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omments4.xml" ContentType="application/vnd.openxmlformats-officedocument.spreadsheetml.comments+xml"/>
  <Override PartName="/xl/drawings/drawing2.xml" ContentType="application/vnd.openxmlformats-officedocument.drawing+xml"/>
  <Override PartName="/xl/comments5.xml" ContentType="application/vnd.openxmlformats-officedocument.spreadsheetml.comments+xml"/>
  <Override PartName="/xl/drawings/drawing3.xml" ContentType="application/vnd.openxmlformats-officedocument.drawing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drawings/drawing4.xml" ContentType="application/vnd.openxmlformats-officedocument.drawing+xml"/>
  <Override PartName="/xl/comments10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◆鉄骨加工部門◆\☆鉄骨共有\00_実物件\YIS\"/>
    </mc:Choice>
  </mc:AlternateContent>
  <bookViews>
    <workbookView xWindow="0" yWindow="0" windowWidth="28800" windowHeight="12450" tabRatio="790" firstSheet="1" activeTab="6"/>
  </bookViews>
  <sheets>
    <sheet name="集計総合表" sheetId="4" r:id="rId1"/>
    <sheet name="出面管理" sheetId="16" r:id="rId2"/>
    <sheet name="発注管理表" sheetId="23" r:id="rId3"/>
    <sheet name="見積もり依頼書" sheetId="22" r:id="rId4"/>
    <sheet name="ＰＬ類発注書" sheetId="20" r:id="rId5"/>
    <sheet name="形鋼発注リスト" sheetId="11" r:id="rId6"/>
    <sheet name="金物類・仮設ピース発注リスト" sheetId="13" r:id="rId7"/>
    <sheet name="ボルト類発注リスト" sheetId="14" r:id="rId8"/>
    <sheet name="熔材・消耗品類" sheetId="15" r:id="rId9"/>
    <sheet name="消耗品一覧表" sheetId="21" r:id="rId10"/>
    <sheet name="加工費予算書" sheetId="19" r:id="rId11"/>
    <sheet name="単重表" sheetId="1" r:id="rId12"/>
    <sheet name="コード表" sheetId="5" r:id="rId13"/>
    <sheet name="拾い用紙)" sheetId="6" r:id="rId14"/>
    <sheet name="Sheet3" sheetId="3" r:id="rId15"/>
  </sheets>
  <definedNames>
    <definedName name="_xlnm._FilterDatabase" localSheetId="4" hidden="1">ＰＬ類発注書!$B$8:$AL$402</definedName>
    <definedName name="_xlnm._FilterDatabase" localSheetId="7" hidden="1">ボルト類発注リスト!$B$20:$AS$370</definedName>
    <definedName name="_xlnm._FilterDatabase" localSheetId="6" hidden="1">金物類・仮設ピース発注リスト!$B$50:$AS$400</definedName>
    <definedName name="_xlnm._FilterDatabase" localSheetId="5" hidden="1">形鋼発注リスト!$B$20:$AL$370</definedName>
    <definedName name="_xlnm._FilterDatabase" localSheetId="3" hidden="1">見積もり依頼書!$B$20:$AL$370</definedName>
    <definedName name="_xlnm._FilterDatabase" localSheetId="0" hidden="1">集計総合表!$B$2:$AL$352</definedName>
    <definedName name="_xlnm._FilterDatabase" localSheetId="1" hidden="1">出面管理!$B$2:$AL$2</definedName>
    <definedName name="_xlnm._FilterDatabase" localSheetId="8" hidden="1">熔材・消耗品類!$B$8:$AL$91</definedName>
    <definedName name="_xlnm.Print_Area" localSheetId="4">ＰＬ類発注書!$A$1:$AK$402</definedName>
    <definedName name="_xlnm.Print_Area" localSheetId="7">ボルト類発注リスト!$A$1:$AK$370</definedName>
    <definedName name="_xlnm.Print_Area" localSheetId="10">加工費予算書!$A$1:$AK$129</definedName>
    <definedName name="_xlnm.Print_Area" localSheetId="6">金物類・仮設ピース発注リスト!$A$1:$AK$400</definedName>
    <definedName name="_xlnm.Print_Area" localSheetId="5">形鋼発注リスト!$A$1:$AK$370</definedName>
    <definedName name="_xlnm.Print_Area" localSheetId="3">見積もり依頼書!$A$1:$AK$370</definedName>
    <definedName name="_xlnm.Print_Area" localSheetId="1">出面管理!$A$1:$AK$353</definedName>
    <definedName name="_xlnm.Print_Area" localSheetId="9">消耗品一覧表!$A$1:$AK$70</definedName>
    <definedName name="_xlnm.Print_Area" localSheetId="2">発注管理表!$A$1:$AG$136</definedName>
    <definedName name="_xlnm.Print_Area" localSheetId="8">熔材・消耗品類!$A$1:$AK$91</definedName>
    <definedName name="_xlnm.Print_Titles" localSheetId="13">'拾い用紙)'!$1:$3</definedName>
    <definedName name="_xlnm.Print_Titles" localSheetId="0">集計総合表!$1:$3</definedName>
    <definedName name="_xlnm.Print_Titles" localSheetId="1">出面管理!$2:$3</definedName>
  </definedNames>
  <calcPr calcId="152511"/>
</workbook>
</file>

<file path=xl/calcChain.xml><?xml version="1.0" encoding="utf-8"?>
<calcChain xmlns="http://schemas.openxmlformats.org/spreadsheetml/2006/main">
  <c r="AH30" i="13" l="1"/>
  <c r="V30" i="13"/>
  <c r="T30" i="13"/>
  <c r="R30" i="13"/>
  <c r="P30" i="13"/>
  <c r="U111" i="20" l="1"/>
  <c r="U98" i="20"/>
  <c r="AH15" i="13" l="1"/>
  <c r="V15" i="13"/>
  <c r="T15" i="13"/>
  <c r="R15" i="13"/>
  <c r="P15" i="13"/>
  <c r="V17" i="20" l="1"/>
  <c r="AH17" i="20" s="1"/>
  <c r="T17" i="20"/>
  <c r="R17" i="20"/>
  <c r="P17" i="20"/>
  <c r="V16" i="20"/>
  <c r="AH16" i="20" s="1"/>
  <c r="T16" i="20"/>
  <c r="R16" i="20"/>
  <c r="P16" i="20"/>
  <c r="V370" i="22" l="1"/>
  <c r="T370" i="22"/>
  <c r="R370" i="22"/>
  <c r="P370" i="22"/>
  <c r="V369" i="22"/>
  <c r="T369" i="22"/>
  <c r="R369" i="22"/>
  <c r="P369" i="22"/>
  <c r="V368" i="22"/>
  <c r="T368" i="22"/>
  <c r="R368" i="22"/>
  <c r="P368" i="22"/>
  <c r="V367" i="22"/>
  <c r="T367" i="22"/>
  <c r="R367" i="22"/>
  <c r="P367" i="22"/>
  <c r="V366" i="22"/>
  <c r="T366" i="22"/>
  <c r="R366" i="22"/>
  <c r="P366" i="22"/>
  <c r="V365" i="22"/>
  <c r="T365" i="22"/>
  <c r="R365" i="22"/>
  <c r="P365" i="22"/>
  <c r="V364" i="22"/>
  <c r="T364" i="22"/>
  <c r="R364" i="22"/>
  <c r="P364" i="22"/>
  <c r="V363" i="22"/>
  <c r="T363" i="22"/>
  <c r="R363" i="22"/>
  <c r="P363" i="22"/>
  <c r="V362" i="22"/>
  <c r="T362" i="22"/>
  <c r="R362" i="22"/>
  <c r="P362" i="22"/>
  <c r="V361" i="22"/>
  <c r="T361" i="22"/>
  <c r="R361" i="22"/>
  <c r="P361" i="22"/>
  <c r="V360" i="22"/>
  <c r="T360" i="22"/>
  <c r="R360" i="22"/>
  <c r="P360" i="22"/>
  <c r="V359" i="22"/>
  <c r="T359" i="22"/>
  <c r="R359" i="22"/>
  <c r="P359" i="22"/>
  <c r="V358" i="22"/>
  <c r="T358" i="22"/>
  <c r="R358" i="22"/>
  <c r="P358" i="22"/>
  <c r="V357" i="22"/>
  <c r="T357" i="22"/>
  <c r="R357" i="22"/>
  <c r="P357" i="22"/>
  <c r="V356" i="22"/>
  <c r="T356" i="22"/>
  <c r="R356" i="22"/>
  <c r="P356" i="22"/>
  <c r="V355" i="22"/>
  <c r="T355" i="22"/>
  <c r="R355" i="22"/>
  <c r="P355" i="22"/>
  <c r="V354" i="22"/>
  <c r="T354" i="22"/>
  <c r="R354" i="22"/>
  <c r="P354" i="22"/>
  <c r="V353" i="22"/>
  <c r="T353" i="22"/>
  <c r="R353" i="22"/>
  <c r="P353" i="22"/>
  <c r="V352" i="22"/>
  <c r="T352" i="22"/>
  <c r="R352" i="22"/>
  <c r="P352" i="22"/>
  <c r="V351" i="22"/>
  <c r="T351" i="22"/>
  <c r="R351" i="22"/>
  <c r="P351" i="22"/>
  <c r="V350" i="22"/>
  <c r="T350" i="22"/>
  <c r="R350" i="22"/>
  <c r="P350" i="22"/>
  <c r="V349" i="22"/>
  <c r="T349" i="22"/>
  <c r="R349" i="22"/>
  <c r="P349" i="22"/>
  <c r="V348" i="22"/>
  <c r="T348" i="22"/>
  <c r="R348" i="22"/>
  <c r="P348" i="22"/>
  <c r="V347" i="22"/>
  <c r="T347" i="22"/>
  <c r="R347" i="22"/>
  <c r="P347" i="22"/>
  <c r="V346" i="22"/>
  <c r="T346" i="22"/>
  <c r="R346" i="22"/>
  <c r="P346" i="22"/>
  <c r="V345" i="22"/>
  <c r="T345" i="22"/>
  <c r="R345" i="22"/>
  <c r="P345" i="22"/>
  <c r="V344" i="22"/>
  <c r="T344" i="22"/>
  <c r="R344" i="22"/>
  <c r="P344" i="22"/>
  <c r="V343" i="22"/>
  <c r="T343" i="22"/>
  <c r="R343" i="22"/>
  <c r="P343" i="22"/>
  <c r="V342" i="22"/>
  <c r="T342" i="22"/>
  <c r="R342" i="22"/>
  <c r="P342" i="22"/>
  <c r="V341" i="22"/>
  <c r="T341" i="22"/>
  <c r="R341" i="22"/>
  <c r="P341" i="22"/>
  <c r="V340" i="22"/>
  <c r="T340" i="22"/>
  <c r="R340" i="22"/>
  <c r="P340" i="22"/>
  <c r="V339" i="22"/>
  <c r="T339" i="22"/>
  <c r="R339" i="22"/>
  <c r="P339" i="22"/>
  <c r="V338" i="22"/>
  <c r="T338" i="22"/>
  <c r="R338" i="22"/>
  <c r="P338" i="22"/>
  <c r="V337" i="22"/>
  <c r="T337" i="22"/>
  <c r="R337" i="22"/>
  <c r="P337" i="22"/>
  <c r="V336" i="22"/>
  <c r="T336" i="22"/>
  <c r="R336" i="22"/>
  <c r="P336" i="22"/>
  <c r="V335" i="22"/>
  <c r="T335" i="22"/>
  <c r="R335" i="22"/>
  <c r="P335" i="22"/>
  <c r="V334" i="22"/>
  <c r="T334" i="22"/>
  <c r="R334" i="22"/>
  <c r="P334" i="22"/>
  <c r="V333" i="22"/>
  <c r="T333" i="22"/>
  <c r="R333" i="22"/>
  <c r="P333" i="22"/>
  <c r="V332" i="22"/>
  <c r="T332" i="22"/>
  <c r="R332" i="22"/>
  <c r="P332" i="22"/>
  <c r="V331" i="22"/>
  <c r="T331" i="22"/>
  <c r="R331" i="22"/>
  <c r="P331" i="22"/>
  <c r="V330" i="22"/>
  <c r="T330" i="22"/>
  <c r="R330" i="22"/>
  <c r="P330" i="22"/>
  <c r="V329" i="22"/>
  <c r="T329" i="22"/>
  <c r="R329" i="22"/>
  <c r="P329" i="22"/>
  <c r="V328" i="22"/>
  <c r="T328" i="22"/>
  <c r="R328" i="22"/>
  <c r="P328" i="22"/>
  <c r="V327" i="22"/>
  <c r="T327" i="22"/>
  <c r="R327" i="22"/>
  <c r="P327" i="22"/>
  <c r="V326" i="22"/>
  <c r="T326" i="22"/>
  <c r="R326" i="22"/>
  <c r="P326" i="22"/>
  <c r="V325" i="22"/>
  <c r="T325" i="22"/>
  <c r="R325" i="22"/>
  <c r="P325" i="22"/>
  <c r="V324" i="22"/>
  <c r="T324" i="22"/>
  <c r="R324" i="22"/>
  <c r="P324" i="22"/>
  <c r="V323" i="22"/>
  <c r="T323" i="22"/>
  <c r="R323" i="22"/>
  <c r="P323" i="22"/>
  <c r="V322" i="22"/>
  <c r="T322" i="22"/>
  <c r="R322" i="22"/>
  <c r="P322" i="22"/>
  <c r="V321" i="22"/>
  <c r="T321" i="22"/>
  <c r="R321" i="22"/>
  <c r="P321" i="22"/>
  <c r="V320" i="22"/>
  <c r="T320" i="22"/>
  <c r="R320" i="22"/>
  <c r="P320" i="22"/>
  <c r="V319" i="22"/>
  <c r="T319" i="22"/>
  <c r="R319" i="22"/>
  <c r="P319" i="22"/>
  <c r="V318" i="22"/>
  <c r="T318" i="22"/>
  <c r="R318" i="22"/>
  <c r="P318" i="22"/>
  <c r="V317" i="22"/>
  <c r="T317" i="22"/>
  <c r="R317" i="22"/>
  <c r="P317" i="22"/>
  <c r="V316" i="22"/>
  <c r="T316" i="22"/>
  <c r="R316" i="22"/>
  <c r="P316" i="22"/>
  <c r="V315" i="22"/>
  <c r="T315" i="22"/>
  <c r="R315" i="22"/>
  <c r="P315" i="22"/>
  <c r="V314" i="22"/>
  <c r="T314" i="22"/>
  <c r="R314" i="22"/>
  <c r="P314" i="22"/>
  <c r="V313" i="22"/>
  <c r="T313" i="22"/>
  <c r="R313" i="22"/>
  <c r="P313" i="22"/>
  <c r="V312" i="22"/>
  <c r="T312" i="22"/>
  <c r="R312" i="22"/>
  <c r="P312" i="22"/>
  <c r="V311" i="22"/>
  <c r="T311" i="22"/>
  <c r="R311" i="22"/>
  <c r="P311" i="22"/>
  <c r="V310" i="22"/>
  <c r="T310" i="22"/>
  <c r="R310" i="22"/>
  <c r="P310" i="22"/>
  <c r="V309" i="22"/>
  <c r="T309" i="22"/>
  <c r="R309" i="22"/>
  <c r="P309" i="22"/>
  <c r="V308" i="22"/>
  <c r="T308" i="22"/>
  <c r="R308" i="22"/>
  <c r="P308" i="22"/>
  <c r="V307" i="22"/>
  <c r="T307" i="22"/>
  <c r="R307" i="22"/>
  <c r="P307" i="22"/>
  <c r="V306" i="22"/>
  <c r="T306" i="22"/>
  <c r="R306" i="22"/>
  <c r="P306" i="22"/>
  <c r="V305" i="22"/>
  <c r="T305" i="22"/>
  <c r="R305" i="22"/>
  <c r="P305" i="22"/>
  <c r="V304" i="22"/>
  <c r="T304" i="22"/>
  <c r="R304" i="22"/>
  <c r="P304" i="22"/>
  <c r="V303" i="22"/>
  <c r="T303" i="22"/>
  <c r="R303" i="22"/>
  <c r="P303" i="22"/>
  <c r="V302" i="22"/>
  <c r="T302" i="22"/>
  <c r="R302" i="22"/>
  <c r="P302" i="22"/>
  <c r="V301" i="22"/>
  <c r="T301" i="22"/>
  <c r="R301" i="22"/>
  <c r="P301" i="22"/>
  <c r="V300" i="22"/>
  <c r="T300" i="22"/>
  <c r="R300" i="22"/>
  <c r="P300" i="22"/>
  <c r="V299" i="22"/>
  <c r="T299" i="22"/>
  <c r="R299" i="22"/>
  <c r="P299" i="22"/>
  <c r="V298" i="22"/>
  <c r="T298" i="22"/>
  <c r="R298" i="22"/>
  <c r="P298" i="22"/>
  <c r="V297" i="22"/>
  <c r="T297" i="22"/>
  <c r="R297" i="22"/>
  <c r="P297" i="22"/>
  <c r="V296" i="22"/>
  <c r="T296" i="22"/>
  <c r="R296" i="22"/>
  <c r="P296" i="22"/>
  <c r="V295" i="22"/>
  <c r="T295" i="22"/>
  <c r="R295" i="22"/>
  <c r="P295" i="22"/>
  <c r="V294" i="22"/>
  <c r="T294" i="22"/>
  <c r="R294" i="22"/>
  <c r="P294" i="22"/>
  <c r="V293" i="22"/>
  <c r="T293" i="22"/>
  <c r="R293" i="22"/>
  <c r="P293" i="22"/>
  <c r="V292" i="22"/>
  <c r="T292" i="22"/>
  <c r="R292" i="22"/>
  <c r="P292" i="22"/>
  <c r="V291" i="22"/>
  <c r="T291" i="22"/>
  <c r="R291" i="22"/>
  <c r="P291" i="22"/>
  <c r="V290" i="22"/>
  <c r="T290" i="22"/>
  <c r="R290" i="22"/>
  <c r="P290" i="22"/>
  <c r="V289" i="22"/>
  <c r="T289" i="22"/>
  <c r="R289" i="22"/>
  <c r="P289" i="22"/>
  <c r="V288" i="22"/>
  <c r="T288" i="22"/>
  <c r="R288" i="22"/>
  <c r="P288" i="22"/>
  <c r="V287" i="22"/>
  <c r="T287" i="22"/>
  <c r="R287" i="22"/>
  <c r="P287" i="22"/>
  <c r="V286" i="22"/>
  <c r="T286" i="22"/>
  <c r="R286" i="22"/>
  <c r="P286" i="22"/>
  <c r="V285" i="22"/>
  <c r="T285" i="22"/>
  <c r="R285" i="22"/>
  <c r="P285" i="22"/>
  <c r="V284" i="22"/>
  <c r="T284" i="22"/>
  <c r="R284" i="22"/>
  <c r="P284" i="22"/>
  <c r="V283" i="22"/>
  <c r="T283" i="22"/>
  <c r="R283" i="22"/>
  <c r="P283" i="22"/>
  <c r="V282" i="22"/>
  <c r="T282" i="22"/>
  <c r="R282" i="22"/>
  <c r="P282" i="22"/>
  <c r="V281" i="22"/>
  <c r="T281" i="22"/>
  <c r="R281" i="22"/>
  <c r="P281" i="22"/>
  <c r="V280" i="22"/>
  <c r="T280" i="22"/>
  <c r="R280" i="22"/>
  <c r="P280" i="22"/>
  <c r="V279" i="22"/>
  <c r="T279" i="22"/>
  <c r="R279" i="22"/>
  <c r="P279" i="22"/>
  <c r="V278" i="22"/>
  <c r="T278" i="22"/>
  <c r="R278" i="22"/>
  <c r="P278" i="22"/>
  <c r="V277" i="22"/>
  <c r="T277" i="22"/>
  <c r="R277" i="22"/>
  <c r="P277" i="22"/>
  <c r="V276" i="22"/>
  <c r="T276" i="22"/>
  <c r="R276" i="22"/>
  <c r="P276" i="22"/>
  <c r="V275" i="22"/>
  <c r="T275" i="22"/>
  <c r="R275" i="22"/>
  <c r="P275" i="22"/>
  <c r="V274" i="22"/>
  <c r="T274" i="22"/>
  <c r="R274" i="22"/>
  <c r="P274" i="22"/>
  <c r="V273" i="22"/>
  <c r="T273" i="22"/>
  <c r="R273" i="22"/>
  <c r="P273" i="22"/>
  <c r="V272" i="22"/>
  <c r="T272" i="22"/>
  <c r="R272" i="22"/>
  <c r="P272" i="22"/>
  <c r="V271" i="22"/>
  <c r="T271" i="22"/>
  <c r="R271" i="22"/>
  <c r="P271" i="22"/>
  <c r="V270" i="22"/>
  <c r="T270" i="22"/>
  <c r="R270" i="22"/>
  <c r="P270" i="22"/>
  <c r="V269" i="22"/>
  <c r="T269" i="22"/>
  <c r="R269" i="22"/>
  <c r="P269" i="22"/>
  <c r="V268" i="22"/>
  <c r="T268" i="22"/>
  <c r="R268" i="22"/>
  <c r="P268" i="22"/>
  <c r="V267" i="22"/>
  <c r="T267" i="22"/>
  <c r="R267" i="22"/>
  <c r="P267" i="22"/>
  <c r="V266" i="22"/>
  <c r="T266" i="22"/>
  <c r="R266" i="22"/>
  <c r="P266" i="22"/>
  <c r="V265" i="22"/>
  <c r="T265" i="22"/>
  <c r="R265" i="22"/>
  <c r="P265" i="22"/>
  <c r="V264" i="22"/>
  <c r="T264" i="22"/>
  <c r="R264" i="22"/>
  <c r="P264" i="22"/>
  <c r="V263" i="22"/>
  <c r="T263" i="22"/>
  <c r="R263" i="22"/>
  <c r="P263" i="22"/>
  <c r="V262" i="22"/>
  <c r="T262" i="22"/>
  <c r="R262" i="22"/>
  <c r="P262" i="22"/>
  <c r="V261" i="22"/>
  <c r="T261" i="22"/>
  <c r="R261" i="22"/>
  <c r="P261" i="22"/>
  <c r="V260" i="22"/>
  <c r="T260" i="22"/>
  <c r="R260" i="22"/>
  <c r="P260" i="22"/>
  <c r="V259" i="22"/>
  <c r="T259" i="22"/>
  <c r="R259" i="22"/>
  <c r="P259" i="22"/>
  <c r="V258" i="22"/>
  <c r="T258" i="22"/>
  <c r="R258" i="22"/>
  <c r="P258" i="22"/>
  <c r="V257" i="22"/>
  <c r="T257" i="22"/>
  <c r="R257" i="22"/>
  <c r="P257" i="22"/>
  <c r="V256" i="22"/>
  <c r="T256" i="22"/>
  <c r="R256" i="22"/>
  <c r="P256" i="22"/>
  <c r="V255" i="22"/>
  <c r="T255" i="22"/>
  <c r="R255" i="22"/>
  <c r="P255" i="22"/>
  <c r="V254" i="22"/>
  <c r="T254" i="22"/>
  <c r="R254" i="22"/>
  <c r="P254" i="22"/>
  <c r="V253" i="22"/>
  <c r="T253" i="22"/>
  <c r="R253" i="22"/>
  <c r="P253" i="22"/>
  <c r="V252" i="22"/>
  <c r="T252" i="22"/>
  <c r="R252" i="22"/>
  <c r="P252" i="22"/>
  <c r="V251" i="22"/>
  <c r="T251" i="22"/>
  <c r="R251" i="22"/>
  <c r="P251" i="22"/>
  <c r="V250" i="22"/>
  <c r="T250" i="22"/>
  <c r="R250" i="22"/>
  <c r="P250" i="22"/>
  <c r="V249" i="22"/>
  <c r="T249" i="22"/>
  <c r="R249" i="22"/>
  <c r="P249" i="22"/>
  <c r="V248" i="22"/>
  <c r="T248" i="22"/>
  <c r="R248" i="22"/>
  <c r="P248" i="22"/>
  <c r="V247" i="22"/>
  <c r="T247" i="22"/>
  <c r="R247" i="22"/>
  <c r="P247" i="22"/>
  <c r="V246" i="22"/>
  <c r="T246" i="22"/>
  <c r="R246" i="22"/>
  <c r="P246" i="22"/>
  <c r="V245" i="22"/>
  <c r="T245" i="22"/>
  <c r="R245" i="22"/>
  <c r="P245" i="22"/>
  <c r="V244" i="22"/>
  <c r="T244" i="22"/>
  <c r="R244" i="22"/>
  <c r="P244" i="22"/>
  <c r="V243" i="22"/>
  <c r="T243" i="22"/>
  <c r="R243" i="22"/>
  <c r="P243" i="22"/>
  <c r="V242" i="22"/>
  <c r="T242" i="22"/>
  <c r="R242" i="22"/>
  <c r="P242" i="22"/>
  <c r="V241" i="22"/>
  <c r="T241" i="22"/>
  <c r="R241" i="22"/>
  <c r="P241" i="22"/>
  <c r="V240" i="22"/>
  <c r="T240" i="22"/>
  <c r="R240" i="22"/>
  <c r="P240" i="22"/>
  <c r="V239" i="22"/>
  <c r="T239" i="22"/>
  <c r="R239" i="22"/>
  <c r="P239" i="22"/>
  <c r="V238" i="22"/>
  <c r="T238" i="22"/>
  <c r="R238" i="22"/>
  <c r="P238" i="22"/>
  <c r="V237" i="22"/>
  <c r="T237" i="22"/>
  <c r="R237" i="22"/>
  <c r="P237" i="22"/>
  <c r="V236" i="22"/>
  <c r="T236" i="22"/>
  <c r="R236" i="22"/>
  <c r="P236" i="22"/>
  <c r="V235" i="22"/>
  <c r="T235" i="22"/>
  <c r="R235" i="22"/>
  <c r="P235" i="22"/>
  <c r="V234" i="22"/>
  <c r="T234" i="22"/>
  <c r="R234" i="22"/>
  <c r="P234" i="22"/>
  <c r="V233" i="22"/>
  <c r="T233" i="22"/>
  <c r="R233" i="22"/>
  <c r="P233" i="22"/>
  <c r="V232" i="22"/>
  <c r="T232" i="22"/>
  <c r="R232" i="22"/>
  <c r="P232" i="22"/>
  <c r="V231" i="22"/>
  <c r="T231" i="22"/>
  <c r="R231" i="22"/>
  <c r="P231" i="22"/>
  <c r="V230" i="22"/>
  <c r="T230" i="22"/>
  <c r="R230" i="22"/>
  <c r="P230" i="22"/>
  <c r="V229" i="22"/>
  <c r="T229" i="22"/>
  <c r="R229" i="22"/>
  <c r="P229" i="22"/>
  <c r="V228" i="22"/>
  <c r="T228" i="22"/>
  <c r="R228" i="22"/>
  <c r="P228" i="22"/>
  <c r="V227" i="22"/>
  <c r="T227" i="22"/>
  <c r="R227" i="22"/>
  <c r="P227" i="22"/>
  <c r="V226" i="22"/>
  <c r="T226" i="22"/>
  <c r="R226" i="22"/>
  <c r="P226" i="22"/>
  <c r="V225" i="22"/>
  <c r="T225" i="22"/>
  <c r="R225" i="22"/>
  <c r="P225" i="22"/>
  <c r="V224" i="22"/>
  <c r="T224" i="22"/>
  <c r="R224" i="22"/>
  <c r="P224" i="22"/>
  <c r="V223" i="22"/>
  <c r="T223" i="22"/>
  <c r="R223" i="22"/>
  <c r="P223" i="22"/>
  <c r="V222" i="22"/>
  <c r="T222" i="22"/>
  <c r="R222" i="22"/>
  <c r="P222" i="22"/>
  <c r="V221" i="22"/>
  <c r="T221" i="22"/>
  <c r="R221" i="22"/>
  <c r="P221" i="22"/>
  <c r="V220" i="22"/>
  <c r="T220" i="22"/>
  <c r="R220" i="22"/>
  <c r="P220" i="22"/>
  <c r="V219" i="22"/>
  <c r="T219" i="22"/>
  <c r="R219" i="22"/>
  <c r="P219" i="22"/>
  <c r="V218" i="22"/>
  <c r="T218" i="22"/>
  <c r="R218" i="22"/>
  <c r="P218" i="22"/>
  <c r="V217" i="22"/>
  <c r="T217" i="22"/>
  <c r="R217" i="22"/>
  <c r="P217" i="22"/>
  <c r="V216" i="22"/>
  <c r="T216" i="22"/>
  <c r="R216" i="22"/>
  <c r="P216" i="22"/>
  <c r="V215" i="22"/>
  <c r="T215" i="22"/>
  <c r="R215" i="22"/>
  <c r="P215" i="22"/>
  <c r="V214" i="22"/>
  <c r="T214" i="22"/>
  <c r="R214" i="22"/>
  <c r="P214" i="22"/>
  <c r="V213" i="22"/>
  <c r="T213" i="22"/>
  <c r="R213" i="22"/>
  <c r="P213" i="22"/>
  <c r="V212" i="22"/>
  <c r="T212" i="22"/>
  <c r="R212" i="22"/>
  <c r="P212" i="22"/>
  <c r="V211" i="22"/>
  <c r="T211" i="22"/>
  <c r="R211" i="22"/>
  <c r="P211" i="22"/>
  <c r="V210" i="22"/>
  <c r="T210" i="22"/>
  <c r="R210" i="22"/>
  <c r="P210" i="22"/>
  <c r="V209" i="22"/>
  <c r="T209" i="22"/>
  <c r="R209" i="22"/>
  <c r="P209" i="22"/>
  <c r="V208" i="22"/>
  <c r="T208" i="22"/>
  <c r="R208" i="22"/>
  <c r="P208" i="22"/>
  <c r="V207" i="22"/>
  <c r="T207" i="22"/>
  <c r="R207" i="22"/>
  <c r="P207" i="22"/>
  <c r="V206" i="22"/>
  <c r="T206" i="22"/>
  <c r="R206" i="22"/>
  <c r="P206" i="22"/>
  <c r="V205" i="22"/>
  <c r="T205" i="22"/>
  <c r="R205" i="22"/>
  <c r="P205" i="22"/>
  <c r="V204" i="22"/>
  <c r="T204" i="22"/>
  <c r="R204" i="22"/>
  <c r="P204" i="22"/>
  <c r="V203" i="22"/>
  <c r="T203" i="22"/>
  <c r="R203" i="22"/>
  <c r="P203" i="22"/>
  <c r="V202" i="22"/>
  <c r="T202" i="22"/>
  <c r="R202" i="22"/>
  <c r="P202" i="22"/>
  <c r="V201" i="22"/>
  <c r="T201" i="22"/>
  <c r="R201" i="22"/>
  <c r="P201" i="22"/>
  <c r="V200" i="22"/>
  <c r="T200" i="22"/>
  <c r="R200" i="22"/>
  <c r="P200" i="22"/>
  <c r="V199" i="22"/>
  <c r="T199" i="22"/>
  <c r="R199" i="22"/>
  <c r="P199" i="22"/>
  <c r="V198" i="22"/>
  <c r="T198" i="22"/>
  <c r="R198" i="22"/>
  <c r="P198" i="22"/>
  <c r="V197" i="22"/>
  <c r="T197" i="22"/>
  <c r="R197" i="22"/>
  <c r="P197" i="22"/>
  <c r="V196" i="22"/>
  <c r="T196" i="22"/>
  <c r="R196" i="22"/>
  <c r="P196" i="22"/>
  <c r="V195" i="22"/>
  <c r="T195" i="22"/>
  <c r="R195" i="22"/>
  <c r="P195" i="22"/>
  <c r="V194" i="22"/>
  <c r="T194" i="22"/>
  <c r="R194" i="22"/>
  <c r="P194" i="22"/>
  <c r="V193" i="22"/>
  <c r="T193" i="22"/>
  <c r="R193" i="22"/>
  <c r="P193" i="22"/>
  <c r="V192" i="22"/>
  <c r="T192" i="22"/>
  <c r="R192" i="22"/>
  <c r="P192" i="22"/>
  <c r="V191" i="22"/>
  <c r="T191" i="22"/>
  <c r="R191" i="22"/>
  <c r="P191" i="22"/>
  <c r="V190" i="22"/>
  <c r="T190" i="22"/>
  <c r="R190" i="22"/>
  <c r="P190" i="22"/>
  <c r="V189" i="22"/>
  <c r="T189" i="22"/>
  <c r="R189" i="22"/>
  <c r="P189" i="22"/>
  <c r="V188" i="22"/>
  <c r="T188" i="22"/>
  <c r="R188" i="22"/>
  <c r="P188" i="22"/>
  <c r="V187" i="22"/>
  <c r="T187" i="22"/>
  <c r="R187" i="22"/>
  <c r="P187" i="22"/>
  <c r="V186" i="22"/>
  <c r="T186" i="22"/>
  <c r="R186" i="22"/>
  <c r="P186" i="22"/>
  <c r="V185" i="22"/>
  <c r="T185" i="22"/>
  <c r="R185" i="22"/>
  <c r="P185" i="22"/>
  <c r="V184" i="22"/>
  <c r="T184" i="22"/>
  <c r="R184" i="22"/>
  <c r="P184" i="22"/>
  <c r="V183" i="22"/>
  <c r="T183" i="22"/>
  <c r="R183" i="22"/>
  <c r="P183" i="22"/>
  <c r="V182" i="22"/>
  <c r="T182" i="22"/>
  <c r="R182" i="22"/>
  <c r="P182" i="22"/>
  <c r="V181" i="22"/>
  <c r="T181" i="22"/>
  <c r="R181" i="22"/>
  <c r="P181" i="22"/>
  <c r="V180" i="22"/>
  <c r="T180" i="22"/>
  <c r="R180" i="22"/>
  <c r="P180" i="22"/>
  <c r="V179" i="22"/>
  <c r="T179" i="22"/>
  <c r="R179" i="22"/>
  <c r="P179" i="22"/>
  <c r="V178" i="22"/>
  <c r="T178" i="22"/>
  <c r="R178" i="22"/>
  <c r="P178" i="22"/>
  <c r="V177" i="22"/>
  <c r="T177" i="22"/>
  <c r="R177" i="22"/>
  <c r="P177" i="22"/>
  <c r="V176" i="22"/>
  <c r="T176" i="22"/>
  <c r="R176" i="22"/>
  <c r="P176" i="22"/>
  <c r="V175" i="22"/>
  <c r="T175" i="22"/>
  <c r="R175" i="22"/>
  <c r="P175" i="22"/>
  <c r="V174" i="22"/>
  <c r="T174" i="22"/>
  <c r="R174" i="22"/>
  <c r="P174" i="22"/>
  <c r="V173" i="22"/>
  <c r="T173" i="22"/>
  <c r="R173" i="22"/>
  <c r="P173" i="22"/>
  <c r="V172" i="22"/>
  <c r="T172" i="22"/>
  <c r="R172" i="22"/>
  <c r="P172" i="22"/>
  <c r="V171" i="22"/>
  <c r="T171" i="22"/>
  <c r="R171" i="22"/>
  <c r="P171" i="22"/>
  <c r="V170" i="22"/>
  <c r="T170" i="22"/>
  <c r="R170" i="22"/>
  <c r="P170" i="22"/>
  <c r="V169" i="22"/>
  <c r="T169" i="22"/>
  <c r="R169" i="22"/>
  <c r="P169" i="22"/>
  <c r="V168" i="22"/>
  <c r="T168" i="22"/>
  <c r="R168" i="22"/>
  <c r="P168" i="22"/>
  <c r="V167" i="22"/>
  <c r="T167" i="22"/>
  <c r="R167" i="22"/>
  <c r="P167" i="22"/>
  <c r="V166" i="22"/>
  <c r="T166" i="22"/>
  <c r="R166" i="22"/>
  <c r="P166" i="22"/>
  <c r="V165" i="22"/>
  <c r="T165" i="22"/>
  <c r="R165" i="22"/>
  <c r="P165" i="22"/>
  <c r="V164" i="22"/>
  <c r="T164" i="22"/>
  <c r="R164" i="22"/>
  <c r="P164" i="22"/>
  <c r="V163" i="22"/>
  <c r="T163" i="22"/>
  <c r="R163" i="22"/>
  <c r="P163" i="22"/>
  <c r="V162" i="22"/>
  <c r="T162" i="22"/>
  <c r="R162" i="22"/>
  <c r="P162" i="22"/>
  <c r="V161" i="22"/>
  <c r="T161" i="22"/>
  <c r="R161" i="22"/>
  <c r="P161" i="22"/>
  <c r="V160" i="22"/>
  <c r="T160" i="22"/>
  <c r="R160" i="22"/>
  <c r="P160" i="22"/>
  <c r="V159" i="22"/>
  <c r="T159" i="22"/>
  <c r="R159" i="22"/>
  <c r="P159" i="22"/>
  <c r="V158" i="22"/>
  <c r="T158" i="22"/>
  <c r="R158" i="22"/>
  <c r="P158" i="22"/>
  <c r="V157" i="22"/>
  <c r="T157" i="22"/>
  <c r="R157" i="22"/>
  <c r="P157" i="22"/>
  <c r="V156" i="22"/>
  <c r="T156" i="22"/>
  <c r="R156" i="22"/>
  <c r="P156" i="22"/>
  <c r="V155" i="22"/>
  <c r="T155" i="22"/>
  <c r="R155" i="22"/>
  <c r="P155" i="22"/>
  <c r="V154" i="22"/>
  <c r="T154" i="22"/>
  <c r="R154" i="22"/>
  <c r="P154" i="22"/>
  <c r="V153" i="22"/>
  <c r="T153" i="22"/>
  <c r="R153" i="22"/>
  <c r="P153" i="22"/>
  <c r="V152" i="22"/>
  <c r="T152" i="22"/>
  <c r="R152" i="22"/>
  <c r="P152" i="22"/>
  <c r="V151" i="22"/>
  <c r="T151" i="22"/>
  <c r="R151" i="22"/>
  <c r="P151" i="22"/>
  <c r="V150" i="22"/>
  <c r="T150" i="22"/>
  <c r="R150" i="22"/>
  <c r="P150" i="22"/>
  <c r="V149" i="22"/>
  <c r="T149" i="22"/>
  <c r="R149" i="22"/>
  <c r="P149" i="22"/>
  <c r="V148" i="22"/>
  <c r="T148" i="22"/>
  <c r="R148" i="22"/>
  <c r="P148" i="22"/>
  <c r="V147" i="22"/>
  <c r="T147" i="22"/>
  <c r="R147" i="22"/>
  <c r="P147" i="22"/>
  <c r="V146" i="22"/>
  <c r="T146" i="22"/>
  <c r="R146" i="22"/>
  <c r="P146" i="22"/>
  <c r="V145" i="22"/>
  <c r="T145" i="22"/>
  <c r="R145" i="22"/>
  <c r="P145" i="22"/>
  <c r="V144" i="22"/>
  <c r="T144" i="22"/>
  <c r="R144" i="22"/>
  <c r="P144" i="22"/>
  <c r="V143" i="22"/>
  <c r="T143" i="22"/>
  <c r="R143" i="22"/>
  <c r="P143" i="22"/>
  <c r="V142" i="22"/>
  <c r="T142" i="22"/>
  <c r="R142" i="22"/>
  <c r="P142" i="22"/>
  <c r="V141" i="22"/>
  <c r="T141" i="22"/>
  <c r="R141" i="22"/>
  <c r="P141" i="22"/>
  <c r="V140" i="22"/>
  <c r="T140" i="22"/>
  <c r="R140" i="22"/>
  <c r="P140" i="22"/>
  <c r="V139" i="22"/>
  <c r="T139" i="22"/>
  <c r="R139" i="22"/>
  <c r="P139" i="22"/>
  <c r="V138" i="22"/>
  <c r="T138" i="22"/>
  <c r="R138" i="22"/>
  <c r="P138" i="22"/>
  <c r="V137" i="22"/>
  <c r="T137" i="22"/>
  <c r="R137" i="22"/>
  <c r="P137" i="22"/>
  <c r="V136" i="22"/>
  <c r="T136" i="22"/>
  <c r="R136" i="22"/>
  <c r="P136" i="22"/>
  <c r="V135" i="22"/>
  <c r="T135" i="22"/>
  <c r="R135" i="22"/>
  <c r="P135" i="22"/>
  <c r="V134" i="22"/>
  <c r="T134" i="22"/>
  <c r="R134" i="22"/>
  <c r="P134" i="22"/>
  <c r="V133" i="22"/>
  <c r="T133" i="22"/>
  <c r="R133" i="22"/>
  <c r="P133" i="22"/>
  <c r="V132" i="22"/>
  <c r="T132" i="22"/>
  <c r="R132" i="22"/>
  <c r="P132" i="22"/>
  <c r="V131" i="22"/>
  <c r="T131" i="22"/>
  <c r="R131" i="22"/>
  <c r="P131" i="22"/>
  <c r="V130" i="22"/>
  <c r="T130" i="22"/>
  <c r="R130" i="22"/>
  <c r="P130" i="22"/>
  <c r="V129" i="22"/>
  <c r="T129" i="22"/>
  <c r="R129" i="22"/>
  <c r="P129" i="22"/>
  <c r="V128" i="22"/>
  <c r="T128" i="22"/>
  <c r="R128" i="22"/>
  <c r="P128" i="22"/>
  <c r="V127" i="22"/>
  <c r="T127" i="22"/>
  <c r="R127" i="22"/>
  <c r="P127" i="22"/>
  <c r="V126" i="22"/>
  <c r="T126" i="22"/>
  <c r="R126" i="22"/>
  <c r="P126" i="22"/>
  <c r="V125" i="22"/>
  <c r="T125" i="22"/>
  <c r="R125" i="22"/>
  <c r="P125" i="22"/>
  <c r="V124" i="22"/>
  <c r="T124" i="22"/>
  <c r="R124" i="22"/>
  <c r="P124" i="22"/>
  <c r="V123" i="22"/>
  <c r="T123" i="22"/>
  <c r="R123" i="22"/>
  <c r="P123" i="22"/>
  <c r="V122" i="22"/>
  <c r="T122" i="22"/>
  <c r="R122" i="22"/>
  <c r="P122" i="22"/>
  <c r="V121" i="22"/>
  <c r="T121" i="22"/>
  <c r="R121" i="22"/>
  <c r="P121" i="22"/>
  <c r="V120" i="22"/>
  <c r="T120" i="22"/>
  <c r="R120" i="22"/>
  <c r="P120" i="22"/>
  <c r="V119" i="22"/>
  <c r="T119" i="22"/>
  <c r="R119" i="22"/>
  <c r="P119" i="22"/>
  <c r="V118" i="22"/>
  <c r="T118" i="22"/>
  <c r="R118" i="22"/>
  <c r="P118" i="22"/>
  <c r="V117" i="22"/>
  <c r="T117" i="22"/>
  <c r="R117" i="22"/>
  <c r="P117" i="22"/>
  <c r="V116" i="22"/>
  <c r="T116" i="22"/>
  <c r="R116" i="22"/>
  <c r="P116" i="22"/>
  <c r="V115" i="22"/>
  <c r="T115" i="22"/>
  <c r="R115" i="22"/>
  <c r="P115" i="22"/>
  <c r="V114" i="22"/>
  <c r="T114" i="22"/>
  <c r="R114" i="22"/>
  <c r="P114" i="22"/>
  <c r="V113" i="22"/>
  <c r="T113" i="22"/>
  <c r="R113" i="22"/>
  <c r="P113" i="22"/>
  <c r="V112" i="22"/>
  <c r="T112" i="22"/>
  <c r="R112" i="22"/>
  <c r="P112" i="22"/>
  <c r="V111" i="22"/>
  <c r="T111" i="22"/>
  <c r="R111" i="22"/>
  <c r="P111" i="22"/>
  <c r="V110" i="22"/>
  <c r="T110" i="22"/>
  <c r="R110" i="22"/>
  <c r="P110" i="22"/>
  <c r="V109" i="22"/>
  <c r="T109" i="22"/>
  <c r="R109" i="22"/>
  <c r="P109" i="22"/>
  <c r="V108" i="22"/>
  <c r="T108" i="22"/>
  <c r="R108" i="22"/>
  <c r="P108" i="22"/>
  <c r="V107" i="22"/>
  <c r="T107" i="22"/>
  <c r="R107" i="22"/>
  <c r="P107" i="22"/>
  <c r="V106" i="22"/>
  <c r="T106" i="22"/>
  <c r="R106" i="22"/>
  <c r="P106" i="22"/>
  <c r="V105" i="22"/>
  <c r="T105" i="22"/>
  <c r="R105" i="22"/>
  <c r="P105" i="22"/>
  <c r="V104" i="22"/>
  <c r="T104" i="22"/>
  <c r="R104" i="22"/>
  <c r="P104" i="22"/>
  <c r="V103" i="22"/>
  <c r="T103" i="22"/>
  <c r="R103" i="22"/>
  <c r="P103" i="22"/>
  <c r="V102" i="22"/>
  <c r="T102" i="22"/>
  <c r="R102" i="22"/>
  <c r="P102" i="22"/>
  <c r="V101" i="22"/>
  <c r="T101" i="22"/>
  <c r="R101" i="22"/>
  <c r="P101" i="22"/>
  <c r="V100" i="22"/>
  <c r="T100" i="22"/>
  <c r="R100" i="22"/>
  <c r="P100" i="22"/>
  <c r="V99" i="22"/>
  <c r="T99" i="22"/>
  <c r="R99" i="22"/>
  <c r="P99" i="22"/>
  <c r="V98" i="22"/>
  <c r="T98" i="22"/>
  <c r="R98" i="22"/>
  <c r="P98" i="22"/>
  <c r="V97" i="22"/>
  <c r="T97" i="22"/>
  <c r="R97" i="22"/>
  <c r="P97" i="22"/>
  <c r="V96" i="22"/>
  <c r="T96" i="22"/>
  <c r="R96" i="22"/>
  <c r="P96" i="22"/>
  <c r="V95" i="22"/>
  <c r="T95" i="22"/>
  <c r="R95" i="22"/>
  <c r="P95" i="22"/>
  <c r="V94" i="22"/>
  <c r="T94" i="22"/>
  <c r="R94" i="22"/>
  <c r="P94" i="22"/>
  <c r="V93" i="22"/>
  <c r="T93" i="22"/>
  <c r="R93" i="22"/>
  <c r="P93" i="22"/>
  <c r="V92" i="22"/>
  <c r="T92" i="22"/>
  <c r="R92" i="22"/>
  <c r="P92" i="22"/>
  <c r="V91" i="22"/>
  <c r="T91" i="22"/>
  <c r="R91" i="22"/>
  <c r="P91" i="22"/>
  <c r="V90" i="22"/>
  <c r="T90" i="22"/>
  <c r="R90" i="22"/>
  <c r="P90" i="22"/>
  <c r="V89" i="22"/>
  <c r="T89" i="22"/>
  <c r="R89" i="22"/>
  <c r="P89" i="22"/>
  <c r="V88" i="22"/>
  <c r="T88" i="22"/>
  <c r="R88" i="22"/>
  <c r="P88" i="22"/>
  <c r="V87" i="22"/>
  <c r="T87" i="22"/>
  <c r="R87" i="22"/>
  <c r="P87" i="22"/>
  <c r="V86" i="22"/>
  <c r="T86" i="22"/>
  <c r="R86" i="22"/>
  <c r="P86" i="22"/>
  <c r="V85" i="22"/>
  <c r="T85" i="22"/>
  <c r="R85" i="22"/>
  <c r="P85" i="22"/>
  <c r="V84" i="22"/>
  <c r="T84" i="22"/>
  <c r="R84" i="22"/>
  <c r="P84" i="22"/>
  <c r="V83" i="22"/>
  <c r="T83" i="22"/>
  <c r="R83" i="22"/>
  <c r="P83" i="22"/>
  <c r="V82" i="22"/>
  <c r="T82" i="22"/>
  <c r="R82" i="22"/>
  <c r="P82" i="22"/>
  <c r="V81" i="22"/>
  <c r="T81" i="22"/>
  <c r="R81" i="22"/>
  <c r="P81" i="22"/>
  <c r="V80" i="22"/>
  <c r="T80" i="22"/>
  <c r="R80" i="22"/>
  <c r="P80" i="22"/>
  <c r="V79" i="22"/>
  <c r="T79" i="22"/>
  <c r="R79" i="22"/>
  <c r="P79" i="22"/>
  <c r="V78" i="22"/>
  <c r="T78" i="22"/>
  <c r="R78" i="22"/>
  <c r="P78" i="22"/>
  <c r="V77" i="22"/>
  <c r="T77" i="22"/>
  <c r="R77" i="22"/>
  <c r="P77" i="22"/>
  <c r="V76" i="22"/>
  <c r="T76" i="22"/>
  <c r="R76" i="22"/>
  <c r="P76" i="22"/>
  <c r="V75" i="22"/>
  <c r="T75" i="22"/>
  <c r="R75" i="22"/>
  <c r="P75" i="22"/>
  <c r="V74" i="22"/>
  <c r="T74" i="22"/>
  <c r="R74" i="22"/>
  <c r="P74" i="22"/>
  <c r="V73" i="22"/>
  <c r="T73" i="22"/>
  <c r="R73" i="22"/>
  <c r="P73" i="22"/>
  <c r="V72" i="22"/>
  <c r="T72" i="22"/>
  <c r="R72" i="22"/>
  <c r="P72" i="22"/>
  <c r="V71" i="22"/>
  <c r="T71" i="22"/>
  <c r="R71" i="22"/>
  <c r="P71" i="22"/>
  <c r="V70" i="22"/>
  <c r="T70" i="22"/>
  <c r="R70" i="22"/>
  <c r="P70" i="22"/>
  <c r="V69" i="22"/>
  <c r="T69" i="22"/>
  <c r="R69" i="22"/>
  <c r="P69" i="22"/>
  <c r="V68" i="22"/>
  <c r="T68" i="22"/>
  <c r="R68" i="22"/>
  <c r="P68" i="22"/>
  <c r="V67" i="22"/>
  <c r="T67" i="22"/>
  <c r="R67" i="22"/>
  <c r="P67" i="22"/>
  <c r="V66" i="22"/>
  <c r="T66" i="22"/>
  <c r="R66" i="22"/>
  <c r="P66" i="22"/>
  <c r="V65" i="22"/>
  <c r="T65" i="22"/>
  <c r="R65" i="22"/>
  <c r="P65" i="22"/>
  <c r="V64" i="22"/>
  <c r="T64" i="22"/>
  <c r="R64" i="22"/>
  <c r="P64" i="22"/>
  <c r="V63" i="22"/>
  <c r="T63" i="22"/>
  <c r="R63" i="22"/>
  <c r="P63" i="22"/>
  <c r="V62" i="22"/>
  <c r="T62" i="22"/>
  <c r="R62" i="22"/>
  <c r="P62" i="22"/>
  <c r="V61" i="22"/>
  <c r="T61" i="22"/>
  <c r="R61" i="22"/>
  <c r="P61" i="22"/>
  <c r="V60" i="22"/>
  <c r="T60" i="22"/>
  <c r="R60" i="22"/>
  <c r="P60" i="22"/>
  <c r="V59" i="22"/>
  <c r="T59" i="22"/>
  <c r="R59" i="22"/>
  <c r="P59" i="22"/>
  <c r="V58" i="22"/>
  <c r="T58" i="22"/>
  <c r="R58" i="22"/>
  <c r="P58" i="22"/>
  <c r="V57" i="22"/>
  <c r="T57" i="22"/>
  <c r="R57" i="22"/>
  <c r="P57" i="22"/>
  <c r="V56" i="22"/>
  <c r="T56" i="22"/>
  <c r="R56" i="22"/>
  <c r="P56" i="22"/>
  <c r="V55" i="22"/>
  <c r="T55" i="22"/>
  <c r="R55" i="22"/>
  <c r="P55" i="22"/>
  <c r="V54" i="22"/>
  <c r="T54" i="22"/>
  <c r="R54" i="22"/>
  <c r="P54" i="22"/>
  <c r="V53" i="22"/>
  <c r="T53" i="22"/>
  <c r="R53" i="22"/>
  <c r="P53" i="22"/>
  <c r="V52" i="22"/>
  <c r="T52" i="22"/>
  <c r="R52" i="22"/>
  <c r="P52" i="22"/>
  <c r="V51" i="22"/>
  <c r="T51" i="22"/>
  <c r="R51" i="22"/>
  <c r="P51" i="22"/>
  <c r="V50" i="22"/>
  <c r="T50" i="22"/>
  <c r="R50" i="22"/>
  <c r="P50" i="22"/>
  <c r="V49" i="22"/>
  <c r="T49" i="22"/>
  <c r="R49" i="22"/>
  <c r="P49" i="22"/>
  <c r="V48" i="22"/>
  <c r="T48" i="22"/>
  <c r="R48" i="22"/>
  <c r="P48" i="22"/>
  <c r="V47" i="22"/>
  <c r="T47" i="22"/>
  <c r="R47" i="22"/>
  <c r="P47" i="22"/>
  <c r="V46" i="22"/>
  <c r="T46" i="22"/>
  <c r="R46" i="22"/>
  <c r="P46" i="22"/>
  <c r="V45" i="22"/>
  <c r="T45" i="22"/>
  <c r="R45" i="22"/>
  <c r="P45" i="22"/>
  <c r="V44" i="22"/>
  <c r="T44" i="22"/>
  <c r="R44" i="22"/>
  <c r="P44" i="22"/>
  <c r="V43" i="22"/>
  <c r="T43" i="22"/>
  <c r="R43" i="22"/>
  <c r="P43" i="22"/>
  <c r="V42" i="22"/>
  <c r="T42" i="22"/>
  <c r="R42" i="22"/>
  <c r="P42" i="22"/>
  <c r="V41" i="22"/>
  <c r="T41" i="22"/>
  <c r="R41" i="22"/>
  <c r="P41" i="22"/>
  <c r="V40" i="22"/>
  <c r="T40" i="22"/>
  <c r="R40" i="22"/>
  <c r="P40" i="22"/>
  <c r="V39" i="22"/>
  <c r="T39" i="22"/>
  <c r="R39" i="22"/>
  <c r="P39" i="22"/>
  <c r="V38" i="22"/>
  <c r="T38" i="22"/>
  <c r="R38" i="22"/>
  <c r="P38" i="22"/>
  <c r="V37" i="22"/>
  <c r="T37" i="22"/>
  <c r="R37" i="22"/>
  <c r="P37" i="22"/>
  <c r="V36" i="22"/>
  <c r="T36" i="22"/>
  <c r="R36" i="22"/>
  <c r="P36" i="22"/>
  <c r="V35" i="22"/>
  <c r="T35" i="22"/>
  <c r="R35" i="22"/>
  <c r="P35" i="22"/>
  <c r="V34" i="22"/>
  <c r="T34" i="22"/>
  <c r="R34" i="22"/>
  <c r="P34" i="22"/>
  <c r="V33" i="22"/>
  <c r="T33" i="22"/>
  <c r="R33" i="22"/>
  <c r="P33" i="22"/>
  <c r="V32" i="22"/>
  <c r="T32" i="22"/>
  <c r="R32" i="22"/>
  <c r="P32" i="22"/>
  <c r="V31" i="22"/>
  <c r="T31" i="22"/>
  <c r="R31" i="22"/>
  <c r="P31" i="22"/>
  <c r="V30" i="22"/>
  <c r="T30" i="22"/>
  <c r="R30" i="22"/>
  <c r="P30" i="22"/>
  <c r="V29" i="22"/>
  <c r="T29" i="22"/>
  <c r="R29" i="22"/>
  <c r="P29" i="22"/>
  <c r="V28" i="22"/>
  <c r="T28" i="22"/>
  <c r="R28" i="22"/>
  <c r="P28" i="22"/>
  <c r="V27" i="22"/>
  <c r="T27" i="22"/>
  <c r="R27" i="22"/>
  <c r="P27" i="22"/>
  <c r="V26" i="22"/>
  <c r="T26" i="22"/>
  <c r="R26" i="22"/>
  <c r="P26" i="22"/>
  <c r="V25" i="22"/>
  <c r="T25" i="22"/>
  <c r="R25" i="22"/>
  <c r="P25" i="22"/>
  <c r="V24" i="22"/>
  <c r="T24" i="22"/>
  <c r="R24" i="22"/>
  <c r="P24" i="22"/>
  <c r="V23" i="22"/>
  <c r="T23" i="22"/>
  <c r="R23" i="22"/>
  <c r="P23" i="22"/>
  <c r="V22" i="22"/>
  <c r="T22" i="22"/>
  <c r="R22" i="22"/>
  <c r="P22" i="22"/>
  <c r="X37" i="22" l="1"/>
  <c r="AH37" i="22" s="1"/>
  <c r="X43" i="22"/>
  <c r="AH43" i="22" s="1"/>
  <c r="X51" i="22"/>
  <c r="AH51" i="22" s="1"/>
  <c r="X59" i="22"/>
  <c r="AH59" i="22" s="1"/>
  <c r="X87" i="22"/>
  <c r="AH87" i="22" s="1"/>
  <c r="X99" i="22"/>
  <c r="AH99" i="22" s="1"/>
  <c r="X135" i="22"/>
  <c r="AH135" i="22" s="1"/>
  <c r="X147" i="22"/>
  <c r="AH147" i="22" s="1"/>
  <c r="X183" i="22"/>
  <c r="AH183" i="22" s="1"/>
  <c r="X215" i="22"/>
  <c r="AH215" i="22" s="1"/>
  <c r="X235" i="22"/>
  <c r="AH235" i="22" s="1"/>
  <c r="X247" i="22"/>
  <c r="AH247" i="22" s="1"/>
  <c r="X259" i="22"/>
  <c r="AH259" i="22" s="1"/>
  <c r="X311" i="22"/>
  <c r="AH311" i="22" s="1"/>
  <c r="X355" i="22"/>
  <c r="AH355" i="22" s="1"/>
  <c r="X359" i="22"/>
  <c r="AH359" i="22" s="1"/>
  <c r="X92" i="22"/>
  <c r="AH92" i="22" s="1"/>
  <c r="X316" i="22"/>
  <c r="AH316" i="22" s="1"/>
  <c r="X141" i="22"/>
  <c r="AH141" i="22" s="1"/>
  <c r="X145" i="22"/>
  <c r="AH145" i="22" s="1"/>
  <c r="X149" i="22"/>
  <c r="AH149" i="22" s="1"/>
  <c r="X153" i="22"/>
  <c r="AH153" i="22" s="1"/>
  <c r="X165" i="22"/>
  <c r="AH165" i="22" s="1"/>
  <c r="X169" i="22"/>
  <c r="AH169" i="22" s="1"/>
  <c r="X173" i="22"/>
  <c r="AH173" i="22" s="1"/>
  <c r="X185" i="22"/>
  <c r="AH185" i="22" s="1"/>
  <c r="X189" i="22"/>
  <c r="AH189" i="22" s="1"/>
  <c r="X193" i="22"/>
  <c r="AH193" i="22" s="1"/>
  <c r="X195" i="22"/>
  <c r="AH195" i="22" s="1"/>
  <c r="X197" i="22"/>
  <c r="AH197" i="22" s="1"/>
  <c r="X199" i="22"/>
  <c r="AH199" i="22" s="1"/>
  <c r="X201" i="22"/>
  <c r="AH201" i="22" s="1"/>
  <c r="X205" i="22"/>
  <c r="AH205" i="22" s="1"/>
  <c r="X217" i="22"/>
  <c r="AH217" i="22" s="1"/>
  <c r="X221" i="22"/>
  <c r="AH221" i="22" s="1"/>
  <c r="X225" i="22"/>
  <c r="AH225" i="22" s="1"/>
  <c r="X227" i="22"/>
  <c r="AH227" i="22" s="1"/>
  <c r="X229" i="22"/>
  <c r="AH229" i="22" s="1"/>
  <c r="X241" i="22"/>
  <c r="AH241" i="22" s="1"/>
  <c r="X301" i="22"/>
  <c r="AH301" i="22" s="1"/>
  <c r="X305" i="22"/>
  <c r="AH305" i="22" s="1"/>
  <c r="X307" i="22"/>
  <c r="AH307" i="22" s="1"/>
  <c r="X317" i="22"/>
  <c r="AH317" i="22" s="1"/>
  <c r="X321" i="22"/>
  <c r="AH321" i="22" s="1"/>
  <c r="X323" i="22"/>
  <c r="AH323" i="22" s="1"/>
  <c r="X325" i="22"/>
  <c r="AH325" i="22" s="1"/>
  <c r="X337" i="22"/>
  <c r="AH337" i="22" s="1"/>
  <c r="X341" i="22"/>
  <c r="AH341" i="22" s="1"/>
  <c r="X345" i="22"/>
  <c r="AH345" i="22" s="1"/>
  <c r="X349" i="22"/>
  <c r="AH349" i="22" s="1"/>
  <c r="X140" i="22"/>
  <c r="AH140" i="22" s="1"/>
  <c r="X272" i="22"/>
  <c r="AH272" i="22" s="1"/>
  <c r="X36" i="22"/>
  <c r="AH36" i="22" s="1"/>
  <c r="X48" i="22"/>
  <c r="AH48" i="22" s="1"/>
  <c r="X52" i="22"/>
  <c r="AH52" i="22" s="1"/>
  <c r="X56" i="22"/>
  <c r="AH56" i="22" s="1"/>
  <c r="X60" i="22"/>
  <c r="AH60" i="22" s="1"/>
  <c r="X64" i="22"/>
  <c r="AH64" i="22" s="1"/>
  <c r="X68" i="22"/>
  <c r="AH68" i="22" s="1"/>
  <c r="X70" i="22"/>
  <c r="AH70" i="22" s="1"/>
  <c r="X72" i="22"/>
  <c r="AH72" i="22" s="1"/>
  <c r="X80" i="22"/>
  <c r="AH80" i="22" s="1"/>
  <c r="X88" i="22"/>
  <c r="AH88" i="22" s="1"/>
  <c r="X96" i="22"/>
  <c r="AH96" i="22" s="1"/>
  <c r="X108" i="22"/>
  <c r="AH108" i="22" s="1"/>
  <c r="X120" i="22"/>
  <c r="AH120" i="22" s="1"/>
  <c r="X144" i="22"/>
  <c r="AH144" i="22" s="1"/>
  <c r="X148" i="22"/>
  <c r="AH148" i="22" s="1"/>
  <c r="X150" i="22"/>
  <c r="AH150" i="22" s="1"/>
  <c r="X152" i="22"/>
  <c r="AH152" i="22" s="1"/>
  <c r="X156" i="22"/>
  <c r="AH156" i="22" s="1"/>
  <c r="X166" i="22"/>
  <c r="AH166" i="22" s="1"/>
  <c r="X168" i="22"/>
  <c r="AH168" i="22" s="1"/>
  <c r="X184" i="22"/>
  <c r="AH184" i="22" s="1"/>
  <c r="X192" i="22"/>
  <c r="AH192" i="22" s="1"/>
  <c r="X196" i="22"/>
  <c r="AH196" i="22" s="1"/>
  <c r="X198" i="22"/>
  <c r="AH198" i="22" s="1"/>
  <c r="X200" i="22"/>
  <c r="AH200" i="22" s="1"/>
  <c r="X216" i="22"/>
  <c r="AH216" i="22" s="1"/>
  <c r="X224" i="22"/>
  <c r="AH224" i="22" s="1"/>
  <c r="X236" i="22"/>
  <c r="AH236" i="22" s="1"/>
  <c r="X240" i="22"/>
  <c r="AH240" i="22" s="1"/>
  <c r="X244" i="22"/>
  <c r="AH244" i="22" s="1"/>
  <c r="X246" i="22"/>
  <c r="AH246" i="22" s="1"/>
  <c r="X248" i="22"/>
  <c r="AH248" i="22" s="1"/>
  <c r="X252" i="22"/>
  <c r="AH252" i="22" s="1"/>
  <c r="X256" i="22"/>
  <c r="AH256" i="22" s="1"/>
  <c r="X260" i="22"/>
  <c r="AH260" i="22" s="1"/>
  <c r="X268" i="22"/>
  <c r="AH268" i="22" s="1"/>
  <c r="X280" i="22"/>
  <c r="AH280" i="22" s="1"/>
  <c r="X298" i="22"/>
  <c r="AH298" i="22" s="1"/>
  <c r="X300" i="22"/>
  <c r="AH300" i="22" s="1"/>
  <c r="X312" i="22"/>
  <c r="AH312" i="22" s="1"/>
  <c r="X332" i="22"/>
  <c r="AH332" i="22" s="1"/>
  <c r="X340" i="22"/>
  <c r="AH340" i="22" s="1"/>
  <c r="X342" i="22"/>
  <c r="AH342" i="22" s="1"/>
  <c r="X344" i="22"/>
  <c r="AH344" i="22" s="1"/>
  <c r="X348" i="22"/>
  <c r="AH348" i="22" s="1"/>
  <c r="X352" i="22"/>
  <c r="AH352" i="22" s="1"/>
  <c r="X364" i="22"/>
  <c r="AH364" i="22" s="1"/>
  <c r="X368" i="22"/>
  <c r="AH368" i="22" s="1"/>
  <c r="X27" i="22"/>
  <c r="AH27" i="22" s="1"/>
  <c r="X35" i="22"/>
  <c r="AH35" i="22" s="1"/>
  <c r="X41" i="22"/>
  <c r="AH41" i="22" s="1"/>
  <c r="X53" i="22"/>
  <c r="AH53" i="22" s="1"/>
  <c r="X61" i="22"/>
  <c r="AH61" i="22" s="1"/>
  <c r="X65" i="22"/>
  <c r="AH65" i="22" s="1"/>
  <c r="X67" i="22"/>
  <c r="AH67" i="22" s="1"/>
  <c r="X69" i="22"/>
  <c r="AH69" i="22" s="1"/>
  <c r="X73" i="22"/>
  <c r="AH73" i="22" s="1"/>
  <c r="X77" i="22"/>
  <c r="AH77" i="22" s="1"/>
  <c r="X89" i="22"/>
  <c r="AH89" i="22" s="1"/>
  <c r="X93" i="22"/>
  <c r="AH93" i="22" s="1"/>
  <c r="X97" i="22"/>
  <c r="AH97" i="22" s="1"/>
  <c r="X101" i="22"/>
  <c r="AH101" i="22" s="1"/>
  <c r="X105" i="22"/>
  <c r="AH105" i="22" s="1"/>
  <c r="X107" i="22"/>
  <c r="AH107" i="22" s="1"/>
  <c r="X113" i="22"/>
  <c r="AH113" i="22" s="1"/>
  <c r="X117" i="22"/>
  <c r="AH117" i="22" s="1"/>
  <c r="X188" i="22"/>
  <c r="AH188" i="22" s="1"/>
  <c r="X220" i="22"/>
  <c r="AH220" i="22" s="1"/>
  <c r="X365" i="22"/>
  <c r="AH365" i="22" s="1"/>
  <c r="X369" i="22"/>
  <c r="AH369" i="22" s="1"/>
  <c r="X121" i="22"/>
  <c r="AH121" i="22" s="1"/>
  <c r="X125" i="22"/>
  <c r="AH125" i="22" s="1"/>
  <c r="X245" i="22"/>
  <c r="AH245" i="22" s="1"/>
  <c r="X253" i="22"/>
  <c r="AH253" i="22" s="1"/>
  <c r="X257" i="22"/>
  <c r="AH257" i="22" s="1"/>
  <c r="X261" i="22"/>
  <c r="AH261" i="22" s="1"/>
  <c r="X265" i="22"/>
  <c r="AH265" i="22" s="1"/>
  <c r="X273" i="22"/>
  <c r="AH273" i="22" s="1"/>
  <c r="X275" i="22"/>
  <c r="AH275" i="22" s="1"/>
  <c r="X277" i="22"/>
  <c r="AH277" i="22" s="1"/>
  <c r="X281" i="22"/>
  <c r="AH281" i="22" s="1"/>
  <c r="X297" i="22"/>
  <c r="AH297" i="22" s="1"/>
  <c r="X76" i="22"/>
  <c r="AH76" i="22" s="1"/>
  <c r="X124" i="22"/>
  <c r="AH124" i="22" s="1"/>
  <c r="X339" i="22"/>
  <c r="AH339" i="22" s="1"/>
  <c r="X49" i="22"/>
  <c r="AH49" i="22" s="1"/>
  <c r="X172" i="22"/>
  <c r="AH172" i="22" s="1"/>
  <c r="X284" i="22"/>
  <c r="AH284" i="22" s="1"/>
  <c r="X29" i="22"/>
  <c r="AH29" i="22" s="1"/>
  <c r="X204" i="22"/>
  <c r="AH204" i="22" s="1"/>
  <c r="X279" i="22"/>
  <c r="AH279" i="22" s="1"/>
  <c r="X40" i="22"/>
  <c r="AH40" i="22" s="1"/>
  <c r="X163" i="22"/>
  <c r="AH163" i="22" s="1"/>
  <c r="X54" i="22"/>
  <c r="AH54" i="22" s="1"/>
  <c r="X102" i="22"/>
  <c r="AH102" i="22" s="1"/>
  <c r="X264" i="22"/>
  <c r="AH264" i="22" s="1"/>
  <c r="X320" i="22"/>
  <c r="AH320" i="22" s="1"/>
  <c r="X230" i="22"/>
  <c r="AH230" i="22" s="1"/>
  <c r="X243" i="22"/>
  <c r="AH243" i="22" s="1"/>
  <c r="X295" i="22"/>
  <c r="AH295" i="22" s="1"/>
  <c r="X328" i="22"/>
  <c r="AH328" i="22" s="1"/>
  <c r="X25" i="22"/>
  <c r="AH25" i="22" s="1"/>
  <c r="X119" i="22"/>
  <c r="AH119" i="22" s="1"/>
  <c r="X134" i="22"/>
  <c r="AH134" i="22" s="1"/>
  <c r="X176" i="22"/>
  <c r="AH176" i="22" s="1"/>
  <c r="X208" i="22"/>
  <c r="AH208" i="22" s="1"/>
  <c r="X310" i="22"/>
  <c r="AH310" i="22" s="1"/>
  <c r="X33" i="22"/>
  <c r="AH33" i="22" s="1"/>
  <c r="X71" i="22"/>
  <c r="AH71" i="22" s="1"/>
  <c r="X136" i="22"/>
  <c r="AH136" i="22" s="1"/>
  <c r="X288" i="22"/>
  <c r="AH288" i="22" s="1"/>
  <c r="X303" i="22"/>
  <c r="AH303" i="22" s="1"/>
  <c r="X356" i="22"/>
  <c r="AH356" i="22" s="1"/>
  <c r="X360" i="22"/>
  <c r="AH360" i="22" s="1"/>
  <c r="X39" i="22"/>
  <c r="AH39" i="22" s="1"/>
  <c r="X44" i="22"/>
  <c r="AH44" i="22" s="1"/>
  <c r="X46" i="22"/>
  <c r="AH46" i="22" s="1"/>
  <c r="X55" i="22"/>
  <c r="AH55" i="22" s="1"/>
  <c r="X57" i="22"/>
  <c r="AH57" i="22" s="1"/>
  <c r="X75" i="22"/>
  <c r="AH75" i="22" s="1"/>
  <c r="X103" i="22"/>
  <c r="AH103" i="22" s="1"/>
  <c r="X123" i="22"/>
  <c r="AH123" i="22" s="1"/>
  <c r="X129" i="22"/>
  <c r="AH129" i="22" s="1"/>
  <c r="X131" i="22"/>
  <c r="AH131" i="22" s="1"/>
  <c r="X133" i="22"/>
  <c r="AH133" i="22" s="1"/>
  <c r="X138" i="22"/>
  <c r="AH138" i="22" s="1"/>
  <c r="X160" i="22"/>
  <c r="AH160" i="22" s="1"/>
  <c r="X177" i="22"/>
  <c r="AH177" i="22" s="1"/>
  <c r="X181" i="22"/>
  <c r="AH181" i="22" s="1"/>
  <c r="X203" i="22"/>
  <c r="AH203" i="22" s="1"/>
  <c r="X209" i="22"/>
  <c r="AH209" i="22" s="1"/>
  <c r="X211" i="22"/>
  <c r="AH211" i="22" s="1"/>
  <c r="X213" i="22"/>
  <c r="AH213" i="22" s="1"/>
  <c r="X233" i="22"/>
  <c r="AH233" i="22" s="1"/>
  <c r="X249" i="22"/>
  <c r="AH249" i="22" s="1"/>
  <c r="X263" i="22"/>
  <c r="AH263" i="22" s="1"/>
  <c r="X285" i="22"/>
  <c r="AH285" i="22" s="1"/>
  <c r="X292" i="22"/>
  <c r="AH292" i="22" s="1"/>
  <c r="X309" i="22"/>
  <c r="AH309" i="22" s="1"/>
  <c r="X329" i="22"/>
  <c r="AH329" i="22" s="1"/>
  <c r="X353" i="22"/>
  <c r="AH353" i="22" s="1"/>
  <c r="X74" i="22"/>
  <c r="AH74" i="22" s="1"/>
  <c r="X100" i="22"/>
  <c r="AH100" i="22" s="1"/>
  <c r="X104" i="22"/>
  <c r="AH104" i="22" s="1"/>
  <c r="X115" i="22"/>
  <c r="AH115" i="22" s="1"/>
  <c r="X139" i="22"/>
  <c r="AH139" i="22" s="1"/>
  <c r="X239" i="22"/>
  <c r="AH239" i="22" s="1"/>
  <c r="X262" i="22"/>
  <c r="AH262" i="22" s="1"/>
  <c r="X363" i="22"/>
  <c r="AH363" i="22" s="1"/>
  <c r="X232" i="22"/>
  <c r="AH232" i="22" s="1"/>
  <c r="X304" i="22"/>
  <c r="AH304" i="22" s="1"/>
  <c r="X315" i="22"/>
  <c r="AH315" i="22" s="1"/>
  <c r="X326" i="22"/>
  <c r="AH326" i="22" s="1"/>
  <c r="X167" i="22"/>
  <c r="AH167" i="22" s="1"/>
  <c r="X212" i="22"/>
  <c r="AH212" i="22" s="1"/>
  <c r="X308" i="22"/>
  <c r="AH308" i="22" s="1"/>
  <c r="X84" i="22"/>
  <c r="AH84" i="22" s="1"/>
  <c r="X151" i="22"/>
  <c r="AH151" i="22" s="1"/>
  <c r="X171" i="22"/>
  <c r="AH171" i="22" s="1"/>
  <c r="X250" i="22"/>
  <c r="AH250" i="22" s="1"/>
  <c r="X347" i="22"/>
  <c r="AH347" i="22" s="1"/>
  <c r="X358" i="22"/>
  <c r="AH358" i="22" s="1"/>
  <c r="X81" i="22"/>
  <c r="AH81" i="22" s="1"/>
  <c r="X85" i="22"/>
  <c r="AH85" i="22" s="1"/>
  <c r="X112" i="22"/>
  <c r="AH112" i="22" s="1"/>
  <c r="X116" i="22"/>
  <c r="AH116" i="22" s="1"/>
  <c r="X137" i="22"/>
  <c r="AH137" i="22" s="1"/>
  <c r="X157" i="22"/>
  <c r="AH157" i="22" s="1"/>
  <c r="X164" i="22"/>
  <c r="AH164" i="22" s="1"/>
  <c r="X175" i="22"/>
  <c r="AH175" i="22" s="1"/>
  <c r="X179" i="22"/>
  <c r="AH179" i="22" s="1"/>
  <c r="X186" i="22"/>
  <c r="AH186" i="22" s="1"/>
  <c r="X231" i="22"/>
  <c r="AH231" i="22" s="1"/>
  <c r="X269" i="22"/>
  <c r="AH269" i="22" s="1"/>
  <c r="X276" i="22"/>
  <c r="AH276" i="22" s="1"/>
  <c r="X278" i="22"/>
  <c r="AH278" i="22" s="1"/>
  <c r="X289" i="22"/>
  <c r="AH289" i="22" s="1"/>
  <c r="X291" i="22"/>
  <c r="AH291" i="22" s="1"/>
  <c r="X294" i="22"/>
  <c r="AH294" i="22" s="1"/>
  <c r="X296" i="22"/>
  <c r="AH296" i="22" s="1"/>
  <c r="X327" i="22"/>
  <c r="AH327" i="22" s="1"/>
  <c r="X336" i="22"/>
  <c r="AH336" i="22" s="1"/>
  <c r="X351" i="22"/>
  <c r="AH351" i="22" s="1"/>
  <c r="X357" i="22"/>
  <c r="AH357" i="22" s="1"/>
  <c r="X361" i="22"/>
  <c r="AH361" i="22" s="1"/>
  <c r="X228" i="22"/>
  <c r="AH228" i="22" s="1"/>
  <c r="X324" i="22"/>
  <c r="AH324" i="22" s="1"/>
  <c r="X23" i="22"/>
  <c r="AH23" i="22" s="1"/>
  <c r="X128" i="22"/>
  <c r="AH128" i="22" s="1"/>
  <c r="X132" i="22"/>
  <c r="AH132" i="22" s="1"/>
  <c r="X180" i="22"/>
  <c r="AH180" i="22" s="1"/>
  <c r="X206" i="22"/>
  <c r="AH206" i="22" s="1"/>
  <c r="X343" i="22"/>
  <c r="AH343" i="22" s="1"/>
  <c r="X45" i="22"/>
  <c r="AH45" i="22" s="1"/>
  <c r="X109" i="22"/>
  <c r="AH109" i="22" s="1"/>
  <c r="X161" i="22"/>
  <c r="AH161" i="22" s="1"/>
  <c r="X237" i="22"/>
  <c r="AH237" i="22" s="1"/>
  <c r="X293" i="22"/>
  <c r="AH293" i="22" s="1"/>
  <c r="X313" i="22"/>
  <c r="AH313" i="22" s="1"/>
  <c r="X333" i="22"/>
  <c r="AH333" i="22" s="1"/>
  <c r="X31" i="22"/>
  <c r="AH31" i="22" s="1"/>
  <c r="X83" i="22"/>
  <c r="AH83" i="22" s="1"/>
  <c r="X266" i="22"/>
  <c r="AH266" i="22" s="1"/>
  <c r="X283" i="22"/>
  <c r="AH283" i="22" s="1"/>
  <c r="X63" i="22"/>
  <c r="AH63" i="22" s="1"/>
  <c r="X91" i="22"/>
  <c r="AH91" i="22" s="1"/>
  <c r="X106" i="22"/>
  <c r="AH106" i="22" s="1"/>
  <c r="X182" i="22"/>
  <c r="AH182" i="22" s="1"/>
  <c r="X159" i="22"/>
  <c r="AH159" i="22" s="1"/>
  <c r="X187" i="22"/>
  <c r="AH187" i="22" s="1"/>
  <c r="X202" i="22"/>
  <c r="AH202" i="22" s="1"/>
  <c r="X287" i="22"/>
  <c r="AH287" i="22" s="1"/>
  <c r="X299" i="22"/>
  <c r="AH299" i="22" s="1"/>
  <c r="X314" i="22"/>
  <c r="AH314" i="22" s="1"/>
  <c r="X24" i="22"/>
  <c r="AH24" i="22" s="1"/>
  <c r="X118" i="22"/>
  <c r="AH118" i="22" s="1"/>
  <c r="X143" i="22"/>
  <c r="AH143" i="22" s="1"/>
  <c r="X154" i="22"/>
  <c r="AH154" i="22" s="1"/>
  <c r="X174" i="22"/>
  <c r="AH174" i="22" s="1"/>
  <c r="X255" i="22"/>
  <c r="AH255" i="22" s="1"/>
  <c r="X267" i="22"/>
  <c r="AH267" i="22" s="1"/>
  <c r="X282" i="22"/>
  <c r="AH282" i="22" s="1"/>
  <c r="X335" i="22"/>
  <c r="AH335" i="22" s="1"/>
  <c r="X127" i="22"/>
  <c r="AH127" i="22" s="1"/>
  <c r="X28" i="22"/>
  <c r="AH28" i="22" s="1"/>
  <c r="X111" i="22"/>
  <c r="AH111" i="22" s="1"/>
  <c r="X122" i="22"/>
  <c r="AH122" i="22" s="1"/>
  <c r="X223" i="22"/>
  <c r="AH223" i="22" s="1"/>
  <c r="X218" i="22"/>
  <c r="AH218" i="22" s="1"/>
  <c r="X30" i="22"/>
  <c r="AH30" i="22" s="1"/>
  <c r="X78" i="22"/>
  <c r="AH78" i="22" s="1"/>
  <c r="X95" i="22"/>
  <c r="AH95" i="22" s="1"/>
  <c r="X214" i="22"/>
  <c r="AH214" i="22" s="1"/>
  <c r="X155" i="22"/>
  <c r="AH155" i="22" s="1"/>
  <c r="X170" i="22"/>
  <c r="AH170" i="22" s="1"/>
  <c r="X367" i="22"/>
  <c r="AH367" i="22" s="1"/>
  <c r="X22" i="22"/>
  <c r="AH22" i="22" s="1"/>
  <c r="X86" i="22"/>
  <c r="AH86" i="22" s="1"/>
  <c r="X142" i="22"/>
  <c r="AH142" i="22" s="1"/>
  <c r="X251" i="22"/>
  <c r="AH251" i="22" s="1"/>
  <c r="X346" i="22"/>
  <c r="AH346" i="22" s="1"/>
  <c r="X207" i="22"/>
  <c r="AH207" i="22" s="1"/>
  <c r="X238" i="22"/>
  <c r="AH238" i="22" s="1"/>
  <c r="X319" i="22"/>
  <c r="AH319" i="22" s="1"/>
  <c r="X331" i="22"/>
  <c r="AH331" i="22" s="1"/>
  <c r="X47" i="22"/>
  <c r="AH47" i="22" s="1"/>
  <c r="X58" i="22"/>
  <c r="AH58" i="22" s="1"/>
  <c r="X26" i="22"/>
  <c r="AH26" i="22" s="1"/>
  <c r="X32" i="22"/>
  <c r="AH32" i="22" s="1"/>
  <c r="X38" i="22"/>
  <c r="AH38" i="22" s="1"/>
  <c r="X79" i="22"/>
  <c r="AH79" i="22" s="1"/>
  <c r="X90" i="22"/>
  <c r="AH90" i="22" s="1"/>
  <c r="X110" i="22"/>
  <c r="AH110" i="22" s="1"/>
  <c r="X191" i="22"/>
  <c r="AH191" i="22" s="1"/>
  <c r="X219" i="22"/>
  <c r="AH219" i="22" s="1"/>
  <c r="X234" i="22"/>
  <c r="AH234" i="22" s="1"/>
  <c r="X271" i="22"/>
  <c r="AH271" i="22" s="1"/>
  <c r="X330" i="22"/>
  <c r="AH330" i="22" s="1"/>
  <c r="X270" i="22"/>
  <c r="AH270" i="22" s="1"/>
  <c r="X302" i="22"/>
  <c r="AH302" i="22" s="1"/>
  <c r="X334" i="22"/>
  <c r="AH334" i="22" s="1"/>
  <c r="X366" i="22"/>
  <c r="AH366" i="22" s="1"/>
  <c r="X42" i="22"/>
  <c r="AH42" i="22" s="1"/>
  <c r="X66" i="22"/>
  <c r="AH66" i="22" s="1"/>
  <c r="X98" i="22"/>
  <c r="AH98" i="22" s="1"/>
  <c r="X130" i="22"/>
  <c r="AH130" i="22" s="1"/>
  <c r="X162" i="22"/>
  <c r="AH162" i="22" s="1"/>
  <c r="X194" i="22"/>
  <c r="AH194" i="22" s="1"/>
  <c r="X226" i="22"/>
  <c r="AH226" i="22" s="1"/>
  <c r="X258" i="22"/>
  <c r="AH258" i="22" s="1"/>
  <c r="X290" i="22"/>
  <c r="AH290" i="22" s="1"/>
  <c r="X322" i="22"/>
  <c r="AH322" i="22" s="1"/>
  <c r="X354" i="22"/>
  <c r="AH354" i="22" s="1"/>
  <c r="X362" i="22"/>
  <c r="AH362" i="22" s="1"/>
  <c r="X34" i="22"/>
  <c r="AH34" i="22" s="1"/>
  <c r="X62" i="22"/>
  <c r="AH62" i="22" s="1"/>
  <c r="X94" i="22"/>
  <c r="AH94" i="22" s="1"/>
  <c r="X126" i="22"/>
  <c r="AH126" i="22" s="1"/>
  <c r="X158" i="22"/>
  <c r="AH158" i="22" s="1"/>
  <c r="X190" i="22"/>
  <c r="AH190" i="22" s="1"/>
  <c r="X222" i="22"/>
  <c r="AH222" i="22" s="1"/>
  <c r="X254" i="22"/>
  <c r="AH254" i="22" s="1"/>
  <c r="X286" i="22"/>
  <c r="AH286" i="22" s="1"/>
  <c r="X318" i="22"/>
  <c r="AH318" i="22" s="1"/>
  <c r="X350" i="22"/>
  <c r="AH350" i="22" s="1"/>
  <c r="X50" i="22"/>
  <c r="AH50" i="22" s="1"/>
  <c r="X82" i="22"/>
  <c r="AH82" i="22" s="1"/>
  <c r="X114" i="22"/>
  <c r="AH114" i="22" s="1"/>
  <c r="X146" i="22"/>
  <c r="AH146" i="22" s="1"/>
  <c r="X178" i="22"/>
  <c r="AH178" i="22" s="1"/>
  <c r="X210" i="22"/>
  <c r="AH210" i="22" s="1"/>
  <c r="X242" i="22"/>
  <c r="AH242" i="22" s="1"/>
  <c r="X274" i="22"/>
  <c r="AH274" i="22" s="1"/>
  <c r="X306" i="22"/>
  <c r="AH306" i="22" s="1"/>
  <c r="X338" i="22"/>
  <c r="AH338" i="22" s="1"/>
  <c r="X370" i="22"/>
  <c r="AH370" i="22" s="1"/>
  <c r="V422" i="20"/>
  <c r="T422" i="20"/>
  <c r="R422" i="20"/>
  <c r="P422" i="20"/>
  <c r="V421" i="20"/>
  <c r="T421" i="20"/>
  <c r="R421" i="20"/>
  <c r="P421" i="20"/>
  <c r="V420" i="20"/>
  <c r="T420" i="20"/>
  <c r="R420" i="20"/>
  <c r="P420" i="20"/>
  <c r="V419" i="20"/>
  <c r="T419" i="20"/>
  <c r="R419" i="20"/>
  <c r="P419" i="20"/>
  <c r="V418" i="20"/>
  <c r="T418" i="20"/>
  <c r="R418" i="20"/>
  <c r="P418" i="20"/>
  <c r="V417" i="20"/>
  <c r="T417" i="20"/>
  <c r="R417" i="20"/>
  <c r="P417" i="20"/>
  <c r="V416" i="20"/>
  <c r="T416" i="20"/>
  <c r="R416" i="20"/>
  <c r="P416" i="20"/>
  <c r="V415" i="20"/>
  <c r="T415" i="20"/>
  <c r="R415" i="20"/>
  <c r="P415" i="20"/>
  <c r="V414" i="20"/>
  <c r="T414" i="20"/>
  <c r="R414" i="20"/>
  <c r="P414" i="20"/>
  <c r="V413" i="20"/>
  <c r="T413" i="20"/>
  <c r="R413" i="20"/>
  <c r="P413" i="20"/>
  <c r="V412" i="20"/>
  <c r="T412" i="20"/>
  <c r="R412" i="20"/>
  <c r="P412" i="20"/>
  <c r="V411" i="20"/>
  <c r="T411" i="20"/>
  <c r="R411" i="20"/>
  <c r="P411" i="20"/>
  <c r="V410" i="20"/>
  <c r="T410" i="20"/>
  <c r="R410" i="20"/>
  <c r="P410" i="20"/>
  <c r="V409" i="20"/>
  <c r="T409" i="20"/>
  <c r="R409" i="20"/>
  <c r="P409" i="20"/>
  <c r="V408" i="20"/>
  <c r="T408" i="20"/>
  <c r="R408" i="20"/>
  <c r="P408" i="20"/>
  <c r="V407" i="20"/>
  <c r="T407" i="20"/>
  <c r="R407" i="20"/>
  <c r="P407" i="20"/>
  <c r="V406" i="20"/>
  <c r="T406" i="20"/>
  <c r="R406" i="20"/>
  <c r="P406" i="20"/>
  <c r="V405" i="20"/>
  <c r="T405" i="20"/>
  <c r="R405" i="20"/>
  <c r="P405" i="20"/>
  <c r="V404" i="20"/>
  <c r="T404" i="20"/>
  <c r="R404" i="20"/>
  <c r="P404" i="20"/>
  <c r="V403" i="20"/>
  <c r="T403" i="20"/>
  <c r="R403" i="20"/>
  <c r="P403" i="20"/>
  <c r="V402" i="20"/>
  <c r="T402" i="20"/>
  <c r="R402" i="20"/>
  <c r="P402" i="20"/>
  <c r="V401" i="20"/>
  <c r="T401" i="20"/>
  <c r="R401" i="20"/>
  <c r="P401" i="20"/>
  <c r="V400" i="20"/>
  <c r="T400" i="20"/>
  <c r="R400" i="20"/>
  <c r="P400" i="20"/>
  <c r="V399" i="20"/>
  <c r="T399" i="20"/>
  <c r="R399" i="20"/>
  <c r="P399" i="20"/>
  <c r="V398" i="20"/>
  <c r="T398" i="20"/>
  <c r="R398" i="20"/>
  <c r="P398" i="20"/>
  <c r="V397" i="20"/>
  <c r="T397" i="20"/>
  <c r="R397" i="20"/>
  <c r="P397" i="20"/>
  <c r="V396" i="20"/>
  <c r="T396" i="20"/>
  <c r="R396" i="20"/>
  <c r="P396" i="20"/>
  <c r="V395" i="20"/>
  <c r="T395" i="20"/>
  <c r="R395" i="20"/>
  <c r="P395" i="20"/>
  <c r="V394" i="20"/>
  <c r="T394" i="20"/>
  <c r="R394" i="20"/>
  <c r="P394" i="20"/>
  <c r="V393" i="20"/>
  <c r="T393" i="20"/>
  <c r="R393" i="20"/>
  <c r="P393" i="20"/>
  <c r="V392" i="20"/>
  <c r="T392" i="20"/>
  <c r="R392" i="20"/>
  <c r="P392" i="20"/>
  <c r="V391" i="20"/>
  <c r="T391" i="20"/>
  <c r="R391" i="20"/>
  <c r="P391" i="20"/>
  <c r="V390" i="20"/>
  <c r="T390" i="20"/>
  <c r="R390" i="20"/>
  <c r="P390" i="20"/>
  <c r="V389" i="20"/>
  <c r="T389" i="20"/>
  <c r="R389" i="20"/>
  <c r="P389" i="20"/>
  <c r="V388" i="20"/>
  <c r="T388" i="20"/>
  <c r="R388" i="20"/>
  <c r="P388" i="20"/>
  <c r="V387" i="20"/>
  <c r="T387" i="20"/>
  <c r="R387" i="20"/>
  <c r="P387" i="20"/>
  <c r="V386" i="20"/>
  <c r="T386" i="20"/>
  <c r="R386" i="20"/>
  <c r="P386" i="20"/>
  <c r="V385" i="20"/>
  <c r="T385" i="20"/>
  <c r="R385" i="20"/>
  <c r="P385" i="20"/>
  <c r="V384" i="20"/>
  <c r="T384" i="20"/>
  <c r="R384" i="20"/>
  <c r="P384" i="20"/>
  <c r="V383" i="20"/>
  <c r="T383" i="20"/>
  <c r="R383" i="20"/>
  <c r="P383" i="20"/>
  <c r="V382" i="20"/>
  <c r="T382" i="20"/>
  <c r="R382" i="20"/>
  <c r="P382" i="20"/>
  <c r="V381" i="20"/>
  <c r="T381" i="20"/>
  <c r="R381" i="20"/>
  <c r="P381" i="20"/>
  <c r="V380" i="20"/>
  <c r="T380" i="20"/>
  <c r="R380" i="20"/>
  <c r="P380" i="20"/>
  <c r="V379" i="20"/>
  <c r="T379" i="20"/>
  <c r="R379" i="20"/>
  <c r="P379" i="20"/>
  <c r="V378" i="20"/>
  <c r="T378" i="20"/>
  <c r="R378" i="20"/>
  <c r="P378" i="20"/>
  <c r="V377" i="20"/>
  <c r="T377" i="20"/>
  <c r="R377" i="20"/>
  <c r="P377" i="20"/>
  <c r="V376" i="20"/>
  <c r="T376" i="20"/>
  <c r="R376" i="20"/>
  <c r="P376" i="20"/>
  <c r="V375" i="20"/>
  <c r="T375" i="20"/>
  <c r="R375" i="20"/>
  <c r="P375" i="20"/>
  <c r="V374" i="20"/>
  <c r="T374" i="20"/>
  <c r="R374" i="20"/>
  <c r="P374" i="20"/>
  <c r="V373" i="20"/>
  <c r="T373" i="20"/>
  <c r="R373" i="20"/>
  <c r="P373" i="20"/>
  <c r="V372" i="20"/>
  <c r="T372" i="20"/>
  <c r="R372" i="20"/>
  <c r="P372" i="20"/>
  <c r="V371" i="20"/>
  <c r="T371" i="20"/>
  <c r="R371" i="20"/>
  <c r="P371" i="20"/>
  <c r="V370" i="20"/>
  <c r="T370" i="20"/>
  <c r="R370" i="20"/>
  <c r="P370" i="20"/>
  <c r="V369" i="20"/>
  <c r="T369" i="20"/>
  <c r="R369" i="20"/>
  <c r="P369" i="20"/>
  <c r="V368" i="20"/>
  <c r="T368" i="20"/>
  <c r="R368" i="20"/>
  <c r="P368" i="20"/>
  <c r="V367" i="20"/>
  <c r="T367" i="20"/>
  <c r="R367" i="20"/>
  <c r="P367" i="20"/>
  <c r="V366" i="20"/>
  <c r="T366" i="20"/>
  <c r="R366" i="20"/>
  <c r="P366" i="20"/>
  <c r="V365" i="20"/>
  <c r="T365" i="20"/>
  <c r="R365" i="20"/>
  <c r="P365" i="20"/>
  <c r="V364" i="20"/>
  <c r="T364" i="20"/>
  <c r="R364" i="20"/>
  <c r="P364" i="20"/>
  <c r="V363" i="20"/>
  <c r="T363" i="20"/>
  <c r="R363" i="20"/>
  <c r="P363" i="20"/>
  <c r="V362" i="20"/>
  <c r="T362" i="20"/>
  <c r="R362" i="20"/>
  <c r="P362" i="20"/>
  <c r="V361" i="20"/>
  <c r="T361" i="20"/>
  <c r="R361" i="20"/>
  <c r="P361" i="20"/>
  <c r="V360" i="20"/>
  <c r="T360" i="20"/>
  <c r="R360" i="20"/>
  <c r="P360" i="20"/>
  <c r="V359" i="20"/>
  <c r="T359" i="20"/>
  <c r="R359" i="20"/>
  <c r="P359" i="20"/>
  <c r="V358" i="20"/>
  <c r="T358" i="20"/>
  <c r="R358" i="20"/>
  <c r="P358" i="20"/>
  <c r="V357" i="20"/>
  <c r="T357" i="20"/>
  <c r="R357" i="20"/>
  <c r="P357" i="20"/>
  <c r="V356" i="20"/>
  <c r="T356" i="20"/>
  <c r="R356" i="20"/>
  <c r="P356" i="20"/>
  <c r="V355" i="20"/>
  <c r="T355" i="20"/>
  <c r="R355" i="20"/>
  <c r="P355" i="20"/>
  <c r="V354" i="20"/>
  <c r="T354" i="20"/>
  <c r="R354" i="20"/>
  <c r="P354" i="20"/>
  <c r="V353" i="20"/>
  <c r="T353" i="20"/>
  <c r="R353" i="20"/>
  <c r="P353" i="20"/>
  <c r="V352" i="20"/>
  <c r="T352" i="20"/>
  <c r="R352" i="20"/>
  <c r="P352" i="20"/>
  <c r="V351" i="20"/>
  <c r="T351" i="20"/>
  <c r="R351" i="20"/>
  <c r="P351" i="20"/>
  <c r="V350" i="20"/>
  <c r="T350" i="20"/>
  <c r="R350" i="20"/>
  <c r="P350" i="20"/>
  <c r="V349" i="20"/>
  <c r="T349" i="20"/>
  <c r="R349" i="20"/>
  <c r="P349" i="20"/>
  <c r="V348" i="20"/>
  <c r="T348" i="20"/>
  <c r="R348" i="20"/>
  <c r="P348" i="20"/>
  <c r="V347" i="20"/>
  <c r="T347" i="20"/>
  <c r="R347" i="20"/>
  <c r="P347" i="20"/>
  <c r="V346" i="20"/>
  <c r="T346" i="20"/>
  <c r="R346" i="20"/>
  <c r="P346" i="20"/>
  <c r="V345" i="20"/>
  <c r="T345" i="20"/>
  <c r="R345" i="20"/>
  <c r="P345" i="20"/>
  <c r="V344" i="20"/>
  <c r="T344" i="20"/>
  <c r="R344" i="20"/>
  <c r="P344" i="20"/>
  <c r="V343" i="20"/>
  <c r="T343" i="20"/>
  <c r="R343" i="20"/>
  <c r="P343" i="20"/>
  <c r="V342" i="20"/>
  <c r="T342" i="20"/>
  <c r="R342" i="20"/>
  <c r="P342" i="20"/>
  <c r="V341" i="20"/>
  <c r="T341" i="20"/>
  <c r="R341" i="20"/>
  <c r="P341" i="20"/>
  <c r="V340" i="20"/>
  <c r="T340" i="20"/>
  <c r="R340" i="20"/>
  <c r="P340" i="20"/>
  <c r="V339" i="20"/>
  <c r="T339" i="20"/>
  <c r="R339" i="20"/>
  <c r="P339" i="20"/>
  <c r="V338" i="20"/>
  <c r="T338" i="20"/>
  <c r="R338" i="20"/>
  <c r="P338" i="20"/>
  <c r="V337" i="20"/>
  <c r="T337" i="20"/>
  <c r="R337" i="20"/>
  <c r="P337" i="20"/>
  <c r="V336" i="20"/>
  <c r="T336" i="20"/>
  <c r="R336" i="20"/>
  <c r="P336" i="20"/>
  <c r="V335" i="20"/>
  <c r="T335" i="20"/>
  <c r="R335" i="20"/>
  <c r="P335" i="20"/>
  <c r="V334" i="20"/>
  <c r="T334" i="20"/>
  <c r="R334" i="20"/>
  <c r="P334" i="20"/>
  <c r="V333" i="20"/>
  <c r="T333" i="20"/>
  <c r="R333" i="20"/>
  <c r="P333" i="20"/>
  <c r="V332" i="20"/>
  <c r="T332" i="20"/>
  <c r="R332" i="20"/>
  <c r="P332" i="20"/>
  <c r="V331" i="20"/>
  <c r="T331" i="20"/>
  <c r="R331" i="20"/>
  <c r="P331" i="20"/>
  <c r="V330" i="20"/>
  <c r="T330" i="20"/>
  <c r="R330" i="20"/>
  <c r="P330" i="20"/>
  <c r="V329" i="20"/>
  <c r="T329" i="20"/>
  <c r="R329" i="20"/>
  <c r="P329" i="20"/>
  <c r="V328" i="20"/>
  <c r="T328" i="20"/>
  <c r="R328" i="20"/>
  <c r="P328" i="20"/>
  <c r="V327" i="20"/>
  <c r="T327" i="20"/>
  <c r="R327" i="20"/>
  <c r="P327" i="20"/>
  <c r="V326" i="20"/>
  <c r="T326" i="20"/>
  <c r="R326" i="20"/>
  <c r="P326" i="20"/>
  <c r="V325" i="20"/>
  <c r="T325" i="20"/>
  <c r="R325" i="20"/>
  <c r="P325" i="20"/>
  <c r="V324" i="20"/>
  <c r="T324" i="20"/>
  <c r="R324" i="20"/>
  <c r="P324" i="20"/>
  <c r="V323" i="20"/>
  <c r="T323" i="20"/>
  <c r="R323" i="20"/>
  <c r="P323" i="20"/>
  <c r="V322" i="20"/>
  <c r="T322" i="20"/>
  <c r="R322" i="20"/>
  <c r="P322" i="20"/>
  <c r="V321" i="20"/>
  <c r="T321" i="20"/>
  <c r="R321" i="20"/>
  <c r="P321" i="20"/>
  <c r="V320" i="20"/>
  <c r="T320" i="20"/>
  <c r="R320" i="20"/>
  <c r="P320" i="20"/>
  <c r="V319" i="20"/>
  <c r="T319" i="20"/>
  <c r="R319" i="20"/>
  <c r="P319" i="20"/>
  <c r="V318" i="20"/>
  <c r="T318" i="20"/>
  <c r="R318" i="20"/>
  <c r="P318" i="20"/>
  <c r="V317" i="20"/>
  <c r="T317" i="20"/>
  <c r="R317" i="20"/>
  <c r="P317" i="20"/>
  <c r="V316" i="20"/>
  <c r="T316" i="20"/>
  <c r="R316" i="20"/>
  <c r="P316" i="20"/>
  <c r="V315" i="20"/>
  <c r="T315" i="20"/>
  <c r="R315" i="20"/>
  <c r="P315" i="20"/>
  <c r="V314" i="20"/>
  <c r="T314" i="20"/>
  <c r="R314" i="20"/>
  <c r="P314" i="20"/>
  <c r="V313" i="20"/>
  <c r="T313" i="20"/>
  <c r="R313" i="20"/>
  <c r="P313" i="20"/>
  <c r="V312" i="20"/>
  <c r="T312" i="20"/>
  <c r="R312" i="20"/>
  <c r="P312" i="20"/>
  <c r="V311" i="20"/>
  <c r="T311" i="20"/>
  <c r="R311" i="20"/>
  <c r="P311" i="20"/>
  <c r="V310" i="20"/>
  <c r="T310" i="20"/>
  <c r="R310" i="20"/>
  <c r="P310" i="20"/>
  <c r="V309" i="20"/>
  <c r="T309" i="20"/>
  <c r="R309" i="20"/>
  <c r="P309" i="20"/>
  <c r="V308" i="20"/>
  <c r="T308" i="20"/>
  <c r="R308" i="20"/>
  <c r="P308" i="20"/>
  <c r="V307" i="20"/>
  <c r="T307" i="20"/>
  <c r="R307" i="20"/>
  <c r="P307" i="20"/>
  <c r="V306" i="20"/>
  <c r="T306" i="20"/>
  <c r="R306" i="20"/>
  <c r="P306" i="20"/>
  <c r="V305" i="20"/>
  <c r="T305" i="20"/>
  <c r="R305" i="20"/>
  <c r="P305" i="20"/>
  <c r="V304" i="20"/>
  <c r="T304" i="20"/>
  <c r="R304" i="20"/>
  <c r="P304" i="20"/>
  <c r="V303" i="20"/>
  <c r="T303" i="20"/>
  <c r="R303" i="20"/>
  <c r="P303" i="20"/>
  <c r="V302" i="20"/>
  <c r="T302" i="20"/>
  <c r="R302" i="20"/>
  <c r="P302" i="20"/>
  <c r="V301" i="20"/>
  <c r="T301" i="20"/>
  <c r="R301" i="20"/>
  <c r="P301" i="20"/>
  <c r="V300" i="20"/>
  <c r="T300" i="20"/>
  <c r="R300" i="20"/>
  <c r="P300" i="20"/>
  <c r="V299" i="20"/>
  <c r="T299" i="20"/>
  <c r="R299" i="20"/>
  <c r="P299" i="20"/>
  <c r="V298" i="20"/>
  <c r="T298" i="20"/>
  <c r="R298" i="20"/>
  <c r="P298" i="20"/>
  <c r="V297" i="20"/>
  <c r="T297" i="20"/>
  <c r="R297" i="20"/>
  <c r="P297" i="20"/>
  <c r="V296" i="20"/>
  <c r="T296" i="20"/>
  <c r="R296" i="20"/>
  <c r="P296" i="20"/>
  <c r="V295" i="20"/>
  <c r="T295" i="20"/>
  <c r="R295" i="20"/>
  <c r="P295" i="20"/>
  <c r="V294" i="20"/>
  <c r="T294" i="20"/>
  <c r="R294" i="20"/>
  <c r="P294" i="20"/>
  <c r="V293" i="20"/>
  <c r="T293" i="20"/>
  <c r="R293" i="20"/>
  <c r="P293" i="20"/>
  <c r="V292" i="20"/>
  <c r="T292" i="20"/>
  <c r="R292" i="20"/>
  <c r="P292" i="20"/>
  <c r="V291" i="20"/>
  <c r="T291" i="20"/>
  <c r="R291" i="20"/>
  <c r="P291" i="20"/>
  <c r="V290" i="20"/>
  <c r="T290" i="20"/>
  <c r="R290" i="20"/>
  <c r="P290" i="20"/>
  <c r="V289" i="20"/>
  <c r="T289" i="20"/>
  <c r="R289" i="20"/>
  <c r="P289" i="20"/>
  <c r="V288" i="20"/>
  <c r="T288" i="20"/>
  <c r="R288" i="20"/>
  <c r="P288" i="20"/>
  <c r="V287" i="20"/>
  <c r="T287" i="20"/>
  <c r="R287" i="20"/>
  <c r="P287" i="20"/>
  <c r="V286" i="20"/>
  <c r="T286" i="20"/>
  <c r="R286" i="20"/>
  <c r="P286" i="20"/>
  <c r="V285" i="20"/>
  <c r="T285" i="20"/>
  <c r="R285" i="20"/>
  <c r="P285" i="20"/>
  <c r="V284" i="20"/>
  <c r="T284" i="20"/>
  <c r="R284" i="20"/>
  <c r="P284" i="20"/>
  <c r="V283" i="20"/>
  <c r="T283" i="20"/>
  <c r="R283" i="20"/>
  <c r="P283" i="20"/>
  <c r="V282" i="20"/>
  <c r="T282" i="20"/>
  <c r="R282" i="20"/>
  <c r="P282" i="20"/>
  <c r="V281" i="20"/>
  <c r="T281" i="20"/>
  <c r="R281" i="20"/>
  <c r="P281" i="20"/>
  <c r="V280" i="20"/>
  <c r="T280" i="20"/>
  <c r="R280" i="20"/>
  <c r="P280" i="20"/>
  <c r="V279" i="20"/>
  <c r="T279" i="20"/>
  <c r="R279" i="20"/>
  <c r="P279" i="20"/>
  <c r="V278" i="20"/>
  <c r="T278" i="20"/>
  <c r="R278" i="20"/>
  <c r="P278" i="20"/>
  <c r="V277" i="20"/>
  <c r="T277" i="20"/>
  <c r="R277" i="20"/>
  <c r="P277" i="20"/>
  <c r="V276" i="20"/>
  <c r="T276" i="20"/>
  <c r="R276" i="20"/>
  <c r="P276" i="20"/>
  <c r="V275" i="20"/>
  <c r="T275" i="20"/>
  <c r="R275" i="20"/>
  <c r="P275" i="20"/>
  <c r="V274" i="20"/>
  <c r="T274" i="20"/>
  <c r="R274" i="20"/>
  <c r="P274" i="20"/>
  <c r="V273" i="20"/>
  <c r="T273" i="20"/>
  <c r="R273" i="20"/>
  <c r="P273" i="20"/>
  <c r="V272" i="20"/>
  <c r="T272" i="20"/>
  <c r="R272" i="20"/>
  <c r="P272" i="20"/>
  <c r="V271" i="20"/>
  <c r="T271" i="20"/>
  <c r="R271" i="20"/>
  <c r="P271" i="20"/>
  <c r="V270" i="20"/>
  <c r="T270" i="20"/>
  <c r="R270" i="20"/>
  <c r="P270" i="20"/>
  <c r="V269" i="20"/>
  <c r="T269" i="20"/>
  <c r="R269" i="20"/>
  <c r="P269" i="20"/>
  <c r="V268" i="20"/>
  <c r="T268" i="20"/>
  <c r="R268" i="20"/>
  <c r="P268" i="20"/>
  <c r="V267" i="20"/>
  <c r="T267" i="20"/>
  <c r="R267" i="20"/>
  <c r="P267" i="20"/>
  <c r="V266" i="20"/>
  <c r="T266" i="20"/>
  <c r="R266" i="20"/>
  <c r="P266" i="20"/>
  <c r="V265" i="20"/>
  <c r="T265" i="20"/>
  <c r="R265" i="20"/>
  <c r="P265" i="20"/>
  <c r="V264" i="20"/>
  <c r="T264" i="20"/>
  <c r="R264" i="20"/>
  <c r="P264" i="20"/>
  <c r="V263" i="20"/>
  <c r="T263" i="20"/>
  <c r="R263" i="20"/>
  <c r="P263" i="20"/>
  <c r="V262" i="20"/>
  <c r="T262" i="20"/>
  <c r="R262" i="20"/>
  <c r="P262" i="20"/>
  <c r="V261" i="20"/>
  <c r="T261" i="20"/>
  <c r="R261" i="20"/>
  <c r="P261" i="20"/>
  <c r="V260" i="20"/>
  <c r="T260" i="20"/>
  <c r="R260" i="20"/>
  <c r="P260" i="20"/>
  <c r="V259" i="20"/>
  <c r="T259" i="20"/>
  <c r="R259" i="20"/>
  <c r="P259" i="20"/>
  <c r="V258" i="20"/>
  <c r="T258" i="20"/>
  <c r="R258" i="20"/>
  <c r="P258" i="20"/>
  <c r="V257" i="20"/>
  <c r="T257" i="20"/>
  <c r="R257" i="20"/>
  <c r="P257" i="20"/>
  <c r="V256" i="20"/>
  <c r="T256" i="20"/>
  <c r="R256" i="20"/>
  <c r="P256" i="20"/>
  <c r="V255" i="20"/>
  <c r="T255" i="20"/>
  <c r="R255" i="20"/>
  <c r="P255" i="20"/>
  <c r="V254" i="20"/>
  <c r="T254" i="20"/>
  <c r="R254" i="20"/>
  <c r="P254" i="20"/>
  <c r="V253" i="20"/>
  <c r="T253" i="20"/>
  <c r="R253" i="20"/>
  <c r="P253" i="20"/>
  <c r="V252" i="20"/>
  <c r="T252" i="20"/>
  <c r="R252" i="20"/>
  <c r="P252" i="20"/>
  <c r="V251" i="20"/>
  <c r="T251" i="20"/>
  <c r="R251" i="20"/>
  <c r="P251" i="20"/>
  <c r="V250" i="20"/>
  <c r="T250" i="20"/>
  <c r="R250" i="20"/>
  <c r="P250" i="20"/>
  <c r="V249" i="20"/>
  <c r="T249" i="20"/>
  <c r="R249" i="20"/>
  <c r="P249" i="20"/>
  <c r="V248" i="20"/>
  <c r="T248" i="20"/>
  <c r="R248" i="20"/>
  <c r="P248" i="20"/>
  <c r="V247" i="20"/>
  <c r="T247" i="20"/>
  <c r="R247" i="20"/>
  <c r="P247" i="20"/>
  <c r="V246" i="20"/>
  <c r="T246" i="20"/>
  <c r="R246" i="20"/>
  <c r="P246" i="20"/>
  <c r="V245" i="20"/>
  <c r="T245" i="20"/>
  <c r="R245" i="20"/>
  <c r="P245" i="20"/>
  <c r="V244" i="20"/>
  <c r="T244" i="20"/>
  <c r="R244" i="20"/>
  <c r="P244" i="20"/>
  <c r="V243" i="20"/>
  <c r="T243" i="20"/>
  <c r="R243" i="20"/>
  <c r="P243" i="20"/>
  <c r="V242" i="20"/>
  <c r="T242" i="20"/>
  <c r="R242" i="20"/>
  <c r="P242" i="20"/>
  <c r="V241" i="20"/>
  <c r="T241" i="20"/>
  <c r="R241" i="20"/>
  <c r="P241" i="20"/>
  <c r="V240" i="20"/>
  <c r="T240" i="20"/>
  <c r="R240" i="20"/>
  <c r="P240" i="20"/>
  <c r="V239" i="20"/>
  <c r="T239" i="20"/>
  <c r="R239" i="20"/>
  <c r="P239" i="20"/>
  <c r="V238" i="20"/>
  <c r="T238" i="20"/>
  <c r="R238" i="20"/>
  <c r="P238" i="20"/>
  <c r="V237" i="20"/>
  <c r="T237" i="20"/>
  <c r="R237" i="20"/>
  <c r="P237" i="20"/>
  <c r="V236" i="20"/>
  <c r="T236" i="20"/>
  <c r="R236" i="20"/>
  <c r="P236" i="20"/>
  <c r="V235" i="20"/>
  <c r="T235" i="20"/>
  <c r="R235" i="20"/>
  <c r="P235" i="20"/>
  <c r="V234" i="20"/>
  <c r="T234" i="20"/>
  <c r="R234" i="20"/>
  <c r="P234" i="20"/>
  <c r="V233" i="20"/>
  <c r="T233" i="20"/>
  <c r="R233" i="20"/>
  <c r="P233" i="20"/>
  <c r="V232" i="20"/>
  <c r="T232" i="20"/>
  <c r="R232" i="20"/>
  <c r="P232" i="20"/>
  <c r="V231" i="20"/>
  <c r="T231" i="20"/>
  <c r="R231" i="20"/>
  <c r="P231" i="20"/>
  <c r="V230" i="20"/>
  <c r="T230" i="20"/>
  <c r="R230" i="20"/>
  <c r="P230" i="20"/>
  <c r="V229" i="20"/>
  <c r="T229" i="20"/>
  <c r="R229" i="20"/>
  <c r="P229" i="20"/>
  <c r="V228" i="20"/>
  <c r="T228" i="20"/>
  <c r="R228" i="20"/>
  <c r="P228" i="20"/>
  <c r="V227" i="20"/>
  <c r="T227" i="20"/>
  <c r="R227" i="20"/>
  <c r="P227" i="20"/>
  <c r="V226" i="20"/>
  <c r="T226" i="20"/>
  <c r="R226" i="20"/>
  <c r="P226" i="20"/>
  <c r="V225" i="20"/>
  <c r="T225" i="20"/>
  <c r="R225" i="20"/>
  <c r="P225" i="20"/>
  <c r="V224" i="20"/>
  <c r="T224" i="20"/>
  <c r="R224" i="20"/>
  <c r="P224" i="20"/>
  <c r="V223" i="20"/>
  <c r="T223" i="20"/>
  <c r="R223" i="20"/>
  <c r="P223" i="20"/>
  <c r="V222" i="20"/>
  <c r="T222" i="20"/>
  <c r="R222" i="20"/>
  <c r="P222" i="20"/>
  <c r="V221" i="20"/>
  <c r="T221" i="20"/>
  <c r="R221" i="20"/>
  <c r="P221" i="20"/>
  <c r="V220" i="20"/>
  <c r="T220" i="20"/>
  <c r="R220" i="20"/>
  <c r="P220" i="20"/>
  <c r="V219" i="20"/>
  <c r="T219" i="20"/>
  <c r="R219" i="20"/>
  <c r="P219" i="20"/>
  <c r="V218" i="20"/>
  <c r="T218" i="20"/>
  <c r="R218" i="20"/>
  <c r="P218" i="20"/>
  <c r="V217" i="20"/>
  <c r="T217" i="20"/>
  <c r="R217" i="20"/>
  <c r="P217" i="20"/>
  <c r="V216" i="20"/>
  <c r="T216" i="20"/>
  <c r="R216" i="20"/>
  <c r="P216" i="20"/>
  <c r="V215" i="20"/>
  <c r="T215" i="20"/>
  <c r="R215" i="20"/>
  <c r="P215" i="20"/>
  <c r="V214" i="20"/>
  <c r="T214" i="20"/>
  <c r="R214" i="20"/>
  <c r="P214" i="20"/>
  <c r="V213" i="20"/>
  <c r="T213" i="20"/>
  <c r="R213" i="20"/>
  <c r="P213" i="20"/>
  <c r="V212" i="20"/>
  <c r="T212" i="20"/>
  <c r="R212" i="20"/>
  <c r="P212" i="20"/>
  <c r="V211" i="20"/>
  <c r="T211" i="20"/>
  <c r="R211" i="20"/>
  <c r="P211" i="20"/>
  <c r="V210" i="20"/>
  <c r="T210" i="20"/>
  <c r="R210" i="20"/>
  <c r="P210" i="20"/>
  <c r="V209" i="20"/>
  <c r="T209" i="20"/>
  <c r="R209" i="20"/>
  <c r="P209" i="20"/>
  <c r="V208" i="20"/>
  <c r="T208" i="20"/>
  <c r="R208" i="20"/>
  <c r="P208" i="20"/>
  <c r="V207" i="20"/>
  <c r="T207" i="20"/>
  <c r="R207" i="20"/>
  <c r="P207" i="20"/>
  <c r="V206" i="20"/>
  <c r="T206" i="20"/>
  <c r="R206" i="20"/>
  <c r="P206" i="20"/>
  <c r="V205" i="20"/>
  <c r="T205" i="20"/>
  <c r="R205" i="20"/>
  <c r="P205" i="20"/>
  <c r="V204" i="20"/>
  <c r="T204" i="20"/>
  <c r="R204" i="20"/>
  <c r="P204" i="20"/>
  <c r="V203" i="20"/>
  <c r="T203" i="20"/>
  <c r="R203" i="20"/>
  <c r="P203" i="20"/>
  <c r="V202" i="20"/>
  <c r="T202" i="20"/>
  <c r="R202" i="20"/>
  <c r="P202" i="20"/>
  <c r="V201" i="20"/>
  <c r="T201" i="20"/>
  <c r="R201" i="20"/>
  <c r="P201" i="20"/>
  <c r="V200" i="20"/>
  <c r="T200" i="20"/>
  <c r="R200" i="20"/>
  <c r="P200" i="20"/>
  <c r="V199" i="20"/>
  <c r="T199" i="20"/>
  <c r="R199" i="20"/>
  <c r="P199" i="20"/>
  <c r="V198" i="20"/>
  <c r="T198" i="20"/>
  <c r="R198" i="20"/>
  <c r="P198" i="20"/>
  <c r="V197" i="20"/>
  <c r="T197" i="20"/>
  <c r="R197" i="20"/>
  <c r="P197" i="20"/>
  <c r="V196" i="20"/>
  <c r="T196" i="20"/>
  <c r="R196" i="20"/>
  <c r="P196" i="20"/>
  <c r="V195" i="20"/>
  <c r="T195" i="20"/>
  <c r="R195" i="20"/>
  <c r="P195" i="20"/>
  <c r="V194" i="20"/>
  <c r="T194" i="20"/>
  <c r="R194" i="20"/>
  <c r="P194" i="20"/>
  <c r="V193" i="20"/>
  <c r="T193" i="20"/>
  <c r="R193" i="20"/>
  <c r="P193" i="20"/>
  <c r="V192" i="20"/>
  <c r="T192" i="20"/>
  <c r="R192" i="20"/>
  <c r="P192" i="20"/>
  <c r="V191" i="20"/>
  <c r="T191" i="20"/>
  <c r="R191" i="20"/>
  <c r="P191" i="20"/>
  <c r="V190" i="20"/>
  <c r="T190" i="20"/>
  <c r="R190" i="20"/>
  <c r="P190" i="20"/>
  <c r="V189" i="20"/>
  <c r="T189" i="20"/>
  <c r="R189" i="20"/>
  <c r="P189" i="20"/>
  <c r="V188" i="20"/>
  <c r="T188" i="20"/>
  <c r="R188" i="20"/>
  <c r="P188" i="20"/>
  <c r="V187" i="20"/>
  <c r="T187" i="20"/>
  <c r="R187" i="20"/>
  <c r="P187" i="20"/>
  <c r="V186" i="20"/>
  <c r="T186" i="20"/>
  <c r="R186" i="20"/>
  <c r="P186" i="20"/>
  <c r="V185" i="20"/>
  <c r="T185" i="20"/>
  <c r="R185" i="20"/>
  <c r="P185" i="20"/>
  <c r="V184" i="20"/>
  <c r="T184" i="20"/>
  <c r="R184" i="20"/>
  <c r="P184" i="20"/>
  <c r="V183" i="20"/>
  <c r="T183" i="20"/>
  <c r="R183" i="20"/>
  <c r="P183" i="20"/>
  <c r="V182" i="20"/>
  <c r="T182" i="20"/>
  <c r="R182" i="20"/>
  <c r="P182" i="20"/>
  <c r="V181" i="20"/>
  <c r="T181" i="20"/>
  <c r="R181" i="20"/>
  <c r="P181" i="20"/>
  <c r="V180" i="20"/>
  <c r="T180" i="20"/>
  <c r="R180" i="20"/>
  <c r="P180" i="20"/>
  <c r="V179" i="20"/>
  <c r="T179" i="20"/>
  <c r="R179" i="20"/>
  <c r="P179" i="20"/>
  <c r="V178" i="20"/>
  <c r="T178" i="20"/>
  <c r="R178" i="20"/>
  <c r="P178" i="20"/>
  <c r="V177" i="20"/>
  <c r="T177" i="20"/>
  <c r="R177" i="20"/>
  <c r="P177" i="20"/>
  <c r="V176" i="20"/>
  <c r="T176" i="20"/>
  <c r="R176" i="20"/>
  <c r="P176" i="20"/>
  <c r="V175" i="20"/>
  <c r="T175" i="20"/>
  <c r="R175" i="20"/>
  <c r="P175" i="20"/>
  <c r="V174" i="20"/>
  <c r="T174" i="20"/>
  <c r="R174" i="20"/>
  <c r="P174" i="20"/>
  <c r="V173" i="20"/>
  <c r="T173" i="20"/>
  <c r="R173" i="20"/>
  <c r="P173" i="20"/>
  <c r="V172" i="20"/>
  <c r="T172" i="20"/>
  <c r="R172" i="20"/>
  <c r="P172" i="20"/>
  <c r="V171" i="20"/>
  <c r="T171" i="20"/>
  <c r="R171" i="20"/>
  <c r="P171" i="20"/>
  <c r="V170" i="20"/>
  <c r="T170" i="20"/>
  <c r="R170" i="20"/>
  <c r="P170" i="20"/>
  <c r="V169" i="20"/>
  <c r="T169" i="20"/>
  <c r="R169" i="20"/>
  <c r="P169" i="20"/>
  <c r="V168" i="20"/>
  <c r="T168" i="20"/>
  <c r="R168" i="20"/>
  <c r="P168" i="20"/>
  <c r="V167" i="20"/>
  <c r="T167" i="20"/>
  <c r="R167" i="20"/>
  <c r="P167" i="20"/>
  <c r="V166" i="20"/>
  <c r="T166" i="20"/>
  <c r="R166" i="20"/>
  <c r="P166" i="20"/>
  <c r="V165" i="20"/>
  <c r="T165" i="20"/>
  <c r="R165" i="20"/>
  <c r="P165" i="20"/>
  <c r="V164" i="20"/>
  <c r="T164" i="20"/>
  <c r="R164" i="20"/>
  <c r="P164" i="20"/>
  <c r="V163" i="20"/>
  <c r="T163" i="20"/>
  <c r="R163" i="20"/>
  <c r="P163" i="20"/>
  <c r="V162" i="20"/>
  <c r="T162" i="20"/>
  <c r="R162" i="20"/>
  <c r="P162" i="20"/>
  <c r="V161" i="20"/>
  <c r="T161" i="20"/>
  <c r="R161" i="20"/>
  <c r="P161" i="20"/>
  <c r="V160" i="20"/>
  <c r="T160" i="20"/>
  <c r="R160" i="20"/>
  <c r="P160" i="20"/>
  <c r="V159" i="20"/>
  <c r="T159" i="20"/>
  <c r="R159" i="20"/>
  <c r="P159" i="20"/>
  <c r="V158" i="20"/>
  <c r="T158" i="20"/>
  <c r="R158" i="20"/>
  <c r="P158" i="20"/>
  <c r="V157" i="20"/>
  <c r="T157" i="20"/>
  <c r="R157" i="20"/>
  <c r="P157" i="20"/>
  <c r="V156" i="20"/>
  <c r="T156" i="20"/>
  <c r="R156" i="20"/>
  <c r="P156" i="20"/>
  <c r="V155" i="20"/>
  <c r="T155" i="20"/>
  <c r="R155" i="20"/>
  <c r="P155" i="20"/>
  <c r="V154" i="20"/>
  <c r="T154" i="20"/>
  <c r="R154" i="20"/>
  <c r="P154" i="20"/>
  <c r="V153" i="20"/>
  <c r="T153" i="20"/>
  <c r="R153" i="20"/>
  <c r="P153" i="20"/>
  <c r="V152" i="20"/>
  <c r="T152" i="20"/>
  <c r="R152" i="20"/>
  <c r="P152" i="20"/>
  <c r="V151" i="20"/>
  <c r="T151" i="20"/>
  <c r="R151" i="20"/>
  <c r="P151" i="20"/>
  <c r="V150" i="20"/>
  <c r="T150" i="20"/>
  <c r="R150" i="20"/>
  <c r="P150" i="20"/>
  <c r="V149" i="20"/>
  <c r="T149" i="20"/>
  <c r="R149" i="20"/>
  <c r="P149" i="20"/>
  <c r="V148" i="20"/>
  <c r="T148" i="20"/>
  <c r="R148" i="20"/>
  <c r="P148" i="20"/>
  <c r="V147" i="20"/>
  <c r="T147" i="20"/>
  <c r="R147" i="20"/>
  <c r="P147" i="20"/>
  <c r="V146" i="20"/>
  <c r="T146" i="20"/>
  <c r="R146" i="20"/>
  <c r="P146" i="20"/>
  <c r="V145" i="20"/>
  <c r="T145" i="20"/>
  <c r="R145" i="20"/>
  <c r="P145" i="20"/>
  <c r="V144" i="20"/>
  <c r="T144" i="20"/>
  <c r="R144" i="20"/>
  <c r="P144" i="20"/>
  <c r="V143" i="20"/>
  <c r="T143" i="20"/>
  <c r="R143" i="20"/>
  <c r="P143" i="20"/>
  <c r="V142" i="20"/>
  <c r="T142" i="20"/>
  <c r="R142" i="20"/>
  <c r="P142" i="20"/>
  <c r="V141" i="20"/>
  <c r="T141" i="20"/>
  <c r="R141" i="20"/>
  <c r="P141" i="20"/>
  <c r="V140" i="20"/>
  <c r="T140" i="20"/>
  <c r="R140" i="20"/>
  <c r="P140" i="20"/>
  <c r="V139" i="20"/>
  <c r="T139" i="20"/>
  <c r="R139" i="20"/>
  <c r="P139" i="20"/>
  <c r="V138" i="20"/>
  <c r="T138" i="20"/>
  <c r="R138" i="20"/>
  <c r="P138" i="20"/>
  <c r="V137" i="20"/>
  <c r="T137" i="20"/>
  <c r="R137" i="20"/>
  <c r="P137" i="20"/>
  <c r="V136" i="20"/>
  <c r="T136" i="20"/>
  <c r="R136" i="20"/>
  <c r="P136" i="20"/>
  <c r="V135" i="20"/>
  <c r="T135" i="20"/>
  <c r="R135" i="20"/>
  <c r="P135" i="20"/>
  <c r="V134" i="20"/>
  <c r="T134" i="20"/>
  <c r="R134" i="20"/>
  <c r="P134" i="20"/>
  <c r="V133" i="20"/>
  <c r="T133" i="20"/>
  <c r="R133" i="20"/>
  <c r="P133" i="20"/>
  <c r="V132" i="20"/>
  <c r="T132" i="20"/>
  <c r="R132" i="20"/>
  <c r="P132" i="20"/>
  <c r="V131" i="20"/>
  <c r="T131" i="20"/>
  <c r="R131" i="20"/>
  <c r="P131" i="20"/>
  <c r="V130" i="20"/>
  <c r="T130" i="20"/>
  <c r="R130" i="20"/>
  <c r="P130" i="20"/>
  <c r="V129" i="20"/>
  <c r="T129" i="20"/>
  <c r="R129" i="20"/>
  <c r="P129" i="20"/>
  <c r="V128" i="20"/>
  <c r="T128" i="20"/>
  <c r="R128" i="20"/>
  <c r="P128" i="20"/>
  <c r="V127" i="20"/>
  <c r="T127" i="20"/>
  <c r="R127" i="20"/>
  <c r="P127" i="20"/>
  <c r="V126" i="20"/>
  <c r="T126" i="20"/>
  <c r="R126" i="20"/>
  <c r="P126" i="20"/>
  <c r="V125" i="20"/>
  <c r="T125" i="20"/>
  <c r="R125" i="20"/>
  <c r="P125" i="20"/>
  <c r="V124" i="20"/>
  <c r="T124" i="20"/>
  <c r="R124" i="20"/>
  <c r="P124" i="20"/>
  <c r="V123" i="20"/>
  <c r="T123" i="20"/>
  <c r="R123" i="20"/>
  <c r="P123" i="20"/>
  <c r="V122" i="20"/>
  <c r="T122" i="20"/>
  <c r="R122" i="20"/>
  <c r="P122" i="20"/>
  <c r="V112" i="20"/>
  <c r="T112" i="20"/>
  <c r="R112" i="20"/>
  <c r="P112" i="20"/>
  <c r="V111" i="20"/>
  <c r="T111" i="20"/>
  <c r="R111" i="20"/>
  <c r="P111" i="20"/>
  <c r="V110" i="20"/>
  <c r="T110" i="20"/>
  <c r="R110" i="20"/>
  <c r="P110" i="20"/>
  <c r="V109" i="20"/>
  <c r="T109" i="20"/>
  <c r="R109" i="20"/>
  <c r="P109" i="20"/>
  <c r="V99" i="20"/>
  <c r="T99" i="20"/>
  <c r="R99" i="20"/>
  <c r="P99" i="20"/>
  <c r="V98" i="20"/>
  <c r="T98" i="20"/>
  <c r="R98" i="20"/>
  <c r="P98" i="20"/>
  <c r="V97" i="20"/>
  <c r="T97" i="20"/>
  <c r="R97" i="20"/>
  <c r="P97" i="20"/>
  <c r="V96" i="20"/>
  <c r="T96" i="20"/>
  <c r="R96" i="20"/>
  <c r="P96" i="20"/>
  <c r="V95" i="20"/>
  <c r="T95" i="20"/>
  <c r="R95" i="20"/>
  <c r="P95" i="20"/>
  <c r="V94" i="20"/>
  <c r="T94" i="20"/>
  <c r="R94" i="20"/>
  <c r="P94" i="20"/>
  <c r="V93" i="20"/>
  <c r="T93" i="20"/>
  <c r="R93" i="20"/>
  <c r="P93" i="20"/>
  <c r="V92" i="20"/>
  <c r="T92" i="20"/>
  <c r="R92" i="20"/>
  <c r="P92" i="20"/>
  <c r="V49" i="20"/>
  <c r="T49" i="20"/>
  <c r="R49" i="20"/>
  <c r="P49" i="20"/>
  <c r="V48" i="20"/>
  <c r="T48" i="20"/>
  <c r="R48" i="20"/>
  <c r="P48" i="20"/>
  <c r="V47" i="20"/>
  <c r="T47" i="20"/>
  <c r="R47" i="20"/>
  <c r="P47" i="20"/>
  <c r="V46" i="20"/>
  <c r="T46" i="20"/>
  <c r="R46" i="20"/>
  <c r="P46" i="20"/>
  <c r="V45" i="20"/>
  <c r="T45" i="20"/>
  <c r="R45" i="20"/>
  <c r="P45" i="20"/>
  <c r="V15" i="20"/>
  <c r="T15" i="20"/>
  <c r="R15" i="20"/>
  <c r="P15" i="20"/>
  <c r="V44" i="20"/>
  <c r="T44" i="20"/>
  <c r="R44" i="20"/>
  <c r="P44" i="20"/>
  <c r="V14" i="20"/>
  <c r="T14" i="20"/>
  <c r="R14" i="20"/>
  <c r="P14" i="20"/>
  <c r="V43" i="20"/>
  <c r="T43" i="20"/>
  <c r="R43" i="20"/>
  <c r="P43" i="20"/>
  <c r="V82" i="20"/>
  <c r="T82" i="20"/>
  <c r="R82" i="20"/>
  <c r="P82" i="20"/>
  <c r="V66" i="20"/>
  <c r="T66" i="20"/>
  <c r="R66" i="20"/>
  <c r="P66" i="20"/>
  <c r="V65" i="20"/>
  <c r="T65" i="20"/>
  <c r="R65" i="20"/>
  <c r="P65" i="20"/>
  <c r="V81" i="20"/>
  <c r="T81" i="20"/>
  <c r="R81" i="20"/>
  <c r="P81" i="20"/>
  <c r="V80" i="20"/>
  <c r="T80" i="20"/>
  <c r="R80" i="20"/>
  <c r="P80" i="20"/>
  <c r="V79" i="20"/>
  <c r="T79" i="20"/>
  <c r="R79" i="20"/>
  <c r="P79" i="20"/>
  <c r="V78" i="20"/>
  <c r="T78" i="20"/>
  <c r="R78" i="20"/>
  <c r="P78" i="20"/>
  <c r="V77" i="20"/>
  <c r="T77" i="20"/>
  <c r="R77" i="20"/>
  <c r="P77" i="20"/>
  <c r="V76" i="20"/>
  <c r="T76" i="20"/>
  <c r="R76" i="20"/>
  <c r="P76" i="20"/>
  <c r="V64" i="20"/>
  <c r="T64" i="20"/>
  <c r="R64" i="20"/>
  <c r="P64" i="20"/>
  <c r="V63" i="20"/>
  <c r="T63" i="20"/>
  <c r="R63" i="20"/>
  <c r="P63" i="20"/>
  <c r="V62" i="20"/>
  <c r="T62" i="20"/>
  <c r="R62" i="20"/>
  <c r="P62" i="20"/>
  <c r="V61" i="20"/>
  <c r="T61" i="20"/>
  <c r="R61" i="20"/>
  <c r="P61" i="20"/>
  <c r="V60" i="20"/>
  <c r="T60" i="20"/>
  <c r="R60" i="20"/>
  <c r="P60" i="20"/>
  <c r="V59" i="20"/>
  <c r="T59" i="20"/>
  <c r="R59" i="20"/>
  <c r="P59" i="20"/>
  <c r="V33" i="20"/>
  <c r="T33" i="20"/>
  <c r="R33" i="20"/>
  <c r="P33" i="20"/>
  <c r="V32" i="20"/>
  <c r="T32" i="20"/>
  <c r="R32" i="20"/>
  <c r="P32" i="20"/>
  <c r="V13" i="20"/>
  <c r="T13" i="20"/>
  <c r="R13" i="20"/>
  <c r="P13" i="20"/>
  <c r="V31" i="20"/>
  <c r="T31" i="20"/>
  <c r="R31" i="20"/>
  <c r="P31" i="20"/>
  <c r="V30" i="20"/>
  <c r="T30" i="20"/>
  <c r="R30" i="20"/>
  <c r="P30" i="20"/>
  <c r="V29" i="20"/>
  <c r="T29" i="20"/>
  <c r="R29" i="20"/>
  <c r="P29" i="20"/>
  <c r="V28" i="20"/>
  <c r="T28" i="20"/>
  <c r="R28" i="20"/>
  <c r="P28" i="20"/>
  <c r="V27" i="20"/>
  <c r="T27" i="20"/>
  <c r="R27" i="20"/>
  <c r="P27" i="20"/>
  <c r="V12" i="20"/>
  <c r="T12" i="20"/>
  <c r="R12" i="20"/>
  <c r="P12" i="20"/>
  <c r="V11" i="20"/>
  <c r="T11" i="20"/>
  <c r="R11" i="20"/>
  <c r="P11" i="20"/>
  <c r="V10" i="20"/>
  <c r="T10" i="20"/>
  <c r="R10" i="20"/>
  <c r="P10" i="20"/>
  <c r="AH371" i="22" l="1"/>
  <c r="X64" i="20"/>
  <c r="AH64" i="20" s="1"/>
  <c r="X11" i="20"/>
  <c r="AH11" i="20" s="1"/>
  <c r="X76" i="20"/>
  <c r="AH76" i="20" s="1"/>
  <c r="X80" i="20"/>
  <c r="AH80" i="20" s="1"/>
  <c r="AH82" i="20"/>
  <c r="X214" i="20"/>
  <c r="AH214" i="20" s="1"/>
  <c r="X15" i="20"/>
  <c r="AH15" i="20" s="1"/>
  <c r="X94" i="20"/>
  <c r="AH94" i="20" s="1"/>
  <c r="X128" i="20"/>
  <c r="AH128" i="20" s="1"/>
  <c r="X144" i="20"/>
  <c r="AH144" i="20" s="1"/>
  <c r="X152" i="20"/>
  <c r="AH152" i="20" s="1"/>
  <c r="X160" i="20"/>
  <c r="AH160" i="20" s="1"/>
  <c r="X168" i="20"/>
  <c r="AH168" i="20" s="1"/>
  <c r="X196" i="20"/>
  <c r="AH196" i="20" s="1"/>
  <c r="X204" i="20"/>
  <c r="AH204" i="20" s="1"/>
  <c r="X212" i="20"/>
  <c r="AH212" i="20" s="1"/>
  <c r="X220" i="20"/>
  <c r="AH220" i="20" s="1"/>
  <c r="X242" i="20"/>
  <c r="AH242" i="20" s="1"/>
  <c r="X246" i="20"/>
  <c r="AH246" i="20" s="1"/>
  <c r="X254" i="20"/>
  <c r="AH254" i="20" s="1"/>
  <c r="X260" i="20"/>
  <c r="AH260" i="20" s="1"/>
  <c r="X268" i="20"/>
  <c r="AH268" i="20" s="1"/>
  <c r="X276" i="20"/>
  <c r="AH276" i="20" s="1"/>
  <c r="X284" i="20"/>
  <c r="AH284" i="20" s="1"/>
  <c r="X308" i="20"/>
  <c r="X316" i="20"/>
  <c r="AH316" i="20" s="1"/>
  <c r="X324" i="20"/>
  <c r="AH324" i="20" s="1"/>
  <c r="X338" i="20"/>
  <c r="AH338" i="20" s="1"/>
  <c r="X356" i="20"/>
  <c r="AH356" i="20" s="1"/>
  <c r="X372" i="20"/>
  <c r="AH372" i="20" s="1"/>
  <c r="X382" i="20"/>
  <c r="AH382" i="20" s="1"/>
  <c r="X392" i="20"/>
  <c r="AH392" i="20" s="1"/>
  <c r="X402" i="20"/>
  <c r="AH402" i="20" s="1"/>
  <c r="X420" i="20"/>
  <c r="X28" i="20"/>
  <c r="AH28" i="20" s="1"/>
  <c r="X60" i="20"/>
  <c r="AH60" i="20" s="1"/>
  <c r="X77" i="20"/>
  <c r="AH77" i="20" s="1"/>
  <c r="X79" i="20"/>
  <c r="AH79" i="20" s="1"/>
  <c r="X44" i="20"/>
  <c r="AH44" i="20" s="1"/>
  <c r="X93" i="20"/>
  <c r="AH93" i="20" s="1"/>
  <c r="X143" i="20"/>
  <c r="AH143" i="20" s="1"/>
  <c r="X151" i="20"/>
  <c r="AH151" i="20" s="1"/>
  <c r="X167" i="20"/>
  <c r="AH167" i="20" s="1"/>
  <c r="X183" i="20"/>
  <c r="AH183" i="20" s="1"/>
  <c r="AH48" i="20"/>
  <c r="X140" i="20"/>
  <c r="AH140" i="20" s="1"/>
  <c r="X148" i="20"/>
  <c r="AH148" i="20" s="1"/>
  <c r="X154" i="20"/>
  <c r="AH154" i="20" s="1"/>
  <c r="X162" i="20"/>
  <c r="AH162" i="20" s="1"/>
  <c r="X176" i="20"/>
  <c r="AH176" i="20" s="1"/>
  <c r="X184" i="20"/>
  <c r="AH184" i="20" s="1"/>
  <c r="X192" i="20"/>
  <c r="AH192" i="20" s="1"/>
  <c r="X202" i="20"/>
  <c r="AH202" i="20" s="1"/>
  <c r="X210" i="20"/>
  <c r="AH210" i="20" s="1"/>
  <c r="X228" i="20"/>
  <c r="AH228" i="20" s="1"/>
  <c r="X236" i="20"/>
  <c r="AH236" i="20" s="1"/>
  <c r="X248" i="20"/>
  <c r="AH248" i="20" s="1"/>
  <c r="X264" i="20"/>
  <c r="AH264" i="20" s="1"/>
  <c r="X280" i="20"/>
  <c r="AH280" i="20" s="1"/>
  <c r="X288" i="20"/>
  <c r="AH288" i="20" s="1"/>
  <c r="X310" i="20"/>
  <c r="AH310" i="20" s="1"/>
  <c r="X332" i="20"/>
  <c r="AH332" i="20" s="1"/>
  <c r="X340" i="20"/>
  <c r="AH340" i="20" s="1"/>
  <c r="X348" i="20"/>
  <c r="AH348" i="20" s="1"/>
  <c r="X364" i="20"/>
  <c r="AH364" i="20" s="1"/>
  <c r="X370" i="20"/>
  <c r="AH370" i="20" s="1"/>
  <c r="X388" i="20"/>
  <c r="AH388" i="20" s="1"/>
  <c r="X396" i="20"/>
  <c r="AH396" i="20" s="1"/>
  <c r="X406" i="20"/>
  <c r="X416" i="20"/>
  <c r="X10" i="20"/>
  <c r="AH10" i="20" s="1"/>
  <c r="X30" i="20"/>
  <c r="AH30" i="20" s="1"/>
  <c r="X43" i="20"/>
  <c r="AH43" i="20" s="1"/>
  <c r="AH49" i="20"/>
  <c r="X97" i="20"/>
  <c r="AH97" i="20" s="1"/>
  <c r="X110" i="20"/>
  <c r="AH110" i="20" s="1"/>
  <c r="X127" i="20"/>
  <c r="AH127" i="20" s="1"/>
  <c r="X133" i="20"/>
  <c r="AH133" i="20" s="1"/>
  <c r="X139" i="20"/>
  <c r="AH139" i="20" s="1"/>
  <c r="X147" i="20"/>
  <c r="AH147" i="20" s="1"/>
  <c r="X155" i="20"/>
  <c r="AH155" i="20" s="1"/>
  <c r="X163" i="20"/>
  <c r="AH163" i="20" s="1"/>
  <c r="X171" i="20"/>
  <c r="X173" i="20"/>
  <c r="AH173" i="20" s="1"/>
  <c r="X177" i="20"/>
  <c r="AH177" i="20" s="1"/>
  <c r="X181" i="20"/>
  <c r="AH181" i="20" s="1"/>
  <c r="X185" i="20"/>
  <c r="AH185" i="20" s="1"/>
  <c r="X187" i="20"/>
  <c r="AH187" i="20" s="1"/>
  <c r="X189" i="20"/>
  <c r="AH189" i="20" s="1"/>
  <c r="X193" i="20"/>
  <c r="AH193" i="20" s="1"/>
  <c r="X195" i="20"/>
  <c r="AH195" i="20" s="1"/>
  <c r="X197" i="20"/>
  <c r="AH197" i="20" s="1"/>
  <c r="X201" i="20"/>
  <c r="AH201" i="20" s="1"/>
  <c r="X203" i="20"/>
  <c r="AH203" i="20" s="1"/>
  <c r="X205" i="20"/>
  <c r="AH205" i="20" s="1"/>
  <c r="X209" i="20"/>
  <c r="AH209" i="20" s="1"/>
  <c r="X211" i="20"/>
  <c r="AH211" i="20" s="1"/>
  <c r="X215" i="20"/>
  <c r="AH215" i="20" s="1"/>
  <c r="X219" i="20"/>
  <c r="AH219" i="20" s="1"/>
  <c r="X221" i="20"/>
  <c r="AH221" i="20" s="1"/>
  <c r="X223" i="20"/>
  <c r="AH223" i="20" s="1"/>
  <c r="X227" i="20"/>
  <c r="AH227" i="20" s="1"/>
  <c r="X231" i="20"/>
  <c r="AH231" i="20" s="1"/>
  <c r="X235" i="20"/>
  <c r="AH235" i="20" s="1"/>
  <c r="X241" i="20"/>
  <c r="AH241" i="20" s="1"/>
  <c r="X243" i="20"/>
  <c r="AH243" i="20" s="1"/>
  <c r="X247" i="20"/>
  <c r="AH247" i="20" s="1"/>
  <c r="X251" i="20"/>
  <c r="AH251" i="20" s="1"/>
  <c r="X253" i="20"/>
  <c r="AH253" i="20" s="1"/>
  <c r="X255" i="20"/>
  <c r="AH255" i="20" s="1"/>
  <c r="X259" i="20"/>
  <c r="AH259" i="20" s="1"/>
  <c r="X263" i="20"/>
  <c r="AH263" i="20" s="1"/>
  <c r="X267" i="20"/>
  <c r="AH267" i="20" s="1"/>
  <c r="X273" i="20"/>
  <c r="AH273" i="20" s="1"/>
  <c r="X275" i="20"/>
  <c r="AH275" i="20" s="1"/>
  <c r="X279" i="20"/>
  <c r="AH279" i="20" s="1"/>
  <c r="X283" i="20"/>
  <c r="AH283" i="20" s="1"/>
  <c r="X285" i="20"/>
  <c r="AH285" i="20" s="1"/>
  <c r="X287" i="20"/>
  <c r="AH287" i="20" s="1"/>
  <c r="X291" i="20"/>
  <c r="AH291" i="20" s="1"/>
  <c r="X295" i="20"/>
  <c r="AH295" i="20" s="1"/>
  <c r="X299" i="20"/>
  <c r="AH299" i="20" s="1"/>
  <c r="X305" i="20"/>
  <c r="AH305" i="20" s="1"/>
  <c r="X307" i="20"/>
  <c r="AH307" i="20" s="1"/>
  <c r="X311" i="20"/>
  <c r="AH311" i="20" s="1"/>
  <c r="X315" i="20"/>
  <c r="AH315" i="20" s="1"/>
  <c r="X317" i="20"/>
  <c r="AH317" i="20" s="1"/>
  <c r="X319" i="20"/>
  <c r="AH319" i="20" s="1"/>
  <c r="X323" i="20"/>
  <c r="AH323" i="20" s="1"/>
  <c r="X327" i="20"/>
  <c r="AH327" i="20" s="1"/>
  <c r="X331" i="20"/>
  <c r="AH331" i="20" s="1"/>
  <c r="X337" i="20"/>
  <c r="AH337" i="20" s="1"/>
  <c r="X339" i="20"/>
  <c r="AH339" i="20" s="1"/>
  <c r="X343" i="20"/>
  <c r="AH343" i="20" s="1"/>
  <c r="X347" i="20"/>
  <c r="AH347" i="20" s="1"/>
  <c r="X349" i="20"/>
  <c r="AH349" i="20" s="1"/>
  <c r="X351" i="20"/>
  <c r="AH351" i="20" s="1"/>
  <c r="X355" i="20"/>
  <c r="AH355" i="20" s="1"/>
  <c r="X359" i="20"/>
  <c r="AH359" i="20" s="1"/>
  <c r="X363" i="20"/>
  <c r="AH363" i="20" s="1"/>
  <c r="X369" i="20"/>
  <c r="AH369" i="20" s="1"/>
  <c r="X371" i="20"/>
  <c r="AH371" i="20" s="1"/>
  <c r="X375" i="20"/>
  <c r="AH375" i="20" s="1"/>
  <c r="X379" i="20"/>
  <c r="AH379" i="20" s="1"/>
  <c r="X381" i="20"/>
  <c r="AH381" i="20" s="1"/>
  <c r="X383" i="20"/>
  <c r="AH383" i="20" s="1"/>
  <c r="X387" i="20"/>
  <c r="AH387" i="20" s="1"/>
  <c r="X391" i="20"/>
  <c r="AH391" i="20" s="1"/>
  <c r="X395" i="20"/>
  <c r="AH395" i="20" s="1"/>
  <c r="X401" i="20"/>
  <c r="AH401" i="20" s="1"/>
  <c r="X403" i="20"/>
  <c r="X407" i="20"/>
  <c r="X411" i="20"/>
  <c r="X413" i="20"/>
  <c r="X415" i="20"/>
  <c r="X419" i="20"/>
  <c r="X126" i="20"/>
  <c r="AH126" i="20" s="1"/>
  <c r="X136" i="20"/>
  <c r="AH136" i="20" s="1"/>
  <c r="X156" i="20"/>
  <c r="AH156" i="20" s="1"/>
  <c r="X164" i="20"/>
  <c r="AH164" i="20" s="1"/>
  <c r="X172" i="20"/>
  <c r="AH172" i="20" s="1"/>
  <c r="X180" i="20"/>
  <c r="AH180" i="20" s="1"/>
  <c r="X188" i="20"/>
  <c r="AH188" i="20" s="1"/>
  <c r="X194" i="20"/>
  <c r="AH194" i="20" s="1"/>
  <c r="X200" i="20"/>
  <c r="AH200" i="20" s="1"/>
  <c r="X224" i="20"/>
  <c r="AH224" i="20" s="1"/>
  <c r="X232" i="20"/>
  <c r="AH232" i="20" s="1"/>
  <c r="X240" i="20"/>
  <c r="AH240" i="20" s="1"/>
  <c r="X244" i="20"/>
  <c r="AH244" i="20" s="1"/>
  <c r="X256" i="20"/>
  <c r="AH256" i="20" s="1"/>
  <c r="X272" i="20"/>
  <c r="AH272" i="20" s="1"/>
  <c r="X278" i="20"/>
  <c r="AH278" i="20" s="1"/>
  <c r="X286" i="20"/>
  <c r="AH286" i="20" s="1"/>
  <c r="X296" i="20"/>
  <c r="AH296" i="20" s="1"/>
  <c r="X304" i="20"/>
  <c r="AH304" i="20" s="1"/>
  <c r="X312" i="20"/>
  <c r="AH312" i="20" s="1"/>
  <c r="X320" i="20"/>
  <c r="AH320" i="20" s="1"/>
  <c r="X328" i="20"/>
  <c r="AH328" i="20" s="1"/>
  <c r="X336" i="20"/>
  <c r="AH336" i="20" s="1"/>
  <c r="X344" i="20"/>
  <c r="AH344" i="20" s="1"/>
  <c r="X350" i="20"/>
  <c r="AH350" i="20" s="1"/>
  <c r="X360" i="20"/>
  <c r="AH360" i="20" s="1"/>
  <c r="X368" i="20"/>
  <c r="AH368" i="20" s="1"/>
  <c r="X376" i="20"/>
  <c r="AH376" i="20" s="1"/>
  <c r="X384" i="20"/>
  <c r="AH384" i="20" s="1"/>
  <c r="X400" i="20"/>
  <c r="AH400" i="20" s="1"/>
  <c r="X408" i="20"/>
  <c r="X412" i="20"/>
  <c r="X13" i="20"/>
  <c r="AH13" i="20" s="1"/>
  <c r="X47" i="20"/>
  <c r="AH47" i="20" s="1"/>
  <c r="X95" i="20"/>
  <c r="AH95" i="20" s="1"/>
  <c r="AH99" i="20"/>
  <c r="X123" i="20"/>
  <c r="AH123" i="20" s="1"/>
  <c r="X125" i="20"/>
  <c r="AH125" i="20" s="1"/>
  <c r="X141" i="20"/>
  <c r="AH141" i="20" s="1"/>
  <c r="X145" i="20"/>
  <c r="AH145" i="20" s="1"/>
  <c r="X149" i="20"/>
  <c r="AH149" i="20" s="1"/>
  <c r="X153" i="20"/>
  <c r="AH153" i="20" s="1"/>
  <c r="X157" i="20"/>
  <c r="AH157" i="20" s="1"/>
  <c r="X161" i="20"/>
  <c r="AH161" i="20" s="1"/>
  <c r="X165" i="20"/>
  <c r="AH165" i="20" s="1"/>
  <c r="X169" i="20"/>
  <c r="AH169" i="20" s="1"/>
  <c r="X179" i="20"/>
  <c r="AH179" i="20" s="1"/>
  <c r="X96" i="20"/>
  <c r="AH96" i="20" s="1"/>
  <c r="X124" i="20"/>
  <c r="AH124" i="20" s="1"/>
  <c r="X132" i="20"/>
  <c r="AH132" i="20" s="1"/>
  <c r="X146" i="20"/>
  <c r="AH146" i="20" s="1"/>
  <c r="X170" i="20"/>
  <c r="AH170" i="20" s="1"/>
  <c r="X178" i="20"/>
  <c r="AH178" i="20" s="1"/>
  <c r="X186" i="20"/>
  <c r="AH186" i="20" s="1"/>
  <c r="X208" i="20"/>
  <c r="AH208" i="20" s="1"/>
  <c r="X216" i="20"/>
  <c r="AH216" i="20" s="1"/>
  <c r="X252" i="20"/>
  <c r="AH252" i="20" s="1"/>
  <c r="X274" i="20"/>
  <c r="AH274" i="20" s="1"/>
  <c r="X292" i="20"/>
  <c r="AH292" i="20" s="1"/>
  <c r="X300" i="20"/>
  <c r="AH300" i="20" s="1"/>
  <c r="X306" i="20"/>
  <c r="AH306" i="20" s="1"/>
  <c r="X318" i="20"/>
  <c r="AH318" i="20" s="1"/>
  <c r="X342" i="20"/>
  <c r="AH342" i="20" s="1"/>
  <c r="X352" i="20"/>
  <c r="AH352" i="20" s="1"/>
  <c r="X374" i="20"/>
  <c r="AH374" i="20" s="1"/>
  <c r="X380" i="20"/>
  <c r="AH380" i="20" s="1"/>
  <c r="X404" i="20"/>
  <c r="X414" i="20"/>
  <c r="X12" i="20"/>
  <c r="AH12" i="20" s="1"/>
  <c r="AH33" i="20"/>
  <c r="X29" i="20"/>
  <c r="AH29" i="20" s="1"/>
  <c r="X31" i="20"/>
  <c r="AH31" i="20" s="1"/>
  <c r="AH32" i="20"/>
  <c r="X61" i="20"/>
  <c r="AH61" i="20" s="1"/>
  <c r="X303" i="20"/>
  <c r="AH303" i="20" s="1"/>
  <c r="X131" i="20"/>
  <c r="AH131" i="20" s="1"/>
  <c r="X399" i="20"/>
  <c r="AH399" i="20" s="1"/>
  <c r="X199" i="20"/>
  <c r="AH199" i="20" s="1"/>
  <c r="X207" i="20"/>
  <c r="AH207" i="20" s="1"/>
  <c r="X239" i="20"/>
  <c r="AH239" i="20" s="1"/>
  <c r="X135" i="20"/>
  <c r="AH135" i="20" s="1"/>
  <c r="X271" i="20"/>
  <c r="AH271" i="20" s="1"/>
  <c r="AH66" i="20"/>
  <c r="X175" i="20"/>
  <c r="AH175" i="20" s="1"/>
  <c r="X335" i="20"/>
  <c r="AH335" i="20" s="1"/>
  <c r="X367" i="20"/>
  <c r="AH367" i="20" s="1"/>
  <c r="X159" i="20"/>
  <c r="AH159" i="20" s="1"/>
  <c r="X191" i="20"/>
  <c r="AH191" i="20" s="1"/>
  <c r="X14" i="20"/>
  <c r="AH14" i="20" s="1"/>
  <c r="X62" i="20"/>
  <c r="AH62" i="20" s="1"/>
  <c r="X92" i="20"/>
  <c r="X122" i="20"/>
  <c r="AH122" i="20" s="1"/>
  <c r="X134" i="20"/>
  <c r="AH134" i="20" s="1"/>
  <c r="X166" i="20"/>
  <c r="AH166" i="20" s="1"/>
  <c r="X234" i="20"/>
  <c r="AH234" i="20" s="1"/>
  <c r="X245" i="20"/>
  <c r="AH245" i="20" s="1"/>
  <c r="X265" i="20"/>
  <c r="AH265" i="20" s="1"/>
  <c r="X298" i="20"/>
  <c r="AH298" i="20" s="1"/>
  <c r="X309" i="20"/>
  <c r="AH309" i="20" s="1"/>
  <c r="X329" i="20"/>
  <c r="AH329" i="20" s="1"/>
  <c r="X362" i="20"/>
  <c r="AH362" i="20" s="1"/>
  <c r="X373" i="20"/>
  <c r="AH373" i="20" s="1"/>
  <c r="X393" i="20"/>
  <c r="AH393" i="20" s="1"/>
  <c r="X59" i="20"/>
  <c r="AH59" i="20" s="1"/>
  <c r="AH65" i="20"/>
  <c r="X129" i="20"/>
  <c r="AH129" i="20" s="1"/>
  <c r="X150" i="20"/>
  <c r="AH150" i="20" s="1"/>
  <c r="X182" i="20"/>
  <c r="AH182" i="20" s="1"/>
  <c r="X198" i="20"/>
  <c r="AH198" i="20" s="1"/>
  <c r="X225" i="20"/>
  <c r="AH225" i="20" s="1"/>
  <c r="X238" i="20"/>
  <c r="AH238" i="20" s="1"/>
  <c r="X258" i="20"/>
  <c r="AH258" i="20" s="1"/>
  <c r="X269" i="20"/>
  <c r="AH269" i="20" s="1"/>
  <c r="X289" i="20"/>
  <c r="AH289" i="20" s="1"/>
  <c r="X302" i="20"/>
  <c r="AH302" i="20" s="1"/>
  <c r="X322" i="20"/>
  <c r="AH322" i="20" s="1"/>
  <c r="X333" i="20"/>
  <c r="AH333" i="20" s="1"/>
  <c r="X353" i="20"/>
  <c r="AH353" i="20" s="1"/>
  <c r="X366" i="20"/>
  <c r="AH366" i="20" s="1"/>
  <c r="X386" i="20"/>
  <c r="AH386" i="20" s="1"/>
  <c r="X397" i="20"/>
  <c r="AH397" i="20" s="1"/>
  <c r="X417" i="20"/>
  <c r="X45" i="20"/>
  <c r="AH45" i="20" s="1"/>
  <c r="X138" i="20"/>
  <c r="AH138" i="20" s="1"/>
  <c r="X218" i="20"/>
  <c r="AH218" i="20" s="1"/>
  <c r="X222" i="20"/>
  <c r="AH222" i="20" s="1"/>
  <c r="X229" i="20"/>
  <c r="AH229" i="20" s="1"/>
  <c r="X249" i="20"/>
  <c r="AH249" i="20" s="1"/>
  <c r="X262" i="20"/>
  <c r="AH262" i="20" s="1"/>
  <c r="X282" i="20"/>
  <c r="AH282" i="20" s="1"/>
  <c r="X293" i="20"/>
  <c r="AH293" i="20" s="1"/>
  <c r="X313" i="20"/>
  <c r="AH313" i="20" s="1"/>
  <c r="X326" i="20"/>
  <c r="AH326" i="20" s="1"/>
  <c r="X346" i="20"/>
  <c r="AH346" i="20" s="1"/>
  <c r="X357" i="20"/>
  <c r="AH357" i="20" s="1"/>
  <c r="X377" i="20"/>
  <c r="AH377" i="20" s="1"/>
  <c r="X390" i="20"/>
  <c r="AH390" i="20" s="1"/>
  <c r="X410" i="20"/>
  <c r="X421" i="20"/>
  <c r="X27" i="20"/>
  <c r="AH27" i="20" s="1"/>
  <c r="X63" i="20"/>
  <c r="AH63" i="20" s="1"/>
  <c r="X174" i="20"/>
  <c r="AH174" i="20" s="1"/>
  <c r="X213" i="20"/>
  <c r="AH213" i="20" s="1"/>
  <c r="X233" i="20"/>
  <c r="AH233" i="20" s="1"/>
  <c r="X266" i="20"/>
  <c r="AH266" i="20" s="1"/>
  <c r="X277" i="20"/>
  <c r="AH277" i="20" s="1"/>
  <c r="X297" i="20"/>
  <c r="AH297" i="20" s="1"/>
  <c r="X330" i="20"/>
  <c r="AH330" i="20" s="1"/>
  <c r="X341" i="20"/>
  <c r="AH341" i="20" s="1"/>
  <c r="X361" i="20"/>
  <c r="AH361" i="20" s="1"/>
  <c r="X394" i="20"/>
  <c r="AH394" i="20" s="1"/>
  <c r="X405" i="20"/>
  <c r="AH81" i="20"/>
  <c r="X130" i="20"/>
  <c r="AH130" i="20" s="1"/>
  <c r="X142" i="20"/>
  <c r="AH142" i="20" s="1"/>
  <c r="X206" i="20"/>
  <c r="AH206" i="20" s="1"/>
  <c r="X226" i="20"/>
  <c r="AH226" i="20" s="1"/>
  <c r="X230" i="20"/>
  <c r="AH230" i="20" s="1"/>
  <c r="X237" i="20"/>
  <c r="AH237" i="20" s="1"/>
  <c r="X257" i="20"/>
  <c r="AH257" i="20" s="1"/>
  <c r="X270" i="20"/>
  <c r="AH270" i="20" s="1"/>
  <c r="X290" i="20"/>
  <c r="AH290" i="20" s="1"/>
  <c r="X301" i="20"/>
  <c r="AH301" i="20" s="1"/>
  <c r="X321" i="20"/>
  <c r="AH321" i="20" s="1"/>
  <c r="X334" i="20"/>
  <c r="AH334" i="20" s="1"/>
  <c r="X354" i="20"/>
  <c r="AH354" i="20" s="1"/>
  <c r="X365" i="20"/>
  <c r="AH365" i="20" s="1"/>
  <c r="X385" i="20"/>
  <c r="AH385" i="20" s="1"/>
  <c r="X398" i="20"/>
  <c r="AH398" i="20" s="1"/>
  <c r="X418" i="20"/>
  <c r="AH112" i="20"/>
  <c r="X158" i="20"/>
  <c r="AH158" i="20" s="1"/>
  <c r="X190" i="20"/>
  <c r="AH190" i="20" s="1"/>
  <c r="X78" i="20"/>
  <c r="AH78" i="20" s="1"/>
  <c r="X46" i="20"/>
  <c r="AH46" i="20" s="1"/>
  <c r="X109" i="20"/>
  <c r="X137" i="20"/>
  <c r="AH137" i="20" s="1"/>
  <c r="X217" i="20"/>
  <c r="AH217" i="20" s="1"/>
  <c r="X250" i="20"/>
  <c r="AH250" i="20" s="1"/>
  <c r="X261" i="20"/>
  <c r="AH261" i="20" s="1"/>
  <c r="X281" i="20"/>
  <c r="AH281" i="20" s="1"/>
  <c r="X294" i="20"/>
  <c r="AH294" i="20" s="1"/>
  <c r="X314" i="20"/>
  <c r="AH314" i="20" s="1"/>
  <c r="X325" i="20"/>
  <c r="AH325" i="20" s="1"/>
  <c r="X345" i="20"/>
  <c r="AH345" i="20" s="1"/>
  <c r="X358" i="20"/>
  <c r="AH358" i="20" s="1"/>
  <c r="X378" i="20"/>
  <c r="AH378" i="20" s="1"/>
  <c r="X389" i="20"/>
  <c r="AH389" i="20" s="1"/>
  <c r="X409" i="20"/>
  <c r="X422" i="20"/>
  <c r="AH171" i="20"/>
  <c r="AH308" i="20"/>
  <c r="V129" i="19"/>
  <c r="X129" i="19" s="1"/>
  <c r="T129" i="19"/>
  <c r="R129" i="19"/>
  <c r="P129" i="19"/>
  <c r="V128" i="19"/>
  <c r="X128" i="19" s="1"/>
  <c r="T128" i="19"/>
  <c r="R128" i="19"/>
  <c r="P128" i="19"/>
  <c r="V127" i="19"/>
  <c r="X127" i="19" s="1"/>
  <c r="T127" i="19"/>
  <c r="R127" i="19"/>
  <c r="P127" i="19"/>
  <c r="V126" i="19"/>
  <c r="X126" i="19" s="1"/>
  <c r="T126" i="19"/>
  <c r="R126" i="19"/>
  <c r="P126" i="19"/>
  <c r="V125" i="19"/>
  <c r="X125" i="19" s="1"/>
  <c r="T125" i="19"/>
  <c r="R125" i="19"/>
  <c r="P125" i="19"/>
  <c r="V124" i="19"/>
  <c r="X124" i="19" s="1"/>
  <c r="T124" i="19"/>
  <c r="R124" i="19"/>
  <c r="P124" i="19"/>
  <c r="V123" i="19"/>
  <c r="X123" i="19" s="1"/>
  <c r="T123" i="19"/>
  <c r="R123" i="19"/>
  <c r="P123" i="19"/>
  <c r="V122" i="19"/>
  <c r="X122" i="19" s="1"/>
  <c r="T122" i="19"/>
  <c r="R122" i="19"/>
  <c r="P122" i="19"/>
  <c r="V121" i="19"/>
  <c r="X121" i="19" s="1"/>
  <c r="T121" i="19"/>
  <c r="R121" i="19"/>
  <c r="P121" i="19"/>
  <c r="V120" i="19"/>
  <c r="X120" i="19" s="1"/>
  <c r="T120" i="19"/>
  <c r="R120" i="19"/>
  <c r="P120" i="19"/>
  <c r="V119" i="19"/>
  <c r="X119" i="19" s="1"/>
  <c r="T119" i="19"/>
  <c r="R119" i="19"/>
  <c r="P119" i="19"/>
  <c r="V118" i="19"/>
  <c r="X118" i="19" s="1"/>
  <c r="T118" i="19"/>
  <c r="R118" i="19"/>
  <c r="P118" i="19"/>
  <c r="V117" i="19"/>
  <c r="X117" i="19" s="1"/>
  <c r="T117" i="19"/>
  <c r="R117" i="19"/>
  <c r="P117" i="19"/>
  <c r="V116" i="19"/>
  <c r="X116" i="19" s="1"/>
  <c r="T116" i="19"/>
  <c r="R116" i="19"/>
  <c r="P116" i="19"/>
  <c r="V115" i="19"/>
  <c r="X115" i="19" s="1"/>
  <c r="T115" i="19"/>
  <c r="R115" i="19"/>
  <c r="P115" i="19"/>
  <c r="V114" i="19"/>
  <c r="X114" i="19" s="1"/>
  <c r="T114" i="19"/>
  <c r="R114" i="19"/>
  <c r="P114" i="19"/>
  <c r="V113" i="19"/>
  <c r="X113" i="19" s="1"/>
  <c r="T113" i="19"/>
  <c r="R113" i="19"/>
  <c r="P113" i="19"/>
  <c r="V112" i="19"/>
  <c r="X112" i="19" s="1"/>
  <c r="T112" i="19"/>
  <c r="R112" i="19"/>
  <c r="P112" i="19"/>
  <c r="V111" i="19"/>
  <c r="X111" i="19" s="1"/>
  <c r="T111" i="19"/>
  <c r="R111" i="19"/>
  <c r="P111" i="19"/>
  <c r="V110" i="19"/>
  <c r="X110" i="19" s="1"/>
  <c r="T110" i="19"/>
  <c r="R110" i="19"/>
  <c r="P110" i="19"/>
  <c r="V109" i="19"/>
  <c r="X109" i="19" s="1"/>
  <c r="T109" i="19"/>
  <c r="R109" i="19"/>
  <c r="P109" i="19"/>
  <c r="V108" i="19"/>
  <c r="X108" i="19" s="1"/>
  <c r="T108" i="19"/>
  <c r="R108" i="19"/>
  <c r="P108" i="19"/>
  <c r="V107" i="19"/>
  <c r="X107" i="19" s="1"/>
  <c r="T107" i="19"/>
  <c r="R107" i="19"/>
  <c r="P107" i="19"/>
  <c r="V106" i="19"/>
  <c r="X106" i="19" s="1"/>
  <c r="T106" i="19"/>
  <c r="R106" i="19"/>
  <c r="P106" i="19"/>
  <c r="V105" i="19"/>
  <c r="X105" i="19" s="1"/>
  <c r="T105" i="19"/>
  <c r="R105" i="19"/>
  <c r="P105" i="19"/>
  <c r="V104" i="19"/>
  <c r="X104" i="19" s="1"/>
  <c r="T104" i="19"/>
  <c r="R104" i="19"/>
  <c r="P104" i="19"/>
  <c r="V103" i="19"/>
  <c r="X103" i="19" s="1"/>
  <c r="T103" i="19"/>
  <c r="R103" i="19"/>
  <c r="P103" i="19"/>
  <c r="V102" i="19"/>
  <c r="X102" i="19" s="1"/>
  <c r="T102" i="19"/>
  <c r="R102" i="19"/>
  <c r="P102" i="19"/>
  <c r="V101" i="19"/>
  <c r="X101" i="19" s="1"/>
  <c r="T101" i="19"/>
  <c r="R101" i="19"/>
  <c r="P101" i="19"/>
  <c r="V100" i="19"/>
  <c r="X100" i="19" s="1"/>
  <c r="T100" i="19"/>
  <c r="R100" i="19"/>
  <c r="P100" i="19"/>
  <c r="V99" i="19"/>
  <c r="X99" i="19" s="1"/>
  <c r="T99" i="19"/>
  <c r="R99" i="19"/>
  <c r="P99" i="19"/>
  <c r="V98" i="19"/>
  <c r="X98" i="19" s="1"/>
  <c r="T98" i="19"/>
  <c r="R98" i="19"/>
  <c r="P98" i="19"/>
  <c r="V97" i="19"/>
  <c r="X97" i="19" s="1"/>
  <c r="T97" i="19"/>
  <c r="R97" i="19"/>
  <c r="P97" i="19"/>
  <c r="V96" i="19"/>
  <c r="X96" i="19" s="1"/>
  <c r="T96" i="19"/>
  <c r="R96" i="19"/>
  <c r="P96" i="19"/>
  <c r="V95" i="19"/>
  <c r="X95" i="19" s="1"/>
  <c r="T95" i="19"/>
  <c r="R95" i="19"/>
  <c r="P95" i="19"/>
  <c r="V94" i="19"/>
  <c r="X94" i="19" s="1"/>
  <c r="T94" i="19"/>
  <c r="R94" i="19"/>
  <c r="P94" i="19"/>
  <c r="V93" i="19"/>
  <c r="X93" i="19" s="1"/>
  <c r="T93" i="19"/>
  <c r="R93" i="19"/>
  <c r="P93" i="19"/>
  <c r="V92" i="19"/>
  <c r="X92" i="19" s="1"/>
  <c r="T92" i="19"/>
  <c r="R92" i="19"/>
  <c r="P92" i="19"/>
  <c r="V91" i="19"/>
  <c r="X91" i="19" s="1"/>
  <c r="T91" i="19"/>
  <c r="R91" i="19"/>
  <c r="P91" i="19"/>
  <c r="V90" i="19"/>
  <c r="X90" i="19" s="1"/>
  <c r="T90" i="19"/>
  <c r="R90" i="19"/>
  <c r="P90" i="19"/>
  <c r="V89" i="19"/>
  <c r="X89" i="19" s="1"/>
  <c r="T89" i="19"/>
  <c r="R89" i="19"/>
  <c r="P89" i="19"/>
  <c r="V88" i="19"/>
  <c r="X88" i="19" s="1"/>
  <c r="T88" i="19"/>
  <c r="R88" i="19"/>
  <c r="P88" i="19"/>
  <c r="V87" i="19"/>
  <c r="X87" i="19" s="1"/>
  <c r="T87" i="19"/>
  <c r="R87" i="19"/>
  <c r="P87" i="19"/>
  <c r="V86" i="19"/>
  <c r="X86" i="19" s="1"/>
  <c r="T86" i="19"/>
  <c r="R86" i="19"/>
  <c r="P86" i="19"/>
  <c r="V85" i="19"/>
  <c r="X85" i="19" s="1"/>
  <c r="T85" i="19"/>
  <c r="R85" i="19"/>
  <c r="P85" i="19"/>
  <c r="V84" i="19"/>
  <c r="X84" i="19" s="1"/>
  <c r="T84" i="19"/>
  <c r="R84" i="19"/>
  <c r="P84" i="19"/>
  <c r="V83" i="19"/>
  <c r="X83" i="19" s="1"/>
  <c r="T83" i="19"/>
  <c r="R83" i="19"/>
  <c r="P83" i="19"/>
  <c r="V82" i="19"/>
  <c r="X82" i="19" s="1"/>
  <c r="T82" i="19"/>
  <c r="R82" i="19"/>
  <c r="P82" i="19"/>
  <c r="V81" i="19"/>
  <c r="X81" i="19" s="1"/>
  <c r="T81" i="19"/>
  <c r="R81" i="19"/>
  <c r="P81" i="19"/>
  <c r="V80" i="19"/>
  <c r="X80" i="19" s="1"/>
  <c r="T80" i="19"/>
  <c r="R80" i="19"/>
  <c r="P80" i="19"/>
  <c r="V79" i="19"/>
  <c r="X79" i="19" s="1"/>
  <c r="T79" i="19"/>
  <c r="R79" i="19"/>
  <c r="P79" i="19"/>
  <c r="V78" i="19"/>
  <c r="X78" i="19" s="1"/>
  <c r="T78" i="19"/>
  <c r="R78" i="19"/>
  <c r="P78" i="19"/>
  <c r="V77" i="19"/>
  <c r="X77" i="19" s="1"/>
  <c r="T77" i="19"/>
  <c r="R77" i="19"/>
  <c r="P77" i="19"/>
  <c r="V76" i="19"/>
  <c r="X76" i="19" s="1"/>
  <c r="T76" i="19"/>
  <c r="R76" i="19"/>
  <c r="P76" i="19"/>
  <c r="V75" i="19"/>
  <c r="X75" i="19" s="1"/>
  <c r="T75" i="19"/>
  <c r="R75" i="19"/>
  <c r="P75" i="19"/>
  <c r="V74" i="19"/>
  <c r="X74" i="19" s="1"/>
  <c r="T74" i="19"/>
  <c r="R74" i="19"/>
  <c r="P74" i="19"/>
  <c r="V73" i="19"/>
  <c r="X73" i="19" s="1"/>
  <c r="T73" i="19"/>
  <c r="R73" i="19"/>
  <c r="P73" i="19"/>
  <c r="V72" i="19"/>
  <c r="X72" i="19" s="1"/>
  <c r="T72" i="19"/>
  <c r="R72" i="19"/>
  <c r="P72" i="19"/>
  <c r="V71" i="19"/>
  <c r="X71" i="19" s="1"/>
  <c r="T71" i="19"/>
  <c r="R71" i="19"/>
  <c r="P71" i="19"/>
  <c r="V70" i="19"/>
  <c r="X70" i="19" s="1"/>
  <c r="T70" i="19"/>
  <c r="R70" i="19"/>
  <c r="P70" i="19"/>
  <c r="V69" i="19"/>
  <c r="X69" i="19" s="1"/>
  <c r="T69" i="19"/>
  <c r="R69" i="19"/>
  <c r="P69" i="19"/>
  <c r="V68" i="19"/>
  <c r="X68" i="19" s="1"/>
  <c r="T68" i="19"/>
  <c r="R68" i="19"/>
  <c r="P68" i="19"/>
  <c r="V67" i="19"/>
  <c r="X67" i="19" s="1"/>
  <c r="T67" i="19"/>
  <c r="R67" i="19"/>
  <c r="P67" i="19"/>
  <c r="V66" i="19"/>
  <c r="X66" i="19" s="1"/>
  <c r="T66" i="19"/>
  <c r="R66" i="19"/>
  <c r="P66" i="19"/>
  <c r="V65" i="19"/>
  <c r="X65" i="19" s="1"/>
  <c r="T65" i="19"/>
  <c r="R65" i="19"/>
  <c r="P65" i="19"/>
  <c r="V64" i="19"/>
  <c r="X64" i="19" s="1"/>
  <c r="T64" i="19"/>
  <c r="R64" i="19"/>
  <c r="P64" i="19"/>
  <c r="V63" i="19"/>
  <c r="X63" i="19" s="1"/>
  <c r="T63" i="19"/>
  <c r="R63" i="19"/>
  <c r="P63" i="19"/>
  <c r="V62" i="19"/>
  <c r="X62" i="19" s="1"/>
  <c r="T62" i="19"/>
  <c r="R62" i="19"/>
  <c r="P62" i="19"/>
  <c r="V61" i="19"/>
  <c r="X61" i="19" s="1"/>
  <c r="T61" i="19"/>
  <c r="R61" i="19"/>
  <c r="P61" i="19"/>
  <c r="V60" i="19"/>
  <c r="X60" i="19" s="1"/>
  <c r="T60" i="19"/>
  <c r="R60" i="19"/>
  <c r="P60" i="19"/>
  <c r="V59" i="19"/>
  <c r="X59" i="19" s="1"/>
  <c r="T59" i="19"/>
  <c r="R59" i="19"/>
  <c r="P59" i="19"/>
  <c r="V58" i="19"/>
  <c r="X58" i="19" s="1"/>
  <c r="T58" i="19"/>
  <c r="R58" i="19"/>
  <c r="P58" i="19"/>
  <c r="V57" i="19"/>
  <c r="X57" i="19" s="1"/>
  <c r="T57" i="19"/>
  <c r="R57" i="19"/>
  <c r="P57" i="19"/>
  <c r="V56" i="19"/>
  <c r="X56" i="19" s="1"/>
  <c r="T56" i="19"/>
  <c r="R56" i="19"/>
  <c r="P56" i="19"/>
  <c r="V55" i="19"/>
  <c r="X55" i="19" s="1"/>
  <c r="T55" i="19"/>
  <c r="R55" i="19"/>
  <c r="P55" i="19"/>
  <c r="V54" i="19"/>
  <c r="X54" i="19" s="1"/>
  <c r="T54" i="19"/>
  <c r="R54" i="19"/>
  <c r="P54" i="19"/>
  <c r="V53" i="19"/>
  <c r="X53" i="19" s="1"/>
  <c r="T53" i="19"/>
  <c r="R53" i="19"/>
  <c r="P53" i="19"/>
  <c r="V52" i="19"/>
  <c r="X52" i="19" s="1"/>
  <c r="T52" i="19"/>
  <c r="R52" i="19"/>
  <c r="P52" i="19"/>
  <c r="V51" i="19"/>
  <c r="X51" i="19" s="1"/>
  <c r="T51" i="19"/>
  <c r="R51" i="19"/>
  <c r="P51" i="19"/>
  <c r="V50" i="19"/>
  <c r="X50" i="19" s="1"/>
  <c r="T50" i="19"/>
  <c r="R50" i="19"/>
  <c r="P50" i="19"/>
  <c r="V49" i="19"/>
  <c r="X49" i="19" s="1"/>
  <c r="T49" i="19"/>
  <c r="R49" i="19"/>
  <c r="P49" i="19"/>
  <c r="V48" i="19"/>
  <c r="X48" i="19" s="1"/>
  <c r="T48" i="19"/>
  <c r="R48" i="19"/>
  <c r="P48" i="19"/>
  <c r="V47" i="19"/>
  <c r="X47" i="19" s="1"/>
  <c r="T47" i="19"/>
  <c r="R47" i="19"/>
  <c r="P47" i="19"/>
  <c r="V46" i="19"/>
  <c r="X46" i="19" s="1"/>
  <c r="T46" i="19"/>
  <c r="R46" i="19"/>
  <c r="P46" i="19"/>
  <c r="V45" i="19"/>
  <c r="X45" i="19" s="1"/>
  <c r="T45" i="19"/>
  <c r="R45" i="19"/>
  <c r="P45" i="19"/>
  <c r="V44" i="19"/>
  <c r="X44" i="19" s="1"/>
  <c r="T44" i="19"/>
  <c r="R44" i="19"/>
  <c r="P44" i="19"/>
  <c r="V43" i="19"/>
  <c r="X43" i="19" s="1"/>
  <c r="T43" i="19"/>
  <c r="R43" i="19"/>
  <c r="P43" i="19"/>
  <c r="V42" i="19"/>
  <c r="X42" i="19" s="1"/>
  <c r="T42" i="19"/>
  <c r="R42" i="19"/>
  <c r="P42" i="19"/>
  <c r="V41" i="19"/>
  <c r="X41" i="19" s="1"/>
  <c r="T41" i="19"/>
  <c r="R41" i="19"/>
  <c r="P41" i="19"/>
  <c r="V40" i="19"/>
  <c r="X40" i="19" s="1"/>
  <c r="T40" i="19"/>
  <c r="R40" i="19"/>
  <c r="P40" i="19"/>
  <c r="V39" i="19"/>
  <c r="X39" i="19" s="1"/>
  <c r="T39" i="19"/>
  <c r="R39" i="19"/>
  <c r="P39" i="19"/>
  <c r="V38" i="19"/>
  <c r="X38" i="19" s="1"/>
  <c r="T38" i="19"/>
  <c r="R38" i="19"/>
  <c r="P38" i="19"/>
  <c r="V37" i="19"/>
  <c r="X37" i="19" s="1"/>
  <c r="T37" i="19"/>
  <c r="R37" i="19"/>
  <c r="P37" i="19"/>
  <c r="V36" i="19"/>
  <c r="X36" i="19" s="1"/>
  <c r="T36" i="19"/>
  <c r="R36" i="19"/>
  <c r="P36" i="19"/>
  <c r="AH30" i="19"/>
  <c r="T30" i="19"/>
  <c r="R30" i="19"/>
  <c r="T29" i="19"/>
  <c r="R29" i="19"/>
  <c r="AH28" i="19"/>
  <c r="T28" i="19"/>
  <c r="R28" i="19"/>
  <c r="AH109" i="20" l="1"/>
  <c r="X111" i="20"/>
  <c r="AH111" i="20" s="1"/>
  <c r="AH92" i="20"/>
  <c r="X98" i="20"/>
  <c r="AH98" i="20" s="1"/>
  <c r="AH403" i="20"/>
  <c r="AH34" i="19"/>
  <c r="X34" i="19" s="1"/>
  <c r="V370" i="11"/>
  <c r="T370" i="11"/>
  <c r="R370" i="11"/>
  <c r="P370" i="11"/>
  <c r="V369" i="11"/>
  <c r="T369" i="11"/>
  <c r="R369" i="11"/>
  <c r="P369" i="11"/>
  <c r="V368" i="11"/>
  <c r="T368" i="11"/>
  <c r="R368" i="11"/>
  <c r="P368" i="11"/>
  <c r="V367" i="11"/>
  <c r="T367" i="11"/>
  <c r="R367" i="11"/>
  <c r="P367" i="11"/>
  <c r="V366" i="11"/>
  <c r="T366" i="11"/>
  <c r="R366" i="11"/>
  <c r="P366" i="11"/>
  <c r="V365" i="11"/>
  <c r="T365" i="11"/>
  <c r="R365" i="11"/>
  <c r="P365" i="11"/>
  <c r="V364" i="11"/>
  <c r="T364" i="11"/>
  <c r="R364" i="11"/>
  <c r="P364" i="11"/>
  <c r="V363" i="11"/>
  <c r="T363" i="11"/>
  <c r="R363" i="11"/>
  <c r="P363" i="11"/>
  <c r="V362" i="11"/>
  <c r="T362" i="11"/>
  <c r="R362" i="11"/>
  <c r="P362" i="11"/>
  <c r="V361" i="11"/>
  <c r="T361" i="11"/>
  <c r="R361" i="11"/>
  <c r="P361" i="11"/>
  <c r="V360" i="11"/>
  <c r="T360" i="11"/>
  <c r="R360" i="11"/>
  <c r="P360" i="11"/>
  <c r="V359" i="11"/>
  <c r="T359" i="11"/>
  <c r="R359" i="11"/>
  <c r="P359" i="11"/>
  <c r="V358" i="11"/>
  <c r="T358" i="11"/>
  <c r="R358" i="11"/>
  <c r="P358" i="11"/>
  <c r="V357" i="11"/>
  <c r="T357" i="11"/>
  <c r="R357" i="11"/>
  <c r="P357" i="11"/>
  <c r="V356" i="11"/>
  <c r="T356" i="11"/>
  <c r="R356" i="11"/>
  <c r="P356" i="11"/>
  <c r="V355" i="11"/>
  <c r="T355" i="11"/>
  <c r="R355" i="11"/>
  <c r="P355" i="11"/>
  <c r="V354" i="11"/>
  <c r="T354" i="11"/>
  <c r="R354" i="11"/>
  <c r="P354" i="11"/>
  <c r="V353" i="11"/>
  <c r="T353" i="11"/>
  <c r="R353" i="11"/>
  <c r="P353" i="11"/>
  <c r="V352" i="11"/>
  <c r="T352" i="11"/>
  <c r="R352" i="11"/>
  <c r="P352" i="11"/>
  <c r="V351" i="11"/>
  <c r="T351" i="11"/>
  <c r="R351" i="11"/>
  <c r="P351" i="11"/>
  <c r="V350" i="11"/>
  <c r="T350" i="11"/>
  <c r="R350" i="11"/>
  <c r="P350" i="11"/>
  <c r="V349" i="11"/>
  <c r="T349" i="11"/>
  <c r="R349" i="11"/>
  <c r="P349" i="11"/>
  <c r="V348" i="11"/>
  <c r="T348" i="11"/>
  <c r="R348" i="11"/>
  <c r="P348" i="11"/>
  <c r="V347" i="11"/>
  <c r="T347" i="11"/>
  <c r="R347" i="11"/>
  <c r="P347" i="11"/>
  <c r="V346" i="11"/>
  <c r="T346" i="11"/>
  <c r="R346" i="11"/>
  <c r="P346" i="11"/>
  <c r="V345" i="11"/>
  <c r="T345" i="11"/>
  <c r="R345" i="11"/>
  <c r="P345" i="11"/>
  <c r="V344" i="11"/>
  <c r="T344" i="11"/>
  <c r="R344" i="11"/>
  <c r="P344" i="11"/>
  <c r="V343" i="11"/>
  <c r="T343" i="11"/>
  <c r="R343" i="11"/>
  <c r="P343" i="11"/>
  <c r="V342" i="11"/>
  <c r="T342" i="11"/>
  <c r="R342" i="11"/>
  <c r="P342" i="11"/>
  <c r="V341" i="11"/>
  <c r="T341" i="11"/>
  <c r="R341" i="11"/>
  <c r="P341" i="11"/>
  <c r="V340" i="11"/>
  <c r="T340" i="11"/>
  <c r="R340" i="11"/>
  <c r="P340" i="11"/>
  <c r="V339" i="11"/>
  <c r="T339" i="11"/>
  <c r="R339" i="11"/>
  <c r="P339" i="11"/>
  <c r="V338" i="11"/>
  <c r="T338" i="11"/>
  <c r="R338" i="11"/>
  <c r="P338" i="11"/>
  <c r="V337" i="11"/>
  <c r="T337" i="11"/>
  <c r="R337" i="11"/>
  <c r="P337" i="11"/>
  <c r="V336" i="11"/>
  <c r="T336" i="11"/>
  <c r="R336" i="11"/>
  <c r="P336" i="11"/>
  <c r="V335" i="11"/>
  <c r="T335" i="11"/>
  <c r="R335" i="11"/>
  <c r="P335" i="11"/>
  <c r="V334" i="11"/>
  <c r="T334" i="11"/>
  <c r="R334" i="11"/>
  <c r="P334" i="11"/>
  <c r="V333" i="11"/>
  <c r="T333" i="11"/>
  <c r="R333" i="11"/>
  <c r="P333" i="11"/>
  <c r="V332" i="11"/>
  <c r="T332" i="11"/>
  <c r="R332" i="11"/>
  <c r="P332" i="11"/>
  <c r="V331" i="11"/>
  <c r="T331" i="11"/>
  <c r="R331" i="11"/>
  <c r="P331" i="11"/>
  <c r="V330" i="11"/>
  <c r="T330" i="11"/>
  <c r="R330" i="11"/>
  <c r="P330" i="11"/>
  <c r="V329" i="11"/>
  <c r="T329" i="11"/>
  <c r="R329" i="11"/>
  <c r="P329" i="11"/>
  <c r="V328" i="11"/>
  <c r="T328" i="11"/>
  <c r="R328" i="11"/>
  <c r="P328" i="11"/>
  <c r="V327" i="11"/>
  <c r="T327" i="11"/>
  <c r="R327" i="11"/>
  <c r="P327" i="11"/>
  <c r="V326" i="11"/>
  <c r="T326" i="11"/>
  <c r="R326" i="11"/>
  <c r="P326" i="11"/>
  <c r="V325" i="11"/>
  <c r="T325" i="11"/>
  <c r="R325" i="11"/>
  <c r="P325" i="11"/>
  <c r="V324" i="11"/>
  <c r="T324" i="11"/>
  <c r="R324" i="11"/>
  <c r="P324" i="11"/>
  <c r="V323" i="11"/>
  <c r="T323" i="11"/>
  <c r="R323" i="11"/>
  <c r="P323" i="11"/>
  <c r="V322" i="11"/>
  <c r="T322" i="11"/>
  <c r="R322" i="11"/>
  <c r="P322" i="11"/>
  <c r="V321" i="11"/>
  <c r="T321" i="11"/>
  <c r="R321" i="11"/>
  <c r="P321" i="11"/>
  <c r="V320" i="11"/>
  <c r="T320" i="11"/>
  <c r="R320" i="11"/>
  <c r="P320" i="11"/>
  <c r="V319" i="11"/>
  <c r="T319" i="11"/>
  <c r="R319" i="11"/>
  <c r="P319" i="11"/>
  <c r="V318" i="11"/>
  <c r="T318" i="11"/>
  <c r="R318" i="11"/>
  <c r="P318" i="11"/>
  <c r="V317" i="11"/>
  <c r="T317" i="11"/>
  <c r="R317" i="11"/>
  <c r="P317" i="11"/>
  <c r="V316" i="11"/>
  <c r="T316" i="11"/>
  <c r="R316" i="11"/>
  <c r="P316" i="11"/>
  <c r="V315" i="11"/>
  <c r="T315" i="11"/>
  <c r="R315" i="11"/>
  <c r="P315" i="11"/>
  <c r="V314" i="11"/>
  <c r="T314" i="11"/>
  <c r="R314" i="11"/>
  <c r="P314" i="11"/>
  <c r="V313" i="11"/>
  <c r="T313" i="11"/>
  <c r="R313" i="11"/>
  <c r="P313" i="11"/>
  <c r="V312" i="11"/>
  <c r="T312" i="11"/>
  <c r="R312" i="11"/>
  <c r="P312" i="11"/>
  <c r="V311" i="11"/>
  <c r="T311" i="11"/>
  <c r="R311" i="11"/>
  <c r="P311" i="11"/>
  <c r="V310" i="11"/>
  <c r="T310" i="11"/>
  <c r="R310" i="11"/>
  <c r="P310" i="11"/>
  <c r="V309" i="11"/>
  <c r="T309" i="11"/>
  <c r="R309" i="11"/>
  <c r="P309" i="11"/>
  <c r="V308" i="11"/>
  <c r="T308" i="11"/>
  <c r="R308" i="11"/>
  <c r="P308" i="11"/>
  <c r="V307" i="11"/>
  <c r="T307" i="11"/>
  <c r="R307" i="11"/>
  <c r="P307" i="11"/>
  <c r="V306" i="11"/>
  <c r="T306" i="11"/>
  <c r="R306" i="11"/>
  <c r="P306" i="11"/>
  <c r="V305" i="11"/>
  <c r="T305" i="11"/>
  <c r="R305" i="11"/>
  <c r="P305" i="11"/>
  <c r="V304" i="11"/>
  <c r="T304" i="11"/>
  <c r="R304" i="11"/>
  <c r="P304" i="11"/>
  <c r="V303" i="11"/>
  <c r="T303" i="11"/>
  <c r="R303" i="11"/>
  <c r="P303" i="11"/>
  <c r="V302" i="11"/>
  <c r="T302" i="11"/>
  <c r="R302" i="11"/>
  <c r="P302" i="11"/>
  <c r="V301" i="11"/>
  <c r="T301" i="11"/>
  <c r="R301" i="11"/>
  <c r="P301" i="11"/>
  <c r="V300" i="11"/>
  <c r="T300" i="11"/>
  <c r="R300" i="11"/>
  <c r="P300" i="11"/>
  <c r="V299" i="11"/>
  <c r="T299" i="11"/>
  <c r="R299" i="11"/>
  <c r="P299" i="11"/>
  <c r="V298" i="11"/>
  <c r="T298" i="11"/>
  <c r="R298" i="11"/>
  <c r="P298" i="11"/>
  <c r="V297" i="11"/>
  <c r="T297" i="11"/>
  <c r="R297" i="11"/>
  <c r="P297" i="11"/>
  <c r="V296" i="11"/>
  <c r="T296" i="11"/>
  <c r="R296" i="11"/>
  <c r="P296" i="11"/>
  <c r="V295" i="11"/>
  <c r="T295" i="11"/>
  <c r="R295" i="11"/>
  <c r="P295" i="11"/>
  <c r="V294" i="11"/>
  <c r="T294" i="11"/>
  <c r="R294" i="11"/>
  <c r="P294" i="11"/>
  <c r="V293" i="11"/>
  <c r="T293" i="11"/>
  <c r="R293" i="11"/>
  <c r="P293" i="11"/>
  <c r="V292" i="11"/>
  <c r="T292" i="11"/>
  <c r="R292" i="11"/>
  <c r="P292" i="11"/>
  <c r="V291" i="11"/>
  <c r="T291" i="11"/>
  <c r="R291" i="11"/>
  <c r="P291" i="11"/>
  <c r="V290" i="11"/>
  <c r="T290" i="11"/>
  <c r="R290" i="11"/>
  <c r="P290" i="11"/>
  <c r="V289" i="11"/>
  <c r="T289" i="11"/>
  <c r="R289" i="11"/>
  <c r="P289" i="11"/>
  <c r="V288" i="11"/>
  <c r="T288" i="11"/>
  <c r="R288" i="11"/>
  <c r="P288" i="11"/>
  <c r="V287" i="11"/>
  <c r="T287" i="11"/>
  <c r="R287" i="11"/>
  <c r="P287" i="11"/>
  <c r="V286" i="11"/>
  <c r="T286" i="11"/>
  <c r="R286" i="11"/>
  <c r="P286" i="11"/>
  <c r="V285" i="11"/>
  <c r="T285" i="11"/>
  <c r="R285" i="11"/>
  <c r="P285" i="11"/>
  <c r="V284" i="11"/>
  <c r="T284" i="11"/>
  <c r="R284" i="11"/>
  <c r="P284" i="11"/>
  <c r="V283" i="11"/>
  <c r="T283" i="11"/>
  <c r="R283" i="11"/>
  <c r="P283" i="11"/>
  <c r="V282" i="11"/>
  <c r="T282" i="11"/>
  <c r="R282" i="11"/>
  <c r="P282" i="11"/>
  <c r="V281" i="11"/>
  <c r="T281" i="11"/>
  <c r="R281" i="11"/>
  <c r="P281" i="11"/>
  <c r="V280" i="11"/>
  <c r="T280" i="11"/>
  <c r="R280" i="11"/>
  <c r="P280" i="11"/>
  <c r="V279" i="11"/>
  <c r="T279" i="11"/>
  <c r="R279" i="11"/>
  <c r="P279" i="11"/>
  <c r="V278" i="11"/>
  <c r="T278" i="11"/>
  <c r="R278" i="11"/>
  <c r="P278" i="11"/>
  <c r="V277" i="11"/>
  <c r="T277" i="11"/>
  <c r="R277" i="11"/>
  <c r="P277" i="11"/>
  <c r="V276" i="11"/>
  <c r="T276" i="11"/>
  <c r="R276" i="11"/>
  <c r="P276" i="11"/>
  <c r="V275" i="11"/>
  <c r="T275" i="11"/>
  <c r="R275" i="11"/>
  <c r="P275" i="11"/>
  <c r="V274" i="11"/>
  <c r="T274" i="11"/>
  <c r="R274" i="11"/>
  <c r="P274" i="11"/>
  <c r="V273" i="11"/>
  <c r="T273" i="11"/>
  <c r="R273" i="11"/>
  <c r="P273" i="11"/>
  <c r="V272" i="11"/>
  <c r="T272" i="11"/>
  <c r="R272" i="11"/>
  <c r="P272" i="11"/>
  <c r="V271" i="11"/>
  <c r="T271" i="11"/>
  <c r="R271" i="11"/>
  <c r="P271" i="11"/>
  <c r="V270" i="11"/>
  <c r="T270" i="11"/>
  <c r="R270" i="11"/>
  <c r="P270" i="11"/>
  <c r="V269" i="11"/>
  <c r="T269" i="11"/>
  <c r="R269" i="11"/>
  <c r="P269" i="11"/>
  <c r="V268" i="11"/>
  <c r="T268" i="11"/>
  <c r="R268" i="11"/>
  <c r="P268" i="11"/>
  <c r="V267" i="11"/>
  <c r="T267" i="11"/>
  <c r="R267" i="11"/>
  <c r="P267" i="11"/>
  <c r="V266" i="11"/>
  <c r="T266" i="11"/>
  <c r="R266" i="11"/>
  <c r="P266" i="11"/>
  <c r="V265" i="11"/>
  <c r="T265" i="11"/>
  <c r="R265" i="11"/>
  <c r="P265" i="11"/>
  <c r="V264" i="11"/>
  <c r="T264" i="11"/>
  <c r="R264" i="11"/>
  <c r="P264" i="11"/>
  <c r="V263" i="11"/>
  <c r="T263" i="11"/>
  <c r="R263" i="11"/>
  <c r="P263" i="11"/>
  <c r="V262" i="11"/>
  <c r="T262" i="11"/>
  <c r="R262" i="11"/>
  <c r="P262" i="11"/>
  <c r="V261" i="11"/>
  <c r="T261" i="11"/>
  <c r="R261" i="11"/>
  <c r="P261" i="11"/>
  <c r="V260" i="11"/>
  <c r="T260" i="11"/>
  <c r="R260" i="11"/>
  <c r="P260" i="11"/>
  <c r="V259" i="11"/>
  <c r="T259" i="11"/>
  <c r="R259" i="11"/>
  <c r="P259" i="11"/>
  <c r="V258" i="11"/>
  <c r="T258" i="11"/>
  <c r="R258" i="11"/>
  <c r="P258" i="11"/>
  <c r="V257" i="11"/>
  <c r="T257" i="11"/>
  <c r="R257" i="11"/>
  <c r="P257" i="11"/>
  <c r="V256" i="11"/>
  <c r="T256" i="11"/>
  <c r="R256" i="11"/>
  <c r="P256" i="11"/>
  <c r="V255" i="11"/>
  <c r="T255" i="11"/>
  <c r="R255" i="11"/>
  <c r="P255" i="11"/>
  <c r="V254" i="11"/>
  <c r="T254" i="11"/>
  <c r="R254" i="11"/>
  <c r="P254" i="11"/>
  <c r="V253" i="11"/>
  <c r="T253" i="11"/>
  <c r="R253" i="11"/>
  <c r="P253" i="11"/>
  <c r="V252" i="11"/>
  <c r="T252" i="11"/>
  <c r="R252" i="11"/>
  <c r="P252" i="11"/>
  <c r="V251" i="11"/>
  <c r="T251" i="11"/>
  <c r="R251" i="11"/>
  <c r="P251" i="11"/>
  <c r="V250" i="11"/>
  <c r="T250" i="11"/>
  <c r="R250" i="11"/>
  <c r="P250" i="11"/>
  <c r="V249" i="11"/>
  <c r="T249" i="11"/>
  <c r="R249" i="11"/>
  <c r="P249" i="11"/>
  <c r="V248" i="11"/>
  <c r="T248" i="11"/>
  <c r="R248" i="11"/>
  <c r="P248" i="11"/>
  <c r="V247" i="11"/>
  <c r="T247" i="11"/>
  <c r="R247" i="11"/>
  <c r="P247" i="11"/>
  <c r="V246" i="11"/>
  <c r="T246" i="11"/>
  <c r="R246" i="11"/>
  <c r="P246" i="11"/>
  <c r="V245" i="11"/>
  <c r="T245" i="11"/>
  <c r="R245" i="11"/>
  <c r="P245" i="11"/>
  <c r="V244" i="11"/>
  <c r="T244" i="11"/>
  <c r="R244" i="11"/>
  <c r="P244" i="11"/>
  <c r="V243" i="11"/>
  <c r="T243" i="11"/>
  <c r="R243" i="11"/>
  <c r="P243" i="11"/>
  <c r="V242" i="11"/>
  <c r="T242" i="11"/>
  <c r="R242" i="11"/>
  <c r="P242" i="11"/>
  <c r="V241" i="11"/>
  <c r="T241" i="11"/>
  <c r="R241" i="11"/>
  <c r="P241" i="11"/>
  <c r="V240" i="11"/>
  <c r="T240" i="11"/>
  <c r="R240" i="11"/>
  <c r="P240" i="11"/>
  <c r="V239" i="11"/>
  <c r="T239" i="11"/>
  <c r="R239" i="11"/>
  <c r="P239" i="11"/>
  <c r="V238" i="11"/>
  <c r="T238" i="11"/>
  <c r="R238" i="11"/>
  <c r="P238" i="11"/>
  <c r="V237" i="11"/>
  <c r="T237" i="11"/>
  <c r="R237" i="11"/>
  <c r="P237" i="11"/>
  <c r="V236" i="11"/>
  <c r="T236" i="11"/>
  <c r="R236" i="11"/>
  <c r="P236" i="11"/>
  <c r="V235" i="11"/>
  <c r="T235" i="11"/>
  <c r="R235" i="11"/>
  <c r="P235" i="11"/>
  <c r="V234" i="11"/>
  <c r="T234" i="11"/>
  <c r="R234" i="11"/>
  <c r="P234" i="11"/>
  <c r="V233" i="11"/>
  <c r="T233" i="11"/>
  <c r="R233" i="11"/>
  <c r="P233" i="11"/>
  <c r="V232" i="11"/>
  <c r="T232" i="11"/>
  <c r="R232" i="11"/>
  <c r="P232" i="11"/>
  <c r="V231" i="11"/>
  <c r="T231" i="11"/>
  <c r="R231" i="11"/>
  <c r="P231" i="11"/>
  <c r="V230" i="11"/>
  <c r="T230" i="11"/>
  <c r="R230" i="11"/>
  <c r="P230" i="11"/>
  <c r="V229" i="11"/>
  <c r="T229" i="11"/>
  <c r="R229" i="11"/>
  <c r="P229" i="11"/>
  <c r="V228" i="11"/>
  <c r="T228" i="11"/>
  <c r="R228" i="11"/>
  <c r="P228" i="11"/>
  <c r="V227" i="11"/>
  <c r="T227" i="11"/>
  <c r="R227" i="11"/>
  <c r="P227" i="11"/>
  <c r="V226" i="11"/>
  <c r="T226" i="11"/>
  <c r="R226" i="11"/>
  <c r="P226" i="11"/>
  <c r="V225" i="11"/>
  <c r="T225" i="11"/>
  <c r="R225" i="11"/>
  <c r="P225" i="11"/>
  <c r="V224" i="11"/>
  <c r="T224" i="11"/>
  <c r="R224" i="11"/>
  <c r="P224" i="11"/>
  <c r="V223" i="11"/>
  <c r="T223" i="11"/>
  <c r="R223" i="11"/>
  <c r="P223" i="11"/>
  <c r="V222" i="11"/>
  <c r="T222" i="11"/>
  <c r="R222" i="11"/>
  <c r="P222" i="11"/>
  <c r="V221" i="11"/>
  <c r="T221" i="11"/>
  <c r="R221" i="11"/>
  <c r="P221" i="11"/>
  <c r="V220" i="11"/>
  <c r="T220" i="11"/>
  <c r="R220" i="11"/>
  <c r="P220" i="11"/>
  <c r="V219" i="11"/>
  <c r="T219" i="11"/>
  <c r="R219" i="11"/>
  <c r="P219" i="11"/>
  <c r="V218" i="11"/>
  <c r="T218" i="11"/>
  <c r="R218" i="11"/>
  <c r="P218" i="11"/>
  <c r="V217" i="11"/>
  <c r="T217" i="11"/>
  <c r="R217" i="11"/>
  <c r="P217" i="11"/>
  <c r="V216" i="11"/>
  <c r="T216" i="11"/>
  <c r="R216" i="11"/>
  <c r="P216" i="11"/>
  <c r="V215" i="11"/>
  <c r="T215" i="11"/>
  <c r="R215" i="11"/>
  <c r="P215" i="11"/>
  <c r="V214" i="11"/>
  <c r="T214" i="11"/>
  <c r="R214" i="11"/>
  <c r="P214" i="11"/>
  <c r="V213" i="11"/>
  <c r="T213" i="11"/>
  <c r="R213" i="11"/>
  <c r="P213" i="11"/>
  <c r="V212" i="11"/>
  <c r="T212" i="11"/>
  <c r="R212" i="11"/>
  <c r="P212" i="11"/>
  <c r="V211" i="11"/>
  <c r="T211" i="11"/>
  <c r="R211" i="11"/>
  <c r="P211" i="11"/>
  <c r="V210" i="11"/>
  <c r="T210" i="11"/>
  <c r="R210" i="11"/>
  <c r="P210" i="11"/>
  <c r="V209" i="11"/>
  <c r="T209" i="11"/>
  <c r="R209" i="11"/>
  <c r="P209" i="11"/>
  <c r="V208" i="11"/>
  <c r="T208" i="11"/>
  <c r="R208" i="11"/>
  <c r="P208" i="11"/>
  <c r="V207" i="11"/>
  <c r="T207" i="11"/>
  <c r="R207" i="11"/>
  <c r="P207" i="11"/>
  <c r="V206" i="11"/>
  <c r="T206" i="11"/>
  <c r="R206" i="11"/>
  <c r="P206" i="11"/>
  <c r="V205" i="11"/>
  <c r="T205" i="11"/>
  <c r="R205" i="11"/>
  <c r="P205" i="11"/>
  <c r="V204" i="11"/>
  <c r="T204" i="11"/>
  <c r="R204" i="11"/>
  <c r="P204" i="11"/>
  <c r="V203" i="11"/>
  <c r="T203" i="11"/>
  <c r="R203" i="11"/>
  <c r="P203" i="11"/>
  <c r="V202" i="11"/>
  <c r="T202" i="11"/>
  <c r="R202" i="11"/>
  <c r="P202" i="11"/>
  <c r="V201" i="11"/>
  <c r="T201" i="11"/>
  <c r="R201" i="11"/>
  <c r="P201" i="11"/>
  <c r="V200" i="11"/>
  <c r="T200" i="11"/>
  <c r="R200" i="11"/>
  <c r="P200" i="11"/>
  <c r="V199" i="11"/>
  <c r="T199" i="11"/>
  <c r="R199" i="11"/>
  <c r="P199" i="11"/>
  <c r="V198" i="11"/>
  <c r="T198" i="11"/>
  <c r="R198" i="11"/>
  <c r="P198" i="11"/>
  <c r="V197" i="11"/>
  <c r="T197" i="11"/>
  <c r="R197" i="11"/>
  <c r="P197" i="11"/>
  <c r="V196" i="11"/>
  <c r="T196" i="11"/>
  <c r="R196" i="11"/>
  <c r="P196" i="11"/>
  <c r="V195" i="11"/>
  <c r="T195" i="11"/>
  <c r="R195" i="11"/>
  <c r="P195" i="11"/>
  <c r="V194" i="11"/>
  <c r="T194" i="11"/>
  <c r="R194" i="11"/>
  <c r="P194" i="11"/>
  <c r="V193" i="11"/>
  <c r="T193" i="11"/>
  <c r="R193" i="11"/>
  <c r="P193" i="11"/>
  <c r="V192" i="11"/>
  <c r="T192" i="11"/>
  <c r="R192" i="11"/>
  <c r="P192" i="11"/>
  <c r="V191" i="11"/>
  <c r="T191" i="11"/>
  <c r="R191" i="11"/>
  <c r="P191" i="11"/>
  <c r="V190" i="11"/>
  <c r="T190" i="11"/>
  <c r="R190" i="11"/>
  <c r="P190" i="11"/>
  <c r="V189" i="11"/>
  <c r="T189" i="11"/>
  <c r="R189" i="11"/>
  <c r="P189" i="11"/>
  <c r="V188" i="11"/>
  <c r="T188" i="11"/>
  <c r="R188" i="11"/>
  <c r="P188" i="11"/>
  <c r="V187" i="11"/>
  <c r="T187" i="11"/>
  <c r="R187" i="11"/>
  <c r="P187" i="11"/>
  <c r="V186" i="11"/>
  <c r="T186" i="11"/>
  <c r="R186" i="11"/>
  <c r="P186" i="11"/>
  <c r="V185" i="11"/>
  <c r="T185" i="11"/>
  <c r="R185" i="11"/>
  <c r="P185" i="11"/>
  <c r="V184" i="11"/>
  <c r="T184" i="11"/>
  <c r="R184" i="11"/>
  <c r="P184" i="11"/>
  <c r="V183" i="11"/>
  <c r="T183" i="11"/>
  <c r="R183" i="11"/>
  <c r="P183" i="11"/>
  <c r="V182" i="11"/>
  <c r="T182" i="11"/>
  <c r="R182" i="11"/>
  <c r="P182" i="11"/>
  <c r="V181" i="11"/>
  <c r="T181" i="11"/>
  <c r="R181" i="11"/>
  <c r="P181" i="11"/>
  <c r="V180" i="11"/>
  <c r="T180" i="11"/>
  <c r="R180" i="11"/>
  <c r="P180" i="11"/>
  <c r="V179" i="11"/>
  <c r="T179" i="11"/>
  <c r="R179" i="11"/>
  <c r="P179" i="11"/>
  <c r="V178" i="11"/>
  <c r="T178" i="11"/>
  <c r="R178" i="11"/>
  <c r="P178" i="11"/>
  <c r="V177" i="11"/>
  <c r="T177" i="11"/>
  <c r="R177" i="11"/>
  <c r="P177" i="11"/>
  <c r="V176" i="11"/>
  <c r="T176" i="11"/>
  <c r="R176" i="11"/>
  <c r="P176" i="11"/>
  <c r="V175" i="11"/>
  <c r="T175" i="11"/>
  <c r="R175" i="11"/>
  <c r="P175" i="11"/>
  <c r="V174" i="11"/>
  <c r="T174" i="11"/>
  <c r="R174" i="11"/>
  <c r="P174" i="11"/>
  <c r="V173" i="11"/>
  <c r="T173" i="11"/>
  <c r="R173" i="11"/>
  <c r="P173" i="11"/>
  <c r="V172" i="11"/>
  <c r="T172" i="11"/>
  <c r="R172" i="11"/>
  <c r="P172" i="11"/>
  <c r="V171" i="11"/>
  <c r="T171" i="11"/>
  <c r="R171" i="11"/>
  <c r="P171" i="11"/>
  <c r="V170" i="11"/>
  <c r="T170" i="11"/>
  <c r="R170" i="11"/>
  <c r="P170" i="11"/>
  <c r="V169" i="11"/>
  <c r="T169" i="11"/>
  <c r="R169" i="11"/>
  <c r="P169" i="11"/>
  <c r="V168" i="11"/>
  <c r="T168" i="11"/>
  <c r="R168" i="11"/>
  <c r="P168" i="11"/>
  <c r="V167" i="11"/>
  <c r="T167" i="11"/>
  <c r="R167" i="11"/>
  <c r="P167" i="11"/>
  <c r="V166" i="11"/>
  <c r="T166" i="11"/>
  <c r="R166" i="11"/>
  <c r="P166" i="11"/>
  <c r="V165" i="11"/>
  <c r="T165" i="11"/>
  <c r="R165" i="11"/>
  <c r="P165" i="11"/>
  <c r="V164" i="11"/>
  <c r="T164" i="11"/>
  <c r="R164" i="11"/>
  <c r="P164" i="11"/>
  <c r="V163" i="11"/>
  <c r="T163" i="11"/>
  <c r="R163" i="11"/>
  <c r="P163" i="11"/>
  <c r="V162" i="11"/>
  <c r="T162" i="11"/>
  <c r="R162" i="11"/>
  <c r="P162" i="11"/>
  <c r="V161" i="11"/>
  <c r="T161" i="11"/>
  <c r="R161" i="11"/>
  <c r="P161" i="11"/>
  <c r="V160" i="11"/>
  <c r="T160" i="11"/>
  <c r="R160" i="11"/>
  <c r="P160" i="11"/>
  <c r="V159" i="11"/>
  <c r="T159" i="11"/>
  <c r="R159" i="11"/>
  <c r="P159" i="11"/>
  <c r="V158" i="11"/>
  <c r="T158" i="11"/>
  <c r="R158" i="11"/>
  <c r="P158" i="11"/>
  <c r="V157" i="11"/>
  <c r="T157" i="11"/>
  <c r="R157" i="11"/>
  <c r="P157" i="11"/>
  <c r="V156" i="11"/>
  <c r="T156" i="11"/>
  <c r="R156" i="11"/>
  <c r="P156" i="11"/>
  <c r="V155" i="11"/>
  <c r="T155" i="11"/>
  <c r="R155" i="11"/>
  <c r="P155" i="11"/>
  <c r="V154" i="11"/>
  <c r="T154" i="11"/>
  <c r="R154" i="11"/>
  <c r="P154" i="11"/>
  <c r="V153" i="11"/>
  <c r="T153" i="11"/>
  <c r="R153" i="11"/>
  <c r="P153" i="11"/>
  <c r="V152" i="11"/>
  <c r="T152" i="11"/>
  <c r="R152" i="11"/>
  <c r="P152" i="11"/>
  <c r="V151" i="11"/>
  <c r="T151" i="11"/>
  <c r="R151" i="11"/>
  <c r="P151" i="11"/>
  <c r="V150" i="11"/>
  <c r="T150" i="11"/>
  <c r="R150" i="11"/>
  <c r="P150" i="11"/>
  <c r="V149" i="11"/>
  <c r="T149" i="11"/>
  <c r="R149" i="11"/>
  <c r="P149" i="11"/>
  <c r="V148" i="11"/>
  <c r="T148" i="11"/>
  <c r="R148" i="11"/>
  <c r="P148" i="11"/>
  <c r="V147" i="11"/>
  <c r="T147" i="11"/>
  <c r="R147" i="11"/>
  <c r="P147" i="11"/>
  <c r="V146" i="11"/>
  <c r="T146" i="11"/>
  <c r="R146" i="11"/>
  <c r="P146" i="11"/>
  <c r="V145" i="11"/>
  <c r="T145" i="11"/>
  <c r="R145" i="11"/>
  <c r="P145" i="11"/>
  <c r="V144" i="11"/>
  <c r="T144" i="11"/>
  <c r="R144" i="11"/>
  <c r="P144" i="11"/>
  <c r="V143" i="11"/>
  <c r="T143" i="11"/>
  <c r="R143" i="11"/>
  <c r="P143" i="11"/>
  <c r="V142" i="11"/>
  <c r="T142" i="11"/>
  <c r="R142" i="11"/>
  <c r="P142" i="11"/>
  <c r="V141" i="11"/>
  <c r="T141" i="11"/>
  <c r="R141" i="11"/>
  <c r="P141" i="11"/>
  <c r="V140" i="11"/>
  <c r="T140" i="11"/>
  <c r="R140" i="11"/>
  <c r="P140" i="11"/>
  <c r="V139" i="11"/>
  <c r="T139" i="11"/>
  <c r="R139" i="11"/>
  <c r="P139" i="11"/>
  <c r="V138" i="11"/>
  <c r="T138" i="11"/>
  <c r="R138" i="11"/>
  <c r="P138" i="11"/>
  <c r="V137" i="11"/>
  <c r="T137" i="11"/>
  <c r="R137" i="11"/>
  <c r="P137" i="11"/>
  <c r="V136" i="11"/>
  <c r="T136" i="11"/>
  <c r="R136" i="11"/>
  <c r="P136" i="11"/>
  <c r="V135" i="11"/>
  <c r="T135" i="11"/>
  <c r="R135" i="11"/>
  <c r="P135" i="11"/>
  <c r="V134" i="11"/>
  <c r="T134" i="11"/>
  <c r="R134" i="11"/>
  <c r="P134" i="11"/>
  <c r="V133" i="11"/>
  <c r="T133" i="11"/>
  <c r="R133" i="11"/>
  <c r="P133" i="11"/>
  <c r="V132" i="11"/>
  <c r="T132" i="11"/>
  <c r="R132" i="11"/>
  <c r="P132" i="11"/>
  <c r="V131" i="11"/>
  <c r="T131" i="11"/>
  <c r="R131" i="11"/>
  <c r="P131" i="11"/>
  <c r="V130" i="11"/>
  <c r="T130" i="11"/>
  <c r="R130" i="11"/>
  <c r="P130" i="11"/>
  <c r="V129" i="11"/>
  <c r="T129" i="11"/>
  <c r="R129" i="11"/>
  <c r="P129" i="11"/>
  <c r="V128" i="11"/>
  <c r="T128" i="11"/>
  <c r="R128" i="11"/>
  <c r="P128" i="11"/>
  <c r="V127" i="11"/>
  <c r="T127" i="11"/>
  <c r="R127" i="11"/>
  <c r="P127" i="11"/>
  <c r="V126" i="11"/>
  <c r="T126" i="11"/>
  <c r="R126" i="11"/>
  <c r="P126" i="11"/>
  <c r="V125" i="11"/>
  <c r="T125" i="11"/>
  <c r="R125" i="11"/>
  <c r="P125" i="11"/>
  <c r="V124" i="11"/>
  <c r="T124" i="11"/>
  <c r="R124" i="11"/>
  <c r="P124" i="11"/>
  <c r="V123" i="11"/>
  <c r="T123" i="11"/>
  <c r="R123" i="11"/>
  <c r="P123" i="11"/>
  <c r="V122" i="11"/>
  <c r="T122" i="11"/>
  <c r="R122" i="11"/>
  <c r="P122" i="11"/>
  <c r="V121" i="11"/>
  <c r="T121" i="11"/>
  <c r="R121" i="11"/>
  <c r="P121" i="11"/>
  <c r="V120" i="11"/>
  <c r="T120" i="11"/>
  <c r="R120" i="11"/>
  <c r="P120" i="11"/>
  <c r="V119" i="11"/>
  <c r="T119" i="11"/>
  <c r="R119" i="11"/>
  <c r="P119" i="11"/>
  <c r="V118" i="11"/>
  <c r="T118" i="11"/>
  <c r="R118" i="11"/>
  <c r="P118" i="11"/>
  <c r="V117" i="11"/>
  <c r="T117" i="11"/>
  <c r="R117" i="11"/>
  <c r="P117" i="11"/>
  <c r="V116" i="11"/>
  <c r="T116" i="11"/>
  <c r="R116" i="11"/>
  <c r="P116" i="11"/>
  <c r="V115" i="11"/>
  <c r="T115" i="11"/>
  <c r="R115" i="11"/>
  <c r="P115" i="11"/>
  <c r="V114" i="11"/>
  <c r="T114" i="11"/>
  <c r="R114" i="11"/>
  <c r="P114" i="11"/>
  <c r="V113" i="11"/>
  <c r="T113" i="11"/>
  <c r="R113" i="11"/>
  <c r="P113" i="11"/>
  <c r="V112" i="11"/>
  <c r="T112" i="11"/>
  <c r="R112" i="11"/>
  <c r="P112" i="11"/>
  <c r="V111" i="11"/>
  <c r="T111" i="11"/>
  <c r="R111" i="11"/>
  <c r="P111" i="11"/>
  <c r="V110" i="11"/>
  <c r="T110" i="11"/>
  <c r="R110" i="11"/>
  <c r="P110" i="11"/>
  <c r="V109" i="11"/>
  <c r="T109" i="11"/>
  <c r="R109" i="11"/>
  <c r="P109" i="11"/>
  <c r="V108" i="11"/>
  <c r="T108" i="11"/>
  <c r="R108" i="11"/>
  <c r="P108" i="11"/>
  <c r="V107" i="11"/>
  <c r="T107" i="11"/>
  <c r="R107" i="11"/>
  <c r="P107" i="11"/>
  <c r="V106" i="11"/>
  <c r="T106" i="11"/>
  <c r="R106" i="11"/>
  <c r="P106" i="11"/>
  <c r="V105" i="11"/>
  <c r="T105" i="11"/>
  <c r="R105" i="11"/>
  <c r="P105" i="11"/>
  <c r="V104" i="11"/>
  <c r="T104" i="11"/>
  <c r="R104" i="11"/>
  <c r="P104" i="11"/>
  <c r="V103" i="11"/>
  <c r="T103" i="11"/>
  <c r="R103" i="11"/>
  <c r="P103" i="11"/>
  <c r="V102" i="11"/>
  <c r="T102" i="11"/>
  <c r="R102" i="11"/>
  <c r="P102" i="11"/>
  <c r="V101" i="11"/>
  <c r="T101" i="11"/>
  <c r="R101" i="11"/>
  <c r="P101" i="11"/>
  <c r="V100" i="11"/>
  <c r="T100" i="11"/>
  <c r="R100" i="11"/>
  <c r="P100" i="11"/>
  <c r="V99" i="11"/>
  <c r="T99" i="11"/>
  <c r="R99" i="11"/>
  <c r="P99" i="11"/>
  <c r="V98" i="11"/>
  <c r="T98" i="11"/>
  <c r="R98" i="11"/>
  <c r="P98" i="11"/>
  <c r="V97" i="11"/>
  <c r="T97" i="11"/>
  <c r="R97" i="11"/>
  <c r="P97" i="11"/>
  <c r="V96" i="11"/>
  <c r="T96" i="11"/>
  <c r="R96" i="11"/>
  <c r="P96" i="11"/>
  <c r="V95" i="11"/>
  <c r="T95" i="11"/>
  <c r="R95" i="11"/>
  <c r="P95" i="11"/>
  <c r="V94" i="11"/>
  <c r="T94" i="11"/>
  <c r="R94" i="11"/>
  <c r="P94" i="11"/>
  <c r="V93" i="11"/>
  <c r="T93" i="11"/>
  <c r="R93" i="11"/>
  <c r="P93" i="11"/>
  <c r="V92" i="11"/>
  <c r="T92" i="11"/>
  <c r="R92" i="11"/>
  <c r="P92" i="11"/>
  <c r="V91" i="11"/>
  <c r="T91" i="11"/>
  <c r="R91" i="11"/>
  <c r="P91" i="11"/>
  <c r="V90" i="11"/>
  <c r="T90" i="11"/>
  <c r="R90" i="11"/>
  <c r="P90" i="11"/>
  <c r="V89" i="11"/>
  <c r="T89" i="11"/>
  <c r="R89" i="11"/>
  <c r="P89" i="11"/>
  <c r="V88" i="11"/>
  <c r="T88" i="11"/>
  <c r="R88" i="11"/>
  <c r="P88" i="11"/>
  <c r="V87" i="11"/>
  <c r="T87" i="11"/>
  <c r="R87" i="11"/>
  <c r="P87" i="11"/>
  <c r="V86" i="11"/>
  <c r="T86" i="11"/>
  <c r="R86" i="11"/>
  <c r="P86" i="11"/>
  <c r="V85" i="11"/>
  <c r="T85" i="11"/>
  <c r="R85" i="11"/>
  <c r="P85" i="11"/>
  <c r="V84" i="11"/>
  <c r="T84" i="11"/>
  <c r="R84" i="11"/>
  <c r="P84" i="11"/>
  <c r="V83" i="11"/>
  <c r="T83" i="11"/>
  <c r="R83" i="11"/>
  <c r="P83" i="11"/>
  <c r="V82" i="11"/>
  <c r="T82" i="11"/>
  <c r="R82" i="11"/>
  <c r="P82" i="11"/>
  <c r="V81" i="11"/>
  <c r="T81" i="11"/>
  <c r="R81" i="11"/>
  <c r="P81" i="11"/>
  <c r="V80" i="11"/>
  <c r="T80" i="11"/>
  <c r="R80" i="11"/>
  <c r="P80" i="11"/>
  <c r="V79" i="11"/>
  <c r="T79" i="11"/>
  <c r="R79" i="11"/>
  <c r="P79" i="11"/>
  <c r="V78" i="11"/>
  <c r="T78" i="11"/>
  <c r="R78" i="11"/>
  <c r="P78" i="11"/>
  <c r="V77" i="11"/>
  <c r="T77" i="11"/>
  <c r="R77" i="11"/>
  <c r="P77" i="11"/>
  <c r="V76" i="11"/>
  <c r="T76" i="11"/>
  <c r="R76" i="11"/>
  <c r="P76" i="11"/>
  <c r="V75" i="11"/>
  <c r="T75" i="11"/>
  <c r="R75" i="11"/>
  <c r="P75" i="11"/>
  <c r="V74" i="11"/>
  <c r="T74" i="11"/>
  <c r="R74" i="11"/>
  <c r="P74" i="11"/>
  <c r="V73" i="11"/>
  <c r="T73" i="11"/>
  <c r="R73" i="11"/>
  <c r="P73" i="11"/>
  <c r="V72" i="11"/>
  <c r="T72" i="11"/>
  <c r="R72" i="11"/>
  <c r="P72" i="11"/>
  <c r="V71" i="11"/>
  <c r="T71" i="11"/>
  <c r="R71" i="11"/>
  <c r="P71" i="11"/>
  <c r="V70" i="11"/>
  <c r="T70" i="11"/>
  <c r="R70" i="11"/>
  <c r="P70" i="11"/>
  <c r="V69" i="11"/>
  <c r="T69" i="11"/>
  <c r="R69" i="11"/>
  <c r="P69" i="11"/>
  <c r="V68" i="11"/>
  <c r="T68" i="11"/>
  <c r="R68" i="11"/>
  <c r="P68" i="11"/>
  <c r="V67" i="11"/>
  <c r="T67" i="11"/>
  <c r="R67" i="11"/>
  <c r="P67" i="11"/>
  <c r="V66" i="11"/>
  <c r="T66" i="11"/>
  <c r="R66" i="11"/>
  <c r="P66" i="11"/>
  <c r="V65" i="11"/>
  <c r="T65" i="11"/>
  <c r="R65" i="11"/>
  <c r="P65" i="11"/>
  <c r="V64" i="11"/>
  <c r="T64" i="11"/>
  <c r="R64" i="11"/>
  <c r="P64" i="11"/>
  <c r="V63" i="11"/>
  <c r="T63" i="11"/>
  <c r="R63" i="11"/>
  <c r="P63" i="11"/>
  <c r="V62" i="11"/>
  <c r="T62" i="11"/>
  <c r="R62" i="11"/>
  <c r="P62" i="11"/>
  <c r="V61" i="11"/>
  <c r="T61" i="11"/>
  <c r="R61" i="11"/>
  <c r="P61" i="11"/>
  <c r="V60" i="11"/>
  <c r="T60" i="11"/>
  <c r="R60" i="11"/>
  <c r="P60" i="11"/>
  <c r="V59" i="11"/>
  <c r="T59" i="11"/>
  <c r="R59" i="11"/>
  <c r="P59" i="11"/>
  <c r="V58" i="11"/>
  <c r="T58" i="11"/>
  <c r="R58" i="11"/>
  <c r="P58" i="11"/>
  <c r="V57" i="11"/>
  <c r="T57" i="11"/>
  <c r="R57" i="11"/>
  <c r="P57" i="11"/>
  <c r="V56" i="11"/>
  <c r="T56" i="11"/>
  <c r="R56" i="11"/>
  <c r="P56" i="11"/>
  <c r="V55" i="11"/>
  <c r="T55" i="11"/>
  <c r="R55" i="11"/>
  <c r="P55" i="11"/>
  <c r="V54" i="11"/>
  <c r="T54" i="11"/>
  <c r="R54" i="11"/>
  <c r="P54" i="11"/>
  <c r="V53" i="11"/>
  <c r="T53" i="11"/>
  <c r="R53" i="11"/>
  <c r="P53" i="11"/>
  <c r="V52" i="11"/>
  <c r="T52" i="11"/>
  <c r="R52" i="11"/>
  <c r="P52" i="11"/>
  <c r="V51" i="11"/>
  <c r="T51" i="11"/>
  <c r="R51" i="11"/>
  <c r="P51" i="11"/>
  <c r="V50" i="11"/>
  <c r="T50" i="11"/>
  <c r="R50" i="11"/>
  <c r="P50" i="11"/>
  <c r="V49" i="11"/>
  <c r="T49" i="11"/>
  <c r="R49" i="11"/>
  <c r="P49" i="11"/>
  <c r="V48" i="11"/>
  <c r="T48" i="11"/>
  <c r="R48" i="11"/>
  <c r="P48" i="11"/>
  <c r="V47" i="11"/>
  <c r="T47" i="11"/>
  <c r="R47" i="11"/>
  <c r="P47" i="11"/>
  <c r="V46" i="11"/>
  <c r="T46" i="11"/>
  <c r="R46" i="11"/>
  <c r="P46" i="11"/>
  <c r="V45" i="11"/>
  <c r="T45" i="11"/>
  <c r="R45" i="11"/>
  <c r="P45" i="11"/>
  <c r="V44" i="11"/>
  <c r="T44" i="11"/>
  <c r="R44" i="11"/>
  <c r="P44" i="11"/>
  <c r="V43" i="11"/>
  <c r="T43" i="11"/>
  <c r="R43" i="11"/>
  <c r="P43" i="11"/>
  <c r="V42" i="11"/>
  <c r="T42" i="11"/>
  <c r="R42" i="11"/>
  <c r="P42" i="11"/>
  <c r="V41" i="11"/>
  <c r="T41" i="11"/>
  <c r="R41" i="11"/>
  <c r="P41" i="11"/>
  <c r="V40" i="11"/>
  <c r="T40" i="11"/>
  <c r="R40" i="11"/>
  <c r="P40" i="11"/>
  <c r="V39" i="11"/>
  <c r="T39" i="11"/>
  <c r="R39" i="11"/>
  <c r="P39" i="11"/>
  <c r="V38" i="11"/>
  <c r="T38" i="11"/>
  <c r="R38" i="11"/>
  <c r="P38" i="11"/>
  <c r="V37" i="11"/>
  <c r="T37" i="11"/>
  <c r="R37" i="11"/>
  <c r="P37" i="11"/>
  <c r="V36" i="11"/>
  <c r="T36" i="11"/>
  <c r="R36" i="11"/>
  <c r="P36" i="11"/>
  <c r="V35" i="11"/>
  <c r="T35" i="11"/>
  <c r="R35" i="11"/>
  <c r="P35" i="11"/>
  <c r="V34" i="11"/>
  <c r="T34" i="11"/>
  <c r="R34" i="11"/>
  <c r="P34" i="11"/>
  <c r="V33" i="11"/>
  <c r="T33" i="11"/>
  <c r="R33" i="11"/>
  <c r="P33" i="11"/>
  <c r="V32" i="11"/>
  <c r="T32" i="11"/>
  <c r="R32" i="11"/>
  <c r="P32" i="11"/>
  <c r="V31" i="11"/>
  <c r="T31" i="11"/>
  <c r="R31" i="11"/>
  <c r="P31" i="11"/>
  <c r="V30" i="11"/>
  <c r="T30" i="11"/>
  <c r="R30" i="11"/>
  <c r="P30" i="11"/>
  <c r="V29" i="11"/>
  <c r="T29" i="11"/>
  <c r="R29" i="11"/>
  <c r="P29" i="11"/>
  <c r="V28" i="11"/>
  <c r="T28" i="11"/>
  <c r="R28" i="11"/>
  <c r="P28" i="11"/>
  <c r="V27" i="11"/>
  <c r="T27" i="11"/>
  <c r="R27" i="11"/>
  <c r="P27" i="11"/>
  <c r="V26" i="11"/>
  <c r="T26" i="11"/>
  <c r="R26" i="11"/>
  <c r="P26" i="11"/>
  <c r="V25" i="11"/>
  <c r="T25" i="11"/>
  <c r="R25" i="11"/>
  <c r="P25" i="11"/>
  <c r="V24" i="11"/>
  <c r="T24" i="11"/>
  <c r="R24" i="11"/>
  <c r="P24" i="11"/>
  <c r="V23" i="11"/>
  <c r="T23" i="11"/>
  <c r="R23" i="11"/>
  <c r="P23" i="11"/>
  <c r="V22" i="11"/>
  <c r="T22" i="11"/>
  <c r="R22" i="11"/>
  <c r="P22" i="11"/>
  <c r="X27" i="11" l="1"/>
  <c r="X39" i="11"/>
  <c r="X47" i="11"/>
  <c r="AH47" i="11" s="1"/>
  <c r="X63" i="11"/>
  <c r="AH63" i="11" s="1"/>
  <c r="X89" i="11"/>
  <c r="AH89" i="11" s="1"/>
  <c r="X107" i="11"/>
  <c r="AH107" i="11" s="1"/>
  <c r="X121" i="11"/>
  <c r="AH121" i="11" s="1"/>
  <c r="X139" i="11"/>
  <c r="AH139" i="11" s="1"/>
  <c r="X143" i="11"/>
  <c r="AH143" i="11" s="1"/>
  <c r="X151" i="11"/>
  <c r="X153" i="11"/>
  <c r="X155" i="11"/>
  <c r="X159" i="11"/>
  <c r="AH159" i="11" s="1"/>
  <c r="X171" i="11"/>
  <c r="AH171" i="11" s="1"/>
  <c r="X175" i="11"/>
  <c r="X183" i="11"/>
  <c r="AH183" i="11" s="1"/>
  <c r="X185" i="11"/>
  <c r="X187" i="11"/>
  <c r="X191" i="11"/>
  <c r="X199" i="11"/>
  <c r="X201" i="11"/>
  <c r="AH201" i="11" s="1"/>
  <c r="X203" i="11"/>
  <c r="AH203" i="11" s="1"/>
  <c r="X207" i="11"/>
  <c r="AH207" i="11" s="1"/>
  <c r="X215" i="11"/>
  <c r="X217" i="11"/>
  <c r="X219" i="11"/>
  <c r="AH219" i="11" s="1"/>
  <c r="X223" i="11"/>
  <c r="AH223" i="11" s="1"/>
  <c r="X231" i="11"/>
  <c r="X233" i="11"/>
  <c r="X235" i="11"/>
  <c r="AH235" i="11" s="1"/>
  <c r="X239" i="11"/>
  <c r="X247" i="11"/>
  <c r="X249" i="11"/>
  <c r="X251" i="11"/>
  <c r="AH251" i="11" s="1"/>
  <c r="X255" i="11"/>
  <c r="AH255" i="11" s="1"/>
  <c r="X263" i="11"/>
  <c r="AH263" i="11" s="1"/>
  <c r="X265" i="11"/>
  <c r="AH265" i="11" s="1"/>
  <c r="X267" i="11"/>
  <c r="AH267" i="11" s="1"/>
  <c r="X271" i="11"/>
  <c r="AH271" i="11" s="1"/>
  <c r="X279" i="11"/>
  <c r="AH279" i="11" s="1"/>
  <c r="X281" i="11"/>
  <c r="AH281" i="11" s="1"/>
  <c r="X283" i="11"/>
  <c r="X287" i="11"/>
  <c r="X295" i="11"/>
  <c r="AH295" i="11" s="1"/>
  <c r="X297" i="11"/>
  <c r="X299" i="11"/>
  <c r="X303" i="11"/>
  <c r="AH303" i="11" s="1"/>
  <c r="X311" i="11"/>
  <c r="X313" i="11"/>
  <c r="AH313" i="11" s="1"/>
  <c r="X317" i="11"/>
  <c r="AH317" i="11" s="1"/>
  <c r="X319" i="11"/>
  <c r="X325" i="11"/>
  <c r="X327" i="11"/>
  <c r="X329" i="11"/>
  <c r="AH329" i="11" s="1"/>
  <c r="X333" i="11"/>
  <c r="AH333" i="11" s="1"/>
  <c r="X335" i="11"/>
  <c r="AH335" i="11" s="1"/>
  <c r="X337" i="11"/>
  <c r="AH337" i="11" s="1"/>
  <c r="X341" i="11"/>
  <c r="X343" i="11"/>
  <c r="X349" i="11"/>
  <c r="AH349" i="11" s="1"/>
  <c r="X351" i="11"/>
  <c r="X353" i="11"/>
  <c r="AH353" i="11" s="1"/>
  <c r="X357" i="11"/>
  <c r="AH357" i="11" s="1"/>
  <c r="X359" i="11"/>
  <c r="AH359" i="11" s="1"/>
  <c r="X365" i="11"/>
  <c r="AH365" i="11" s="1"/>
  <c r="X367" i="11"/>
  <c r="AH367" i="11" s="1"/>
  <c r="X31" i="11"/>
  <c r="X55" i="11"/>
  <c r="AH55" i="11" s="1"/>
  <c r="X71" i="11"/>
  <c r="AH71" i="11" s="1"/>
  <c r="X79" i="11"/>
  <c r="AH79" i="11" s="1"/>
  <c r="X87" i="11"/>
  <c r="AH87" i="11" s="1"/>
  <c r="X105" i="11"/>
  <c r="AH105" i="11" s="1"/>
  <c r="X119" i="11"/>
  <c r="AH119" i="11" s="1"/>
  <c r="X127" i="11"/>
  <c r="X137" i="11"/>
  <c r="AH137" i="11" s="1"/>
  <c r="X169" i="11"/>
  <c r="AH169" i="11" s="1"/>
  <c r="X22" i="11"/>
  <c r="AH22" i="11" s="1"/>
  <c r="X28" i="11"/>
  <c r="AH28" i="11" s="1"/>
  <c r="X48" i="11"/>
  <c r="X60" i="11"/>
  <c r="AH60" i="11" s="1"/>
  <c r="X68" i="11"/>
  <c r="AH68" i="11" s="1"/>
  <c r="X76" i="11"/>
  <c r="X84" i="11"/>
  <c r="X92" i="11"/>
  <c r="X100" i="11"/>
  <c r="AH100" i="11" s="1"/>
  <c r="X108" i="11"/>
  <c r="AH108" i="11" s="1"/>
  <c r="X116" i="11"/>
  <c r="AH116" i="11" s="1"/>
  <c r="X124" i="11"/>
  <c r="X132" i="11"/>
  <c r="X140" i="11"/>
  <c r="X148" i="11"/>
  <c r="AH148" i="11" s="1"/>
  <c r="X156" i="11"/>
  <c r="X164" i="11"/>
  <c r="X172" i="11"/>
  <c r="AH172" i="11" s="1"/>
  <c r="X180" i="11"/>
  <c r="X188" i="11"/>
  <c r="AH188" i="11" s="1"/>
  <c r="X196" i="11"/>
  <c r="AH196" i="11" s="1"/>
  <c r="X204" i="11"/>
  <c r="X212" i="11"/>
  <c r="AH212" i="11" s="1"/>
  <c r="X220" i="11"/>
  <c r="AH220" i="11" s="1"/>
  <c r="X226" i="11"/>
  <c r="AH226" i="11" s="1"/>
  <c r="X228" i="11"/>
  <c r="X236" i="11"/>
  <c r="AH236" i="11" s="1"/>
  <c r="X242" i="11"/>
  <c r="X244" i="11"/>
  <c r="AH244" i="11" s="1"/>
  <c r="X252" i="11"/>
  <c r="AH252" i="11" s="1"/>
  <c r="X258" i="11"/>
  <c r="X260" i="11"/>
  <c r="AH260" i="11" s="1"/>
  <c r="X268" i="11"/>
  <c r="X276" i="11"/>
  <c r="AH276" i="11" s="1"/>
  <c r="X284" i="11"/>
  <c r="AH284" i="11" s="1"/>
  <c r="X292" i="11"/>
  <c r="AH292" i="11" s="1"/>
  <c r="X300" i="11"/>
  <c r="AH300" i="11" s="1"/>
  <c r="X308" i="11"/>
  <c r="X316" i="11"/>
  <c r="X324" i="11"/>
  <c r="X326" i="11"/>
  <c r="AH326" i="11" s="1"/>
  <c r="X328" i="11"/>
  <c r="AH328" i="11" s="1"/>
  <c r="X332" i="11"/>
  <c r="X340" i="11"/>
  <c r="AH340" i="11" s="1"/>
  <c r="X348" i="11"/>
  <c r="AH348" i="11" s="1"/>
  <c r="X356" i="11"/>
  <c r="AH356" i="11" s="1"/>
  <c r="X360" i="11"/>
  <c r="AH360" i="11" s="1"/>
  <c r="X364" i="11"/>
  <c r="AH364" i="11" s="1"/>
  <c r="X368" i="11"/>
  <c r="AH368" i="11" s="1"/>
  <c r="X370" i="11"/>
  <c r="AH370" i="11" s="1"/>
  <c r="X23" i="11"/>
  <c r="X43" i="11"/>
  <c r="X59" i="11"/>
  <c r="AH59" i="11" s="1"/>
  <c r="X75" i="11"/>
  <c r="AH75" i="11" s="1"/>
  <c r="X91" i="11"/>
  <c r="X135" i="11"/>
  <c r="AH135" i="11" s="1"/>
  <c r="X167" i="11"/>
  <c r="AH167" i="11" s="1"/>
  <c r="X36" i="11"/>
  <c r="X44" i="11"/>
  <c r="AH44" i="11" s="1"/>
  <c r="X52" i="11"/>
  <c r="AH52" i="11" s="1"/>
  <c r="X25" i="11"/>
  <c r="X41" i="11"/>
  <c r="X57" i="11"/>
  <c r="AH57" i="11" s="1"/>
  <c r="X73" i="11"/>
  <c r="AH73" i="11" s="1"/>
  <c r="X95" i="11"/>
  <c r="AH95" i="11" s="1"/>
  <c r="X103" i="11"/>
  <c r="AH103" i="11" s="1"/>
  <c r="X111" i="11"/>
  <c r="AH111" i="11" s="1"/>
  <c r="X123" i="11"/>
  <c r="AH123" i="11" s="1"/>
  <c r="X32" i="11"/>
  <c r="AH32" i="11" s="1"/>
  <c r="X257" i="11"/>
  <c r="AH257" i="11" s="1"/>
  <c r="X305" i="11"/>
  <c r="X339" i="11"/>
  <c r="AH339" i="11" s="1"/>
  <c r="X274" i="11"/>
  <c r="AH274" i="11" s="1"/>
  <c r="X362" i="11"/>
  <c r="AH362" i="11" s="1"/>
  <c r="X66" i="11"/>
  <c r="AH66" i="11" s="1"/>
  <c r="X146" i="11"/>
  <c r="AH146" i="11" s="1"/>
  <c r="X162" i="11"/>
  <c r="X194" i="11"/>
  <c r="X129" i="11"/>
  <c r="AH129" i="11" s="1"/>
  <c r="X177" i="11"/>
  <c r="AH177" i="11" s="1"/>
  <c r="X193" i="11"/>
  <c r="AH193" i="11" s="1"/>
  <c r="X209" i="11"/>
  <c r="AH209" i="11" s="1"/>
  <c r="X225" i="11"/>
  <c r="AH225" i="11" s="1"/>
  <c r="X49" i="11"/>
  <c r="AH49" i="11" s="1"/>
  <c r="X51" i="11"/>
  <c r="AH51" i="11" s="1"/>
  <c r="X65" i="11"/>
  <c r="AH65" i="11" s="1"/>
  <c r="X67" i="11"/>
  <c r="AH67" i="11" s="1"/>
  <c r="X81" i="11"/>
  <c r="AH81" i="11" s="1"/>
  <c r="X83" i="11"/>
  <c r="AH83" i="11" s="1"/>
  <c r="X97" i="11"/>
  <c r="AH97" i="11" s="1"/>
  <c r="X34" i="11"/>
  <c r="AH34" i="11" s="1"/>
  <c r="X114" i="11"/>
  <c r="AH114" i="11" s="1"/>
  <c r="X130" i="11"/>
  <c r="AH130" i="11" s="1"/>
  <c r="X50" i="11"/>
  <c r="X113" i="11"/>
  <c r="AH113" i="11" s="1"/>
  <c r="X178" i="11"/>
  <c r="X241" i="11"/>
  <c r="X82" i="11"/>
  <c r="X145" i="11"/>
  <c r="AH145" i="11" s="1"/>
  <c r="X210" i="11"/>
  <c r="AH210" i="11" s="1"/>
  <c r="X273" i="11"/>
  <c r="AH273" i="11" s="1"/>
  <c r="X330" i="11"/>
  <c r="X33" i="11"/>
  <c r="AH33" i="11" s="1"/>
  <c r="X35" i="11"/>
  <c r="AH35" i="11" s="1"/>
  <c r="X98" i="11"/>
  <c r="AH98" i="11" s="1"/>
  <c r="X161" i="11"/>
  <c r="AH161" i="11" s="1"/>
  <c r="X289" i="11"/>
  <c r="AH289" i="11" s="1"/>
  <c r="X354" i="11"/>
  <c r="X115" i="11"/>
  <c r="AH115" i="11" s="1"/>
  <c r="X147" i="11"/>
  <c r="X179" i="11"/>
  <c r="AH179" i="11" s="1"/>
  <c r="X211" i="11"/>
  <c r="X243" i="11"/>
  <c r="AH243" i="11" s="1"/>
  <c r="X275" i="11"/>
  <c r="X307" i="11"/>
  <c r="X322" i="11"/>
  <c r="X345" i="11"/>
  <c r="X338" i="11"/>
  <c r="AH338" i="11" s="1"/>
  <c r="X363" i="11"/>
  <c r="X99" i="11"/>
  <c r="AH99" i="11" s="1"/>
  <c r="X131" i="11"/>
  <c r="AH131" i="11" s="1"/>
  <c r="X163" i="11"/>
  <c r="AH163" i="11" s="1"/>
  <c r="X195" i="11"/>
  <c r="X227" i="11"/>
  <c r="X259" i="11"/>
  <c r="AH259" i="11" s="1"/>
  <c r="X291" i="11"/>
  <c r="AH291" i="11" s="1"/>
  <c r="X346" i="11"/>
  <c r="AH346" i="11" s="1"/>
  <c r="X321" i="11"/>
  <c r="X350" i="11"/>
  <c r="X361" i="11"/>
  <c r="AH361" i="11" s="1"/>
  <c r="X29" i="11"/>
  <c r="X61" i="11"/>
  <c r="AH61" i="11" s="1"/>
  <c r="X93" i="11"/>
  <c r="AH93" i="11" s="1"/>
  <c r="X109" i="11"/>
  <c r="AH109" i="11" s="1"/>
  <c r="X118" i="11"/>
  <c r="AH118" i="11" s="1"/>
  <c r="X134" i="11"/>
  <c r="AH134" i="11" s="1"/>
  <c r="X141" i="11"/>
  <c r="AH141" i="11" s="1"/>
  <c r="X157" i="11"/>
  <c r="AH157" i="11" s="1"/>
  <c r="X166" i="11"/>
  <c r="AH166" i="11" s="1"/>
  <c r="X173" i="11"/>
  <c r="X182" i="11"/>
  <c r="X189" i="11"/>
  <c r="AH189" i="11" s="1"/>
  <c r="X198" i="11"/>
  <c r="AH198" i="11" s="1"/>
  <c r="X205" i="11"/>
  <c r="AH205" i="11" s="1"/>
  <c r="X214" i="11"/>
  <c r="AH214" i="11" s="1"/>
  <c r="X221" i="11"/>
  <c r="AH221" i="11" s="1"/>
  <c r="X230" i="11"/>
  <c r="AH230" i="11" s="1"/>
  <c r="X237" i="11"/>
  <c r="X246" i="11"/>
  <c r="AH246" i="11" s="1"/>
  <c r="X253" i="11"/>
  <c r="X262" i="11"/>
  <c r="AH262" i="11" s="1"/>
  <c r="X269" i="11"/>
  <c r="AH269" i="11" s="1"/>
  <c r="X278" i="11"/>
  <c r="AH278" i="11" s="1"/>
  <c r="X285" i="11"/>
  <c r="AH285" i="11" s="1"/>
  <c r="X294" i="11"/>
  <c r="AH294" i="11" s="1"/>
  <c r="X301" i="11"/>
  <c r="X310" i="11"/>
  <c r="AH310" i="11" s="1"/>
  <c r="X323" i="11"/>
  <c r="AH323" i="11" s="1"/>
  <c r="X352" i="11"/>
  <c r="X24" i="11"/>
  <c r="AH24" i="11" s="1"/>
  <c r="X26" i="11"/>
  <c r="AH26" i="11" s="1"/>
  <c r="X40" i="11"/>
  <c r="X42" i="11"/>
  <c r="AH42" i="11" s="1"/>
  <c r="X56" i="11"/>
  <c r="AH56" i="11" s="1"/>
  <c r="X58" i="11"/>
  <c r="AH58" i="11" s="1"/>
  <c r="X72" i="11"/>
  <c r="AH72" i="11" s="1"/>
  <c r="X74" i="11"/>
  <c r="AH74" i="11" s="1"/>
  <c r="X88" i="11"/>
  <c r="X90" i="11"/>
  <c r="AH90" i="11" s="1"/>
  <c r="X104" i="11"/>
  <c r="AH104" i="11" s="1"/>
  <c r="X106" i="11"/>
  <c r="AH106" i="11" s="1"/>
  <c r="X120" i="11"/>
  <c r="X122" i="11"/>
  <c r="X136" i="11"/>
  <c r="X138" i="11"/>
  <c r="AH138" i="11" s="1"/>
  <c r="X152" i="11"/>
  <c r="AH152" i="11" s="1"/>
  <c r="X154" i="11"/>
  <c r="X168" i="11"/>
  <c r="X170" i="11"/>
  <c r="X184" i="11"/>
  <c r="X186" i="11"/>
  <c r="AH186" i="11" s="1"/>
  <c r="X200" i="11"/>
  <c r="AH200" i="11" s="1"/>
  <c r="X202" i="11"/>
  <c r="AH202" i="11" s="1"/>
  <c r="X216" i="11"/>
  <c r="AH216" i="11" s="1"/>
  <c r="X218" i="11"/>
  <c r="AH218" i="11" s="1"/>
  <c r="X232" i="11"/>
  <c r="X248" i="11"/>
  <c r="AH248" i="11" s="1"/>
  <c r="X264" i="11"/>
  <c r="AH264" i="11" s="1"/>
  <c r="X280" i="11"/>
  <c r="AH280" i="11" s="1"/>
  <c r="X282" i="11"/>
  <c r="AH282" i="11" s="1"/>
  <c r="X296" i="11"/>
  <c r="AH296" i="11" s="1"/>
  <c r="X298" i="11"/>
  <c r="AH298" i="11" s="1"/>
  <c r="X312" i="11"/>
  <c r="AH312" i="11" s="1"/>
  <c r="X314" i="11"/>
  <c r="X334" i="11"/>
  <c r="X347" i="11"/>
  <c r="X369" i="11"/>
  <c r="X38" i="11"/>
  <c r="X54" i="11"/>
  <c r="X86" i="11"/>
  <c r="AH86" i="11" s="1"/>
  <c r="X102" i="11"/>
  <c r="AH102" i="11" s="1"/>
  <c r="X150" i="11"/>
  <c r="AH150" i="11" s="1"/>
  <c r="X234" i="11"/>
  <c r="AH234" i="11" s="1"/>
  <c r="X250" i="11"/>
  <c r="AH250" i="11" s="1"/>
  <c r="X266" i="11"/>
  <c r="X358" i="11"/>
  <c r="X318" i="11"/>
  <c r="AH318" i="11" s="1"/>
  <c r="X331" i="11"/>
  <c r="AH331" i="11" s="1"/>
  <c r="X30" i="11"/>
  <c r="AH30" i="11" s="1"/>
  <c r="X37" i="11"/>
  <c r="X46" i="11"/>
  <c r="AH46" i="11" s="1"/>
  <c r="X53" i="11"/>
  <c r="AH53" i="11" s="1"/>
  <c r="X62" i="11"/>
  <c r="AH62" i="11" s="1"/>
  <c r="X69" i="11"/>
  <c r="X78" i="11"/>
  <c r="X85" i="11"/>
  <c r="AH85" i="11" s="1"/>
  <c r="X94" i="11"/>
  <c r="AH94" i="11" s="1"/>
  <c r="X101" i="11"/>
  <c r="AH101" i="11" s="1"/>
  <c r="X110" i="11"/>
  <c r="AH110" i="11" s="1"/>
  <c r="X117" i="11"/>
  <c r="AH117" i="11" s="1"/>
  <c r="X126" i="11"/>
  <c r="AH126" i="11" s="1"/>
  <c r="X133" i="11"/>
  <c r="AH133" i="11" s="1"/>
  <c r="X142" i="11"/>
  <c r="AH142" i="11" s="1"/>
  <c r="X149" i="11"/>
  <c r="AH149" i="11" s="1"/>
  <c r="X158" i="11"/>
  <c r="X165" i="11"/>
  <c r="AH165" i="11" s="1"/>
  <c r="X174" i="11"/>
  <c r="AH174" i="11" s="1"/>
  <c r="X181" i="11"/>
  <c r="AH181" i="11" s="1"/>
  <c r="X190" i="11"/>
  <c r="AH190" i="11" s="1"/>
  <c r="X197" i="11"/>
  <c r="AH197" i="11" s="1"/>
  <c r="X206" i="11"/>
  <c r="AH206" i="11" s="1"/>
  <c r="X213" i="11"/>
  <c r="X222" i="11"/>
  <c r="AH222" i="11" s="1"/>
  <c r="X229" i="11"/>
  <c r="X238" i="11"/>
  <c r="AH238" i="11" s="1"/>
  <c r="X245" i="11"/>
  <c r="AH245" i="11" s="1"/>
  <c r="X254" i="11"/>
  <c r="AH254" i="11" s="1"/>
  <c r="X261" i="11"/>
  <c r="AH261" i="11" s="1"/>
  <c r="X270" i="11"/>
  <c r="AH270" i="11" s="1"/>
  <c r="X277" i="11"/>
  <c r="AH277" i="11" s="1"/>
  <c r="X286" i="11"/>
  <c r="AH286" i="11" s="1"/>
  <c r="X293" i="11"/>
  <c r="AH293" i="11" s="1"/>
  <c r="X302" i="11"/>
  <c r="AH302" i="11" s="1"/>
  <c r="X309" i="11"/>
  <c r="AH309" i="11" s="1"/>
  <c r="X320" i="11"/>
  <c r="X342" i="11"/>
  <c r="AH342" i="11" s="1"/>
  <c r="X355" i="11"/>
  <c r="AH355" i="11" s="1"/>
  <c r="X366" i="11"/>
  <c r="X45" i="11"/>
  <c r="X70" i="11"/>
  <c r="X77" i="11"/>
  <c r="AH77" i="11" s="1"/>
  <c r="X125" i="11"/>
  <c r="AH125" i="11" s="1"/>
  <c r="X336" i="11"/>
  <c r="X64" i="11"/>
  <c r="X80" i="11"/>
  <c r="X96" i="11"/>
  <c r="X112" i="11"/>
  <c r="AH112" i="11" s="1"/>
  <c r="X128" i="11"/>
  <c r="X144" i="11"/>
  <c r="AH144" i="11" s="1"/>
  <c r="X160" i="11"/>
  <c r="X176" i="11"/>
  <c r="AH176" i="11" s="1"/>
  <c r="X192" i="11"/>
  <c r="AH192" i="11" s="1"/>
  <c r="X208" i="11"/>
  <c r="AH208" i="11" s="1"/>
  <c r="X224" i="11"/>
  <c r="AH224" i="11" s="1"/>
  <c r="X240" i="11"/>
  <c r="AH240" i="11" s="1"/>
  <c r="X256" i="11"/>
  <c r="AH256" i="11" s="1"/>
  <c r="X272" i="11"/>
  <c r="AH272" i="11" s="1"/>
  <c r="X288" i="11"/>
  <c r="X290" i="11"/>
  <c r="AH290" i="11" s="1"/>
  <c r="X304" i="11"/>
  <c r="X306" i="11"/>
  <c r="X315" i="11"/>
  <c r="AH315" i="11" s="1"/>
  <c r="X344" i="11"/>
  <c r="AH344" i="11" s="1"/>
  <c r="AE353" i="16"/>
  <c r="AG353" i="16" s="1"/>
  <c r="AD353" i="16"/>
  <c r="AF353" i="16" s="1"/>
  <c r="AE352" i="16"/>
  <c r="AG352" i="16" s="1"/>
  <c r="AD352" i="16"/>
  <c r="AF352" i="16" s="1"/>
  <c r="AE351" i="16"/>
  <c r="AG351" i="16" s="1"/>
  <c r="AD351" i="16"/>
  <c r="AF351" i="16" s="1"/>
  <c r="AE350" i="16"/>
  <c r="AG350" i="16" s="1"/>
  <c r="AD350" i="16"/>
  <c r="AF350" i="16" s="1"/>
  <c r="AE349" i="16"/>
  <c r="AG349" i="16" s="1"/>
  <c r="AD349" i="16"/>
  <c r="AF349" i="16" s="1"/>
  <c r="AE348" i="16"/>
  <c r="AG348" i="16" s="1"/>
  <c r="AD348" i="16"/>
  <c r="AF348" i="16" s="1"/>
  <c r="AE347" i="16"/>
  <c r="AG347" i="16" s="1"/>
  <c r="AD347" i="16"/>
  <c r="AF347" i="16" s="1"/>
  <c r="AE346" i="16"/>
  <c r="AG346" i="16" s="1"/>
  <c r="AD346" i="16"/>
  <c r="AF346" i="16" s="1"/>
  <c r="AE345" i="16"/>
  <c r="AG345" i="16" s="1"/>
  <c r="AD345" i="16"/>
  <c r="AF345" i="16" s="1"/>
  <c r="AE344" i="16"/>
  <c r="AG344" i="16" s="1"/>
  <c r="AD344" i="16"/>
  <c r="AF344" i="16" s="1"/>
  <c r="AE343" i="16"/>
  <c r="AG343" i="16" s="1"/>
  <c r="AD343" i="16"/>
  <c r="AF343" i="16" s="1"/>
  <c r="AE342" i="16"/>
  <c r="AG342" i="16" s="1"/>
  <c r="AD342" i="16"/>
  <c r="AF342" i="16" s="1"/>
  <c r="AE341" i="16"/>
  <c r="AG341" i="16" s="1"/>
  <c r="AD341" i="16"/>
  <c r="AF341" i="16" s="1"/>
  <c r="AE340" i="16"/>
  <c r="AG340" i="16" s="1"/>
  <c r="AD340" i="16"/>
  <c r="AF340" i="16" s="1"/>
  <c r="AE339" i="16"/>
  <c r="AG339" i="16" s="1"/>
  <c r="AD339" i="16"/>
  <c r="AF339" i="16" s="1"/>
  <c r="AE338" i="16"/>
  <c r="AG338" i="16" s="1"/>
  <c r="AD338" i="16"/>
  <c r="AF338" i="16" s="1"/>
  <c r="AE337" i="16"/>
  <c r="AG337" i="16" s="1"/>
  <c r="AD337" i="16"/>
  <c r="AF337" i="16" s="1"/>
  <c r="AE336" i="16"/>
  <c r="AG336" i="16" s="1"/>
  <c r="AD336" i="16"/>
  <c r="AF336" i="16" s="1"/>
  <c r="AE335" i="16"/>
  <c r="AG335" i="16" s="1"/>
  <c r="AD335" i="16"/>
  <c r="AF335" i="16" s="1"/>
  <c r="AE334" i="16"/>
  <c r="AG334" i="16" s="1"/>
  <c r="AD334" i="16"/>
  <c r="AF334" i="16" s="1"/>
  <c r="AE333" i="16"/>
  <c r="AG333" i="16" s="1"/>
  <c r="AD333" i="16"/>
  <c r="AF333" i="16" s="1"/>
  <c r="AE332" i="16"/>
  <c r="AG332" i="16" s="1"/>
  <c r="AD332" i="16"/>
  <c r="AF332" i="16" s="1"/>
  <c r="AE331" i="16"/>
  <c r="AG331" i="16" s="1"/>
  <c r="AD331" i="16"/>
  <c r="AF331" i="16" s="1"/>
  <c r="AE330" i="16"/>
  <c r="AG330" i="16" s="1"/>
  <c r="AD330" i="16"/>
  <c r="AF330" i="16" s="1"/>
  <c r="AE329" i="16"/>
  <c r="AG329" i="16" s="1"/>
  <c r="AD329" i="16"/>
  <c r="AF329" i="16" s="1"/>
  <c r="AE328" i="16"/>
  <c r="AG328" i="16" s="1"/>
  <c r="AD328" i="16"/>
  <c r="AF328" i="16" s="1"/>
  <c r="AE327" i="16"/>
  <c r="AG327" i="16" s="1"/>
  <c r="AD327" i="16"/>
  <c r="AF327" i="16" s="1"/>
  <c r="AE326" i="16"/>
  <c r="AG326" i="16" s="1"/>
  <c r="AD326" i="16"/>
  <c r="AF326" i="16" s="1"/>
  <c r="AE325" i="16"/>
  <c r="AG325" i="16" s="1"/>
  <c r="AD325" i="16"/>
  <c r="AF325" i="16" s="1"/>
  <c r="AE324" i="16"/>
  <c r="AG324" i="16" s="1"/>
  <c r="AD324" i="16"/>
  <c r="AF324" i="16" s="1"/>
  <c r="AE323" i="16"/>
  <c r="AG323" i="16" s="1"/>
  <c r="AD323" i="16"/>
  <c r="AF323" i="16" s="1"/>
  <c r="AE322" i="16"/>
  <c r="AG322" i="16" s="1"/>
  <c r="AD322" i="16"/>
  <c r="AF322" i="16" s="1"/>
  <c r="AE321" i="16"/>
  <c r="AG321" i="16" s="1"/>
  <c r="AD321" i="16"/>
  <c r="AF321" i="16" s="1"/>
  <c r="AE320" i="16"/>
  <c r="AG320" i="16" s="1"/>
  <c r="AD320" i="16"/>
  <c r="AF320" i="16" s="1"/>
  <c r="AE319" i="16"/>
  <c r="AG319" i="16" s="1"/>
  <c r="AD319" i="16"/>
  <c r="AF319" i="16" s="1"/>
  <c r="AE318" i="16"/>
  <c r="AG318" i="16" s="1"/>
  <c r="AD318" i="16"/>
  <c r="AF318" i="16" s="1"/>
  <c r="AE317" i="16"/>
  <c r="AG317" i="16" s="1"/>
  <c r="AD317" i="16"/>
  <c r="AF317" i="16" s="1"/>
  <c r="AE316" i="16"/>
  <c r="AG316" i="16" s="1"/>
  <c r="AD316" i="16"/>
  <c r="AF316" i="16" s="1"/>
  <c r="AE315" i="16"/>
  <c r="AG315" i="16" s="1"/>
  <c r="AD315" i="16"/>
  <c r="AF315" i="16" s="1"/>
  <c r="AE314" i="16"/>
  <c r="AG314" i="16" s="1"/>
  <c r="AD314" i="16"/>
  <c r="AF314" i="16" s="1"/>
  <c r="AE313" i="16"/>
  <c r="AG313" i="16" s="1"/>
  <c r="AD313" i="16"/>
  <c r="AF313" i="16" s="1"/>
  <c r="AE312" i="16"/>
  <c r="AG312" i="16" s="1"/>
  <c r="AD312" i="16"/>
  <c r="AF312" i="16" s="1"/>
  <c r="AE311" i="16"/>
  <c r="AG311" i="16" s="1"/>
  <c r="AD311" i="16"/>
  <c r="AF311" i="16" s="1"/>
  <c r="AE310" i="16"/>
  <c r="AG310" i="16" s="1"/>
  <c r="AD310" i="16"/>
  <c r="AF310" i="16" s="1"/>
  <c r="AE309" i="16"/>
  <c r="AG309" i="16" s="1"/>
  <c r="AD309" i="16"/>
  <c r="AF309" i="16" s="1"/>
  <c r="AE308" i="16"/>
  <c r="AG308" i="16" s="1"/>
  <c r="AD308" i="16"/>
  <c r="AF308" i="16" s="1"/>
  <c r="AE307" i="16"/>
  <c r="AG307" i="16" s="1"/>
  <c r="AD307" i="16"/>
  <c r="AF307" i="16" s="1"/>
  <c r="AE306" i="16"/>
  <c r="AG306" i="16" s="1"/>
  <c r="AD306" i="16"/>
  <c r="AF306" i="16" s="1"/>
  <c r="AE305" i="16"/>
  <c r="AG305" i="16" s="1"/>
  <c r="AD305" i="16"/>
  <c r="AF305" i="16" s="1"/>
  <c r="AE304" i="16"/>
  <c r="AG304" i="16" s="1"/>
  <c r="AD304" i="16"/>
  <c r="AF304" i="16" s="1"/>
  <c r="AE303" i="16"/>
  <c r="AG303" i="16" s="1"/>
  <c r="AD303" i="16"/>
  <c r="AF303" i="16" s="1"/>
  <c r="AE302" i="16"/>
  <c r="AG302" i="16" s="1"/>
  <c r="AD302" i="16"/>
  <c r="AF302" i="16" s="1"/>
  <c r="AE301" i="16"/>
  <c r="AG301" i="16" s="1"/>
  <c r="AD301" i="16"/>
  <c r="AF301" i="16" s="1"/>
  <c r="AE300" i="16"/>
  <c r="AG300" i="16" s="1"/>
  <c r="AD300" i="16"/>
  <c r="AF300" i="16" s="1"/>
  <c r="AE299" i="16"/>
  <c r="AG299" i="16" s="1"/>
  <c r="AD299" i="16"/>
  <c r="AF299" i="16" s="1"/>
  <c r="AE298" i="16"/>
  <c r="AG298" i="16" s="1"/>
  <c r="AD298" i="16"/>
  <c r="AF298" i="16" s="1"/>
  <c r="AE297" i="16"/>
  <c r="AG297" i="16" s="1"/>
  <c r="AD297" i="16"/>
  <c r="AF297" i="16" s="1"/>
  <c r="AE296" i="16"/>
  <c r="AG296" i="16" s="1"/>
  <c r="AD296" i="16"/>
  <c r="AF296" i="16" s="1"/>
  <c r="AE295" i="16"/>
  <c r="AG295" i="16" s="1"/>
  <c r="AD295" i="16"/>
  <c r="AF295" i="16" s="1"/>
  <c r="AE294" i="16"/>
  <c r="AG294" i="16" s="1"/>
  <c r="AD294" i="16"/>
  <c r="AF294" i="16" s="1"/>
  <c r="AE293" i="16"/>
  <c r="AG293" i="16" s="1"/>
  <c r="AD293" i="16"/>
  <c r="AF293" i="16" s="1"/>
  <c r="AE292" i="16"/>
  <c r="AG292" i="16" s="1"/>
  <c r="AD292" i="16"/>
  <c r="AF292" i="16" s="1"/>
  <c r="AE291" i="16"/>
  <c r="AG291" i="16" s="1"/>
  <c r="AD291" i="16"/>
  <c r="AF291" i="16" s="1"/>
  <c r="AE290" i="16"/>
  <c r="AG290" i="16" s="1"/>
  <c r="AD290" i="16"/>
  <c r="AF290" i="16" s="1"/>
  <c r="AE289" i="16"/>
  <c r="AG289" i="16" s="1"/>
  <c r="AD289" i="16"/>
  <c r="AF289" i="16" s="1"/>
  <c r="AE288" i="16"/>
  <c r="AG288" i="16" s="1"/>
  <c r="AD288" i="16"/>
  <c r="AF288" i="16" s="1"/>
  <c r="AE287" i="16"/>
  <c r="AG287" i="16" s="1"/>
  <c r="AD287" i="16"/>
  <c r="AF287" i="16" s="1"/>
  <c r="AE286" i="16"/>
  <c r="AG286" i="16" s="1"/>
  <c r="AD286" i="16"/>
  <c r="AF286" i="16" s="1"/>
  <c r="AE285" i="16"/>
  <c r="AG285" i="16" s="1"/>
  <c r="AD285" i="16"/>
  <c r="AF285" i="16" s="1"/>
  <c r="AE284" i="16"/>
  <c r="AG284" i="16" s="1"/>
  <c r="AD284" i="16"/>
  <c r="AF284" i="16" s="1"/>
  <c r="AE283" i="16"/>
  <c r="AG283" i="16" s="1"/>
  <c r="AD283" i="16"/>
  <c r="AF283" i="16" s="1"/>
  <c r="AE282" i="16"/>
  <c r="AG282" i="16" s="1"/>
  <c r="AD282" i="16"/>
  <c r="AF282" i="16" s="1"/>
  <c r="AE281" i="16"/>
  <c r="AG281" i="16" s="1"/>
  <c r="AD281" i="16"/>
  <c r="AF281" i="16" s="1"/>
  <c r="AE280" i="16"/>
  <c r="AG280" i="16" s="1"/>
  <c r="AD280" i="16"/>
  <c r="AF280" i="16" s="1"/>
  <c r="AE279" i="16"/>
  <c r="AG279" i="16" s="1"/>
  <c r="AD279" i="16"/>
  <c r="AF279" i="16" s="1"/>
  <c r="AE278" i="16"/>
  <c r="AG278" i="16" s="1"/>
  <c r="AD278" i="16"/>
  <c r="AF278" i="16" s="1"/>
  <c r="AE277" i="16"/>
  <c r="AG277" i="16" s="1"/>
  <c r="AD277" i="16"/>
  <c r="AF277" i="16" s="1"/>
  <c r="AE276" i="16"/>
  <c r="AG276" i="16" s="1"/>
  <c r="AD276" i="16"/>
  <c r="AF276" i="16" s="1"/>
  <c r="AE275" i="16"/>
  <c r="AG275" i="16" s="1"/>
  <c r="AD275" i="16"/>
  <c r="AF275" i="16" s="1"/>
  <c r="AE274" i="16"/>
  <c r="AG274" i="16" s="1"/>
  <c r="AD274" i="16"/>
  <c r="AF274" i="16" s="1"/>
  <c r="AE273" i="16"/>
  <c r="AG273" i="16" s="1"/>
  <c r="AD273" i="16"/>
  <c r="AF273" i="16" s="1"/>
  <c r="AE272" i="16"/>
  <c r="AG272" i="16" s="1"/>
  <c r="AD272" i="16"/>
  <c r="AF272" i="16" s="1"/>
  <c r="AE271" i="16"/>
  <c r="AG271" i="16" s="1"/>
  <c r="AD271" i="16"/>
  <c r="AF271" i="16" s="1"/>
  <c r="AE270" i="16"/>
  <c r="AG270" i="16" s="1"/>
  <c r="AD270" i="16"/>
  <c r="AF270" i="16" s="1"/>
  <c r="AE269" i="16"/>
  <c r="AG269" i="16" s="1"/>
  <c r="AD269" i="16"/>
  <c r="AF269" i="16" s="1"/>
  <c r="AE268" i="16"/>
  <c r="AG268" i="16" s="1"/>
  <c r="AD268" i="16"/>
  <c r="AF268" i="16" s="1"/>
  <c r="AE267" i="16"/>
  <c r="AG267" i="16" s="1"/>
  <c r="AD267" i="16"/>
  <c r="AF267" i="16" s="1"/>
  <c r="AE266" i="16"/>
  <c r="AG266" i="16" s="1"/>
  <c r="AD266" i="16"/>
  <c r="AF266" i="16" s="1"/>
  <c r="AE265" i="16"/>
  <c r="AG265" i="16" s="1"/>
  <c r="AD265" i="16"/>
  <c r="AF265" i="16" s="1"/>
  <c r="AE264" i="16"/>
  <c r="AG264" i="16" s="1"/>
  <c r="AD264" i="16"/>
  <c r="AF264" i="16" s="1"/>
  <c r="AE263" i="16"/>
  <c r="AG263" i="16" s="1"/>
  <c r="AD263" i="16"/>
  <c r="AF263" i="16" s="1"/>
  <c r="AE262" i="16"/>
  <c r="AG262" i="16" s="1"/>
  <c r="AD262" i="16"/>
  <c r="AF262" i="16" s="1"/>
  <c r="AE261" i="16"/>
  <c r="AG261" i="16" s="1"/>
  <c r="AD261" i="16"/>
  <c r="AF261" i="16" s="1"/>
  <c r="AE260" i="16"/>
  <c r="AG260" i="16" s="1"/>
  <c r="AD260" i="16"/>
  <c r="AF260" i="16" s="1"/>
  <c r="AE259" i="16"/>
  <c r="AG259" i="16" s="1"/>
  <c r="AD259" i="16"/>
  <c r="AF259" i="16" s="1"/>
  <c r="AE258" i="16"/>
  <c r="AG258" i="16" s="1"/>
  <c r="AD258" i="16"/>
  <c r="AF258" i="16" s="1"/>
  <c r="AE257" i="16"/>
  <c r="AG257" i="16" s="1"/>
  <c r="AD257" i="16"/>
  <c r="AF257" i="16" s="1"/>
  <c r="AE256" i="16"/>
  <c r="AG256" i="16" s="1"/>
  <c r="AD256" i="16"/>
  <c r="AF256" i="16" s="1"/>
  <c r="AE255" i="16"/>
  <c r="AG255" i="16" s="1"/>
  <c r="AD255" i="16"/>
  <c r="AF255" i="16" s="1"/>
  <c r="AE254" i="16"/>
  <c r="AG254" i="16" s="1"/>
  <c r="AD254" i="16"/>
  <c r="AF254" i="16" s="1"/>
  <c r="AE253" i="16"/>
  <c r="AG253" i="16" s="1"/>
  <c r="AD253" i="16"/>
  <c r="AF253" i="16" s="1"/>
  <c r="AE252" i="16"/>
  <c r="AG252" i="16" s="1"/>
  <c r="AD252" i="16"/>
  <c r="AF252" i="16" s="1"/>
  <c r="AE251" i="16"/>
  <c r="AG251" i="16" s="1"/>
  <c r="AD251" i="16"/>
  <c r="AF251" i="16" s="1"/>
  <c r="AE250" i="16"/>
  <c r="AG250" i="16" s="1"/>
  <c r="AD250" i="16"/>
  <c r="AF250" i="16" s="1"/>
  <c r="AE249" i="16"/>
  <c r="AG249" i="16" s="1"/>
  <c r="AD249" i="16"/>
  <c r="AF249" i="16" s="1"/>
  <c r="AE248" i="16"/>
  <c r="AG248" i="16" s="1"/>
  <c r="AD248" i="16"/>
  <c r="AF248" i="16" s="1"/>
  <c r="AE247" i="16"/>
  <c r="AG247" i="16" s="1"/>
  <c r="AD247" i="16"/>
  <c r="AF247" i="16" s="1"/>
  <c r="AE246" i="16"/>
  <c r="AG246" i="16" s="1"/>
  <c r="AD246" i="16"/>
  <c r="AF246" i="16" s="1"/>
  <c r="AE245" i="16"/>
  <c r="AG245" i="16" s="1"/>
  <c r="AD245" i="16"/>
  <c r="AF245" i="16" s="1"/>
  <c r="AE244" i="16"/>
  <c r="AG244" i="16" s="1"/>
  <c r="AD244" i="16"/>
  <c r="AF244" i="16" s="1"/>
  <c r="AE243" i="16"/>
  <c r="AG243" i="16" s="1"/>
  <c r="AD243" i="16"/>
  <c r="AF243" i="16" s="1"/>
  <c r="AE242" i="16"/>
  <c r="AG242" i="16" s="1"/>
  <c r="AD242" i="16"/>
  <c r="AF242" i="16" s="1"/>
  <c r="AE241" i="16"/>
  <c r="AG241" i="16" s="1"/>
  <c r="AD241" i="16"/>
  <c r="AF241" i="16" s="1"/>
  <c r="AE240" i="16"/>
  <c r="AG240" i="16" s="1"/>
  <c r="AD240" i="16"/>
  <c r="AF240" i="16" s="1"/>
  <c r="AE239" i="16"/>
  <c r="AG239" i="16" s="1"/>
  <c r="AD239" i="16"/>
  <c r="AF239" i="16" s="1"/>
  <c r="AE238" i="16"/>
  <c r="AG238" i="16" s="1"/>
  <c r="AD238" i="16"/>
  <c r="AF238" i="16" s="1"/>
  <c r="AE237" i="16"/>
  <c r="AG237" i="16" s="1"/>
  <c r="AD237" i="16"/>
  <c r="AF237" i="16" s="1"/>
  <c r="AE236" i="16"/>
  <c r="AG236" i="16" s="1"/>
  <c r="AD236" i="16"/>
  <c r="AF236" i="16" s="1"/>
  <c r="AE235" i="16"/>
  <c r="AG235" i="16" s="1"/>
  <c r="AD235" i="16"/>
  <c r="AF235" i="16" s="1"/>
  <c r="AE234" i="16"/>
  <c r="AG234" i="16" s="1"/>
  <c r="AD234" i="16"/>
  <c r="AF234" i="16" s="1"/>
  <c r="AE233" i="16"/>
  <c r="AG233" i="16" s="1"/>
  <c r="AD233" i="16"/>
  <c r="AF233" i="16" s="1"/>
  <c r="AE232" i="16"/>
  <c r="AG232" i="16" s="1"/>
  <c r="AD232" i="16"/>
  <c r="AF232" i="16" s="1"/>
  <c r="AE231" i="16"/>
  <c r="AG231" i="16" s="1"/>
  <c r="AD231" i="16"/>
  <c r="AF231" i="16" s="1"/>
  <c r="AE230" i="16"/>
  <c r="AG230" i="16" s="1"/>
  <c r="AD230" i="16"/>
  <c r="AF230" i="16" s="1"/>
  <c r="AE229" i="16"/>
  <c r="AG229" i="16" s="1"/>
  <c r="AD229" i="16"/>
  <c r="AF229" i="16" s="1"/>
  <c r="AE228" i="16"/>
  <c r="AG228" i="16" s="1"/>
  <c r="AD228" i="16"/>
  <c r="AF228" i="16" s="1"/>
  <c r="AE227" i="16"/>
  <c r="AG227" i="16" s="1"/>
  <c r="AD227" i="16"/>
  <c r="AF227" i="16" s="1"/>
  <c r="AE226" i="16"/>
  <c r="AG226" i="16" s="1"/>
  <c r="AD226" i="16"/>
  <c r="AF226" i="16" s="1"/>
  <c r="AE225" i="16"/>
  <c r="AG225" i="16" s="1"/>
  <c r="AD225" i="16"/>
  <c r="AF225" i="16" s="1"/>
  <c r="AE224" i="16"/>
  <c r="AG224" i="16" s="1"/>
  <c r="AD224" i="16"/>
  <c r="AF224" i="16" s="1"/>
  <c r="AE223" i="16"/>
  <c r="AG223" i="16" s="1"/>
  <c r="AD223" i="16"/>
  <c r="AF223" i="16" s="1"/>
  <c r="AE222" i="16"/>
  <c r="AG222" i="16" s="1"/>
  <c r="AD222" i="16"/>
  <c r="AF222" i="16" s="1"/>
  <c r="AE221" i="16"/>
  <c r="AG221" i="16" s="1"/>
  <c r="AD221" i="16"/>
  <c r="AF221" i="16" s="1"/>
  <c r="AE220" i="16"/>
  <c r="AG220" i="16" s="1"/>
  <c r="AD220" i="16"/>
  <c r="AF220" i="16" s="1"/>
  <c r="AE219" i="16"/>
  <c r="AG219" i="16" s="1"/>
  <c r="AD219" i="16"/>
  <c r="AF219" i="16" s="1"/>
  <c r="AE218" i="16"/>
  <c r="AG218" i="16" s="1"/>
  <c r="AD218" i="16"/>
  <c r="AF218" i="16" s="1"/>
  <c r="AE217" i="16"/>
  <c r="AG217" i="16" s="1"/>
  <c r="AD217" i="16"/>
  <c r="AF217" i="16" s="1"/>
  <c r="AE216" i="16"/>
  <c r="AG216" i="16" s="1"/>
  <c r="AD216" i="16"/>
  <c r="AF216" i="16" s="1"/>
  <c r="AE215" i="16"/>
  <c r="AG215" i="16" s="1"/>
  <c r="AD215" i="16"/>
  <c r="AF215" i="16" s="1"/>
  <c r="AE214" i="16"/>
  <c r="AG214" i="16" s="1"/>
  <c r="AD214" i="16"/>
  <c r="AF214" i="16" s="1"/>
  <c r="AE213" i="16"/>
  <c r="AG213" i="16" s="1"/>
  <c r="AD213" i="16"/>
  <c r="AF213" i="16" s="1"/>
  <c r="AE212" i="16"/>
  <c r="AG212" i="16" s="1"/>
  <c r="AD212" i="16"/>
  <c r="AF212" i="16" s="1"/>
  <c r="AE211" i="16"/>
  <c r="AG211" i="16" s="1"/>
  <c r="AD211" i="16"/>
  <c r="AF211" i="16" s="1"/>
  <c r="AE210" i="16"/>
  <c r="AG210" i="16" s="1"/>
  <c r="AD210" i="16"/>
  <c r="AF210" i="16" s="1"/>
  <c r="AE209" i="16"/>
  <c r="AG209" i="16" s="1"/>
  <c r="AD209" i="16"/>
  <c r="AF209" i="16" s="1"/>
  <c r="AE208" i="16"/>
  <c r="AG208" i="16" s="1"/>
  <c r="AD208" i="16"/>
  <c r="AF208" i="16" s="1"/>
  <c r="AE207" i="16"/>
  <c r="AG207" i="16" s="1"/>
  <c r="AD207" i="16"/>
  <c r="AF207" i="16" s="1"/>
  <c r="AE206" i="16"/>
  <c r="AG206" i="16" s="1"/>
  <c r="AD206" i="16"/>
  <c r="AF206" i="16" s="1"/>
  <c r="AE205" i="16"/>
  <c r="AG205" i="16" s="1"/>
  <c r="AD205" i="16"/>
  <c r="AF205" i="16" s="1"/>
  <c r="AE204" i="16"/>
  <c r="AG204" i="16" s="1"/>
  <c r="AD204" i="16"/>
  <c r="AF204" i="16" s="1"/>
  <c r="AE203" i="16"/>
  <c r="AG203" i="16" s="1"/>
  <c r="AD203" i="16"/>
  <c r="AF203" i="16" s="1"/>
  <c r="AE202" i="16"/>
  <c r="AG202" i="16" s="1"/>
  <c r="AD202" i="16"/>
  <c r="AF202" i="16" s="1"/>
  <c r="AE201" i="16"/>
  <c r="AG201" i="16" s="1"/>
  <c r="AD201" i="16"/>
  <c r="AF201" i="16" s="1"/>
  <c r="AE200" i="16"/>
  <c r="AG200" i="16" s="1"/>
  <c r="AD200" i="16"/>
  <c r="AF200" i="16" s="1"/>
  <c r="AE199" i="16"/>
  <c r="AG199" i="16" s="1"/>
  <c r="AD199" i="16"/>
  <c r="AF199" i="16" s="1"/>
  <c r="AE198" i="16"/>
  <c r="AG198" i="16" s="1"/>
  <c r="AD198" i="16"/>
  <c r="AF198" i="16" s="1"/>
  <c r="AE197" i="16"/>
  <c r="AG197" i="16" s="1"/>
  <c r="AD197" i="16"/>
  <c r="AF197" i="16" s="1"/>
  <c r="AE196" i="16"/>
  <c r="AG196" i="16" s="1"/>
  <c r="AD196" i="16"/>
  <c r="AF196" i="16" s="1"/>
  <c r="AE195" i="16"/>
  <c r="AG195" i="16" s="1"/>
  <c r="AD195" i="16"/>
  <c r="AF195" i="16" s="1"/>
  <c r="AE194" i="16"/>
  <c r="AG194" i="16" s="1"/>
  <c r="AD194" i="16"/>
  <c r="AF194" i="16" s="1"/>
  <c r="AE193" i="16"/>
  <c r="AG193" i="16" s="1"/>
  <c r="AD193" i="16"/>
  <c r="AF193" i="16" s="1"/>
  <c r="AE192" i="16"/>
  <c r="AG192" i="16" s="1"/>
  <c r="AD192" i="16"/>
  <c r="AF192" i="16" s="1"/>
  <c r="AE191" i="16"/>
  <c r="AG191" i="16" s="1"/>
  <c r="AD191" i="16"/>
  <c r="AF191" i="16" s="1"/>
  <c r="AE190" i="16"/>
  <c r="AG190" i="16" s="1"/>
  <c r="AD190" i="16"/>
  <c r="AF190" i="16" s="1"/>
  <c r="AE189" i="16"/>
  <c r="AG189" i="16" s="1"/>
  <c r="AD189" i="16"/>
  <c r="AF189" i="16" s="1"/>
  <c r="AE188" i="16"/>
  <c r="AG188" i="16" s="1"/>
  <c r="AD188" i="16"/>
  <c r="AF188" i="16" s="1"/>
  <c r="AE187" i="16"/>
  <c r="AG187" i="16" s="1"/>
  <c r="AD187" i="16"/>
  <c r="AF187" i="16" s="1"/>
  <c r="AE186" i="16"/>
  <c r="AG186" i="16" s="1"/>
  <c r="AD186" i="16"/>
  <c r="AF186" i="16" s="1"/>
  <c r="AE185" i="16"/>
  <c r="AG185" i="16" s="1"/>
  <c r="AD185" i="16"/>
  <c r="AF185" i="16" s="1"/>
  <c r="AE184" i="16"/>
  <c r="AG184" i="16" s="1"/>
  <c r="AD184" i="16"/>
  <c r="AF184" i="16" s="1"/>
  <c r="AE183" i="16"/>
  <c r="AG183" i="16" s="1"/>
  <c r="AD183" i="16"/>
  <c r="AF183" i="16" s="1"/>
  <c r="AE182" i="16"/>
  <c r="AG182" i="16" s="1"/>
  <c r="AD182" i="16"/>
  <c r="AF182" i="16" s="1"/>
  <c r="AE181" i="16"/>
  <c r="AG181" i="16" s="1"/>
  <c r="AD181" i="16"/>
  <c r="AF181" i="16" s="1"/>
  <c r="AE180" i="16"/>
  <c r="AG180" i="16" s="1"/>
  <c r="AD180" i="16"/>
  <c r="AF180" i="16" s="1"/>
  <c r="AE179" i="16"/>
  <c r="AG179" i="16" s="1"/>
  <c r="AD179" i="16"/>
  <c r="AF179" i="16" s="1"/>
  <c r="AE178" i="16"/>
  <c r="AG178" i="16" s="1"/>
  <c r="AD178" i="16"/>
  <c r="AF178" i="16" s="1"/>
  <c r="AE177" i="16"/>
  <c r="AG177" i="16" s="1"/>
  <c r="AD177" i="16"/>
  <c r="AF177" i="16" s="1"/>
  <c r="AE176" i="16"/>
  <c r="AG176" i="16" s="1"/>
  <c r="AD176" i="16"/>
  <c r="AF176" i="16" s="1"/>
  <c r="AE175" i="16"/>
  <c r="AG175" i="16" s="1"/>
  <c r="AD175" i="16"/>
  <c r="AF175" i="16" s="1"/>
  <c r="AE174" i="16"/>
  <c r="AG174" i="16" s="1"/>
  <c r="AD174" i="16"/>
  <c r="AF174" i="16" s="1"/>
  <c r="AE173" i="16"/>
  <c r="AG173" i="16" s="1"/>
  <c r="AD173" i="16"/>
  <c r="AF173" i="16" s="1"/>
  <c r="AE172" i="16"/>
  <c r="AG172" i="16" s="1"/>
  <c r="AD172" i="16"/>
  <c r="AF172" i="16" s="1"/>
  <c r="AE171" i="16"/>
  <c r="AG171" i="16" s="1"/>
  <c r="AD171" i="16"/>
  <c r="AF171" i="16" s="1"/>
  <c r="AE170" i="16"/>
  <c r="AG170" i="16" s="1"/>
  <c r="AD170" i="16"/>
  <c r="AF170" i="16" s="1"/>
  <c r="AE169" i="16"/>
  <c r="AG169" i="16" s="1"/>
  <c r="AD169" i="16"/>
  <c r="AF169" i="16" s="1"/>
  <c r="AE168" i="16"/>
  <c r="AG168" i="16" s="1"/>
  <c r="AD168" i="16"/>
  <c r="AF168" i="16" s="1"/>
  <c r="AE167" i="16"/>
  <c r="AG167" i="16" s="1"/>
  <c r="AD167" i="16"/>
  <c r="AF167" i="16" s="1"/>
  <c r="AE166" i="16"/>
  <c r="AG166" i="16" s="1"/>
  <c r="AD166" i="16"/>
  <c r="AF166" i="16" s="1"/>
  <c r="AE165" i="16"/>
  <c r="AG165" i="16" s="1"/>
  <c r="AD165" i="16"/>
  <c r="AF165" i="16" s="1"/>
  <c r="AE164" i="16"/>
  <c r="AG164" i="16" s="1"/>
  <c r="AD164" i="16"/>
  <c r="AF164" i="16" s="1"/>
  <c r="AE163" i="16"/>
  <c r="AG163" i="16" s="1"/>
  <c r="AD163" i="16"/>
  <c r="AF163" i="16" s="1"/>
  <c r="AE162" i="16"/>
  <c r="AG162" i="16" s="1"/>
  <c r="AD162" i="16"/>
  <c r="AF162" i="16" s="1"/>
  <c r="AE161" i="16"/>
  <c r="AG161" i="16" s="1"/>
  <c r="AD161" i="16"/>
  <c r="AF161" i="16" s="1"/>
  <c r="AE160" i="16"/>
  <c r="AG160" i="16" s="1"/>
  <c r="AD160" i="16"/>
  <c r="AF160" i="16" s="1"/>
  <c r="AE159" i="16"/>
  <c r="AG159" i="16" s="1"/>
  <c r="AD159" i="16"/>
  <c r="AF159" i="16" s="1"/>
  <c r="AE158" i="16"/>
  <c r="AG158" i="16" s="1"/>
  <c r="AD158" i="16"/>
  <c r="AF158" i="16" s="1"/>
  <c r="AE157" i="16"/>
  <c r="AG157" i="16" s="1"/>
  <c r="AD157" i="16"/>
  <c r="AF157" i="16" s="1"/>
  <c r="AE156" i="16"/>
  <c r="AG156" i="16" s="1"/>
  <c r="AD156" i="16"/>
  <c r="AF156" i="16" s="1"/>
  <c r="AE155" i="16"/>
  <c r="AG155" i="16" s="1"/>
  <c r="AD155" i="16"/>
  <c r="AF155" i="16" s="1"/>
  <c r="AE154" i="16"/>
  <c r="AG154" i="16" s="1"/>
  <c r="AD154" i="16"/>
  <c r="AF154" i="16" s="1"/>
  <c r="AE153" i="16"/>
  <c r="AG153" i="16" s="1"/>
  <c r="AD153" i="16"/>
  <c r="AF153" i="16" s="1"/>
  <c r="AE152" i="16"/>
  <c r="AG152" i="16" s="1"/>
  <c r="AD152" i="16"/>
  <c r="AF152" i="16" s="1"/>
  <c r="AE151" i="16"/>
  <c r="AG151" i="16" s="1"/>
  <c r="AD151" i="16"/>
  <c r="AF151" i="16" s="1"/>
  <c r="AE150" i="16"/>
  <c r="AG150" i="16" s="1"/>
  <c r="AD150" i="16"/>
  <c r="AF150" i="16" s="1"/>
  <c r="AE149" i="16"/>
  <c r="AG149" i="16" s="1"/>
  <c r="AD149" i="16"/>
  <c r="AF149" i="16" s="1"/>
  <c r="AE148" i="16"/>
  <c r="AG148" i="16" s="1"/>
  <c r="AD148" i="16"/>
  <c r="AF148" i="16" s="1"/>
  <c r="AE147" i="16"/>
  <c r="AG147" i="16" s="1"/>
  <c r="AD147" i="16"/>
  <c r="AF147" i="16" s="1"/>
  <c r="AE146" i="16"/>
  <c r="AG146" i="16" s="1"/>
  <c r="AD146" i="16"/>
  <c r="AF146" i="16" s="1"/>
  <c r="AE145" i="16"/>
  <c r="AG145" i="16" s="1"/>
  <c r="AD145" i="16"/>
  <c r="AF145" i="16" s="1"/>
  <c r="AE144" i="16"/>
  <c r="AG144" i="16" s="1"/>
  <c r="AD144" i="16"/>
  <c r="AF144" i="16" s="1"/>
  <c r="AE143" i="16"/>
  <c r="AG143" i="16" s="1"/>
  <c r="AD143" i="16"/>
  <c r="AF143" i="16" s="1"/>
  <c r="AE142" i="16"/>
  <c r="AG142" i="16" s="1"/>
  <c r="AD142" i="16"/>
  <c r="AF142" i="16" s="1"/>
  <c r="AE141" i="16"/>
  <c r="AG141" i="16" s="1"/>
  <c r="AD141" i="16"/>
  <c r="AF141" i="16" s="1"/>
  <c r="AE140" i="16"/>
  <c r="AG140" i="16" s="1"/>
  <c r="AD140" i="16"/>
  <c r="AF140" i="16" s="1"/>
  <c r="AE139" i="16"/>
  <c r="AG139" i="16" s="1"/>
  <c r="AD139" i="16"/>
  <c r="AF139" i="16" s="1"/>
  <c r="AE138" i="16"/>
  <c r="AG138" i="16" s="1"/>
  <c r="AD138" i="16"/>
  <c r="AF138" i="16" s="1"/>
  <c r="AE137" i="16"/>
  <c r="AG137" i="16" s="1"/>
  <c r="AD137" i="16"/>
  <c r="AF137" i="16" s="1"/>
  <c r="AE136" i="16"/>
  <c r="AG136" i="16" s="1"/>
  <c r="AD136" i="16"/>
  <c r="AF136" i="16" s="1"/>
  <c r="AE135" i="16"/>
  <c r="AG135" i="16" s="1"/>
  <c r="AD135" i="16"/>
  <c r="AF135" i="16" s="1"/>
  <c r="AE134" i="16"/>
  <c r="AG134" i="16" s="1"/>
  <c r="AD134" i="16"/>
  <c r="AF134" i="16" s="1"/>
  <c r="AE133" i="16"/>
  <c r="AG133" i="16" s="1"/>
  <c r="AD133" i="16"/>
  <c r="AF133" i="16" s="1"/>
  <c r="AE132" i="16"/>
  <c r="AG132" i="16" s="1"/>
  <c r="AD132" i="16"/>
  <c r="AF132" i="16" s="1"/>
  <c r="AE131" i="16"/>
  <c r="AG131" i="16" s="1"/>
  <c r="AD131" i="16"/>
  <c r="AF131" i="16" s="1"/>
  <c r="AE130" i="16"/>
  <c r="AG130" i="16" s="1"/>
  <c r="AD130" i="16"/>
  <c r="AF130" i="16" s="1"/>
  <c r="AE129" i="16"/>
  <c r="AG129" i="16" s="1"/>
  <c r="AD129" i="16"/>
  <c r="AF129" i="16" s="1"/>
  <c r="AE128" i="16"/>
  <c r="AG128" i="16" s="1"/>
  <c r="AD128" i="16"/>
  <c r="AF128" i="16" s="1"/>
  <c r="AE127" i="16"/>
  <c r="AG127" i="16" s="1"/>
  <c r="AD127" i="16"/>
  <c r="AF127" i="16" s="1"/>
  <c r="AE126" i="16"/>
  <c r="AG126" i="16" s="1"/>
  <c r="AD126" i="16"/>
  <c r="AF126" i="16" s="1"/>
  <c r="AE125" i="16"/>
  <c r="AG125" i="16" s="1"/>
  <c r="AD125" i="16"/>
  <c r="AF125" i="16" s="1"/>
  <c r="AE124" i="16"/>
  <c r="AG124" i="16" s="1"/>
  <c r="AD124" i="16"/>
  <c r="AF124" i="16" s="1"/>
  <c r="AE123" i="16"/>
  <c r="AG123" i="16" s="1"/>
  <c r="AD123" i="16"/>
  <c r="AF123" i="16" s="1"/>
  <c r="AE122" i="16"/>
  <c r="AG122" i="16" s="1"/>
  <c r="AD122" i="16"/>
  <c r="AF122" i="16" s="1"/>
  <c r="AE121" i="16"/>
  <c r="AG121" i="16" s="1"/>
  <c r="AD121" i="16"/>
  <c r="AF121" i="16" s="1"/>
  <c r="AE120" i="16"/>
  <c r="AG120" i="16" s="1"/>
  <c r="AD120" i="16"/>
  <c r="AF120" i="16" s="1"/>
  <c r="AE119" i="16"/>
  <c r="AG119" i="16" s="1"/>
  <c r="AD119" i="16"/>
  <c r="AF119" i="16" s="1"/>
  <c r="AE118" i="16"/>
  <c r="AG118" i="16" s="1"/>
  <c r="AD118" i="16"/>
  <c r="AF118" i="16" s="1"/>
  <c r="AE117" i="16"/>
  <c r="AG117" i="16" s="1"/>
  <c r="AD117" i="16"/>
  <c r="AF117" i="16" s="1"/>
  <c r="AE116" i="16"/>
  <c r="AG116" i="16" s="1"/>
  <c r="AD116" i="16"/>
  <c r="AF116" i="16" s="1"/>
  <c r="AE115" i="16"/>
  <c r="AG115" i="16" s="1"/>
  <c r="AD115" i="16"/>
  <c r="AF115" i="16" s="1"/>
  <c r="AE114" i="16"/>
  <c r="AG114" i="16" s="1"/>
  <c r="AD114" i="16"/>
  <c r="AF114" i="16" s="1"/>
  <c r="AE113" i="16"/>
  <c r="AG113" i="16" s="1"/>
  <c r="AD113" i="16"/>
  <c r="AF113" i="16" s="1"/>
  <c r="AE112" i="16"/>
  <c r="AG112" i="16" s="1"/>
  <c r="AD112" i="16"/>
  <c r="AF112" i="16" s="1"/>
  <c r="AE111" i="16"/>
  <c r="AG111" i="16" s="1"/>
  <c r="AD111" i="16"/>
  <c r="AF111" i="16" s="1"/>
  <c r="AE110" i="16"/>
  <c r="AG110" i="16" s="1"/>
  <c r="AD110" i="16"/>
  <c r="AF110" i="16" s="1"/>
  <c r="AE109" i="16"/>
  <c r="AG109" i="16" s="1"/>
  <c r="AD109" i="16"/>
  <c r="AF109" i="16" s="1"/>
  <c r="AE108" i="16"/>
  <c r="AG108" i="16" s="1"/>
  <c r="AD108" i="16"/>
  <c r="AF108" i="16" s="1"/>
  <c r="AE107" i="16"/>
  <c r="AG107" i="16" s="1"/>
  <c r="AD107" i="16"/>
  <c r="AF107" i="16" s="1"/>
  <c r="AE106" i="16"/>
  <c r="AG106" i="16" s="1"/>
  <c r="AD106" i="16"/>
  <c r="AF106" i="16" s="1"/>
  <c r="AE105" i="16"/>
  <c r="AG105" i="16" s="1"/>
  <c r="AD105" i="16"/>
  <c r="AF105" i="16" s="1"/>
  <c r="AE104" i="16"/>
  <c r="AG104" i="16" s="1"/>
  <c r="AD104" i="16"/>
  <c r="AF104" i="16" s="1"/>
  <c r="AE103" i="16"/>
  <c r="AG103" i="16" s="1"/>
  <c r="AD103" i="16"/>
  <c r="AF103" i="16" s="1"/>
  <c r="AE102" i="16"/>
  <c r="AG102" i="16" s="1"/>
  <c r="AD102" i="16"/>
  <c r="AF102" i="16" s="1"/>
  <c r="AE101" i="16"/>
  <c r="AG101" i="16" s="1"/>
  <c r="AD101" i="16"/>
  <c r="AF101" i="16" s="1"/>
  <c r="AE100" i="16"/>
  <c r="AG100" i="16" s="1"/>
  <c r="AD100" i="16"/>
  <c r="AF100" i="16" s="1"/>
  <c r="AE99" i="16"/>
  <c r="AG99" i="16" s="1"/>
  <c r="AD99" i="16"/>
  <c r="AF99" i="16" s="1"/>
  <c r="AE98" i="16"/>
  <c r="AG98" i="16" s="1"/>
  <c r="AD98" i="16"/>
  <c r="AF98" i="16" s="1"/>
  <c r="AE97" i="16"/>
  <c r="AG97" i="16" s="1"/>
  <c r="AD97" i="16"/>
  <c r="AF97" i="16" s="1"/>
  <c r="AE96" i="16"/>
  <c r="AG96" i="16" s="1"/>
  <c r="AD96" i="16"/>
  <c r="AF96" i="16" s="1"/>
  <c r="AE95" i="16"/>
  <c r="AG95" i="16" s="1"/>
  <c r="AD95" i="16"/>
  <c r="AF95" i="16" s="1"/>
  <c r="AE94" i="16"/>
  <c r="AG94" i="16" s="1"/>
  <c r="AD94" i="16"/>
  <c r="AF94" i="16" s="1"/>
  <c r="AE93" i="16"/>
  <c r="AG93" i="16" s="1"/>
  <c r="AD93" i="16"/>
  <c r="AF93" i="16" s="1"/>
  <c r="AE92" i="16"/>
  <c r="AG92" i="16" s="1"/>
  <c r="AD92" i="16"/>
  <c r="AF92" i="16" s="1"/>
  <c r="AE91" i="16"/>
  <c r="AG91" i="16" s="1"/>
  <c r="AD91" i="16"/>
  <c r="AF91" i="16" s="1"/>
  <c r="AE90" i="16"/>
  <c r="AG90" i="16" s="1"/>
  <c r="AD90" i="16"/>
  <c r="AF90" i="16" s="1"/>
  <c r="AE89" i="16"/>
  <c r="AG89" i="16" s="1"/>
  <c r="AD89" i="16"/>
  <c r="AF89" i="16" s="1"/>
  <c r="AE88" i="16"/>
  <c r="AG88" i="16" s="1"/>
  <c r="AD88" i="16"/>
  <c r="AF88" i="16" s="1"/>
  <c r="AE87" i="16"/>
  <c r="AG87" i="16" s="1"/>
  <c r="AD87" i="16"/>
  <c r="AF87" i="16" s="1"/>
  <c r="AE86" i="16"/>
  <c r="AG86" i="16" s="1"/>
  <c r="AD86" i="16"/>
  <c r="AF86" i="16" s="1"/>
  <c r="AE85" i="16"/>
  <c r="AG85" i="16" s="1"/>
  <c r="AD85" i="16"/>
  <c r="AF85" i="16" s="1"/>
  <c r="AE84" i="16"/>
  <c r="AG84" i="16" s="1"/>
  <c r="AD84" i="16"/>
  <c r="AF84" i="16" s="1"/>
  <c r="AE83" i="16"/>
  <c r="AG83" i="16" s="1"/>
  <c r="AD83" i="16"/>
  <c r="AF83" i="16" s="1"/>
  <c r="AE82" i="16"/>
  <c r="AG82" i="16" s="1"/>
  <c r="AD82" i="16"/>
  <c r="AF82" i="16" s="1"/>
  <c r="AE81" i="16"/>
  <c r="AG81" i="16" s="1"/>
  <c r="AD81" i="16"/>
  <c r="AF81" i="16" s="1"/>
  <c r="AE80" i="16"/>
  <c r="AG80" i="16" s="1"/>
  <c r="AD80" i="16"/>
  <c r="AF80" i="16" s="1"/>
  <c r="AE79" i="16"/>
  <c r="AG79" i="16" s="1"/>
  <c r="AD79" i="16"/>
  <c r="AF79" i="16" s="1"/>
  <c r="AE78" i="16"/>
  <c r="AG78" i="16" s="1"/>
  <c r="AD78" i="16"/>
  <c r="AF78" i="16" s="1"/>
  <c r="AE77" i="16"/>
  <c r="AG77" i="16" s="1"/>
  <c r="AD77" i="16"/>
  <c r="AF77" i="16" s="1"/>
  <c r="AE76" i="16"/>
  <c r="AG76" i="16" s="1"/>
  <c r="AD76" i="16"/>
  <c r="AF76" i="16" s="1"/>
  <c r="AE75" i="16"/>
  <c r="AG75" i="16" s="1"/>
  <c r="AD75" i="16"/>
  <c r="AF75" i="16" s="1"/>
  <c r="AE74" i="16"/>
  <c r="AG74" i="16" s="1"/>
  <c r="AD74" i="16"/>
  <c r="AF74" i="16" s="1"/>
  <c r="AE73" i="16"/>
  <c r="AG73" i="16" s="1"/>
  <c r="AD73" i="16"/>
  <c r="AF73" i="16" s="1"/>
  <c r="AE72" i="16"/>
  <c r="AG72" i="16" s="1"/>
  <c r="AD72" i="16"/>
  <c r="AF72" i="16" s="1"/>
  <c r="AE71" i="16"/>
  <c r="AG71" i="16" s="1"/>
  <c r="AD71" i="16"/>
  <c r="AF71" i="16" s="1"/>
  <c r="AE70" i="16"/>
  <c r="AG70" i="16" s="1"/>
  <c r="AD70" i="16"/>
  <c r="AF70" i="16" s="1"/>
  <c r="AE69" i="16"/>
  <c r="AG69" i="16" s="1"/>
  <c r="AD69" i="16"/>
  <c r="AF69" i="16" s="1"/>
  <c r="AE68" i="16"/>
  <c r="AG68" i="16" s="1"/>
  <c r="AD68" i="16"/>
  <c r="AF68" i="16" s="1"/>
  <c r="AE67" i="16"/>
  <c r="AG67" i="16" s="1"/>
  <c r="AD67" i="16"/>
  <c r="AF67" i="16" s="1"/>
  <c r="AE66" i="16"/>
  <c r="AG66" i="16" s="1"/>
  <c r="AD66" i="16"/>
  <c r="AF66" i="16" s="1"/>
  <c r="AE65" i="16"/>
  <c r="AG65" i="16" s="1"/>
  <c r="AD65" i="16"/>
  <c r="AF65" i="16" s="1"/>
  <c r="AE64" i="16"/>
  <c r="AG64" i="16" s="1"/>
  <c r="AD64" i="16"/>
  <c r="AF64" i="16" s="1"/>
  <c r="AE63" i="16"/>
  <c r="AG63" i="16" s="1"/>
  <c r="AD63" i="16"/>
  <c r="AF63" i="16" s="1"/>
  <c r="AE62" i="16"/>
  <c r="AG62" i="16" s="1"/>
  <c r="AD62" i="16"/>
  <c r="AF62" i="16" s="1"/>
  <c r="AE61" i="16"/>
  <c r="AG61" i="16" s="1"/>
  <c r="AD61" i="16"/>
  <c r="AF61" i="16" s="1"/>
  <c r="AE60" i="16"/>
  <c r="AG60" i="16" s="1"/>
  <c r="AD60" i="16"/>
  <c r="AF60" i="16" s="1"/>
  <c r="AE59" i="16"/>
  <c r="AG59" i="16" s="1"/>
  <c r="AD59" i="16"/>
  <c r="AF59" i="16" s="1"/>
  <c r="AE58" i="16"/>
  <c r="AG58" i="16" s="1"/>
  <c r="AD58" i="16"/>
  <c r="AF58" i="16" s="1"/>
  <c r="AE57" i="16"/>
  <c r="AG57" i="16" s="1"/>
  <c r="AD57" i="16"/>
  <c r="AF57" i="16" s="1"/>
  <c r="AE56" i="16"/>
  <c r="AG56" i="16" s="1"/>
  <c r="AD56" i="16"/>
  <c r="AF56" i="16" s="1"/>
  <c r="AE55" i="16"/>
  <c r="AG55" i="16" s="1"/>
  <c r="AD55" i="16"/>
  <c r="AF55" i="16" s="1"/>
  <c r="AE54" i="16"/>
  <c r="AG54" i="16" s="1"/>
  <c r="AD54" i="16"/>
  <c r="AF54" i="16" s="1"/>
  <c r="AE53" i="16"/>
  <c r="AG53" i="16" s="1"/>
  <c r="AD53" i="16"/>
  <c r="AF53" i="16" s="1"/>
  <c r="AE52" i="16"/>
  <c r="AG52" i="16" s="1"/>
  <c r="AD52" i="16"/>
  <c r="AF52" i="16" s="1"/>
  <c r="AE51" i="16"/>
  <c r="AG51" i="16" s="1"/>
  <c r="AD51" i="16"/>
  <c r="AF51" i="16" s="1"/>
  <c r="AE50" i="16"/>
  <c r="AG50" i="16" s="1"/>
  <c r="AD50" i="16"/>
  <c r="AF50" i="16" s="1"/>
  <c r="AE49" i="16"/>
  <c r="AG49" i="16" s="1"/>
  <c r="AD49" i="16"/>
  <c r="AF49" i="16" s="1"/>
  <c r="AE48" i="16"/>
  <c r="AG48" i="16" s="1"/>
  <c r="AD48" i="16"/>
  <c r="AF48" i="16" s="1"/>
  <c r="AE47" i="16"/>
  <c r="AG47" i="16" s="1"/>
  <c r="AD47" i="16"/>
  <c r="AF47" i="16" s="1"/>
  <c r="AE46" i="16"/>
  <c r="AG46" i="16" s="1"/>
  <c r="AD46" i="16"/>
  <c r="AF46" i="16" s="1"/>
  <c r="AE45" i="16"/>
  <c r="AG45" i="16" s="1"/>
  <c r="AD45" i="16"/>
  <c r="AF45" i="16" s="1"/>
  <c r="AE44" i="16"/>
  <c r="AG44" i="16" s="1"/>
  <c r="AD44" i="16"/>
  <c r="AF44" i="16" s="1"/>
  <c r="AE43" i="16"/>
  <c r="AG43" i="16" s="1"/>
  <c r="AD43" i="16"/>
  <c r="AF43" i="16" s="1"/>
  <c r="AE42" i="16"/>
  <c r="AG42" i="16" s="1"/>
  <c r="AD42" i="16"/>
  <c r="AF42" i="16" s="1"/>
  <c r="AE41" i="16"/>
  <c r="AG41" i="16" s="1"/>
  <c r="AD41" i="16"/>
  <c r="AF41" i="16" s="1"/>
  <c r="AE40" i="16"/>
  <c r="AG40" i="16" s="1"/>
  <c r="AD40" i="16"/>
  <c r="AF40" i="16" s="1"/>
  <c r="AE39" i="16"/>
  <c r="AG39" i="16" s="1"/>
  <c r="AD39" i="16"/>
  <c r="AF39" i="16" s="1"/>
  <c r="AE38" i="16"/>
  <c r="AG38" i="16" s="1"/>
  <c r="AD38" i="16"/>
  <c r="AF38" i="16" s="1"/>
  <c r="AE37" i="16"/>
  <c r="AG37" i="16" s="1"/>
  <c r="AD37" i="16"/>
  <c r="AF37" i="16" s="1"/>
  <c r="AE36" i="16"/>
  <c r="AG36" i="16" s="1"/>
  <c r="AD36" i="16"/>
  <c r="AF36" i="16" s="1"/>
  <c r="AE35" i="16"/>
  <c r="AG35" i="16" s="1"/>
  <c r="AD35" i="16"/>
  <c r="AF35" i="16" s="1"/>
  <c r="AE34" i="16"/>
  <c r="AG34" i="16" s="1"/>
  <c r="AD34" i="16"/>
  <c r="AF34" i="16" s="1"/>
  <c r="AE33" i="16"/>
  <c r="AG33" i="16" s="1"/>
  <c r="AD33" i="16"/>
  <c r="AF33" i="16" s="1"/>
  <c r="AE32" i="16"/>
  <c r="AG32" i="16" s="1"/>
  <c r="AD32" i="16"/>
  <c r="AF32" i="16" s="1"/>
  <c r="AE31" i="16"/>
  <c r="AG31" i="16" s="1"/>
  <c r="AD31" i="16"/>
  <c r="AF31" i="16" s="1"/>
  <c r="AE30" i="16"/>
  <c r="AG30" i="16" s="1"/>
  <c r="AD30" i="16"/>
  <c r="AF30" i="16" s="1"/>
  <c r="AE29" i="16"/>
  <c r="AG29" i="16" s="1"/>
  <c r="AD29" i="16"/>
  <c r="AF29" i="16" s="1"/>
  <c r="AE28" i="16"/>
  <c r="AG28" i="16" s="1"/>
  <c r="AD28" i="16"/>
  <c r="AF28" i="16" s="1"/>
  <c r="AE27" i="16"/>
  <c r="AG27" i="16" s="1"/>
  <c r="AD27" i="16"/>
  <c r="AF27" i="16" s="1"/>
  <c r="AE26" i="16"/>
  <c r="AG26" i="16" s="1"/>
  <c r="AD26" i="16"/>
  <c r="AF26" i="16" s="1"/>
  <c r="AE25" i="16"/>
  <c r="AG25" i="16" s="1"/>
  <c r="AD25" i="16"/>
  <c r="AF25" i="16" s="1"/>
  <c r="AE24" i="16"/>
  <c r="AG24" i="16" s="1"/>
  <c r="AD24" i="16"/>
  <c r="AF24" i="16" s="1"/>
  <c r="AE23" i="16"/>
  <c r="AG23" i="16" s="1"/>
  <c r="AD23" i="16"/>
  <c r="AF23" i="16" s="1"/>
  <c r="AE22" i="16"/>
  <c r="AG22" i="16" s="1"/>
  <c r="AD22" i="16"/>
  <c r="AF22" i="16" s="1"/>
  <c r="AE21" i="16"/>
  <c r="AG21" i="16" s="1"/>
  <c r="AD21" i="16"/>
  <c r="AF21" i="16" s="1"/>
  <c r="AE20" i="16"/>
  <c r="AG20" i="16" s="1"/>
  <c r="AD20" i="16"/>
  <c r="AF20" i="16" s="1"/>
  <c r="AE19" i="16"/>
  <c r="AG19" i="16" s="1"/>
  <c r="AD19" i="16"/>
  <c r="AF19" i="16" s="1"/>
  <c r="AE18" i="16"/>
  <c r="AG18" i="16" s="1"/>
  <c r="AD18" i="16"/>
  <c r="AF18" i="16" s="1"/>
  <c r="AE17" i="16"/>
  <c r="AG17" i="16" s="1"/>
  <c r="AD17" i="16"/>
  <c r="AF17" i="16" s="1"/>
  <c r="AE16" i="16"/>
  <c r="AG16" i="16" s="1"/>
  <c r="AD16" i="16"/>
  <c r="AF16" i="16" s="1"/>
  <c r="AE15" i="16"/>
  <c r="AG15" i="16" s="1"/>
  <c r="AD15" i="16"/>
  <c r="AF15" i="16" s="1"/>
  <c r="AE14" i="16"/>
  <c r="AG14" i="16" s="1"/>
  <c r="AD14" i="16"/>
  <c r="AF14" i="16" s="1"/>
  <c r="AE13" i="16"/>
  <c r="AG13" i="16" s="1"/>
  <c r="AD13" i="16"/>
  <c r="AF13" i="16" s="1"/>
  <c r="AE12" i="16"/>
  <c r="AG12" i="16" s="1"/>
  <c r="AD12" i="16"/>
  <c r="AF12" i="16" s="1"/>
  <c r="AE11" i="16"/>
  <c r="AG11" i="16" s="1"/>
  <c r="AD11" i="16"/>
  <c r="AF11" i="16" s="1"/>
  <c r="AE10" i="16"/>
  <c r="AG10" i="16" s="1"/>
  <c r="AD10" i="16"/>
  <c r="AF10" i="16" s="1"/>
  <c r="AE9" i="16"/>
  <c r="AG9" i="16" s="1"/>
  <c r="AD9" i="16"/>
  <c r="AF9" i="16" s="1"/>
  <c r="AE8" i="16"/>
  <c r="AG8" i="16" s="1"/>
  <c r="AD8" i="16"/>
  <c r="AF8" i="16" s="1"/>
  <c r="AE7" i="16"/>
  <c r="AG7" i="16" s="1"/>
  <c r="AD7" i="16"/>
  <c r="AF7" i="16" s="1"/>
  <c r="AE6" i="16"/>
  <c r="AG6" i="16" s="1"/>
  <c r="AD6" i="16"/>
  <c r="AF6" i="16" s="1"/>
  <c r="AE5" i="16"/>
  <c r="AG5" i="16" s="1"/>
  <c r="AD5" i="16"/>
  <c r="AF5" i="16" s="1"/>
  <c r="AE4" i="16"/>
  <c r="AG4" i="16" s="1"/>
  <c r="AD4" i="16"/>
  <c r="AF4" i="16" s="1"/>
  <c r="V370" i="14"/>
  <c r="X370" i="14" s="1"/>
  <c r="AH370" i="14" s="1"/>
  <c r="T370" i="14"/>
  <c r="R370" i="14"/>
  <c r="P370" i="14"/>
  <c r="V369" i="14"/>
  <c r="X369" i="14" s="1"/>
  <c r="AH369" i="14" s="1"/>
  <c r="T369" i="14"/>
  <c r="R369" i="14"/>
  <c r="P369" i="14"/>
  <c r="V368" i="14"/>
  <c r="X368" i="14" s="1"/>
  <c r="AH368" i="14" s="1"/>
  <c r="T368" i="14"/>
  <c r="R368" i="14"/>
  <c r="P368" i="14"/>
  <c r="V367" i="14"/>
  <c r="X367" i="14" s="1"/>
  <c r="AH367" i="14" s="1"/>
  <c r="T367" i="14"/>
  <c r="R367" i="14"/>
  <c r="P367" i="14"/>
  <c r="V366" i="14"/>
  <c r="X366" i="14" s="1"/>
  <c r="AH366" i="14" s="1"/>
  <c r="T366" i="14"/>
  <c r="R366" i="14"/>
  <c r="P366" i="14"/>
  <c r="V365" i="14"/>
  <c r="X365" i="14" s="1"/>
  <c r="AH365" i="14" s="1"/>
  <c r="T365" i="14"/>
  <c r="R365" i="14"/>
  <c r="P365" i="14"/>
  <c r="V364" i="14"/>
  <c r="X364" i="14" s="1"/>
  <c r="AH364" i="14" s="1"/>
  <c r="T364" i="14"/>
  <c r="R364" i="14"/>
  <c r="P364" i="14"/>
  <c r="V363" i="14"/>
  <c r="X363" i="14" s="1"/>
  <c r="AH363" i="14" s="1"/>
  <c r="T363" i="14"/>
  <c r="R363" i="14"/>
  <c r="P363" i="14"/>
  <c r="V362" i="14"/>
  <c r="X362" i="14" s="1"/>
  <c r="AH362" i="14" s="1"/>
  <c r="T362" i="14"/>
  <c r="R362" i="14"/>
  <c r="P362" i="14"/>
  <c r="V361" i="14"/>
  <c r="X361" i="14" s="1"/>
  <c r="AH361" i="14" s="1"/>
  <c r="T361" i="14"/>
  <c r="R361" i="14"/>
  <c r="P361" i="14"/>
  <c r="V360" i="14"/>
  <c r="X360" i="14" s="1"/>
  <c r="AH360" i="14" s="1"/>
  <c r="T360" i="14"/>
  <c r="R360" i="14"/>
  <c r="P360" i="14"/>
  <c r="V359" i="14"/>
  <c r="X359" i="14" s="1"/>
  <c r="AH359" i="14" s="1"/>
  <c r="T359" i="14"/>
  <c r="R359" i="14"/>
  <c r="P359" i="14"/>
  <c r="V358" i="14"/>
  <c r="X358" i="14" s="1"/>
  <c r="AH358" i="14" s="1"/>
  <c r="T358" i="14"/>
  <c r="R358" i="14"/>
  <c r="P358" i="14"/>
  <c r="V357" i="14"/>
  <c r="X357" i="14" s="1"/>
  <c r="AH357" i="14" s="1"/>
  <c r="T357" i="14"/>
  <c r="R357" i="14"/>
  <c r="P357" i="14"/>
  <c r="V356" i="14"/>
  <c r="X356" i="14" s="1"/>
  <c r="AH356" i="14" s="1"/>
  <c r="T356" i="14"/>
  <c r="R356" i="14"/>
  <c r="P356" i="14"/>
  <c r="V355" i="14"/>
  <c r="X355" i="14" s="1"/>
  <c r="AH355" i="14" s="1"/>
  <c r="T355" i="14"/>
  <c r="R355" i="14"/>
  <c r="P355" i="14"/>
  <c r="V354" i="14"/>
  <c r="X354" i="14" s="1"/>
  <c r="AH354" i="14" s="1"/>
  <c r="T354" i="14"/>
  <c r="R354" i="14"/>
  <c r="P354" i="14"/>
  <c r="V353" i="14"/>
  <c r="X353" i="14" s="1"/>
  <c r="AH353" i="14" s="1"/>
  <c r="T353" i="14"/>
  <c r="R353" i="14"/>
  <c r="P353" i="14"/>
  <c r="V352" i="14"/>
  <c r="X352" i="14" s="1"/>
  <c r="AH352" i="14" s="1"/>
  <c r="T352" i="14"/>
  <c r="R352" i="14"/>
  <c r="P352" i="14"/>
  <c r="V351" i="14"/>
  <c r="X351" i="14" s="1"/>
  <c r="AH351" i="14" s="1"/>
  <c r="T351" i="14"/>
  <c r="R351" i="14"/>
  <c r="P351" i="14"/>
  <c r="V350" i="14"/>
  <c r="X350" i="14" s="1"/>
  <c r="AH350" i="14" s="1"/>
  <c r="T350" i="14"/>
  <c r="R350" i="14"/>
  <c r="P350" i="14"/>
  <c r="V349" i="14"/>
  <c r="X349" i="14" s="1"/>
  <c r="AH349" i="14" s="1"/>
  <c r="T349" i="14"/>
  <c r="R349" i="14"/>
  <c r="P349" i="14"/>
  <c r="V348" i="14"/>
  <c r="X348" i="14" s="1"/>
  <c r="AH348" i="14" s="1"/>
  <c r="T348" i="14"/>
  <c r="R348" i="14"/>
  <c r="P348" i="14"/>
  <c r="V347" i="14"/>
  <c r="X347" i="14" s="1"/>
  <c r="AH347" i="14" s="1"/>
  <c r="T347" i="14"/>
  <c r="R347" i="14"/>
  <c r="P347" i="14"/>
  <c r="V346" i="14"/>
  <c r="X346" i="14" s="1"/>
  <c r="AH346" i="14" s="1"/>
  <c r="T346" i="14"/>
  <c r="R346" i="14"/>
  <c r="P346" i="14"/>
  <c r="V345" i="14"/>
  <c r="X345" i="14" s="1"/>
  <c r="AH345" i="14" s="1"/>
  <c r="T345" i="14"/>
  <c r="R345" i="14"/>
  <c r="P345" i="14"/>
  <c r="V344" i="14"/>
  <c r="X344" i="14" s="1"/>
  <c r="AH344" i="14" s="1"/>
  <c r="T344" i="14"/>
  <c r="R344" i="14"/>
  <c r="P344" i="14"/>
  <c r="V343" i="14"/>
  <c r="X343" i="14" s="1"/>
  <c r="AH343" i="14" s="1"/>
  <c r="T343" i="14"/>
  <c r="R343" i="14"/>
  <c r="P343" i="14"/>
  <c r="V342" i="14"/>
  <c r="X342" i="14" s="1"/>
  <c r="AH342" i="14" s="1"/>
  <c r="T342" i="14"/>
  <c r="R342" i="14"/>
  <c r="P342" i="14"/>
  <c r="V341" i="14"/>
  <c r="X341" i="14" s="1"/>
  <c r="AH341" i="14" s="1"/>
  <c r="T341" i="14"/>
  <c r="R341" i="14"/>
  <c r="P341" i="14"/>
  <c r="V340" i="14"/>
  <c r="X340" i="14" s="1"/>
  <c r="AH340" i="14" s="1"/>
  <c r="T340" i="14"/>
  <c r="R340" i="14"/>
  <c r="P340" i="14"/>
  <c r="V339" i="14"/>
  <c r="X339" i="14" s="1"/>
  <c r="AH339" i="14" s="1"/>
  <c r="T339" i="14"/>
  <c r="R339" i="14"/>
  <c r="P339" i="14"/>
  <c r="V338" i="14"/>
  <c r="X338" i="14" s="1"/>
  <c r="AH338" i="14" s="1"/>
  <c r="T338" i="14"/>
  <c r="R338" i="14"/>
  <c r="P338" i="14"/>
  <c r="V337" i="14"/>
  <c r="X337" i="14" s="1"/>
  <c r="AH337" i="14" s="1"/>
  <c r="T337" i="14"/>
  <c r="R337" i="14"/>
  <c r="P337" i="14"/>
  <c r="V336" i="14"/>
  <c r="X336" i="14" s="1"/>
  <c r="AH336" i="14" s="1"/>
  <c r="T336" i="14"/>
  <c r="R336" i="14"/>
  <c r="P336" i="14"/>
  <c r="V335" i="14"/>
  <c r="X335" i="14" s="1"/>
  <c r="AH335" i="14" s="1"/>
  <c r="T335" i="14"/>
  <c r="R335" i="14"/>
  <c r="P335" i="14"/>
  <c r="V334" i="14"/>
  <c r="X334" i="14" s="1"/>
  <c r="AH334" i="14" s="1"/>
  <c r="T334" i="14"/>
  <c r="R334" i="14"/>
  <c r="P334" i="14"/>
  <c r="V333" i="14"/>
  <c r="X333" i="14" s="1"/>
  <c r="AH333" i="14" s="1"/>
  <c r="T333" i="14"/>
  <c r="R333" i="14"/>
  <c r="P333" i="14"/>
  <c r="V332" i="14"/>
  <c r="X332" i="14" s="1"/>
  <c r="AH332" i="14" s="1"/>
  <c r="T332" i="14"/>
  <c r="R332" i="14"/>
  <c r="P332" i="14"/>
  <c r="V331" i="14"/>
  <c r="X331" i="14" s="1"/>
  <c r="AH331" i="14" s="1"/>
  <c r="T331" i="14"/>
  <c r="R331" i="14"/>
  <c r="P331" i="14"/>
  <c r="V330" i="14"/>
  <c r="X330" i="14" s="1"/>
  <c r="AH330" i="14" s="1"/>
  <c r="T330" i="14"/>
  <c r="R330" i="14"/>
  <c r="P330" i="14"/>
  <c r="V329" i="14"/>
  <c r="X329" i="14" s="1"/>
  <c r="AH329" i="14" s="1"/>
  <c r="T329" i="14"/>
  <c r="R329" i="14"/>
  <c r="P329" i="14"/>
  <c r="V328" i="14"/>
  <c r="X328" i="14" s="1"/>
  <c r="AH328" i="14" s="1"/>
  <c r="T328" i="14"/>
  <c r="R328" i="14"/>
  <c r="P328" i="14"/>
  <c r="V327" i="14"/>
  <c r="X327" i="14" s="1"/>
  <c r="AH327" i="14" s="1"/>
  <c r="T327" i="14"/>
  <c r="R327" i="14"/>
  <c r="P327" i="14"/>
  <c r="V326" i="14"/>
  <c r="X326" i="14" s="1"/>
  <c r="AH326" i="14" s="1"/>
  <c r="T326" i="14"/>
  <c r="R326" i="14"/>
  <c r="P326" i="14"/>
  <c r="V325" i="14"/>
  <c r="X325" i="14" s="1"/>
  <c r="AH325" i="14" s="1"/>
  <c r="T325" i="14"/>
  <c r="R325" i="14"/>
  <c r="P325" i="14"/>
  <c r="V324" i="14"/>
  <c r="X324" i="14" s="1"/>
  <c r="AH324" i="14" s="1"/>
  <c r="T324" i="14"/>
  <c r="R324" i="14"/>
  <c r="P324" i="14"/>
  <c r="V323" i="14"/>
  <c r="X323" i="14" s="1"/>
  <c r="AH323" i="14" s="1"/>
  <c r="T323" i="14"/>
  <c r="R323" i="14"/>
  <c r="P323" i="14"/>
  <c r="V322" i="14"/>
  <c r="X322" i="14" s="1"/>
  <c r="AH322" i="14" s="1"/>
  <c r="T322" i="14"/>
  <c r="R322" i="14"/>
  <c r="P322" i="14"/>
  <c r="V321" i="14"/>
  <c r="X321" i="14" s="1"/>
  <c r="AH321" i="14" s="1"/>
  <c r="T321" i="14"/>
  <c r="R321" i="14"/>
  <c r="P321" i="14"/>
  <c r="V320" i="14"/>
  <c r="X320" i="14" s="1"/>
  <c r="AH320" i="14" s="1"/>
  <c r="T320" i="14"/>
  <c r="R320" i="14"/>
  <c r="P320" i="14"/>
  <c r="V319" i="14"/>
  <c r="X319" i="14" s="1"/>
  <c r="AH319" i="14" s="1"/>
  <c r="T319" i="14"/>
  <c r="R319" i="14"/>
  <c r="P319" i="14"/>
  <c r="V318" i="14"/>
  <c r="X318" i="14" s="1"/>
  <c r="AH318" i="14" s="1"/>
  <c r="T318" i="14"/>
  <c r="R318" i="14"/>
  <c r="P318" i="14"/>
  <c r="V317" i="14"/>
  <c r="X317" i="14" s="1"/>
  <c r="AH317" i="14" s="1"/>
  <c r="T317" i="14"/>
  <c r="R317" i="14"/>
  <c r="P317" i="14"/>
  <c r="V316" i="14"/>
  <c r="X316" i="14" s="1"/>
  <c r="AH316" i="14" s="1"/>
  <c r="T316" i="14"/>
  <c r="R316" i="14"/>
  <c r="P316" i="14"/>
  <c r="V315" i="14"/>
  <c r="X315" i="14" s="1"/>
  <c r="AH315" i="14" s="1"/>
  <c r="T315" i="14"/>
  <c r="R315" i="14"/>
  <c r="P315" i="14"/>
  <c r="V314" i="14"/>
  <c r="X314" i="14" s="1"/>
  <c r="AH314" i="14" s="1"/>
  <c r="T314" i="14"/>
  <c r="R314" i="14"/>
  <c r="P314" i="14"/>
  <c r="V313" i="14"/>
  <c r="X313" i="14" s="1"/>
  <c r="AH313" i="14" s="1"/>
  <c r="T313" i="14"/>
  <c r="R313" i="14"/>
  <c r="P313" i="14"/>
  <c r="V312" i="14"/>
  <c r="X312" i="14" s="1"/>
  <c r="AH312" i="14" s="1"/>
  <c r="T312" i="14"/>
  <c r="R312" i="14"/>
  <c r="P312" i="14"/>
  <c r="V311" i="14"/>
  <c r="X311" i="14" s="1"/>
  <c r="AH311" i="14" s="1"/>
  <c r="T311" i="14"/>
  <c r="R311" i="14"/>
  <c r="P311" i="14"/>
  <c r="V310" i="14"/>
  <c r="X310" i="14" s="1"/>
  <c r="AH310" i="14" s="1"/>
  <c r="T310" i="14"/>
  <c r="R310" i="14"/>
  <c r="P310" i="14"/>
  <c r="V309" i="14"/>
  <c r="X309" i="14" s="1"/>
  <c r="AH309" i="14" s="1"/>
  <c r="T309" i="14"/>
  <c r="R309" i="14"/>
  <c r="P309" i="14"/>
  <c r="V308" i="14"/>
  <c r="X308" i="14" s="1"/>
  <c r="AH308" i="14" s="1"/>
  <c r="T308" i="14"/>
  <c r="R308" i="14"/>
  <c r="P308" i="14"/>
  <c r="V307" i="14"/>
  <c r="X307" i="14" s="1"/>
  <c r="AH307" i="14" s="1"/>
  <c r="T307" i="14"/>
  <c r="R307" i="14"/>
  <c r="P307" i="14"/>
  <c r="V306" i="14"/>
  <c r="X306" i="14" s="1"/>
  <c r="AH306" i="14" s="1"/>
  <c r="T306" i="14"/>
  <c r="R306" i="14"/>
  <c r="P306" i="14"/>
  <c r="V305" i="14"/>
  <c r="X305" i="14" s="1"/>
  <c r="AH305" i="14" s="1"/>
  <c r="T305" i="14"/>
  <c r="R305" i="14"/>
  <c r="P305" i="14"/>
  <c r="V304" i="14"/>
  <c r="X304" i="14" s="1"/>
  <c r="AH304" i="14" s="1"/>
  <c r="T304" i="14"/>
  <c r="R304" i="14"/>
  <c r="P304" i="14"/>
  <c r="V303" i="14"/>
  <c r="X303" i="14" s="1"/>
  <c r="AH303" i="14" s="1"/>
  <c r="T303" i="14"/>
  <c r="R303" i="14"/>
  <c r="P303" i="14"/>
  <c r="V302" i="14"/>
  <c r="X302" i="14" s="1"/>
  <c r="AH302" i="14" s="1"/>
  <c r="T302" i="14"/>
  <c r="R302" i="14"/>
  <c r="P302" i="14"/>
  <c r="V301" i="14"/>
  <c r="X301" i="14" s="1"/>
  <c r="AH301" i="14" s="1"/>
  <c r="T301" i="14"/>
  <c r="R301" i="14"/>
  <c r="P301" i="14"/>
  <c r="V300" i="14"/>
  <c r="X300" i="14" s="1"/>
  <c r="AH300" i="14" s="1"/>
  <c r="T300" i="14"/>
  <c r="R300" i="14"/>
  <c r="P300" i="14"/>
  <c r="V299" i="14"/>
  <c r="X299" i="14" s="1"/>
  <c r="AH299" i="14" s="1"/>
  <c r="T299" i="14"/>
  <c r="R299" i="14"/>
  <c r="P299" i="14"/>
  <c r="V298" i="14"/>
  <c r="X298" i="14" s="1"/>
  <c r="AH298" i="14" s="1"/>
  <c r="T298" i="14"/>
  <c r="R298" i="14"/>
  <c r="P298" i="14"/>
  <c r="V297" i="14"/>
  <c r="X297" i="14" s="1"/>
  <c r="AH297" i="14" s="1"/>
  <c r="T297" i="14"/>
  <c r="R297" i="14"/>
  <c r="P297" i="14"/>
  <c r="V296" i="14"/>
  <c r="X296" i="14" s="1"/>
  <c r="AH296" i="14" s="1"/>
  <c r="T296" i="14"/>
  <c r="R296" i="14"/>
  <c r="P296" i="14"/>
  <c r="V295" i="14"/>
  <c r="X295" i="14" s="1"/>
  <c r="AH295" i="14" s="1"/>
  <c r="T295" i="14"/>
  <c r="R295" i="14"/>
  <c r="P295" i="14"/>
  <c r="V294" i="14"/>
  <c r="X294" i="14" s="1"/>
  <c r="AH294" i="14" s="1"/>
  <c r="T294" i="14"/>
  <c r="R294" i="14"/>
  <c r="P294" i="14"/>
  <c r="V293" i="14"/>
  <c r="X293" i="14" s="1"/>
  <c r="AH293" i="14" s="1"/>
  <c r="T293" i="14"/>
  <c r="R293" i="14"/>
  <c r="P293" i="14"/>
  <c r="V292" i="14"/>
  <c r="X292" i="14" s="1"/>
  <c r="AH292" i="14" s="1"/>
  <c r="T292" i="14"/>
  <c r="R292" i="14"/>
  <c r="P292" i="14"/>
  <c r="V291" i="14"/>
  <c r="X291" i="14" s="1"/>
  <c r="AH291" i="14" s="1"/>
  <c r="T291" i="14"/>
  <c r="R291" i="14"/>
  <c r="P291" i="14"/>
  <c r="V290" i="14"/>
  <c r="X290" i="14" s="1"/>
  <c r="AH290" i="14" s="1"/>
  <c r="T290" i="14"/>
  <c r="R290" i="14"/>
  <c r="P290" i="14"/>
  <c r="V289" i="14"/>
  <c r="X289" i="14" s="1"/>
  <c r="AH289" i="14" s="1"/>
  <c r="T289" i="14"/>
  <c r="R289" i="14"/>
  <c r="P289" i="14"/>
  <c r="V288" i="14"/>
  <c r="X288" i="14" s="1"/>
  <c r="AH288" i="14" s="1"/>
  <c r="T288" i="14"/>
  <c r="R288" i="14"/>
  <c r="P288" i="14"/>
  <c r="V287" i="14"/>
  <c r="X287" i="14" s="1"/>
  <c r="AH287" i="14" s="1"/>
  <c r="T287" i="14"/>
  <c r="R287" i="14"/>
  <c r="P287" i="14"/>
  <c r="V286" i="14"/>
  <c r="X286" i="14" s="1"/>
  <c r="AH286" i="14" s="1"/>
  <c r="T286" i="14"/>
  <c r="R286" i="14"/>
  <c r="P286" i="14"/>
  <c r="V285" i="14"/>
  <c r="X285" i="14" s="1"/>
  <c r="AH285" i="14" s="1"/>
  <c r="T285" i="14"/>
  <c r="R285" i="14"/>
  <c r="P285" i="14"/>
  <c r="V284" i="14"/>
  <c r="X284" i="14" s="1"/>
  <c r="AH284" i="14" s="1"/>
  <c r="T284" i="14"/>
  <c r="R284" i="14"/>
  <c r="P284" i="14"/>
  <c r="V283" i="14"/>
  <c r="X283" i="14" s="1"/>
  <c r="AH283" i="14" s="1"/>
  <c r="T283" i="14"/>
  <c r="R283" i="14"/>
  <c r="P283" i="14"/>
  <c r="V282" i="14"/>
  <c r="X282" i="14" s="1"/>
  <c r="AH282" i="14" s="1"/>
  <c r="T282" i="14"/>
  <c r="R282" i="14"/>
  <c r="P282" i="14"/>
  <c r="V281" i="14"/>
  <c r="X281" i="14" s="1"/>
  <c r="AH281" i="14" s="1"/>
  <c r="T281" i="14"/>
  <c r="R281" i="14"/>
  <c r="P281" i="14"/>
  <c r="V280" i="14"/>
  <c r="X280" i="14" s="1"/>
  <c r="AH280" i="14" s="1"/>
  <c r="T280" i="14"/>
  <c r="R280" i="14"/>
  <c r="P280" i="14"/>
  <c r="V279" i="14"/>
  <c r="X279" i="14" s="1"/>
  <c r="AH279" i="14" s="1"/>
  <c r="T279" i="14"/>
  <c r="R279" i="14"/>
  <c r="P279" i="14"/>
  <c r="V278" i="14"/>
  <c r="X278" i="14" s="1"/>
  <c r="AH278" i="14" s="1"/>
  <c r="T278" i="14"/>
  <c r="R278" i="14"/>
  <c r="P278" i="14"/>
  <c r="V277" i="14"/>
  <c r="X277" i="14" s="1"/>
  <c r="AH277" i="14" s="1"/>
  <c r="T277" i="14"/>
  <c r="R277" i="14"/>
  <c r="P277" i="14"/>
  <c r="V276" i="14"/>
  <c r="X276" i="14" s="1"/>
  <c r="AH276" i="14" s="1"/>
  <c r="T276" i="14"/>
  <c r="R276" i="14"/>
  <c r="P276" i="14"/>
  <c r="V275" i="14"/>
  <c r="X275" i="14" s="1"/>
  <c r="AH275" i="14" s="1"/>
  <c r="T275" i="14"/>
  <c r="R275" i="14"/>
  <c r="P275" i="14"/>
  <c r="V274" i="14"/>
  <c r="X274" i="14" s="1"/>
  <c r="AH274" i="14" s="1"/>
  <c r="T274" i="14"/>
  <c r="R274" i="14"/>
  <c r="P274" i="14"/>
  <c r="V273" i="14"/>
  <c r="X273" i="14" s="1"/>
  <c r="AH273" i="14" s="1"/>
  <c r="T273" i="14"/>
  <c r="R273" i="14"/>
  <c r="P273" i="14"/>
  <c r="V272" i="14"/>
  <c r="X272" i="14" s="1"/>
  <c r="AH272" i="14" s="1"/>
  <c r="T272" i="14"/>
  <c r="R272" i="14"/>
  <c r="P272" i="14"/>
  <c r="V271" i="14"/>
  <c r="X271" i="14" s="1"/>
  <c r="AH271" i="14" s="1"/>
  <c r="T271" i="14"/>
  <c r="R271" i="14"/>
  <c r="P271" i="14"/>
  <c r="V270" i="14"/>
  <c r="X270" i="14" s="1"/>
  <c r="AH270" i="14" s="1"/>
  <c r="T270" i="14"/>
  <c r="R270" i="14"/>
  <c r="P270" i="14"/>
  <c r="V269" i="14"/>
  <c r="X269" i="14" s="1"/>
  <c r="AH269" i="14" s="1"/>
  <c r="T269" i="14"/>
  <c r="R269" i="14"/>
  <c r="P269" i="14"/>
  <c r="V268" i="14"/>
  <c r="X268" i="14" s="1"/>
  <c r="AH268" i="14" s="1"/>
  <c r="T268" i="14"/>
  <c r="R268" i="14"/>
  <c r="P268" i="14"/>
  <c r="V267" i="14"/>
  <c r="X267" i="14" s="1"/>
  <c r="AH267" i="14" s="1"/>
  <c r="T267" i="14"/>
  <c r="R267" i="14"/>
  <c r="P267" i="14"/>
  <c r="V266" i="14"/>
  <c r="X266" i="14" s="1"/>
  <c r="AH266" i="14" s="1"/>
  <c r="T266" i="14"/>
  <c r="R266" i="14"/>
  <c r="P266" i="14"/>
  <c r="V265" i="14"/>
  <c r="X265" i="14" s="1"/>
  <c r="AH265" i="14" s="1"/>
  <c r="T265" i="14"/>
  <c r="R265" i="14"/>
  <c r="P265" i="14"/>
  <c r="V264" i="14"/>
  <c r="X264" i="14" s="1"/>
  <c r="AH264" i="14" s="1"/>
  <c r="T264" i="14"/>
  <c r="R264" i="14"/>
  <c r="P264" i="14"/>
  <c r="V263" i="14"/>
  <c r="X263" i="14" s="1"/>
  <c r="AH263" i="14" s="1"/>
  <c r="T263" i="14"/>
  <c r="R263" i="14"/>
  <c r="P263" i="14"/>
  <c r="V262" i="14"/>
  <c r="X262" i="14" s="1"/>
  <c r="AH262" i="14" s="1"/>
  <c r="T262" i="14"/>
  <c r="R262" i="14"/>
  <c r="P262" i="14"/>
  <c r="V261" i="14"/>
  <c r="X261" i="14" s="1"/>
  <c r="AH261" i="14" s="1"/>
  <c r="T261" i="14"/>
  <c r="R261" i="14"/>
  <c r="P261" i="14"/>
  <c r="V260" i="14"/>
  <c r="X260" i="14" s="1"/>
  <c r="AH260" i="14" s="1"/>
  <c r="T260" i="14"/>
  <c r="R260" i="14"/>
  <c r="P260" i="14"/>
  <c r="V259" i="14"/>
  <c r="X259" i="14" s="1"/>
  <c r="AH259" i="14" s="1"/>
  <c r="T259" i="14"/>
  <c r="R259" i="14"/>
  <c r="P259" i="14"/>
  <c r="V258" i="14"/>
  <c r="X258" i="14" s="1"/>
  <c r="AH258" i="14" s="1"/>
  <c r="T258" i="14"/>
  <c r="R258" i="14"/>
  <c r="P258" i="14"/>
  <c r="V257" i="14"/>
  <c r="X257" i="14" s="1"/>
  <c r="AH257" i="14" s="1"/>
  <c r="T257" i="14"/>
  <c r="R257" i="14"/>
  <c r="P257" i="14"/>
  <c r="V256" i="14"/>
  <c r="X256" i="14" s="1"/>
  <c r="AH256" i="14" s="1"/>
  <c r="T256" i="14"/>
  <c r="R256" i="14"/>
  <c r="P256" i="14"/>
  <c r="V255" i="14"/>
  <c r="X255" i="14" s="1"/>
  <c r="AH255" i="14" s="1"/>
  <c r="T255" i="14"/>
  <c r="R255" i="14"/>
  <c r="P255" i="14"/>
  <c r="V254" i="14"/>
  <c r="X254" i="14" s="1"/>
  <c r="AH254" i="14" s="1"/>
  <c r="T254" i="14"/>
  <c r="R254" i="14"/>
  <c r="P254" i="14"/>
  <c r="V253" i="14"/>
  <c r="X253" i="14" s="1"/>
  <c r="AH253" i="14" s="1"/>
  <c r="T253" i="14"/>
  <c r="R253" i="14"/>
  <c r="P253" i="14"/>
  <c r="V252" i="14"/>
  <c r="X252" i="14" s="1"/>
  <c r="AH252" i="14" s="1"/>
  <c r="T252" i="14"/>
  <c r="R252" i="14"/>
  <c r="P252" i="14"/>
  <c r="V251" i="14"/>
  <c r="X251" i="14" s="1"/>
  <c r="AH251" i="14" s="1"/>
  <c r="T251" i="14"/>
  <c r="R251" i="14"/>
  <c r="P251" i="14"/>
  <c r="V250" i="14"/>
  <c r="X250" i="14" s="1"/>
  <c r="AH250" i="14" s="1"/>
  <c r="T250" i="14"/>
  <c r="R250" i="14"/>
  <c r="P250" i="14"/>
  <c r="V249" i="14"/>
  <c r="X249" i="14" s="1"/>
  <c r="AH249" i="14" s="1"/>
  <c r="T249" i="14"/>
  <c r="R249" i="14"/>
  <c r="P249" i="14"/>
  <c r="V248" i="14"/>
  <c r="X248" i="14" s="1"/>
  <c r="AH248" i="14" s="1"/>
  <c r="T248" i="14"/>
  <c r="R248" i="14"/>
  <c r="P248" i="14"/>
  <c r="V247" i="14"/>
  <c r="X247" i="14" s="1"/>
  <c r="AH247" i="14" s="1"/>
  <c r="T247" i="14"/>
  <c r="R247" i="14"/>
  <c r="P247" i="14"/>
  <c r="V246" i="14"/>
  <c r="X246" i="14" s="1"/>
  <c r="AH246" i="14" s="1"/>
  <c r="T246" i="14"/>
  <c r="R246" i="14"/>
  <c r="P246" i="14"/>
  <c r="V245" i="14"/>
  <c r="X245" i="14" s="1"/>
  <c r="AH245" i="14" s="1"/>
  <c r="T245" i="14"/>
  <c r="R245" i="14"/>
  <c r="P245" i="14"/>
  <c r="V244" i="14"/>
  <c r="X244" i="14" s="1"/>
  <c r="AH244" i="14" s="1"/>
  <c r="T244" i="14"/>
  <c r="R244" i="14"/>
  <c r="P244" i="14"/>
  <c r="V243" i="14"/>
  <c r="X243" i="14" s="1"/>
  <c r="AH243" i="14" s="1"/>
  <c r="T243" i="14"/>
  <c r="R243" i="14"/>
  <c r="P243" i="14"/>
  <c r="V242" i="14"/>
  <c r="X242" i="14" s="1"/>
  <c r="AH242" i="14" s="1"/>
  <c r="T242" i="14"/>
  <c r="R242" i="14"/>
  <c r="P242" i="14"/>
  <c r="V241" i="14"/>
  <c r="X241" i="14" s="1"/>
  <c r="AH241" i="14" s="1"/>
  <c r="T241" i="14"/>
  <c r="R241" i="14"/>
  <c r="P241" i="14"/>
  <c r="V240" i="14"/>
  <c r="X240" i="14" s="1"/>
  <c r="AH240" i="14" s="1"/>
  <c r="T240" i="14"/>
  <c r="R240" i="14"/>
  <c r="P240" i="14"/>
  <c r="V239" i="14"/>
  <c r="X239" i="14" s="1"/>
  <c r="AH239" i="14" s="1"/>
  <c r="T239" i="14"/>
  <c r="R239" i="14"/>
  <c r="P239" i="14"/>
  <c r="V238" i="14"/>
  <c r="X238" i="14" s="1"/>
  <c r="AH238" i="14" s="1"/>
  <c r="T238" i="14"/>
  <c r="R238" i="14"/>
  <c r="P238" i="14"/>
  <c r="V237" i="14"/>
  <c r="X237" i="14" s="1"/>
  <c r="AH237" i="14" s="1"/>
  <c r="T237" i="14"/>
  <c r="R237" i="14"/>
  <c r="P237" i="14"/>
  <c r="V236" i="14"/>
  <c r="X236" i="14" s="1"/>
  <c r="AH236" i="14" s="1"/>
  <c r="T236" i="14"/>
  <c r="R236" i="14"/>
  <c r="P236" i="14"/>
  <c r="V235" i="14"/>
  <c r="X235" i="14" s="1"/>
  <c r="AH235" i="14" s="1"/>
  <c r="T235" i="14"/>
  <c r="R235" i="14"/>
  <c r="P235" i="14"/>
  <c r="V234" i="14"/>
  <c r="X234" i="14" s="1"/>
  <c r="AH234" i="14" s="1"/>
  <c r="T234" i="14"/>
  <c r="R234" i="14"/>
  <c r="P234" i="14"/>
  <c r="V233" i="14"/>
  <c r="X233" i="14" s="1"/>
  <c r="AH233" i="14" s="1"/>
  <c r="T233" i="14"/>
  <c r="R233" i="14"/>
  <c r="P233" i="14"/>
  <c r="V232" i="14"/>
  <c r="X232" i="14" s="1"/>
  <c r="AH232" i="14" s="1"/>
  <c r="T232" i="14"/>
  <c r="R232" i="14"/>
  <c r="P232" i="14"/>
  <c r="V231" i="14"/>
  <c r="X231" i="14" s="1"/>
  <c r="AH231" i="14" s="1"/>
  <c r="T231" i="14"/>
  <c r="R231" i="14"/>
  <c r="P231" i="14"/>
  <c r="V230" i="14"/>
  <c r="X230" i="14" s="1"/>
  <c r="AH230" i="14" s="1"/>
  <c r="T230" i="14"/>
  <c r="R230" i="14"/>
  <c r="P230" i="14"/>
  <c r="V229" i="14"/>
  <c r="X229" i="14" s="1"/>
  <c r="AH229" i="14" s="1"/>
  <c r="T229" i="14"/>
  <c r="R229" i="14"/>
  <c r="P229" i="14"/>
  <c r="V228" i="14"/>
  <c r="X228" i="14" s="1"/>
  <c r="AH228" i="14" s="1"/>
  <c r="T228" i="14"/>
  <c r="R228" i="14"/>
  <c r="P228" i="14"/>
  <c r="V227" i="14"/>
  <c r="X227" i="14" s="1"/>
  <c r="AH227" i="14" s="1"/>
  <c r="T227" i="14"/>
  <c r="R227" i="14"/>
  <c r="P227" i="14"/>
  <c r="V226" i="14"/>
  <c r="X226" i="14" s="1"/>
  <c r="AH226" i="14" s="1"/>
  <c r="T226" i="14"/>
  <c r="R226" i="14"/>
  <c r="P226" i="14"/>
  <c r="V225" i="14"/>
  <c r="X225" i="14" s="1"/>
  <c r="AH225" i="14" s="1"/>
  <c r="T225" i="14"/>
  <c r="R225" i="14"/>
  <c r="P225" i="14"/>
  <c r="V224" i="14"/>
  <c r="X224" i="14" s="1"/>
  <c r="AH224" i="14" s="1"/>
  <c r="T224" i="14"/>
  <c r="R224" i="14"/>
  <c r="P224" i="14"/>
  <c r="V223" i="14"/>
  <c r="X223" i="14" s="1"/>
  <c r="AH223" i="14" s="1"/>
  <c r="T223" i="14"/>
  <c r="R223" i="14"/>
  <c r="P223" i="14"/>
  <c r="V222" i="14"/>
  <c r="X222" i="14" s="1"/>
  <c r="AH222" i="14" s="1"/>
  <c r="T222" i="14"/>
  <c r="R222" i="14"/>
  <c r="P222" i="14"/>
  <c r="V221" i="14"/>
  <c r="X221" i="14" s="1"/>
  <c r="AH221" i="14" s="1"/>
  <c r="T221" i="14"/>
  <c r="R221" i="14"/>
  <c r="P221" i="14"/>
  <c r="V220" i="14"/>
  <c r="X220" i="14" s="1"/>
  <c r="AH220" i="14" s="1"/>
  <c r="T220" i="14"/>
  <c r="R220" i="14"/>
  <c r="P220" i="14"/>
  <c r="V219" i="14"/>
  <c r="X219" i="14" s="1"/>
  <c r="AH219" i="14" s="1"/>
  <c r="T219" i="14"/>
  <c r="R219" i="14"/>
  <c r="P219" i="14"/>
  <c r="V218" i="14"/>
  <c r="X218" i="14" s="1"/>
  <c r="AH218" i="14" s="1"/>
  <c r="T218" i="14"/>
  <c r="R218" i="14"/>
  <c r="P218" i="14"/>
  <c r="V217" i="14"/>
  <c r="X217" i="14" s="1"/>
  <c r="AH217" i="14" s="1"/>
  <c r="T217" i="14"/>
  <c r="R217" i="14"/>
  <c r="P217" i="14"/>
  <c r="V216" i="14"/>
  <c r="X216" i="14" s="1"/>
  <c r="AH216" i="14" s="1"/>
  <c r="T216" i="14"/>
  <c r="R216" i="14"/>
  <c r="P216" i="14"/>
  <c r="V215" i="14"/>
  <c r="X215" i="14" s="1"/>
  <c r="AH215" i="14" s="1"/>
  <c r="T215" i="14"/>
  <c r="R215" i="14"/>
  <c r="P215" i="14"/>
  <c r="V214" i="14"/>
  <c r="X214" i="14" s="1"/>
  <c r="AH214" i="14" s="1"/>
  <c r="T214" i="14"/>
  <c r="R214" i="14"/>
  <c r="P214" i="14"/>
  <c r="V213" i="14"/>
  <c r="X213" i="14" s="1"/>
  <c r="AH213" i="14" s="1"/>
  <c r="T213" i="14"/>
  <c r="R213" i="14"/>
  <c r="P213" i="14"/>
  <c r="V212" i="14"/>
  <c r="X212" i="14" s="1"/>
  <c r="AH212" i="14" s="1"/>
  <c r="T212" i="14"/>
  <c r="R212" i="14"/>
  <c r="P212" i="14"/>
  <c r="V211" i="14"/>
  <c r="X211" i="14" s="1"/>
  <c r="AH211" i="14" s="1"/>
  <c r="T211" i="14"/>
  <c r="R211" i="14"/>
  <c r="P211" i="14"/>
  <c r="V210" i="14"/>
  <c r="X210" i="14" s="1"/>
  <c r="AH210" i="14" s="1"/>
  <c r="T210" i="14"/>
  <c r="R210" i="14"/>
  <c r="P210" i="14"/>
  <c r="V209" i="14"/>
  <c r="X209" i="14" s="1"/>
  <c r="AH209" i="14" s="1"/>
  <c r="T209" i="14"/>
  <c r="R209" i="14"/>
  <c r="P209" i="14"/>
  <c r="V208" i="14"/>
  <c r="X208" i="14" s="1"/>
  <c r="AH208" i="14" s="1"/>
  <c r="T208" i="14"/>
  <c r="R208" i="14"/>
  <c r="P208" i="14"/>
  <c r="V207" i="14"/>
  <c r="X207" i="14" s="1"/>
  <c r="AH207" i="14" s="1"/>
  <c r="T207" i="14"/>
  <c r="R207" i="14"/>
  <c r="P207" i="14"/>
  <c r="V206" i="14"/>
  <c r="X206" i="14" s="1"/>
  <c r="AH206" i="14" s="1"/>
  <c r="T206" i="14"/>
  <c r="R206" i="14"/>
  <c r="P206" i="14"/>
  <c r="V205" i="14"/>
  <c r="X205" i="14" s="1"/>
  <c r="AH205" i="14" s="1"/>
  <c r="T205" i="14"/>
  <c r="R205" i="14"/>
  <c r="P205" i="14"/>
  <c r="V204" i="14"/>
  <c r="X204" i="14" s="1"/>
  <c r="AH204" i="14" s="1"/>
  <c r="T204" i="14"/>
  <c r="R204" i="14"/>
  <c r="P204" i="14"/>
  <c r="V203" i="14"/>
  <c r="X203" i="14" s="1"/>
  <c r="AH203" i="14" s="1"/>
  <c r="T203" i="14"/>
  <c r="R203" i="14"/>
  <c r="P203" i="14"/>
  <c r="V202" i="14"/>
  <c r="X202" i="14" s="1"/>
  <c r="AH202" i="14" s="1"/>
  <c r="T202" i="14"/>
  <c r="R202" i="14"/>
  <c r="P202" i="14"/>
  <c r="V201" i="14"/>
  <c r="X201" i="14" s="1"/>
  <c r="AH201" i="14" s="1"/>
  <c r="T201" i="14"/>
  <c r="R201" i="14"/>
  <c r="P201" i="14"/>
  <c r="V200" i="14"/>
  <c r="X200" i="14" s="1"/>
  <c r="AH200" i="14" s="1"/>
  <c r="T200" i="14"/>
  <c r="R200" i="14"/>
  <c r="P200" i="14"/>
  <c r="V199" i="14"/>
  <c r="X199" i="14" s="1"/>
  <c r="AH199" i="14" s="1"/>
  <c r="T199" i="14"/>
  <c r="R199" i="14"/>
  <c r="P199" i="14"/>
  <c r="V198" i="14"/>
  <c r="X198" i="14" s="1"/>
  <c r="AH198" i="14" s="1"/>
  <c r="T198" i="14"/>
  <c r="R198" i="14"/>
  <c r="P198" i="14"/>
  <c r="V197" i="14"/>
  <c r="X197" i="14" s="1"/>
  <c r="AH197" i="14" s="1"/>
  <c r="T197" i="14"/>
  <c r="R197" i="14"/>
  <c r="P197" i="14"/>
  <c r="V196" i="14"/>
  <c r="X196" i="14" s="1"/>
  <c r="AH196" i="14" s="1"/>
  <c r="T196" i="14"/>
  <c r="R196" i="14"/>
  <c r="P196" i="14"/>
  <c r="V195" i="14"/>
  <c r="X195" i="14" s="1"/>
  <c r="AH195" i="14" s="1"/>
  <c r="T195" i="14"/>
  <c r="R195" i="14"/>
  <c r="P195" i="14"/>
  <c r="V194" i="14"/>
  <c r="X194" i="14" s="1"/>
  <c r="AH194" i="14" s="1"/>
  <c r="T194" i="14"/>
  <c r="R194" i="14"/>
  <c r="P194" i="14"/>
  <c r="V193" i="14"/>
  <c r="X193" i="14" s="1"/>
  <c r="AH193" i="14" s="1"/>
  <c r="T193" i="14"/>
  <c r="R193" i="14"/>
  <c r="P193" i="14"/>
  <c r="V192" i="14"/>
  <c r="X192" i="14" s="1"/>
  <c r="AH192" i="14" s="1"/>
  <c r="T192" i="14"/>
  <c r="R192" i="14"/>
  <c r="P192" i="14"/>
  <c r="V191" i="14"/>
  <c r="X191" i="14" s="1"/>
  <c r="AH191" i="14" s="1"/>
  <c r="T191" i="14"/>
  <c r="R191" i="14"/>
  <c r="P191" i="14"/>
  <c r="V190" i="14"/>
  <c r="X190" i="14" s="1"/>
  <c r="AH190" i="14" s="1"/>
  <c r="T190" i="14"/>
  <c r="R190" i="14"/>
  <c r="P190" i="14"/>
  <c r="V189" i="14"/>
  <c r="X189" i="14" s="1"/>
  <c r="AH189" i="14" s="1"/>
  <c r="T189" i="14"/>
  <c r="R189" i="14"/>
  <c r="P189" i="14"/>
  <c r="V188" i="14"/>
  <c r="X188" i="14" s="1"/>
  <c r="AH188" i="14" s="1"/>
  <c r="T188" i="14"/>
  <c r="R188" i="14"/>
  <c r="P188" i="14"/>
  <c r="V187" i="14"/>
  <c r="X187" i="14" s="1"/>
  <c r="AH187" i="14" s="1"/>
  <c r="T187" i="14"/>
  <c r="R187" i="14"/>
  <c r="P187" i="14"/>
  <c r="V186" i="14"/>
  <c r="X186" i="14" s="1"/>
  <c r="AH186" i="14" s="1"/>
  <c r="T186" i="14"/>
  <c r="R186" i="14"/>
  <c r="P186" i="14"/>
  <c r="V185" i="14"/>
  <c r="X185" i="14" s="1"/>
  <c r="AH185" i="14" s="1"/>
  <c r="T185" i="14"/>
  <c r="R185" i="14"/>
  <c r="P185" i="14"/>
  <c r="V184" i="14"/>
  <c r="X184" i="14" s="1"/>
  <c r="AH184" i="14" s="1"/>
  <c r="T184" i="14"/>
  <c r="R184" i="14"/>
  <c r="P184" i="14"/>
  <c r="V183" i="14"/>
  <c r="X183" i="14" s="1"/>
  <c r="AH183" i="14" s="1"/>
  <c r="T183" i="14"/>
  <c r="R183" i="14"/>
  <c r="P183" i="14"/>
  <c r="V182" i="14"/>
  <c r="X182" i="14" s="1"/>
  <c r="AH182" i="14" s="1"/>
  <c r="T182" i="14"/>
  <c r="R182" i="14"/>
  <c r="P182" i="14"/>
  <c r="V181" i="14"/>
  <c r="X181" i="14" s="1"/>
  <c r="AH181" i="14" s="1"/>
  <c r="T181" i="14"/>
  <c r="R181" i="14"/>
  <c r="P181" i="14"/>
  <c r="V180" i="14"/>
  <c r="X180" i="14" s="1"/>
  <c r="AH180" i="14" s="1"/>
  <c r="T180" i="14"/>
  <c r="R180" i="14"/>
  <c r="P180" i="14"/>
  <c r="V179" i="14"/>
  <c r="X179" i="14" s="1"/>
  <c r="AH179" i="14" s="1"/>
  <c r="T179" i="14"/>
  <c r="R179" i="14"/>
  <c r="P179" i="14"/>
  <c r="V178" i="14"/>
  <c r="X178" i="14" s="1"/>
  <c r="AH178" i="14" s="1"/>
  <c r="T178" i="14"/>
  <c r="R178" i="14"/>
  <c r="P178" i="14"/>
  <c r="V177" i="14"/>
  <c r="X177" i="14" s="1"/>
  <c r="AH177" i="14" s="1"/>
  <c r="T177" i="14"/>
  <c r="R177" i="14"/>
  <c r="P177" i="14"/>
  <c r="V176" i="14"/>
  <c r="X176" i="14" s="1"/>
  <c r="AH176" i="14" s="1"/>
  <c r="T176" i="14"/>
  <c r="R176" i="14"/>
  <c r="P176" i="14"/>
  <c r="V175" i="14"/>
  <c r="X175" i="14" s="1"/>
  <c r="AH175" i="14" s="1"/>
  <c r="T175" i="14"/>
  <c r="R175" i="14"/>
  <c r="P175" i="14"/>
  <c r="V174" i="14"/>
  <c r="X174" i="14" s="1"/>
  <c r="AH174" i="14" s="1"/>
  <c r="T174" i="14"/>
  <c r="R174" i="14"/>
  <c r="P174" i="14"/>
  <c r="V173" i="14"/>
  <c r="X173" i="14" s="1"/>
  <c r="AH173" i="14" s="1"/>
  <c r="T173" i="14"/>
  <c r="R173" i="14"/>
  <c r="P173" i="14"/>
  <c r="V172" i="14"/>
  <c r="X172" i="14" s="1"/>
  <c r="AH172" i="14" s="1"/>
  <c r="T172" i="14"/>
  <c r="R172" i="14"/>
  <c r="P172" i="14"/>
  <c r="V171" i="14"/>
  <c r="X171" i="14" s="1"/>
  <c r="AH171" i="14" s="1"/>
  <c r="T171" i="14"/>
  <c r="R171" i="14"/>
  <c r="P171" i="14"/>
  <c r="V170" i="14"/>
  <c r="X170" i="14" s="1"/>
  <c r="AH170" i="14" s="1"/>
  <c r="T170" i="14"/>
  <c r="R170" i="14"/>
  <c r="P170" i="14"/>
  <c r="V169" i="14"/>
  <c r="X169" i="14" s="1"/>
  <c r="AH169" i="14" s="1"/>
  <c r="T169" i="14"/>
  <c r="R169" i="14"/>
  <c r="P169" i="14"/>
  <c r="V168" i="14"/>
  <c r="X168" i="14" s="1"/>
  <c r="AH168" i="14" s="1"/>
  <c r="T168" i="14"/>
  <c r="R168" i="14"/>
  <c r="P168" i="14"/>
  <c r="V167" i="14"/>
  <c r="X167" i="14" s="1"/>
  <c r="AH167" i="14" s="1"/>
  <c r="T167" i="14"/>
  <c r="R167" i="14"/>
  <c r="P167" i="14"/>
  <c r="V166" i="14"/>
  <c r="X166" i="14" s="1"/>
  <c r="AH166" i="14" s="1"/>
  <c r="T166" i="14"/>
  <c r="R166" i="14"/>
  <c r="P166" i="14"/>
  <c r="V165" i="14"/>
  <c r="X165" i="14" s="1"/>
  <c r="AH165" i="14" s="1"/>
  <c r="T165" i="14"/>
  <c r="R165" i="14"/>
  <c r="P165" i="14"/>
  <c r="V164" i="14"/>
  <c r="X164" i="14" s="1"/>
  <c r="AH164" i="14" s="1"/>
  <c r="T164" i="14"/>
  <c r="R164" i="14"/>
  <c r="P164" i="14"/>
  <c r="V163" i="14"/>
  <c r="X163" i="14" s="1"/>
  <c r="AH163" i="14" s="1"/>
  <c r="T163" i="14"/>
  <c r="R163" i="14"/>
  <c r="P163" i="14"/>
  <c r="V162" i="14"/>
  <c r="X162" i="14" s="1"/>
  <c r="AH162" i="14" s="1"/>
  <c r="T162" i="14"/>
  <c r="R162" i="14"/>
  <c r="P162" i="14"/>
  <c r="V161" i="14"/>
  <c r="X161" i="14" s="1"/>
  <c r="AH161" i="14" s="1"/>
  <c r="T161" i="14"/>
  <c r="R161" i="14"/>
  <c r="P161" i="14"/>
  <c r="V160" i="14"/>
  <c r="X160" i="14" s="1"/>
  <c r="AH160" i="14" s="1"/>
  <c r="T160" i="14"/>
  <c r="R160" i="14"/>
  <c r="P160" i="14"/>
  <c r="V159" i="14"/>
  <c r="X159" i="14" s="1"/>
  <c r="AH159" i="14" s="1"/>
  <c r="T159" i="14"/>
  <c r="R159" i="14"/>
  <c r="P159" i="14"/>
  <c r="V158" i="14"/>
  <c r="X158" i="14" s="1"/>
  <c r="AH158" i="14" s="1"/>
  <c r="T158" i="14"/>
  <c r="R158" i="14"/>
  <c r="P158" i="14"/>
  <c r="V157" i="14"/>
  <c r="X157" i="14" s="1"/>
  <c r="AH157" i="14" s="1"/>
  <c r="T157" i="14"/>
  <c r="R157" i="14"/>
  <c r="P157" i="14"/>
  <c r="V156" i="14"/>
  <c r="X156" i="14" s="1"/>
  <c r="AH156" i="14" s="1"/>
  <c r="T156" i="14"/>
  <c r="R156" i="14"/>
  <c r="P156" i="14"/>
  <c r="V155" i="14"/>
  <c r="X155" i="14" s="1"/>
  <c r="AH155" i="14" s="1"/>
  <c r="T155" i="14"/>
  <c r="R155" i="14"/>
  <c r="P155" i="14"/>
  <c r="V154" i="14"/>
  <c r="X154" i="14" s="1"/>
  <c r="AH154" i="14" s="1"/>
  <c r="T154" i="14"/>
  <c r="R154" i="14"/>
  <c r="P154" i="14"/>
  <c r="V153" i="14"/>
  <c r="X153" i="14" s="1"/>
  <c r="AH153" i="14" s="1"/>
  <c r="T153" i="14"/>
  <c r="R153" i="14"/>
  <c r="P153" i="14"/>
  <c r="V152" i="14"/>
  <c r="X152" i="14" s="1"/>
  <c r="AH152" i="14" s="1"/>
  <c r="T152" i="14"/>
  <c r="R152" i="14"/>
  <c r="P152" i="14"/>
  <c r="V151" i="14"/>
  <c r="X151" i="14" s="1"/>
  <c r="AH151" i="14" s="1"/>
  <c r="T151" i="14"/>
  <c r="R151" i="14"/>
  <c r="P151" i="14"/>
  <c r="V150" i="14"/>
  <c r="X150" i="14" s="1"/>
  <c r="AH150" i="14" s="1"/>
  <c r="T150" i="14"/>
  <c r="R150" i="14"/>
  <c r="P150" i="14"/>
  <c r="V149" i="14"/>
  <c r="X149" i="14" s="1"/>
  <c r="AH149" i="14" s="1"/>
  <c r="T149" i="14"/>
  <c r="R149" i="14"/>
  <c r="P149" i="14"/>
  <c r="V148" i="14"/>
  <c r="X148" i="14" s="1"/>
  <c r="AH148" i="14" s="1"/>
  <c r="T148" i="14"/>
  <c r="R148" i="14"/>
  <c r="P148" i="14"/>
  <c r="V147" i="14"/>
  <c r="X147" i="14" s="1"/>
  <c r="AH147" i="14" s="1"/>
  <c r="T147" i="14"/>
  <c r="R147" i="14"/>
  <c r="P147" i="14"/>
  <c r="V146" i="14"/>
  <c r="X146" i="14" s="1"/>
  <c r="AH146" i="14" s="1"/>
  <c r="T146" i="14"/>
  <c r="R146" i="14"/>
  <c r="P146" i="14"/>
  <c r="V145" i="14"/>
  <c r="X145" i="14" s="1"/>
  <c r="AH145" i="14" s="1"/>
  <c r="T145" i="14"/>
  <c r="R145" i="14"/>
  <c r="P145" i="14"/>
  <c r="V144" i="14"/>
  <c r="X144" i="14" s="1"/>
  <c r="AH144" i="14" s="1"/>
  <c r="T144" i="14"/>
  <c r="R144" i="14"/>
  <c r="P144" i="14"/>
  <c r="V143" i="14"/>
  <c r="X143" i="14" s="1"/>
  <c r="AH143" i="14" s="1"/>
  <c r="T143" i="14"/>
  <c r="R143" i="14"/>
  <c r="P143" i="14"/>
  <c r="V142" i="14"/>
  <c r="X142" i="14" s="1"/>
  <c r="AH142" i="14" s="1"/>
  <c r="T142" i="14"/>
  <c r="R142" i="14"/>
  <c r="P142" i="14"/>
  <c r="V141" i="14"/>
  <c r="X141" i="14" s="1"/>
  <c r="AH141" i="14" s="1"/>
  <c r="T141" i="14"/>
  <c r="R141" i="14"/>
  <c r="P141" i="14"/>
  <c r="V140" i="14"/>
  <c r="X140" i="14" s="1"/>
  <c r="AH140" i="14" s="1"/>
  <c r="T140" i="14"/>
  <c r="R140" i="14"/>
  <c r="P140" i="14"/>
  <c r="V139" i="14"/>
  <c r="X139" i="14" s="1"/>
  <c r="AH139" i="14" s="1"/>
  <c r="T139" i="14"/>
  <c r="R139" i="14"/>
  <c r="P139" i="14"/>
  <c r="V138" i="14"/>
  <c r="X138" i="14" s="1"/>
  <c r="AH138" i="14" s="1"/>
  <c r="T138" i="14"/>
  <c r="R138" i="14"/>
  <c r="P138" i="14"/>
  <c r="V137" i="14"/>
  <c r="X137" i="14" s="1"/>
  <c r="AH137" i="14" s="1"/>
  <c r="T137" i="14"/>
  <c r="R137" i="14"/>
  <c r="P137" i="14"/>
  <c r="V136" i="14"/>
  <c r="X136" i="14" s="1"/>
  <c r="AH136" i="14" s="1"/>
  <c r="T136" i="14"/>
  <c r="R136" i="14"/>
  <c r="P136" i="14"/>
  <c r="V135" i="14"/>
  <c r="X135" i="14" s="1"/>
  <c r="AH135" i="14" s="1"/>
  <c r="T135" i="14"/>
  <c r="R135" i="14"/>
  <c r="P135" i="14"/>
  <c r="V134" i="14"/>
  <c r="X134" i="14" s="1"/>
  <c r="AH134" i="14" s="1"/>
  <c r="T134" i="14"/>
  <c r="R134" i="14"/>
  <c r="P134" i="14"/>
  <c r="V133" i="14"/>
  <c r="X133" i="14" s="1"/>
  <c r="AH133" i="14" s="1"/>
  <c r="T133" i="14"/>
  <c r="R133" i="14"/>
  <c r="P133" i="14"/>
  <c r="V132" i="14"/>
  <c r="X132" i="14" s="1"/>
  <c r="AH132" i="14" s="1"/>
  <c r="T132" i="14"/>
  <c r="R132" i="14"/>
  <c r="P132" i="14"/>
  <c r="V131" i="14"/>
  <c r="X131" i="14" s="1"/>
  <c r="AH131" i="14" s="1"/>
  <c r="T131" i="14"/>
  <c r="R131" i="14"/>
  <c r="P131" i="14"/>
  <c r="V130" i="14"/>
  <c r="X130" i="14" s="1"/>
  <c r="AH130" i="14" s="1"/>
  <c r="T130" i="14"/>
  <c r="R130" i="14"/>
  <c r="P130" i="14"/>
  <c r="V129" i="14"/>
  <c r="X129" i="14" s="1"/>
  <c r="AH129" i="14" s="1"/>
  <c r="T129" i="14"/>
  <c r="R129" i="14"/>
  <c r="P129" i="14"/>
  <c r="V128" i="14"/>
  <c r="X128" i="14" s="1"/>
  <c r="AH128" i="14" s="1"/>
  <c r="T128" i="14"/>
  <c r="R128" i="14"/>
  <c r="P128" i="14"/>
  <c r="V127" i="14"/>
  <c r="X127" i="14" s="1"/>
  <c r="AH127" i="14" s="1"/>
  <c r="T127" i="14"/>
  <c r="R127" i="14"/>
  <c r="P127" i="14"/>
  <c r="V126" i="14"/>
  <c r="X126" i="14" s="1"/>
  <c r="AH126" i="14" s="1"/>
  <c r="T126" i="14"/>
  <c r="R126" i="14"/>
  <c r="P126" i="14"/>
  <c r="V125" i="14"/>
  <c r="X125" i="14" s="1"/>
  <c r="AH125" i="14" s="1"/>
  <c r="T125" i="14"/>
  <c r="R125" i="14"/>
  <c r="P125" i="14"/>
  <c r="V124" i="14"/>
  <c r="X124" i="14" s="1"/>
  <c r="AH124" i="14" s="1"/>
  <c r="T124" i="14"/>
  <c r="R124" i="14"/>
  <c r="P124" i="14"/>
  <c r="V123" i="14"/>
  <c r="X123" i="14" s="1"/>
  <c r="AH123" i="14" s="1"/>
  <c r="T123" i="14"/>
  <c r="R123" i="14"/>
  <c r="P123" i="14"/>
  <c r="V122" i="14"/>
  <c r="X122" i="14" s="1"/>
  <c r="AH122" i="14" s="1"/>
  <c r="T122" i="14"/>
  <c r="R122" i="14"/>
  <c r="P122" i="14"/>
  <c r="V121" i="14"/>
  <c r="X121" i="14" s="1"/>
  <c r="AH121" i="14" s="1"/>
  <c r="T121" i="14"/>
  <c r="R121" i="14"/>
  <c r="P121" i="14"/>
  <c r="V120" i="14"/>
  <c r="X120" i="14" s="1"/>
  <c r="AH120" i="14" s="1"/>
  <c r="T120" i="14"/>
  <c r="R120" i="14"/>
  <c r="P120" i="14"/>
  <c r="V119" i="14"/>
  <c r="X119" i="14" s="1"/>
  <c r="AH119" i="14" s="1"/>
  <c r="T119" i="14"/>
  <c r="R119" i="14"/>
  <c r="P119" i="14"/>
  <c r="V118" i="14"/>
  <c r="X118" i="14" s="1"/>
  <c r="AH118" i="14" s="1"/>
  <c r="T118" i="14"/>
  <c r="R118" i="14"/>
  <c r="P118" i="14"/>
  <c r="V117" i="14"/>
  <c r="X117" i="14" s="1"/>
  <c r="AH117" i="14" s="1"/>
  <c r="T117" i="14"/>
  <c r="R117" i="14"/>
  <c r="P117" i="14"/>
  <c r="V116" i="14"/>
  <c r="X116" i="14" s="1"/>
  <c r="AH116" i="14" s="1"/>
  <c r="T116" i="14"/>
  <c r="R116" i="14"/>
  <c r="P116" i="14"/>
  <c r="V115" i="14"/>
  <c r="X115" i="14" s="1"/>
  <c r="AH115" i="14" s="1"/>
  <c r="T115" i="14"/>
  <c r="R115" i="14"/>
  <c r="P115" i="14"/>
  <c r="V114" i="14"/>
  <c r="X114" i="14" s="1"/>
  <c r="AH114" i="14" s="1"/>
  <c r="T114" i="14"/>
  <c r="R114" i="14"/>
  <c r="P114" i="14"/>
  <c r="V113" i="14"/>
  <c r="X113" i="14" s="1"/>
  <c r="AH113" i="14" s="1"/>
  <c r="T113" i="14"/>
  <c r="R113" i="14"/>
  <c r="P113" i="14"/>
  <c r="V112" i="14"/>
  <c r="X112" i="14" s="1"/>
  <c r="AH112" i="14" s="1"/>
  <c r="T112" i="14"/>
  <c r="R112" i="14"/>
  <c r="P112" i="14"/>
  <c r="V111" i="14"/>
  <c r="X111" i="14" s="1"/>
  <c r="AH111" i="14" s="1"/>
  <c r="T111" i="14"/>
  <c r="R111" i="14"/>
  <c r="P111" i="14"/>
  <c r="V110" i="14"/>
  <c r="X110" i="14" s="1"/>
  <c r="AH110" i="14" s="1"/>
  <c r="T110" i="14"/>
  <c r="R110" i="14"/>
  <c r="P110" i="14"/>
  <c r="V109" i="14"/>
  <c r="X109" i="14" s="1"/>
  <c r="AH109" i="14" s="1"/>
  <c r="T109" i="14"/>
  <c r="R109" i="14"/>
  <c r="P109" i="14"/>
  <c r="V108" i="14"/>
  <c r="X108" i="14" s="1"/>
  <c r="AH108" i="14" s="1"/>
  <c r="T108" i="14"/>
  <c r="R108" i="14"/>
  <c r="P108" i="14"/>
  <c r="V107" i="14"/>
  <c r="X107" i="14" s="1"/>
  <c r="AH107" i="14" s="1"/>
  <c r="T107" i="14"/>
  <c r="R107" i="14"/>
  <c r="P107" i="14"/>
  <c r="V106" i="14"/>
  <c r="X106" i="14" s="1"/>
  <c r="AH106" i="14" s="1"/>
  <c r="T106" i="14"/>
  <c r="R106" i="14"/>
  <c r="P106" i="14"/>
  <c r="V105" i="14"/>
  <c r="X105" i="14" s="1"/>
  <c r="AH105" i="14" s="1"/>
  <c r="T105" i="14"/>
  <c r="R105" i="14"/>
  <c r="P105" i="14"/>
  <c r="V104" i="14"/>
  <c r="X104" i="14" s="1"/>
  <c r="AH104" i="14" s="1"/>
  <c r="T104" i="14"/>
  <c r="R104" i="14"/>
  <c r="P104" i="14"/>
  <c r="V103" i="14"/>
  <c r="X103" i="14" s="1"/>
  <c r="AH103" i="14" s="1"/>
  <c r="T103" i="14"/>
  <c r="R103" i="14"/>
  <c r="P103" i="14"/>
  <c r="V102" i="14"/>
  <c r="X102" i="14" s="1"/>
  <c r="AH102" i="14" s="1"/>
  <c r="T102" i="14"/>
  <c r="R102" i="14"/>
  <c r="P102" i="14"/>
  <c r="V101" i="14"/>
  <c r="X101" i="14" s="1"/>
  <c r="AH101" i="14" s="1"/>
  <c r="T101" i="14"/>
  <c r="R101" i="14"/>
  <c r="P101" i="14"/>
  <c r="V100" i="14"/>
  <c r="X100" i="14" s="1"/>
  <c r="AH100" i="14" s="1"/>
  <c r="T100" i="14"/>
  <c r="R100" i="14"/>
  <c r="P100" i="14"/>
  <c r="V99" i="14"/>
  <c r="X99" i="14" s="1"/>
  <c r="AH99" i="14" s="1"/>
  <c r="T99" i="14"/>
  <c r="R99" i="14"/>
  <c r="P99" i="14"/>
  <c r="V98" i="14"/>
  <c r="X98" i="14" s="1"/>
  <c r="AH98" i="14" s="1"/>
  <c r="T98" i="14"/>
  <c r="R98" i="14"/>
  <c r="P98" i="14"/>
  <c r="V97" i="14"/>
  <c r="X97" i="14" s="1"/>
  <c r="AH97" i="14" s="1"/>
  <c r="T97" i="14"/>
  <c r="R97" i="14"/>
  <c r="P97" i="14"/>
  <c r="V96" i="14"/>
  <c r="X96" i="14" s="1"/>
  <c r="AH96" i="14" s="1"/>
  <c r="T96" i="14"/>
  <c r="R96" i="14"/>
  <c r="P96" i="14"/>
  <c r="V95" i="14"/>
  <c r="X95" i="14" s="1"/>
  <c r="AH95" i="14" s="1"/>
  <c r="T95" i="14"/>
  <c r="R95" i="14"/>
  <c r="P95" i="14"/>
  <c r="V94" i="14"/>
  <c r="X94" i="14" s="1"/>
  <c r="AH94" i="14" s="1"/>
  <c r="T94" i="14"/>
  <c r="R94" i="14"/>
  <c r="P94" i="14"/>
  <c r="V93" i="14"/>
  <c r="X93" i="14" s="1"/>
  <c r="AH93" i="14" s="1"/>
  <c r="T93" i="14"/>
  <c r="R93" i="14"/>
  <c r="P93" i="14"/>
  <c r="V92" i="14"/>
  <c r="X92" i="14" s="1"/>
  <c r="AH92" i="14" s="1"/>
  <c r="T92" i="14"/>
  <c r="R92" i="14"/>
  <c r="P92" i="14"/>
  <c r="V91" i="14"/>
  <c r="X91" i="14" s="1"/>
  <c r="AH91" i="14" s="1"/>
  <c r="T91" i="14"/>
  <c r="R91" i="14"/>
  <c r="P91" i="14"/>
  <c r="V90" i="14"/>
  <c r="X90" i="14" s="1"/>
  <c r="AH90" i="14" s="1"/>
  <c r="T90" i="14"/>
  <c r="R90" i="14"/>
  <c r="P90" i="14"/>
  <c r="V89" i="14"/>
  <c r="X89" i="14" s="1"/>
  <c r="AH89" i="14" s="1"/>
  <c r="T89" i="14"/>
  <c r="R89" i="14"/>
  <c r="P89" i="14"/>
  <c r="V88" i="14"/>
  <c r="X88" i="14" s="1"/>
  <c r="AH88" i="14" s="1"/>
  <c r="T88" i="14"/>
  <c r="R88" i="14"/>
  <c r="P88" i="14"/>
  <c r="V87" i="14"/>
  <c r="X87" i="14" s="1"/>
  <c r="AH87" i="14" s="1"/>
  <c r="T87" i="14"/>
  <c r="R87" i="14"/>
  <c r="P87" i="14"/>
  <c r="V86" i="14"/>
  <c r="X86" i="14" s="1"/>
  <c r="AH86" i="14" s="1"/>
  <c r="T86" i="14"/>
  <c r="R86" i="14"/>
  <c r="P86" i="14"/>
  <c r="V85" i="14"/>
  <c r="X85" i="14" s="1"/>
  <c r="AH85" i="14" s="1"/>
  <c r="T85" i="14"/>
  <c r="R85" i="14"/>
  <c r="P85" i="14"/>
  <c r="V84" i="14"/>
  <c r="X84" i="14" s="1"/>
  <c r="AH84" i="14" s="1"/>
  <c r="T84" i="14"/>
  <c r="R84" i="14"/>
  <c r="P84" i="14"/>
  <c r="V83" i="14"/>
  <c r="X83" i="14" s="1"/>
  <c r="AH83" i="14" s="1"/>
  <c r="T83" i="14"/>
  <c r="R83" i="14"/>
  <c r="P83" i="14"/>
  <c r="V82" i="14"/>
  <c r="X82" i="14" s="1"/>
  <c r="AH82" i="14" s="1"/>
  <c r="T82" i="14"/>
  <c r="R82" i="14"/>
  <c r="P82" i="14"/>
  <c r="V81" i="14"/>
  <c r="X81" i="14" s="1"/>
  <c r="AH81" i="14" s="1"/>
  <c r="T81" i="14"/>
  <c r="R81" i="14"/>
  <c r="P81" i="14"/>
  <c r="V80" i="14"/>
  <c r="X80" i="14" s="1"/>
  <c r="AH80" i="14" s="1"/>
  <c r="T80" i="14"/>
  <c r="R80" i="14"/>
  <c r="P80" i="14"/>
  <c r="V79" i="14"/>
  <c r="X79" i="14" s="1"/>
  <c r="AH79" i="14" s="1"/>
  <c r="T79" i="14"/>
  <c r="R79" i="14"/>
  <c r="P79" i="14"/>
  <c r="V78" i="14"/>
  <c r="X78" i="14" s="1"/>
  <c r="AH78" i="14" s="1"/>
  <c r="T78" i="14"/>
  <c r="R78" i="14"/>
  <c r="P78" i="14"/>
  <c r="V77" i="14"/>
  <c r="X77" i="14" s="1"/>
  <c r="AH77" i="14" s="1"/>
  <c r="T77" i="14"/>
  <c r="R77" i="14"/>
  <c r="P77" i="14"/>
  <c r="V76" i="14"/>
  <c r="X76" i="14" s="1"/>
  <c r="AH76" i="14" s="1"/>
  <c r="T76" i="14"/>
  <c r="R76" i="14"/>
  <c r="P76" i="14"/>
  <c r="V75" i="14"/>
  <c r="X75" i="14" s="1"/>
  <c r="AH75" i="14" s="1"/>
  <c r="T75" i="14"/>
  <c r="R75" i="14"/>
  <c r="P75" i="14"/>
  <c r="V74" i="14"/>
  <c r="X74" i="14" s="1"/>
  <c r="AH74" i="14" s="1"/>
  <c r="T74" i="14"/>
  <c r="R74" i="14"/>
  <c r="P74" i="14"/>
  <c r="V73" i="14"/>
  <c r="X73" i="14" s="1"/>
  <c r="AH73" i="14" s="1"/>
  <c r="T73" i="14"/>
  <c r="R73" i="14"/>
  <c r="P73" i="14"/>
  <c r="V72" i="14"/>
  <c r="X72" i="14" s="1"/>
  <c r="AH72" i="14" s="1"/>
  <c r="T72" i="14"/>
  <c r="R72" i="14"/>
  <c r="P72" i="14"/>
  <c r="V71" i="14"/>
  <c r="X71" i="14" s="1"/>
  <c r="AH71" i="14" s="1"/>
  <c r="T71" i="14"/>
  <c r="R71" i="14"/>
  <c r="P71" i="14"/>
  <c r="V70" i="14"/>
  <c r="X70" i="14" s="1"/>
  <c r="AH70" i="14" s="1"/>
  <c r="T70" i="14"/>
  <c r="R70" i="14"/>
  <c r="P70" i="14"/>
  <c r="V69" i="14"/>
  <c r="X69" i="14" s="1"/>
  <c r="AH69" i="14" s="1"/>
  <c r="T69" i="14"/>
  <c r="R69" i="14"/>
  <c r="P69" i="14"/>
  <c r="V68" i="14"/>
  <c r="X68" i="14" s="1"/>
  <c r="AH68" i="14" s="1"/>
  <c r="T68" i="14"/>
  <c r="R68" i="14"/>
  <c r="P68" i="14"/>
  <c r="V67" i="14"/>
  <c r="X67" i="14" s="1"/>
  <c r="AH67" i="14" s="1"/>
  <c r="T67" i="14"/>
  <c r="R67" i="14"/>
  <c r="P67" i="14"/>
  <c r="V66" i="14"/>
  <c r="X66" i="14" s="1"/>
  <c r="AH66" i="14" s="1"/>
  <c r="T66" i="14"/>
  <c r="R66" i="14"/>
  <c r="P66" i="14"/>
  <c r="V65" i="14"/>
  <c r="X65" i="14" s="1"/>
  <c r="AH65" i="14" s="1"/>
  <c r="T65" i="14"/>
  <c r="R65" i="14"/>
  <c r="P65" i="14"/>
  <c r="V64" i="14"/>
  <c r="X64" i="14" s="1"/>
  <c r="AH64" i="14" s="1"/>
  <c r="T64" i="14"/>
  <c r="R64" i="14"/>
  <c r="P64" i="14"/>
  <c r="V63" i="14"/>
  <c r="X63" i="14" s="1"/>
  <c r="AH63" i="14" s="1"/>
  <c r="T63" i="14"/>
  <c r="R63" i="14"/>
  <c r="P63" i="14"/>
  <c r="V62" i="14"/>
  <c r="X62" i="14" s="1"/>
  <c r="AH62" i="14" s="1"/>
  <c r="T62" i="14"/>
  <c r="R62" i="14"/>
  <c r="P62" i="14"/>
  <c r="V61" i="14"/>
  <c r="X61" i="14" s="1"/>
  <c r="AH61" i="14" s="1"/>
  <c r="T61" i="14"/>
  <c r="R61" i="14"/>
  <c r="P61" i="14"/>
  <c r="V60" i="14"/>
  <c r="X60" i="14" s="1"/>
  <c r="AH60" i="14" s="1"/>
  <c r="T60" i="14"/>
  <c r="R60" i="14"/>
  <c r="P60" i="14"/>
  <c r="V59" i="14"/>
  <c r="X59" i="14" s="1"/>
  <c r="AH59" i="14" s="1"/>
  <c r="T59" i="14"/>
  <c r="R59" i="14"/>
  <c r="P59" i="14"/>
  <c r="V58" i="14"/>
  <c r="X58" i="14" s="1"/>
  <c r="AH58" i="14" s="1"/>
  <c r="T58" i="14"/>
  <c r="R58" i="14"/>
  <c r="P58" i="14"/>
  <c r="V57" i="14"/>
  <c r="X57" i="14" s="1"/>
  <c r="AH57" i="14" s="1"/>
  <c r="T57" i="14"/>
  <c r="R57" i="14"/>
  <c r="P57" i="14"/>
  <c r="V56" i="14"/>
  <c r="X56" i="14" s="1"/>
  <c r="AH56" i="14" s="1"/>
  <c r="T56" i="14"/>
  <c r="R56" i="14"/>
  <c r="P56" i="14"/>
  <c r="V55" i="14"/>
  <c r="X55" i="14" s="1"/>
  <c r="AH55" i="14" s="1"/>
  <c r="T55" i="14"/>
  <c r="R55" i="14"/>
  <c r="P55" i="14"/>
  <c r="V54" i="14"/>
  <c r="X54" i="14" s="1"/>
  <c r="AH54" i="14" s="1"/>
  <c r="T54" i="14"/>
  <c r="R54" i="14"/>
  <c r="P54" i="14"/>
  <c r="V53" i="14"/>
  <c r="X53" i="14" s="1"/>
  <c r="AH53" i="14" s="1"/>
  <c r="T53" i="14"/>
  <c r="R53" i="14"/>
  <c r="P53" i="14"/>
  <c r="V52" i="14"/>
  <c r="X52" i="14" s="1"/>
  <c r="AH52" i="14" s="1"/>
  <c r="T52" i="14"/>
  <c r="R52" i="14"/>
  <c r="P52" i="14"/>
  <c r="V51" i="14"/>
  <c r="X51" i="14" s="1"/>
  <c r="AH51" i="14" s="1"/>
  <c r="T51" i="14"/>
  <c r="R51" i="14"/>
  <c r="P51" i="14"/>
  <c r="V50" i="14"/>
  <c r="X50" i="14" s="1"/>
  <c r="AH50" i="14" s="1"/>
  <c r="T50" i="14"/>
  <c r="R50" i="14"/>
  <c r="P50" i="14"/>
  <c r="V49" i="14"/>
  <c r="X49" i="14" s="1"/>
  <c r="AH49" i="14" s="1"/>
  <c r="T49" i="14"/>
  <c r="R49" i="14"/>
  <c r="P49" i="14"/>
  <c r="V48" i="14"/>
  <c r="X48" i="14" s="1"/>
  <c r="AH48" i="14" s="1"/>
  <c r="T48" i="14"/>
  <c r="R48" i="14"/>
  <c r="P48" i="14"/>
  <c r="V47" i="14"/>
  <c r="X47" i="14" s="1"/>
  <c r="AH47" i="14" s="1"/>
  <c r="T47" i="14"/>
  <c r="R47" i="14"/>
  <c r="P47" i="14"/>
  <c r="V46" i="14"/>
  <c r="X46" i="14" s="1"/>
  <c r="AH46" i="14" s="1"/>
  <c r="T46" i="14"/>
  <c r="R46" i="14"/>
  <c r="P46" i="14"/>
  <c r="V45" i="14"/>
  <c r="X45" i="14" s="1"/>
  <c r="AH45" i="14" s="1"/>
  <c r="T45" i="14"/>
  <c r="R45" i="14"/>
  <c r="P45" i="14"/>
  <c r="V44" i="14"/>
  <c r="X44" i="14" s="1"/>
  <c r="AH44" i="14" s="1"/>
  <c r="T44" i="14"/>
  <c r="R44" i="14"/>
  <c r="P44" i="14"/>
  <c r="V43" i="14"/>
  <c r="X43" i="14" s="1"/>
  <c r="AH43" i="14" s="1"/>
  <c r="T43" i="14"/>
  <c r="R43" i="14"/>
  <c r="P43" i="14"/>
  <c r="V42" i="14"/>
  <c r="X42" i="14" s="1"/>
  <c r="AH42" i="14" s="1"/>
  <c r="T42" i="14"/>
  <c r="R42" i="14"/>
  <c r="P42" i="14"/>
  <c r="V41" i="14"/>
  <c r="X41" i="14" s="1"/>
  <c r="AH41" i="14" s="1"/>
  <c r="T41" i="14"/>
  <c r="R41" i="14"/>
  <c r="P41" i="14"/>
  <c r="V40" i="14"/>
  <c r="X40" i="14" s="1"/>
  <c r="AH40" i="14" s="1"/>
  <c r="T40" i="14"/>
  <c r="R40" i="14"/>
  <c r="P40" i="14"/>
  <c r="V39" i="14"/>
  <c r="X39" i="14" s="1"/>
  <c r="AH39" i="14" s="1"/>
  <c r="T39" i="14"/>
  <c r="R39" i="14"/>
  <c r="P39" i="14"/>
  <c r="V38" i="14"/>
  <c r="X38" i="14" s="1"/>
  <c r="AH38" i="14" s="1"/>
  <c r="T38" i="14"/>
  <c r="R38" i="14"/>
  <c r="P38" i="14"/>
  <c r="V37" i="14"/>
  <c r="X37" i="14" s="1"/>
  <c r="AH37" i="14" s="1"/>
  <c r="T37" i="14"/>
  <c r="R37" i="14"/>
  <c r="P37" i="14"/>
  <c r="V36" i="14"/>
  <c r="X36" i="14" s="1"/>
  <c r="AH36" i="14" s="1"/>
  <c r="T36" i="14"/>
  <c r="R36" i="14"/>
  <c r="P36" i="14"/>
  <c r="V35" i="14"/>
  <c r="X35" i="14" s="1"/>
  <c r="AH35" i="14" s="1"/>
  <c r="T35" i="14"/>
  <c r="R35" i="14"/>
  <c r="P35" i="14"/>
  <c r="V34" i="14"/>
  <c r="X34" i="14" s="1"/>
  <c r="AH34" i="14" s="1"/>
  <c r="T34" i="14"/>
  <c r="R34" i="14"/>
  <c r="P34" i="14"/>
  <c r="V33" i="14"/>
  <c r="X33" i="14" s="1"/>
  <c r="AH33" i="14" s="1"/>
  <c r="T33" i="14"/>
  <c r="R33" i="14"/>
  <c r="P33" i="14"/>
  <c r="V32" i="14"/>
  <c r="X32" i="14" s="1"/>
  <c r="AH32" i="14" s="1"/>
  <c r="T32" i="14"/>
  <c r="R32" i="14"/>
  <c r="P32" i="14"/>
  <c r="V31" i="14"/>
  <c r="X31" i="14" s="1"/>
  <c r="AH31" i="14" s="1"/>
  <c r="T31" i="14"/>
  <c r="R31" i="14"/>
  <c r="P31" i="14"/>
  <c r="V30" i="14"/>
  <c r="X30" i="14" s="1"/>
  <c r="AH30" i="14" s="1"/>
  <c r="T30" i="14"/>
  <c r="R30" i="14"/>
  <c r="P30" i="14"/>
  <c r="V29" i="14"/>
  <c r="X29" i="14" s="1"/>
  <c r="AH29" i="14" s="1"/>
  <c r="T29" i="14"/>
  <c r="R29" i="14"/>
  <c r="P29" i="14"/>
  <c r="V28" i="14"/>
  <c r="X28" i="14" s="1"/>
  <c r="AH28" i="14" s="1"/>
  <c r="T28" i="14"/>
  <c r="R28" i="14"/>
  <c r="P28" i="14"/>
  <c r="V27" i="14"/>
  <c r="X27" i="14" s="1"/>
  <c r="AH27" i="14" s="1"/>
  <c r="T27" i="14"/>
  <c r="R27" i="14"/>
  <c r="P27" i="14"/>
  <c r="V26" i="14"/>
  <c r="X26" i="14" s="1"/>
  <c r="AH26" i="14" s="1"/>
  <c r="T26" i="14"/>
  <c r="R26" i="14"/>
  <c r="P26" i="14"/>
  <c r="V25" i="14"/>
  <c r="X25" i="14" s="1"/>
  <c r="AH25" i="14" s="1"/>
  <c r="T25" i="14"/>
  <c r="R25" i="14"/>
  <c r="P25" i="14"/>
  <c r="V24" i="14"/>
  <c r="X24" i="14" s="1"/>
  <c r="AH24" i="14" s="1"/>
  <c r="T24" i="14"/>
  <c r="R24" i="14"/>
  <c r="P24" i="14"/>
  <c r="V23" i="14"/>
  <c r="X23" i="14" s="1"/>
  <c r="AH23" i="14" s="1"/>
  <c r="T23" i="14"/>
  <c r="R23" i="14"/>
  <c r="P23" i="14"/>
  <c r="V22" i="14"/>
  <c r="X22" i="14" s="1"/>
  <c r="AH22" i="14" s="1"/>
  <c r="P22" i="14"/>
  <c r="V400" i="13"/>
  <c r="T400" i="13"/>
  <c r="R400" i="13"/>
  <c r="P400" i="13"/>
  <c r="V399" i="13"/>
  <c r="T399" i="13"/>
  <c r="R399" i="13"/>
  <c r="P399" i="13"/>
  <c r="V398" i="13"/>
  <c r="T398" i="13"/>
  <c r="R398" i="13"/>
  <c r="P398" i="13"/>
  <c r="V397" i="13"/>
  <c r="T397" i="13"/>
  <c r="R397" i="13"/>
  <c r="P397" i="13"/>
  <c r="V396" i="13"/>
  <c r="T396" i="13"/>
  <c r="R396" i="13"/>
  <c r="P396" i="13"/>
  <c r="V395" i="13"/>
  <c r="T395" i="13"/>
  <c r="R395" i="13"/>
  <c r="P395" i="13"/>
  <c r="V394" i="13"/>
  <c r="T394" i="13"/>
  <c r="R394" i="13"/>
  <c r="P394" i="13"/>
  <c r="V393" i="13"/>
  <c r="T393" i="13"/>
  <c r="R393" i="13"/>
  <c r="P393" i="13"/>
  <c r="V392" i="13"/>
  <c r="T392" i="13"/>
  <c r="R392" i="13"/>
  <c r="P392" i="13"/>
  <c r="V391" i="13"/>
  <c r="T391" i="13"/>
  <c r="R391" i="13"/>
  <c r="P391" i="13"/>
  <c r="V390" i="13"/>
  <c r="T390" i="13"/>
  <c r="R390" i="13"/>
  <c r="P390" i="13"/>
  <c r="V389" i="13"/>
  <c r="T389" i="13"/>
  <c r="R389" i="13"/>
  <c r="P389" i="13"/>
  <c r="V388" i="13"/>
  <c r="T388" i="13"/>
  <c r="R388" i="13"/>
  <c r="P388" i="13"/>
  <c r="V387" i="13"/>
  <c r="T387" i="13"/>
  <c r="R387" i="13"/>
  <c r="P387" i="13"/>
  <c r="V386" i="13"/>
  <c r="T386" i="13"/>
  <c r="R386" i="13"/>
  <c r="P386" i="13"/>
  <c r="V385" i="13"/>
  <c r="T385" i="13"/>
  <c r="R385" i="13"/>
  <c r="P385" i="13"/>
  <c r="V384" i="13"/>
  <c r="T384" i="13"/>
  <c r="R384" i="13"/>
  <c r="P384" i="13"/>
  <c r="V383" i="13"/>
  <c r="T383" i="13"/>
  <c r="R383" i="13"/>
  <c r="P383" i="13"/>
  <c r="V382" i="13"/>
  <c r="T382" i="13"/>
  <c r="R382" i="13"/>
  <c r="P382" i="13"/>
  <c r="V381" i="13"/>
  <c r="T381" i="13"/>
  <c r="R381" i="13"/>
  <c r="P381" i="13"/>
  <c r="V380" i="13"/>
  <c r="T380" i="13"/>
  <c r="R380" i="13"/>
  <c r="P380" i="13"/>
  <c r="V379" i="13"/>
  <c r="T379" i="13"/>
  <c r="R379" i="13"/>
  <c r="P379" i="13"/>
  <c r="V378" i="13"/>
  <c r="T378" i="13"/>
  <c r="R378" i="13"/>
  <c r="P378" i="13"/>
  <c r="V377" i="13"/>
  <c r="T377" i="13"/>
  <c r="R377" i="13"/>
  <c r="P377" i="13"/>
  <c r="V376" i="13"/>
  <c r="T376" i="13"/>
  <c r="R376" i="13"/>
  <c r="P376" i="13"/>
  <c r="V375" i="13"/>
  <c r="T375" i="13"/>
  <c r="R375" i="13"/>
  <c r="P375" i="13"/>
  <c r="V374" i="13"/>
  <c r="T374" i="13"/>
  <c r="R374" i="13"/>
  <c r="P374" i="13"/>
  <c r="V373" i="13"/>
  <c r="T373" i="13"/>
  <c r="R373" i="13"/>
  <c r="P373" i="13"/>
  <c r="V372" i="13"/>
  <c r="T372" i="13"/>
  <c r="R372" i="13"/>
  <c r="P372" i="13"/>
  <c r="V371" i="13"/>
  <c r="T371" i="13"/>
  <c r="R371" i="13"/>
  <c r="P371" i="13"/>
  <c r="V370" i="13"/>
  <c r="T370" i="13"/>
  <c r="R370" i="13"/>
  <c r="P370" i="13"/>
  <c r="V369" i="13"/>
  <c r="T369" i="13"/>
  <c r="R369" i="13"/>
  <c r="P369" i="13"/>
  <c r="V368" i="13"/>
  <c r="T368" i="13"/>
  <c r="R368" i="13"/>
  <c r="P368" i="13"/>
  <c r="V367" i="13"/>
  <c r="T367" i="13"/>
  <c r="R367" i="13"/>
  <c r="P367" i="13"/>
  <c r="V366" i="13"/>
  <c r="T366" i="13"/>
  <c r="R366" i="13"/>
  <c r="P366" i="13"/>
  <c r="V365" i="13"/>
  <c r="T365" i="13"/>
  <c r="R365" i="13"/>
  <c r="P365" i="13"/>
  <c r="V364" i="13"/>
  <c r="T364" i="13"/>
  <c r="R364" i="13"/>
  <c r="P364" i="13"/>
  <c r="V363" i="13"/>
  <c r="T363" i="13"/>
  <c r="R363" i="13"/>
  <c r="P363" i="13"/>
  <c r="V362" i="13"/>
  <c r="T362" i="13"/>
  <c r="R362" i="13"/>
  <c r="P362" i="13"/>
  <c r="V361" i="13"/>
  <c r="T361" i="13"/>
  <c r="R361" i="13"/>
  <c r="P361" i="13"/>
  <c r="V360" i="13"/>
  <c r="T360" i="13"/>
  <c r="R360" i="13"/>
  <c r="P360" i="13"/>
  <c r="V359" i="13"/>
  <c r="T359" i="13"/>
  <c r="R359" i="13"/>
  <c r="P359" i="13"/>
  <c r="V358" i="13"/>
  <c r="T358" i="13"/>
  <c r="R358" i="13"/>
  <c r="P358" i="13"/>
  <c r="V357" i="13"/>
  <c r="T357" i="13"/>
  <c r="R357" i="13"/>
  <c r="P357" i="13"/>
  <c r="V356" i="13"/>
  <c r="T356" i="13"/>
  <c r="R356" i="13"/>
  <c r="P356" i="13"/>
  <c r="V355" i="13"/>
  <c r="T355" i="13"/>
  <c r="R355" i="13"/>
  <c r="P355" i="13"/>
  <c r="V354" i="13"/>
  <c r="T354" i="13"/>
  <c r="R354" i="13"/>
  <c r="P354" i="13"/>
  <c r="V353" i="13"/>
  <c r="T353" i="13"/>
  <c r="R353" i="13"/>
  <c r="P353" i="13"/>
  <c r="V352" i="13"/>
  <c r="T352" i="13"/>
  <c r="R352" i="13"/>
  <c r="P352" i="13"/>
  <c r="V351" i="13"/>
  <c r="T351" i="13"/>
  <c r="R351" i="13"/>
  <c r="P351" i="13"/>
  <c r="V350" i="13"/>
  <c r="T350" i="13"/>
  <c r="R350" i="13"/>
  <c r="P350" i="13"/>
  <c r="V349" i="13"/>
  <c r="T349" i="13"/>
  <c r="R349" i="13"/>
  <c r="P349" i="13"/>
  <c r="V348" i="13"/>
  <c r="T348" i="13"/>
  <c r="R348" i="13"/>
  <c r="P348" i="13"/>
  <c r="V347" i="13"/>
  <c r="T347" i="13"/>
  <c r="R347" i="13"/>
  <c r="P347" i="13"/>
  <c r="V346" i="13"/>
  <c r="T346" i="13"/>
  <c r="R346" i="13"/>
  <c r="P346" i="13"/>
  <c r="V345" i="13"/>
  <c r="T345" i="13"/>
  <c r="R345" i="13"/>
  <c r="P345" i="13"/>
  <c r="V344" i="13"/>
  <c r="T344" i="13"/>
  <c r="R344" i="13"/>
  <c r="P344" i="13"/>
  <c r="V343" i="13"/>
  <c r="T343" i="13"/>
  <c r="R343" i="13"/>
  <c r="P343" i="13"/>
  <c r="V342" i="13"/>
  <c r="T342" i="13"/>
  <c r="R342" i="13"/>
  <c r="P342" i="13"/>
  <c r="V341" i="13"/>
  <c r="T341" i="13"/>
  <c r="R341" i="13"/>
  <c r="P341" i="13"/>
  <c r="V340" i="13"/>
  <c r="T340" i="13"/>
  <c r="R340" i="13"/>
  <c r="P340" i="13"/>
  <c r="V339" i="13"/>
  <c r="T339" i="13"/>
  <c r="R339" i="13"/>
  <c r="P339" i="13"/>
  <c r="V338" i="13"/>
  <c r="T338" i="13"/>
  <c r="R338" i="13"/>
  <c r="P338" i="13"/>
  <c r="V337" i="13"/>
  <c r="T337" i="13"/>
  <c r="R337" i="13"/>
  <c r="P337" i="13"/>
  <c r="V336" i="13"/>
  <c r="T336" i="13"/>
  <c r="R336" i="13"/>
  <c r="P336" i="13"/>
  <c r="V335" i="13"/>
  <c r="T335" i="13"/>
  <c r="R335" i="13"/>
  <c r="P335" i="13"/>
  <c r="V334" i="13"/>
  <c r="T334" i="13"/>
  <c r="R334" i="13"/>
  <c r="P334" i="13"/>
  <c r="V333" i="13"/>
  <c r="T333" i="13"/>
  <c r="R333" i="13"/>
  <c r="P333" i="13"/>
  <c r="V332" i="13"/>
  <c r="T332" i="13"/>
  <c r="R332" i="13"/>
  <c r="P332" i="13"/>
  <c r="V331" i="13"/>
  <c r="T331" i="13"/>
  <c r="R331" i="13"/>
  <c r="P331" i="13"/>
  <c r="V330" i="13"/>
  <c r="T330" i="13"/>
  <c r="R330" i="13"/>
  <c r="P330" i="13"/>
  <c r="V329" i="13"/>
  <c r="T329" i="13"/>
  <c r="R329" i="13"/>
  <c r="P329" i="13"/>
  <c r="V328" i="13"/>
  <c r="T328" i="13"/>
  <c r="R328" i="13"/>
  <c r="P328" i="13"/>
  <c r="V327" i="13"/>
  <c r="T327" i="13"/>
  <c r="R327" i="13"/>
  <c r="P327" i="13"/>
  <c r="V326" i="13"/>
  <c r="T326" i="13"/>
  <c r="R326" i="13"/>
  <c r="P326" i="13"/>
  <c r="V325" i="13"/>
  <c r="T325" i="13"/>
  <c r="R325" i="13"/>
  <c r="P325" i="13"/>
  <c r="V324" i="13"/>
  <c r="T324" i="13"/>
  <c r="R324" i="13"/>
  <c r="P324" i="13"/>
  <c r="V323" i="13"/>
  <c r="T323" i="13"/>
  <c r="R323" i="13"/>
  <c r="P323" i="13"/>
  <c r="V322" i="13"/>
  <c r="T322" i="13"/>
  <c r="R322" i="13"/>
  <c r="P322" i="13"/>
  <c r="V321" i="13"/>
  <c r="T321" i="13"/>
  <c r="R321" i="13"/>
  <c r="P321" i="13"/>
  <c r="V320" i="13"/>
  <c r="T320" i="13"/>
  <c r="R320" i="13"/>
  <c r="P320" i="13"/>
  <c r="V319" i="13"/>
  <c r="T319" i="13"/>
  <c r="R319" i="13"/>
  <c r="P319" i="13"/>
  <c r="V318" i="13"/>
  <c r="T318" i="13"/>
  <c r="R318" i="13"/>
  <c r="P318" i="13"/>
  <c r="V317" i="13"/>
  <c r="T317" i="13"/>
  <c r="R317" i="13"/>
  <c r="P317" i="13"/>
  <c r="V316" i="13"/>
  <c r="T316" i="13"/>
  <c r="R316" i="13"/>
  <c r="P316" i="13"/>
  <c r="V315" i="13"/>
  <c r="T315" i="13"/>
  <c r="R315" i="13"/>
  <c r="P315" i="13"/>
  <c r="V314" i="13"/>
  <c r="T314" i="13"/>
  <c r="R314" i="13"/>
  <c r="P314" i="13"/>
  <c r="V313" i="13"/>
  <c r="T313" i="13"/>
  <c r="R313" i="13"/>
  <c r="P313" i="13"/>
  <c r="V312" i="13"/>
  <c r="T312" i="13"/>
  <c r="R312" i="13"/>
  <c r="P312" i="13"/>
  <c r="V311" i="13"/>
  <c r="T311" i="13"/>
  <c r="R311" i="13"/>
  <c r="P311" i="13"/>
  <c r="V310" i="13"/>
  <c r="T310" i="13"/>
  <c r="R310" i="13"/>
  <c r="P310" i="13"/>
  <c r="V309" i="13"/>
  <c r="T309" i="13"/>
  <c r="R309" i="13"/>
  <c r="P309" i="13"/>
  <c r="V308" i="13"/>
  <c r="T308" i="13"/>
  <c r="R308" i="13"/>
  <c r="P308" i="13"/>
  <c r="V307" i="13"/>
  <c r="T307" i="13"/>
  <c r="R307" i="13"/>
  <c r="P307" i="13"/>
  <c r="V306" i="13"/>
  <c r="T306" i="13"/>
  <c r="R306" i="13"/>
  <c r="P306" i="13"/>
  <c r="V305" i="13"/>
  <c r="T305" i="13"/>
  <c r="R305" i="13"/>
  <c r="P305" i="13"/>
  <c r="V304" i="13"/>
  <c r="T304" i="13"/>
  <c r="R304" i="13"/>
  <c r="P304" i="13"/>
  <c r="V303" i="13"/>
  <c r="T303" i="13"/>
  <c r="R303" i="13"/>
  <c r="P303" i="13"/>
  <c r="V302" i="13"/>
  <c r="T302" i="13"/>
  <c r="R302" i="13"/>
  <c r="P302" i="13"/>
  <c r="V301" i="13"/>
  <c r="T301" i="13"/>
  <c r="R301" i="13"/>
  <c r="P301" i="13"/>
  <c r="V300" i="13"/>
  <c r="T300" i="13"/>
  <c r="R300" i="13"/>
  <c r="P300" i="13"/>
  <c r="V299" i="13"/>
  <c r="T299" i="13"/>
  <c r="R299" i="13"/>
  <c r="P299" i="13"/>
  <c r="V298" i="13"/>
  <c r="T298" i="13"/>
  <c r="R298" i="13"/>
  <c r="P298" i="13"/>
  <c r="V297" i="13"/>
  <c r="T297" i="13"/>
  <c r="R297" i="13"/>
  <c r="P297" i="13"/>
  <c r="V296" i="13"/>
  <c r="T296" i="13"/>
  <c r="R296" i="13"/>
  <c r="P296" i="13"/>
  <c r="V295" i="13"/>
  <c r="T295" i="13"/>
  <c r="R295" i="13"/>
  <c r="P295" i="13"/>
  <c r="V294" i="13"/>
  <c r="T294" i="13"/>
  <c r="R294" i="13"/>
  <c r="P294" i="13"/>
  <c r="V293" i="13"/>
  <c r="T293" i="13"/>
  <c r="R293" i="13"/>
  <c r="P293" i="13"/>
  <c r="V292" i="13"/>
  <c r="T292" i="13"/>
  <c r="R292" i="13"/>
  <c r="P292" i="13"/>
  <c r="V291" i="13"/>
  <c r="T291" i="13"/>
  <c r="R291" i="13"/>
  <c r="P291" i="13"/>
  <c r="V290" i="13"/>
  <c r="T290" i="13"/>
  <c r="R290" i="13"/>
  <c r="P290" i="13"/>
  <c r="V289" i="13"/>
  <c r="T289" i="13"/>
  <c r="R289" i="13"/>
  <c r="P289" i="13"/>
  <c r="V288" i="13"/>
  <c r="T288" i="13"/>
  <c r="R288" i="13"/>
  <c r="P288" i="13"/>
  <c r="V287" i="13"/>
  <c r="T287" i="13"/>
  <c r="R287" i="13"/>
  <c r="P287" i="13"/>
  <c r="V286" i="13"/>
  <c r="T286" i="13"/>
  <c r="R286" i="13"/>
  <c r="P286" i="13"/>
  <c r="V285" i="13"/>
  <c r="T285" i="13"/>
  <c r="R285" i="13"/>
  <c r="P285" i="13"/>
  <c r="V284" i="13"/>
  <c r="T284" i="13"/>
  <c r="R284" i="13"/>
  <c r="P284" i="13"/>
  <c r="V283" i="13"/>
  <c r="T283" i="13"/>
  <c r="R283" i="13"/>
  <c r="P283" i="13"/>
  <c r="V282" i="13"/>
  <c r="T282" i="13"/>
  <c r="R282" i="13"/>
  <c r="P282" i="13"/>
  <c r="V281" i="13"/>
  <c r="T281" i="13"/>
  <c r="R281" i="13"/>
  <c r="P281" i="13"/>
  <c r="V280" i="13"/>
  <c r="T280" i="13"/>
  <c r="R280" i="13"/>
  <c r="P280" i="13"/>
  <c r="V279" i="13"/>
  <c r="T279" i="13"/>
  <c r="R279" i="13"/>
  <c r="P279" i="13"/>
  <c r="V278" i="13"/>
  <c r="T278" i="13"/>
  <c r="R278" i="13"/>
  <c r="P278" i="13"/>
  <c r="V277" i="13"/>
  <c r="T277" i="13"/>
  <c r="R277" i="13"/>
  <c r="P277" i="13"/>
  <c r="V276" i="13"/>
  <c r="T276" i="13"/>
  <c r="R276" i="13"/>
  <c r="P276" i="13"/>
  <c r="V275" i="13"/>
  <c r="T275" i="13"/>
  <c r="R275" i="13"/>
  <c r="P275" i="13"/>
  <c r="V274" i="13"/>
  <c r="T274" i="13"/>
  <c r="R274" i="13"/>
  <c r="P274" i="13"/>
  <c r="V273" i="13"/>
  <c r="T273" i="13"/>
  <c r="R273" i="13"/>
  <c r="P273" i="13"/>
  <c r="V272" i="13"/>
  <c r="T272" i="13"/>
  <c r="R272" i="13"/>
  <c r="P272" i="13"/>
  <c r="V271" i="13"/>
  <c r="T271" i="13"/>
  <c r="R271" i="13"/>
  <c r="P271" i="13"/>
  <c r="V270" i="13"/>
  <c r="T270" i="13"/>
  <c r="R270" i="13"/>
  <c r="P270" i="13"/>
  <c r="V269" i="13"/>
  <c r="T269" i="13"/>
  <c r="R269" i="13"/>
  <c r="P269" i="13"/>
  <c r="V268" i="13"/>
  <c r="T268" i="13"/>
  <c r="R268" i="13"/>
  <c r="P268" i="13"/>
  <c r="V267" i="13"/>
  <c r="T267" i="13"/>
  <c r="R267" i="13"/>
  <c r="P267" i="13"/>
  <c r="V266" i="13"/>
  <c r="T266" i="13"/>
  <c r="R266" i="13"/>
  <c r="P266" i="13"/>
  <c r="V265" i="13"/>
  <c r="T265" i="13"/>
  <c r="R265" i="13"/>
  <c r="P265" i="13"/>
  <c r="V264" i="13"/>
  <c r="T264" i="13"/>
  <c r="R264" i="13"/>
  <c r="P264" i="13"/>
  <c r="V263" i="13"/>
  <c r="T263" i="13"/>
  <c r="R263" i="13"/>
  <c r="P263" i="13"/>
  <c r="V262" i="13"/>
  <c r="T262" i="13"/>
  <c r="R262" i="13"/>
  <c r="P262" i="13"/>
  <c r="V261" i="13"/>
  <c r="T261" i="13"/>
  <c r="R261" i="13"/>
  <c r="P261" i="13"/>
  <c r="V260" i="13"/>
  <c r="T260" i="13"/>
  <c r="R260" i="13"/>
  <c r="P260" i="13"/>
  <c r="V259" i="13"/>
  <c r="T259" i="13"/>
  <c r="R259" i="13"/>
  <c r="P259" i="13"/>
  <c r="V258" i="13"/>
  <c r="T258" i="13"/>
  <c r="R258" i="13"/>
  <c r="P258" i="13"/>
  <c r="V257" i="13"/>
  <c r="T257" i="13"/>
  <c r="R257" i="13"/>
  <c r="P257" i="13"/>
  <c r="V256" i="13"/>
  <c r="T256" i="13"/>
  <c r="R256" i="13"/>
  <c r="P256" i="13"/>
  <c r="V255" i="13"/>
  <c r="T255" i="13"/>
  <c r="R255" i="13"/>
  <c r="P255" i="13"/>
  <c r="V254" i="13"/>
  <c r="T254" i="13"/>
  <c r="R254" i="13"/>
  <c r="P254" i="13"/>
  <c r="V253" i="13"/>
  <c r="T253" i="13"/>
  <c r="R253" i="13"/>
  <c r="P253" i="13"/>
  <c r="V252" i="13"/>
  <c r="T252" i="13"/>
  <c r="R252" i="13"/>
  <c r="P252" i="13"/>
  <c r="V251" i="13"/>
  <c r="T251" i="13"/>
  <c r="R251" i="13"/>
  <c r="P251" i="13"/>
  <c r="V250" i="13"/>
  <c r="T250" i="13"/>
  <c r="R250" i="13"/>
  <c r="P250" i="13"/>
  <c r="V249" i="13"/>
  <c r="T249" i="13"/>
  <c r="R249" i="13"/>
  <c r="P249" i="13"/>
  <c r="V248" i="13"/>
  <c r="T248" i="13"/>
  <c r="R248" i="13"/>
  <c r="P248" i="13"/>
  <c r="V247" i="13"/>
  <c r="T247" i="13"/>
  <c r="R247" i="13"/>
  <c r="P247" i="13"/>
  <c r="V246" i="13"/>
  <c r="T246" i="13"/>
  <c r="R246" i="13"/>
  <c r="P246" i="13"/>
  <c r="V245" i="13"/>
  <c r="T245" i="13"/>
  <c r="R245" i="13"/>
  <c r="P245" i="13"/>
  <c r="V244" i="13"/>
  <c r="T244" i="13"/>
  <c r="R244" i="13"/>
  <c r="P244" i="13"/>
  <c r="V243" i="13"/>
  <c r="T243" i="13"/>
  <c r="R243" i="13"/>
  <c r="P243" i="13"/>
  <c r="V242" i="13"/>
  <c r="T242" i="13"/>
  <c r="R242" i="13"/>
  <c r="P242" i="13"/>
  <c r="V241" i="13"/>
  <c r="T241" i="13"/>
  <c r="R241" i="13"/>
  <c r="P241" i="13"/>
  <c r="V240" i="13"/>
  <c r="T240" i="13"/>
  <c r="R240" i="13"/>
  <c r="P240" i="13"/>
  <c r="V239" i="13"/>
  <c r="T239" i="13"/>
  <c r="R239" i="13"/>
  <c r="P239" i="13"/>
  <c r="V238" i="13"/>
  <c r="T238" i="13"/>
  <c r="R238" i="13"/>
  <c r="P238" i="13"/>
  <c r="V237" i="13"/>
  <c r="T237" i="13"/>
  <c r="R237" i="13"/>
  <c r="P237" i="13"/>
  <c r="V236" i="13"/>
  <c r="T236" i="13"/>
  <c r="R236" i="13"/>
  <c r="P236" i="13"/>
  <c r="V235" i="13"/>
  <c r="T235" i="13"/>
  <c r="R235" i="13"/>
  <c r="P235" i="13"/>
  <c r="V234" i="13"/>
  <c r="T234" i="13"/>
  <c r="R234" i="13"/>
  <c r="P234" i="13"/>
  <c r="V233" i="13"/>
  <c r="T233" i="13"/>
  <c r="R233" i="13"/>
  <c r="P233" i="13"/>
  <c r="V232" i="13"/>
  <c r="T232" i="13"/>
  <c r="R232" i="13"/>
  <c r="P232" i="13"/>
  <c r="V231" i="13"/>
  <c r="T231" i="13"/>
  <c r="R231" i="13"/>
  <c r="P231" i="13"/>
  <c r="V230" i="13"/>
  <c r="T230" i="13"/>
  <c r="R230" i="13"/>
  <c r="P230" i="13"/>
  <c r="V229" i="13"/>
  <c r="T229" i="13"/>
  <c r="R229" i="13"/>
  <c r="P229" i="13"/>
  <c r="V228" i="13"/>
  <c r="T228" i="13"/>
  <c r="R228" i="13"/>
  <c r="P228" i="13"/>
  <c r="V227" i="13"/>
  <c r="T227" i="13"/>
  <c r="R227" i="13"/>
  <c r="P227" i="13"/>
  <c r="V226" i="13"/>
  <c r="T226" i="13"/>
  <c r="R226" i="13"/>
  <c r="P226" i="13"/>
  <c r="V225" i="13"/>
  <c r="T225" i="13"/>
  <c r="R225" i="13"/>
  <c r="P225" i="13"/>
  <c r="V224" i="13"/>
  <c r="T224" i="13"/>
  <c r="R224" i="13"/>
  <c r="P224" i="13"/>
  <c r="V223" i="13"/>
  <c r="T223" i="13"/>
  <c r="R223" i="13"/>
  <c r="P223" i="13"/>
  <c r="V222" i="13"/>
  <c r="T222" i="13"/>
  <c r="R222" i="13"/>
  <c r="P222" i="13"/>
  <c r="V221" i="13"/>
  <c r="T221" i="13"/>
  <c r="R221" i="13"/>
  <c r="P221" i="13"/>
  <c r="V220" i="13"/>
  <c r="T220" i="13"/>
  <c r="R220" i="13"/>
  <c r="P220" i="13"/>
  <c r="V219" i="13"/>
  <c r="T219" i="13"/>
  <c r="R219" i="13"/>
  <c r="P219" i="13"/>
  <c r="V218" i="13"/>
  <c r="T218" i="13"/>
  <c r="R218" i="13"/>
  <c r="P218" i="13"/>
  <c r="V217" i="13"/>
  <c r="T217" i="13"/>
  <c r="R217" i="13"/>
  <c r="P217" i="13"/>
  <c r="V216" i="13"/>
  <c r="T216" i="13"/>
  <c r="R216" i="13"/>
  <c r="P216" i="13"/>
  <c r="V215" i="13"/>
  <c r="T215" i="13"/>
  <c r="R215" i="13"/>
  <c r="P215" i="13"/>
  <c r="V214" i="13"/>
  <c r="T214" i="13"/>
  <c r="R214" i="13"/>
  <c r="P214" i="13"/>
  <c r="V213" i="13"/>
  <c r="T213" i="13"/>
  <c r="R213" i="13"/>
  <c r="P213" i="13"/>
  <c r="V212" i="13"/>
  <c r="T212" i="13"/>
  <c r="R212" i="13"/>
  <c r="P212" i="13"/>
  <c r="V211" i="13"/>
  <c r="T211" i="13"/>
  <c r="R211" i="13"/>
  <c r="P211" i="13"/>
  <c r="V210" i="13"/>
  <c r="T210" i="13"/>
  <c r="R210" i="13"/>
  <c r="P210" i="13"/>
  <c r="V209" i="13"/>
  <c r="T209" i="13"/>
  <c r="R209" i="13"/>
  <c r="P209" i="13"/>
  <c r="V208" i="13"/>
  <c r="T208" i="13"/>
  <c r="R208" i="13"/>
  <c r="P208" i="13"/>
  <c r="V207" i="13"/>
  <c r="T207" i="13"/>
  <c r="R207" i="13"/>
  <c r="P207" i="13"/>
  <c r="V206" i="13"/>
  <c r="T206" i="13"/>
  <c r="R206" i="13"/>
  <c r="P206" i="13"/>
  <c r="V205" i="13"/>
  <c r="T205" i="13"/>
  <c r="R205" i="13"/>
  <c r="P205" i="13"/>
  <c r="V204" i="13"/>
  <c r="T204" i="13"/>
  <c r="R204" i="13"/>
  <c r="P204" i="13"/>
  <c r="V203" i="13"/>
  <c r="T203" i="13"/>
  <c r="R203" i="13"/>
  <c r="P203" i="13"/>
  <c r="V202" i="13"/>
  <c r="T202" i="13"/>
  <c r="R202" i="13"/>
  <c r="P202" i="13"/>
  <c r="V201" i="13"/>
  <c r="T201" i="13"/>
  <c r="R201" i="13"/>
  <c r="P201" i="13"/>
  <c r="V200" i="13"/>
  <c r="T200" i="13"/>
  <c r="R200" i="13"/>
  <c r="P200" i="13"/>
  <c r="V199" i="13"/>
  <c r="T199" i="13"/>
  <c r="R199" i="13"/>
  <c r="P199" i="13"/>
  <c r="V198" i="13"/>
  <c r="T198" i="13"/>
  <c r="R198" i="13"/>
  <c r="P198" i="13"/>
  <c r="V197" i="13"/>
  <c r="T197" i="13"/>
  <c r="R197" i="13"/>
  <c r="P197" i="13"/>
  <c r="V196" i="13"/>
  <c r="T196" i="13"/>
  <c r="R196" i="13"/>
  <c r="P196" i="13"/>
  <c r="V195" i="13"/>
  <c r="T195" i="13"/>
  <c r="R195" i="13"/>
  <c r="P195" i="13"/>
  <c r="V194" i="13"/>
  <c r="T194" i="13"/>
  <c r="R194" i="13"/>
  <c r="P194" i="13"/>
  <c r="V193" i="13"/>
  <c r="T193" i="13"/>
  <c r="R193" i="13"/>
  <c r="P193" i="13"/>
  <c r="V192" i="13"/>
  <c r="T192" i="13"/>
  <c r="R192" i="13"/>
  <c r="P192" i="13"/>
  <c r="V191" i="13"/>
  <c r="T191" i="13"/>
  <c r="R191" i="13"/>
  <c r="P191" i="13"/>
  <c r="V190" i="13"/>
  <c r="T190" i="13"/>
  <c r="R190" i="13"/>
  <c r="P190" i="13"/>
  <c r="V189" i="13"/>
  <c r="T189" i="13"/>
  <c r="R189" i="13"/>
  <c r="P189" i="13"/>
  <c r="V188" i="13"/>
  <c r="T188" i="13"/>
  <c r="R188" i="13"/>
  <c r="P188" i="13"/>
  <c r="V187" i="13"/>
  <c r="T187" i="13"/>
  <c r="R187" i="13"/>
  <c r="P187" i="13"/>
  <c r="V186" i="13"/>
  <c r="T186" i="13"/>
  <c r="R186" i="13"/>
  <c r="P186" i="13"/>
  <c r="V185" i="13"/>
  <c r="T185" i="13"/>
  <c r="R185" i="13"/>
  <c r="P185" i="13"/>
  <c r="V184" i="13"/>
  <c r="T184" i="13"/>
  <c r="R184" i="13"/>
  <c r="P184" i="13"/>
  <c r="V183" i="13"/>
  <c r="T183" i="13"/>
  <c r="R183" i="13"/>
  <c r="P183" i="13"/>
  <c r="V182" i="13"/>
  <c r="T182" i="13"/>
  <c r="R182" i="13"/>
  <c r="P182" i="13"/>
  <c r="V181" i="13"/>
  <c r="T181" i="13"/>
  <c r="R181" i="13"/>
  <c r="P181" i="13"/>
  <c r="V180" i="13"/>
  <c r="T180" i="13"/>
  <c r="R180" i="13"/>
  <c r="P180" i="13"/>
  <c r="V179" i="13"/>
  <c r="T179" i="13"/>
  <c r="R179" i="13"/>
  <c r="P179" i="13"/>
  <c r="V178" i="13"/>
  <c r="T178" i="13"/>
  <c r="R178" i="13"/>
  <c r="P178" i="13"/>
  <c r="V177" i="13"/>
  <c r="T177" i="13"/>
  <c r="R177" i="13"/>
  <c r="P177" i="13"/>
  <c r="V176" i="13"/>
  <c r="T176" i="13"/>
  <c r="R176" i="13"/>
  <c r="P176" i="13"/>
  <c r="V175" i="13"/>
  <c r="T175" i="13"/>
  <c r="R175" i="13"/>
  <c r="P175" i="13"/>
  <c r="V174" i="13"/>
  <c r="T174" i="13"/>
  <c r="R174" i="13"/>
  <c r="P174" i="13"/>
  <c r="V173" i="13"/>
  <c r="T173" i="13"/>
  <c r="R173" i="13"/>
  <c r="P173" i="13"/>
  <c r="V172" i="13"/>
  <c r="T172" i="13"/>
  <c r="R172" i="13"/>
  <c r="P172" i="13"/>
  <c r="V171" i="13"/>
  <c r="T171" i="13"/>
  <c r="R171" i="13"/>
  <c r="P171" i="13"/>
  <c r="V170" i="13"/>
  <c r="T170" i="13"/>
  <c r="R170" i="13"/>
  <c r="P170" i="13"/>
  <c r="V169" i="13"/>
  <c r="T169" i="13"/>
  <c r="R169" i="13"/>
  <c r="P169" i="13"/>
  <c r="V168" i="13"/>
  <c r="T168" i="13"/>
  <c r="R168" i="13"/>
  <c r="P168" i="13"/>
  <c r="V167" i="13"/>
  <c r="T167" i="13"/>
  <c r="R167" i="13"/>
  <c r="P167" i="13"/>
  <c r="V166" i="13"/>
  <c r="T166" i="13"/>
  <c r="R166" i="13"/>
  <c r="P166" i="13"/>
  <c r="V165" i="13"/>
  <c r="T165" i="13"/>
  <c r="R165" i="13"/>
  <c r="P165" i="13"/>
  <c r="V164" i="13"/>
  <c r="T164" i="13"/>
  <c r="R164" i="13"/>
  <c r="P164" i="13"/>
  <c r="V163" i="13"/>
  <c r="T163" i="13"/>
  <c r="R163" i="13"/>
  <c r="P163" i="13"/>
  <c r="V162" i="13"/>
  <c r="T162" i="13"/>
  <c r="R162" i="13"/>
  <c r="P162" i="13"/>
  <c r="V161" i="13"/>
  <c r="T161" i="13"/>
  <c r="R161" i="13"/>
  <c r="P161" i="13"/>
  <c r="V160" i="13"/>
  <c r="T160" i="13"/>
  <c r="R160" i="13"/>
  <c r="P160" i="13"/>
  <c r="V159" i="13"/>
  <c r="T159" i="13"/>
  <c r="R159" i="13"/>
  <c r="P159" i="13"/>
  <c r="V158" i="13"/>
  <c r="T158" i="13"/>
  <c r="R158" i="13"/>
  <c r="P158" i="13"/>
  <c r="V157" i="13"/>
  <c r="T157" i="13"/>
  <c r="R157" i="13"/>
  <c r="P157" i="13"/>
  <c r="V156" i="13"/>
  <c r="T156" i="13"/>
  <c r="R156" i="13"/>
  <c r="P156" i="13"/>
  <c r="V155" i="13"/>
  <c r="T155" i="13"/>
  <c r="R155" i="13"/>
  <c r="P155" i="13"/>
  <c r="V154" i="13"/>
  <c r="T154" i="13"/>
  <c r="R154" i="13"/>
  <c r="P154" i="13"/>
  <c r="V153" i="13"/>
  <c r="T153" i="13"/>
  <c r="R153" i="13"/>
  <c r="P153" i="13"/>
  <c r="V152" i="13"/>
  <c r="T152" i="13"/>
  <c r="R152" i="13"/>
  <c r="P152" i="13"/>
  <c r="V151" i="13"/>
  <c r="T151" i="13"/>
  <c r="R151" i="13"/>
  <c r="P151" i="13"/>
  <c r="V150" i="13"/>
  <c r="T150" i="13"/>
  <c r="R150" i="13"/>
  <c r="P150" i="13"/>
  <c r="V149" i="13"/>
  <c r="T149" i="13"/>
  <c r="R149" i="13"/>
  <c r="P149" i="13"/>
  <c r="V148" i="13"/>
  <c r="T148" i="13"/>
  <c r="R148" i="13"/>
  <c r="P148" i="13"/>
  <c r="V147" i="13"/>
  <c r="T147" i="13"/>
  <c r="R147" i="13"/>
  <c r="P147" i="13"/>
  <c r="V146" i="13"/>
  <c r="T146" i="13"/>
  <c r="R146" i="13"/>
  <c r="P146" i="13"/>
  <c r="V145" i="13"/>
  <c r="T145" i="13"/>
  <c r="R145" i="13"/>
  <c r="P145" i="13"/>
  <c r="V144" i="13"/>
  <c r="T144" i="13"/>
  <c r="R144" i="13"/>
  <c r="P144" i="13"/>
  <c r="V143" i="13"/>
  <c r="T143" i="13"/>
  <c r="R143" i="13"/>
  <c r="P143" i="13"/>
  <c r="V142" i="13"/>
  <c r="T142" i="13"/>
  <c r="R142" i="13"/>
  <c r="P142" i="13"/>
  <c r="V141" i="13"/>
  <c r="T141" i="13"/>
  <c r="R141" i="13"/>
  <c r="P141" i="13"/>
  <c r="V140" i="13"/>
  <c r="T140" i="13"/>
  <c r="R140" i="13"/>
  <c r="P140" i="13"/>
  <c r="V139" i="13"/>
  <c r="T139" i="13"/>
  <c r="R139" i="13"/>
  <c r="P139" i="13"/>
  <c r="V138" i="13"/>
  <c r="T138" i="13"/>
  <c r="R138" i="13"/>
  <c r="P138" i="13"/>
  <c r="V137" i="13"/>
  <c r="T137" i="13"/>
  <c r="R137" i="13"/>
  <c r="P137" i="13"/>
  <c r="V136" i="13"/>
  <c r="T136" i="13"/>
  <c r="R136" i="13"/>
  <c r="P136" i="13"/>
  <c r="V135" i="13"/>
  <c r="T135" i="13"/>
  <c r="R135" i="13"/>
  <c r="P135" i="13"/>
  <c r="V134" i="13"/>
  <c r="T134" i="13"/>
  <c r="R134" i="13"/>
  <c r="P134" i="13"/>
  <c r="V133" i="13"/>
  <c r="T133" i="13"/>
  <c r="R133" i="13"/>
  <c r="P133" i="13"/>
  <c r="V132" i="13"/>
  <c r="T132" i="13"/>
  <c r="R132" i="13"/>
  <c r="P132" i="13"/>
  <c r="V131" i="13"/>
  <c r="T131" i="13"/>
  <c r="R131" i="13"/>
  <c r="P131" i="13"/>
  <c r="V130" i="13"/>
  <c r="T130" i="13"/>
  <c r="R130" i="13"/>
  <c r="P130" i="13"/>
  <c r="V129" i="13"/>
  <c r="T129" i="13"/>
  <c r="R129" i="13"/>
  <c r="P129" i="13"/>
  <c r="V128" i="13"/>
  <c r="T128" i="13"/>
  <c r="R128" i="13"/>
  <c r="P128" i="13"/>
  <c r="V127" i="13"/>
  <c r="T127" i="13"/>
  <c r="R127" i="13"/>
  <c r="P127" i="13"/>
  <c r="V126" i="13"/>
  <c r="T126" i="13"/>
  <c r="R126" i="13"/>
  <c r="P126" i="13"/>
  <c r="V125" i="13"/>
  <c r="T125" i="13"/>
  <c r="R125" i="13"/>
  <c r="P125" i="13"/>
  <c r="V124" i="13"/>
  <c r="T124" i="13"/>
  <c r="R124" i="13"/>
  <c r="P124" i="13"/>
  <c r="V123" i="13"/>
  <c r="T123" i="13"/>
  <c r="R123" i="13"/>
  <c r="P123" i="13"/>
  <c r="V122" i="13"/>
  <c r="T122" i="13"/>
  <c r="R122" i="13"/>
  <c r="P122" i="13"/>
  <c r="V121" i="13"/>
  <c r="T121" i="13"/>
  <c r="R121" i="13"/>
  <c r="P121" i="13"/>
  <c r="V120" i="13"/>
  <c r="T120" i="13"/>
  <c r="R120" i="13"/>
  <c r="P120" i="13"/>
  <c r="V119" i="13"/>
  <c r="T119" i="13"/>
  <c r="R119" i="13"/>
  <c r="P119" i="13"/>
  <c r="V118" i="13"/>
  <c r="T118" i="13"/>
  <c r="R118" i="13"/>
  <c r="P118" i="13"/>
  <c r="V117" i="13"/>
  <c r="T117" i="13"/>
  <c r="R117" i="13"/>
  <c r="P117" i="13"/>
  <c r="V116" i="13"/>
  <c r="T116" i="13"/>
  <c r="R116" i="13"/>
  <c r="P116" i="13"/>
  <c r="V115" i="13"/>
  <c r="T115" i="13"/>
  <c r="R115" i="13"/>
  <c r="P115" i="13"/>
  <c r="V114" i="13"/>
  <c r="T114" i="13"/>
  <c r="R114" i="13"/>
  <c r="P114" i="13"/>
  <c r="V113" i="13"/>
  <c r="T113" i="13"/>
  <c r="R113" i="13"/>
  <c r="P113" i="13"/>
  <c r="V112" i="13"/>
  <c r="T112" i="13"/>
  <c r="R112" i="13"/>
  <c r="P112" i="13"/>
  <c r="V111" i="13"/>
  <c r="T111" i="13"/>
  <c r="R111" i="13"/>
  <c r="P111" i="13"/>
  <c r="V110" i="13"/>
  <c r="T110" i="13"/>
  <c r="R110" i="13"/>
  <c r="P110" i="13"/>
  <c r="V109" i="13"/>
  <c r="T109" i="13"/>
  <c r="R109" i="13"/>
  <c r="P109" i="13"/>
  <c r="V108" i="13"/>
  <c r="T108" i="13"/>
  <c r="R108" i="13"/>
  <c r="P108" i="13"/>
  <c r="V107" i="13"/>
  <c r="T107" i="13"/>
  <c r="R107" i="13"/>
  <c r="P107" i="13"/>
  <c r="V106" i="13"/>
  <c r="T106" i="13"/>
  <c r="R106" i="13"/>
  <c r="P106" i="13"/>
  <c r="V105" i="13"/>
  <c r="T105" i="13"/>
  <c r="R105" i="13"/>
  <c r="P105" i="13"/>
  <c r="V104" i="13"/>
  <c r="T104" i="13"/>
  <c r="R104" i="13"/>
  <c r="P104" i="13"/>
  <c r="V103" i="13"/>
  <c r="T103" i="13"/>
  <c r="R103" i="13"/>
  <c r="P103" i="13"/>
  <c r="V102" i="13"/>
  <c r="T102" i="13"/>
  <c r="R102" i="13"/>
  <c r="P102" i="13"/>
  <c r="V101" i="13"/>
  <c r="T101" i="13"/>
  <c r="R101" i="13"/>
  <c r="P101" i="13"/>
  <c r="V100" i="13"/>
  <c r="T100" i="13"/>
  <c r="R100" i="13"/>
  <c r="P100" i="13"/>
  <c r="V99" i="13"/>
  <c r="T99" i="13"/>
  <c r="R99" i="13"/>
  <c r="P99" i="13"/>
  <c r="V98" i="13"/>
  <c r="T98" i="13"/>
  <c r="R98" i="13"/>
  <c r="P98" i="13"/>
  <c r="V97" i="13"/>
  <c r="T97" i="13"/>
  <c r="R97" i="13"/>
  <c r="P97" i="13"/>
  <c r="V96" i="13"/>
  <c r="T96" i="13"/>
  <c r="R96" i="13"/>
  <c r="P96" i="13"/>
  <c r="V95" i="13"/>
  <c r="T95" i="13"/>
  <c r="R95" i="13"/>
  <c r="P95" i="13"/>
  <c r="V94" i="13"/>
  <c r="T94" i="13"/>
  <c r="R94" i="13"/>
  <c r="P94" i="13"/>
  <c r="V93" i="13"/>
  <c r="T93" i="13"/>
  <c r="R93" i="13"/>
  <c r="P93" i="13"/>
  <c r="V92" i="13"/>
  <c r="T92" i="13"/>
  <c r="R92" i="13"/>
  <c r="P92" i="13"/>
  <c r="V91" i="13"/>
  <c r="T91" i="13"/>
  <c r="R91" i="13"/>
  <c r="P91" i="13"/>
  <c r="V90" i="13"/>
  <c r="T90" i="13"/>
  <c r="R90" i="13"/>
  <c r="P90" i="13"/>
  <c r="V89" i="13"/>
  <c r="T89" i="13"/>
  <c r="R89" i="13"/>
  <c r="P89" i="13"/>
  <c r="V88" i="13"/>
  <c r="T88" i="13"/>
  <c r="R88" i="13"/>
  <c r="P88" i="13"/>
  <c r="V87" i="13"/>
  <c r="T87" i="13"/>
  <c r="R87" i="13"/>
  <c r="P87" i="13"/>
  <c r="V86" i="13"/>
  <c r="T86" i="13"/>
  <c r="R86" i="13"/>
  <c r="P86" i="13"/>
  <c r="V85" i="13"/>
  <c r="T85" i="13"/>
  <c r="R85" i="13"/>
  <c r="P85" i="13"/>
  <c r="V84" i="13"/>
  <c r="T84" i="13"/>
  <c r="R84" i="13"/>
  <c r="P84" i="13"/>
  <c r="V83" i="13"/>
  <c r="T83" i="13"/>
  <c r="R83" i="13"/>
  <c r="P83" i="13"/>
  <c r="V82" i="13"/>
  <c r="T82" i="13"/>
  <c r="R82" i="13"/>
  <c r="P82" i="13"/>
  <c r="V81" i="13"/>
  <c r="T81" i="13"/>
  <c r="R81" i="13"/>
  <c r="P81" i="13"/>
  <c r="V80" i="13"/>
  <c r="T80" i="13"/>
  <c r="R80" i="13"/>
  <c r="P80" i="13"/>
  <c r="V79" i="13"/>
  <c r="T79" i="13"/>
  <c r="R79" i="13"/>
  <c r="P79" i="13"/>
  <c r="V78" i="13"/>
  <c r="T78" i="13"/>
  <c r="R78" i="13"/>
  <c r="P78" i="13"/>
  <c r="V77" i="13"/>
  <c r="T77" i="13"/>
  <c r="R77" i="13"/>
  <c r="P77" i="13"/>
  <c r="V76" i="13"/>
  <c r="T76" i="13"/>
  <c r="R76" i="13"/>
  <c r="P76" i="13"/>
  <c r="V75" i="13"/>
  <c r="T75" i="13"/>
  <c r="R75" i="13"/>
  <c r="P75" i="13"/>
  <c r="V74" i="13"/>
  <c r="T74" i="13"/>
  <c r="R74" i="13"/>
  <c r="P74" i="13"/>
  <c r="V73" i="13"/>
  <c r="T73" i="13"/>
  <c r="R73" i="13"/>
  <c r="P73" i="13"/>
  <c r="V72" i="13"/>
  <c r="T72" i="13"/>
  <c r="R72" i="13"/>
  <c r="P72" i="13"/>
  <c r="V71" i="13"/>
  <c r="T71" i="13"/>
  <c r="R71" i="13"/>
  <c r="P71" i="13"/>
  <c r="V70" i="13"/>
  <c r="T70" i="13"/>
  <c r="R70" i="13"/>
  <c r="P70" i="13"/>
  <c r="V69" i="13"/>
  <c r="T69" i="13"/>
  <c r="R69" i="13"/>
  <c r="P69" i="13"/>
  <c r="V68" i="13"/>
  <c r="T68" i="13"/>
  <c r="R68" i="13"/>
  <c r="P68" i="13"/>
  <c r="V67" i="13"/>
  <c r="T67" i="13"/>
  <c r="R67" i="13"/>
  <c r="P67" i="13"/>
  <c r="V66" i="13"/>
  <c r="T66" i="13"/>
  <c r="R66" i="13"/>
  <c r="P66" i="13"/>
  <c r="V65" i="13"/>
  <c r="T65" i="13"/>
  <c r="R65" i="13"/>
  <c r="P65" i="13"/>
  <c r="V64" i="13"/>
  <c r="T64" i="13"/>
  <c r="R64" i="13"/>
  <c r="P64" i="13"/>
  <c r="V63" i="13"/>
  <c r="T63" i="13"/>
  <c r="R63" i="13"/>
  <c r="P63" i="13"/>
  <c r="V62" i="13"/>
  <c r="T62" i="13"/>
  <c r="R62" i="13"/>
  <c r="P62" i="13"/>
  <c r="V61" i="13"/>
  <c r="T61" i="13"/>
  <c r="R61" i="13"/>
  <c r="P61" i="13"/>
  <c r="V60" i="13"/>
  <c r="T60" i="13"/>
  <c r="R60" i="13"/>
  <c r="P60" i="13"/>
  <c r="V59" i="13"/>
  <c r="T59" i="13"/>
  <c r="R59" i="13"/>
  <c r="P59" i="13"/>
  <c r="V58" i="13"/>
  <c r="T58" i="13"/>
  <c r="R58" i="13"/>
  <c r="P58" i="13"/>
  <c r="V57" i="13"/>
  <c r="T57" i="13"/>
  <c r="R57" i="13"/>
  <c r="P57" i="13"/>
  <c r="V56" i="13"/>
  <c r="T56" i="13"/>
  <c r="R56" i="13"/>
  <c r="P56" i="13"/>
  <c r="V55" i="13"/>
  <c r="T55" i="13"/>
  <c r="R55" i="13"/>
  <c r="P55" i="13"/>
  <c r="V54" i="13"/>
  <c r="T54" i="13"/>
  <c r="R54" i="13"/>
  <c r="P54" i="13"/>
  <c r="V53" i="13"/>
  <c r="T53" i="13"/>
  <c r="R53" i="13"/>
  <c r="P53" i="13"/>
  <c r="V52" i="13"/>
  <c r="P52" i="13"/>
  <c r="T10" i="15"/>
  <c r="R10" i="15"/>
  <c r="T22" i="14"/>
  <c r="R22" i="14"/>
  <c r="T52" i="13"/>
  <c r="R52" i="13"/>
  <c r="AH351" i="11"/>
  <c r="AH287" i="11"/>
  <c r="AH283" i="11"/>
  <c r="AH258" i="11"/>
  <c r="AH204" i="11"/>
  <c r="AH187" i="11"/>
  <c r="AH185" i="11"/>
  <c r="AH147" i="11"/>
  <c r="AH64" i="11"/>
  <c r="AH41" i="11"/>
  <c r="AH38" i="11"/>
  <c r="P253" i="4"/>
  <c r="R253" i="4"/>
  <c r="T253" i="4"/>
  <c r="V253" i="4"/>
  <c r="P254" i="4"/>
  <c r="R254" i="4"/>
  <c r="T254" i="4"/>
  <c r="V254" i="4"/>
  <c r="P255" i="4"/>
  <c r="R255" i="4"/>
  <c r="T255" i="4"/>
  <c r="V255" i="4"/>
  <c r="P256" i="4"/>
  <c r="R256" i="4"/>
  <c r="T256" i="4"/>
  <c r="V256" i="4"/>
  <c r="X256" i="4" s="1"/>
  <c r="AH256" i="4" s="1"/>
  <c r="P257" i="4"/>
  <c r="R257" i="4"/>
  <c r="T257" i="4"/>
  <c r="V257" i="4"/>
  <c r="P258" i="4"/>
  <c r="R258" i="4"/>
  <c r="T258" i="4"/>
  <c r="V258" i="4"/>
  <c r="X258" i="4" s="1"/>
  <c r="AH258" i="4" s="1"/>
  <c r="P259" i="4"/>
  <c r="R259" i="4"/>
  <c r="T259" i="4"/>
  <c r="V259" i="4"/>
  <c r="P260" i="4"/>
  <c r="R260" i="4"/>
  <c r="T260" i="4"/>
  <c r="V260" i="4"/>
  <c r="P261" i="4"/>
  <c r="R261" i="4"/>
  <c r="T261" i="4"/>
  <c r="V261" i="4"/>
  <c r="P262" i="4"/>
  <c r="R262" i="4"/>
  <c r="T262" i="4"/>
  <c r="V262" i="4"/>
  <c r="P263" i="4"/>
  <c r="R263" i="4"/>
  <c r="T263" i="4"/>
  <c r="V263" i="4"/>
  <c r="P264" i="4"/>
  <c r="R264" i="4"/>
  <c r="T264" i="4"/>
  <c r="V264" i="4"/>
  <c r="P265" i="4"/>
  <c r="R265" i="4"/>
  <c r="T265" i="4"/>
  <c r="V265" i="4"/>
  <c r="P266" i="4"/>
  <c r="R266" i="4"/>
  <c r="T266" i="4"/>
  <c r="V266" i="4"/>
  <c r="X266" i="4" s="1"/>
  <c r="AH266" i="4" s="1"/>
  <c r="P267" i="4"/>
  <c r="R267" i="4"/>
  <c r="T267" i="4"/>
  <c r="V267" i="4"/>
  <c r="P268" i="4"/>
  <c r="R268" i="4"/>
  <c r="T268" i="4"/>
  <c r="V268" i="4"/>
  <c r="X268" i="4" s="1"/>
  <c r="AH268" i="4" s="1"/>
  <c r="P269" i="4"/>
  <c r="R269" i="4"/>
  <c r="T269" i="4"/>
  <c r="V269" i="4"/>
  <c r="P270" i="4"/>
  <c r="R270" i="4"/>
  <c r="T270" i="4"/>
  <c r="V270" i="4"/>
  <c r="P271" i="4"/>
  <c r="R271" i="4"/>
  <c r="T271" i="4"/>
  <c r="V271" i="4"/>
  <c r="P272" i="4"/>
  <c r="R272" i="4"/>
  <c r="T272" i="4"/>
  <c r="V272" i="4"/>
  <c r="P273" i="4"/>
  <c r="R273" i="4"/>
  <c r="T273" i="4"/>
  <c r="V273" i="4"/>
  <c r="P274" i="4"/>
  <c r="R274" i="4"/>
  <c r="T274" i="4"/>
  <c r="V274" i="4"/>
  <c r="X274" i="4" s="1"/>
  <c r="AH274" i="4" s="1"/>
  <c r="P275" i="4"/>
  <c r="R275" i="4"/>
  <c r="T275" i="4"/>
  <c r="V275" i="4"/>
  <c r="P276" i="4"/>
  <c r="R276" i="4"/>
  <c r="T276" i="4"/>
  <c r="V276" i="4"/>
  <c r="P277" i="4"/>
  <c r="R277" i="4"/>
  <c r="T277" i="4"/>
  <c r="V277" i="4"/>
  <c r="P278" i="4"/>
  <c r="R278" i="4"/>
  <c r="T278" i="4"/>
  <c r="V278" i="4"/>
  <c r="X278" i="4" s="1"/>
  <c r="AH278" i="4" s="1"/>
  <c r="P279" i="4"/>
  <c r="R279" i="4"/>
  <c r="T279" i="4"/>
  <c r="V279" i="4"/>
  <c r="P280" i="4"/>
  <c r="R280" i="4"/>
  <c r="T280" i="4"/>
  <c r="V280" i="4"/>
  <c r="P281" i="4"/>
  <c r="R281" i="4"/>
  <c r="T281" i="4"/>
  <c r="V281" i="4"/>
  <c r="P282" i="4"/>
  <c r="R282" i="4"/>
  <c r="T282" i="4"/>
  <c r="V282" i="4"/>
  <c r="P283" i="4"/>
  <c r="R283" i="4"/>
  <c r="T283" i="4"/>
  <c r="V283" i="4"/>
  <c r="P284" i="4"/>
  <c r="R284" i="4"/>
  <c r="T284" i="4"/>
  <c r="V284" i="4"/>
  <c r="P285" i="4"/>
  <c r="R285" i="4"/>
  <c r="T285" i="4"/>
  <c r="V285" i="4"/>
  <c r="P286" i="4"/>
  <c r="R286" i="4"/>
  <c r="T286" i="4"/>
  <c r="V286" i="4"/>
  <c r="X286" i="4" s="1"/>
  <c r="AH286" i="4" s="1"/>
  <c r="P287" i="4"/>
  <c r="R287" i="4"/>
  <c r="T287" i="4"/>
  <c r="V287" i="4"/>
  <c r="P288" i="4"/>
  <c r="R288" i="4"/>
  <c r="T288" i="4"/>
  <c r="V288" i="4"/>
  <c r="X288" i="4" s="1"/>
  <c r="AH288" i="4" s="1"/>
  <c r="P289" i="4"/>
  <c r="R289" i="4"/>
  <c r="T289" i="4"/>
  <c r="V289" i="4"/>
  <c r="P290" i="4"/>
  <c r="R290" i="4"/>
  <c r="T290" i="4"/>
  <c r="V290" i="4"/>
  <c r="X290" i="4" s="1"/>
  <c r="AH290" i="4" s="1"/>
  <c r="V131" i="4"/>
  <c r="T131" i="4"/>
  <c r="R131" i="4"/>
  <c r="P131" i="4"/>
  <c r="V130" i="4"/>
  <c r="T130" i="4"/>
  <c r="R130" i="4"/>
  <c r="P130" i="4"/>
  <c r="V129" i="4"/>
  <c r="T129" i="4"/>
  <c r="R129" i="4"/>
  <c r="P129" i="4"/>
  <c r="V128" i="4"/>
  <c r="T128" i="4"/>
  <c r="R128" i="4"/>
  <c r="P128" i="4"/>
  <c r="V127" i="4"/>
  <c r="T127" i="4"/>
  <c r="R127" i="4"/>
  <c r="P127" i="4"/>
  <c r="V126" i="4"/>
  <c r="T126" i="4"/>
  <c r="R126" i="4"/>
  <c r="P126" i="4"/>
  <c r="V125" i="4"/>
  <c r="T125" i="4"/>
  <c r="R125" i="4"/>
  <c r="P125" i="4"/>
  <c r="V124" i="4"/>
  <c r="T124" i="4"/>
  <c r="R124" i="4"/>
  <c r="P124" i="4"/>
  <c r="V123" i="4"/>
  <c r="T123" i="4"/>
  <c r="R123" i="4"/>
  <c r="P123" i="4"/>
  <c r="V122" i="4"/>
  <c r="T122" i="4"/>
  <c r="R122" i="4"/>
  <c r="P122" i="4"/>
  <c r="V121" i="4"/>
  <c r="T121" i="4"/>
  <c r="R121" i="4"/>
  <c r="P121" i="4"/>
  <c r="V120" i="4"/>
  <c r="T120" i="4"/>
  <c r="R120" i="4"/>
  <c r="P120" i="4"/>
  <c r="V119" i="4"/>
  <c r="T119" i="4"/>
  <c r="R119" i="4"/>
  <c r="P119" i="4"/>
  <c r="V118" i="4"/>
  <c r="T118" i="4"/>
  <c r="R118" i="4"/>
  <c r="P118" i="4"/>
  <c r="V117" i="4"/>
  <c r="T117" i="4"/>
  <c r="R117" i="4"/>
  <c r="P117" i="4"/>
  <c r="V116" i="4"/>
  <c r="T116" i="4"/>
  <c r="R116" i="4"/>
  <c r="P116" i="4"/>
  <c r="V115" i="4"/>
  <c r="T115" i="4"/>
  <c r="R115" i="4"/>
  <c r="P115" i="4"/>
  <c r="V114" i="4"/>
  <c r="T114" i="4"/>
  <c r="R114" i="4"/>
  <c r="P114" i="4"/>
  <c r="V113" i="4"/>
  <c r="T113" i="4"/>
  <c r="R113" i="4"/>
  <c r="P113" i="4"/>
  <c r="V112" i="4"/>
  <c r="T112" i="4"/>
  <c r="R112" i="4"/>
  <c r="P112" i="4"/>
  <c r="V111" i="4"/>
  <c r="T111" i="4"/>
  <c r="R111" i="4"/>
  <c r="P111" i="4"/>
  <c r="V110" i="4"/>
  <c r="T110" i="4"/>
  <c r="R110" i="4"/>
  <c r="P110" i="4"/>
  <c r="V109" i="4"/>
  <c r="T109" i="4"/>
  <c r="R109" i="4"/>
  <c r="P109" i="4"/>
  <c r="V108" i="4"/>
  <c r="T108" i="4"/>
  <c r="R108" i="4"/>
  <c r="P108" i="4"/>
  <c r="V107" i="4"/>
  <c r="T107" i="4"/>
  <c r="R107" i="4"/>
  <c r="P107" i="4"/>
  <c r="V106" i="4"/>
  <c r="T106" i="4"/>
  <c r="R106" i="4"/>
  <c r="P106" i="4"/>
  <c r="V105" i="4"/>
  <c r="T105" i="4"/>
  <c r="R105" i="4"/>
  <c r="P105" i="4"/>
  <c r="V104" i="4"/>
  <c r="T104" i="4"/>
  <c r="R104" i="4"/>
  <c r="P104" i="4"/>
  <c r="V103" i="4"/>
  <c r="T103" i="4"/>
  <c r="R103" i="4"/>
  <c r="P103" i="4"/>
  <c r="V102" i="4"/>
  <c r="T102" i="4"/>
  <c r="R102" i="4"/>
  <c r="P102" i="4"/>
  <c r="V101" i="4"/>
  <c r="T101" i="4"/>
  <c r="R101" i="4"/>
  <c r="P101" i="4"/>
  <c r="V100" i="4"/>
  <c r="T100" i="4"/>
  <c r="R100" i="4"/>
  <c r="P100" i="4"/>
  <c r="V99" i="4"/>
  <c r="T99" i="4"/>
  <c r="R99" i="4"/>
  <c r="P99" i="4"/>
  <c r="V98" i="4"/>
  <c r="T98" i="4"/>
  <c r="R98" i="4"/>
  <c r="P98" i="4"/>
  <c r="V97" i="4"/>
  <c r="T97" i="4"/>
  <c r="R97" i="4"/>
  <c r="P97" i="4"/>
  <c r="V96" i="4"/>
  <c r="T96" i="4"/>
  <c r="R96" i="4"/>
  <c r="P96" i="4"/>
  <c r="V95" i="4"/>
  <c r="T95" i="4"/>
  <c r="R95" i="4"/>
  <c r="P95" i="4"/>
  <c r="V94" i="4"/>
  <c r="T94" i="4"/>
  <c r="R94" i="4"/>
  <c r="P94" i="4"/>
  <c r="V93" i="4"/>
  <c r="T93" i="4"/>
  <c r="R93" i="4"/>
  <c r="P93" i="4"/>
  <c r="V92" i="4"/>
  <c r="T92" i="4"/>
  <c r="R92" i="4"/>
  <c r="P92" i="4"/>
  <c r="V91" i="4"/>
  <c r="T91" i="4"/>
  <c r="R91" i="4"/>
  <c r="P91" i="4"/>
  <c r="V90" i="4"/>
  <c r="T90" i="4"/>
  <c r="R90" i="4"/>
  <c r="P90" i="4"/>
  <c r="V89" i="4"/>
  <c r="T89" i="4"/>
  <c r="R89" i="4"/>
  <c r="P89" i="4"/>
  <c r="V88" i="4"/>
  <c r="T88" i="4"/>
  <c r="R88" i="4"/>
  <c r="P88" i="4"/>
  <c r="V87" i="4"/>
  <c r="T87" i="4"/>
  <c r="R87" i="4"/>
  <c r="P87" i="4"/>
  <c r="V86" i="4"/>
  <c r="T86" i="4"/>
  <c r="R86" i="4"/>
  <c r="P86" i="4"/>
  <c r="V85" i="4"/>
  <c r="T85" i="4"/>
  <c r="R85" i="4"/>
  <c r="P85" i="4"/>
  <c r="V84" i="4"/>
  <c r="T84" i="4"/>
  <c r="R84" i="4"/>
  <c r="P84" i="4"/>
  <c r="V83" i="4"/>
  <c r="T83" i="4"/>
  <c r="R83" i="4"/>
  <c r="P83" i="4"/>
  <c r="V82" i="4"/>
  <c r="T82" i="4"/>
  <c r="R82" i="4"/>
  <c r="P82" i="4"/>
  <c r="V81" i="4"/>
  <c r="T81" i="4"/>
  <c r="R81" i="4"/>
  <c r="P81" i="4"/>
  <c r="V80" i="4"/>
  <c r="T80" i="4"/>
  <c r="R80" i="4"/>
  <c r="P80" i="4"/>
  <c r="V79" i="4"/>
  <c r="T79" i="4"/>
  <c r="R79" i="4"/>
  <c r="P79" i="4"/>
  <c r="V78" i="4"/>
  <c r="T78" i="4"/>
  <c r="R78" i="4"/>
  <c r="P78" i="4"/>
  <c r="V77" i="4"/>
  <c r="T77" i="4"/>
  <c r="R77" i="4"/>
  <c r="P77" i="4"/>
  <c r="V76" i="4"/>
  <c r="T76" i="4"/>
  <c r="R76" i="4"/>
  <c r="P76" i="4"/>
  <c r="V75" i="4"/>
  <c r="T75" i="4"/>
  <c r="R75" i="4"/>
  <c r="P75" i="4"/>
  <c r="V74" i="4"/>
  <c r="T74" i="4"/>
  <c r="R74" i="4"/>
  <c r="P74" i="4"/>
  <c r="V73" i="4"/>
  <c r="T73" i="4"/>
  <c r="R73" i="4"/>
  <c r="P73" i="4"/>
  <c r="V72" i="4"/>
  <c r="T72" i="4"/>
  <c r="R72" i="4"/>
  <c r="P72" i="4"/>
  <c r="V71" i="4"/>
  <c r="T71" i="4"/>
  <c r="R71" i="4"/>
  <c r="P71" i="4"/>
  <c r="V70" i="4"/>
  <c r="T70" i="4"/>
  <c r="R70" i="4"/>
  <c r="P70" i="4"/>
  <c r="V69" i="4"/>
  <c r="T69" i="4"/>
  <c r="R69" i="4"/>
  <c r="P69" i="4"/>
  <c r="V68" i="4"/>
  <c r="T68" i="4"/>
  <c r="R68" i="4"/>
  <c r="P68" i="4"/>
  <c r="V67" i="4"/>
  <c r="T67" i="4"/>
  <c r="R67" i="4"/>
  <c r="P67" i="4"/>
  <c r="V66" i="4"/>
  <c r="T66" i="4"/>
  <c r="R66" i="4"/>
  <c r="P66" i="4"/>
  <c r="V65" i="4"/>
  <c r="T65" i="4"/>
  <c r="R65" i="4"/>
  <c r="P65" i="4"/>
  <c r="V64" i="4"/>
  <c r="T64" i="4"/>
  <c r="R64" i="4"/>
  <c r="P64" i="4"/>
  <c r="V63" i="4"/>
  <c r="T63" i="4"/>
  <c r="R63" i="4"/>
  <c r="P63" i="4"/>
  <c r="V62" i="4"/>
  <c r="T62" i="4"/>
  <c r="R62" i="4"/>
  <c r="P62" i="4"/>
  <c r="V61" i="4"/>
  <c r="T61" i="4"/>
  <c r="R61" i="4"/>
  <c r="P61" i="4"/>
  <c r="V60" i="4"/>
  <c r="T60" i="4"/>
  <c r="R60" i="4"/>
  <c r="P60" i="4"/>
  <c r="V59" i="4"/>
  <c r="T59" i="4"/>
  <c r="R59" i="4"/>
  <c r="P59" i="4"/>
  <c r="V58" i="4"/>
  <c r="T58" i="4"/>
  <c r="R58" i="4"/>
  <c r="P58" i="4"/>
  <c r="V57" i="4"/>
  <c r="T57" i="4"/>
  <c r="R57" i="4"/>
  <c r="P57" i="4"/>
  <c r="V56" i="4"/>
  <c r="T56" i="4"/>
  <c r="R56" i="4"/>
  <c r="P56" i="4"/>
  <c r="V55" i="4"/>
  <c r="T55" i="4"/>
  <c r="R55" i="4"/>
  <c r="P55" i="4"/>
  <c r="V54" i="4"/>
  <c r="T54" i="4"/>
  <c r="R54" i="4"/>
  <c r="P54" i="4"/>
  <c r="V53" i="4"/>
  <c r="T53" i="4"/>
  <c r="R53" i="4"/>
  <c r="P53" i="4"/>
  <c r="V52" i="4"/>
  <c r="T52" i="4"/>
  <c r="R52" i="4"/>
  <c r="P52" i="4"/>
  <c r="V51" i="4"/>
  <c r="T51" i="4"/>
  <c r="R51" i="4"/>
  <c r="P51" i="4"/>
  <c r="V50" i="4"/>
  <c r="T50" i="4"/>
  <c r="R50" i="4"/>
  <c r="P50" i="4"/>
  <c r="V49" i="4"/>
  <c r="T49" i="4"/>
  <c r="R49" i="4"/>
  <c r="P49" i="4"/>
  <c r="V48" i="4"/>
  <c r="T48" i="4"/>
  <c r="R48" i="4"/>
  <c r="P48" i="4"/>
  <c r="V47" i="4"/>
  <c r="T47" i="4"/>
  <c r="R47" i="4"/>
  <c r="P47" i="4"/>
  <c r="V46" i="4"/>
  <c r="T46" i="4"/>
  <c r="R46" i="4"/>
  <c r="P46" i="4"/>
  <c r="V45" i="4"/>
  <c r="T45" i="4"/>
  <c r="R45" i="4"/>
  <c r="P45" i="4"/>
  <c r="V44" i="4"/>
  <c r="T44" i="4"/>
  <c r="R44" i="4"/>
  <c r="P44" i="4"/>
  <c r="V43" i="4"/>
  <c r="T43" i="4"/>
  <c r="R43" i="4"/>
  <c r="P43" i="4"/>
  <c r="V42" i="4"/>
  <c r="T42" i="4"/>
  <c r="R42" i="4"/>
  <c r="P42" i="4"/>
  <c r="V41" i="4"/>
  <c r="T41" i="4"/>
  <c r="R41" i="4"/>
  <c r="P41" i="4"/>
  <c r="V40" i="4"/>
  <c r="T40" i="4"/>
  <c r="R40" i="4"/>
  <c r="P40" i="4"/>
  <c r="V39" i="4"/>
  <c r="T39" i="4"/>
  <c r="R39" i="4"/>
  <c r="P39" i="4"/>
  <c r="V38" i="4"/>
  <c r="T38" i="4"/>
  <c r="R38" i="4"/>
  <c r="P38" i="4"/>
  <c r="V37" i="4"/>
  <c r="T37" i="4"/>
  <c r="R37" i="4"/>
  <c r="P37" i="4"/>
  <c r="V36" i="4"/>
  <c r="T36" i="4"/>
  <c r="R36" i="4"/>
  <c r="P36" i="4"/>
  <c r="V35" i="4"/>
  <c r="T35" i="4"/>
  <c r="R35" i="4"/>
  <c r="P35" i="4"/>
  <c r="V34" i="4"/>
  <c r="T34" i="4"/>
  <c r="R34" i="4"/>
  <c r="P34" i="4"/>
  <c r="V33" i="4"/>
  <c r="T33" i="4"/>
  <c r="R33" i="4"/>
  <c r="P33" i="4"/>
  <c r="V32" i="4"/>
  <c r="T32" i="4"/>
  <c r="R32" i="4"/>
  <c r="P32" i="4"/>
  <c r="V31" i="4"/>
  <c r="T31" i="4"/>
  <c r="R31" i="4"/>
  <c r="P31" i="4"/>
  <c r="V30" i="4"/>
  <c r="T30" i="4"/>
  <c r="R30" i="4"/>
  <c r="P30" i="4"/>
  <c r="V29" i="4"/>
  <c r="T29" i="4"/>
  <c r="R29" i="4"/>
  <c r="P29" i="4"/>
  <c r="V28" i="4"/>
  <c r="T28" i="4"/>
  <c r="R28" i="4"/>
  <c r="P28" i="4"/>
  <c r="V27" i="4"/>
  <c r="T27" i="4"/>
  <c r="R27" i="4"/>
  <c r="P27" i="4"/>
  <c r="V26" i="4"/>
  <c r="T26" i="4"/>
  <c r="R26" i="4"/>
  <c r="P26" i="4"/>
  <c r="V25" i="4"/>
  <c r="T25" i="4"/>
  <c r="R25" i="4"/>
  <c r="P25" i="4"/>
  <c r="V24" i="4"/>
  <c r="T24" i="4"/>
  <c r="R24" i="4"/>
  <c r="P24" i="4"/>
  <c r="V23" i="4"/>
  <c r="T23" i="4"/>
  <c r="R23" i="4"/>
  <c r="P23" i="4"/>
  <c r="V22" i="4"/>
  <c r="T22" i="4"/>
  <c r="R22" i="4"/>
  <c r="P22" i="4"/>
  <c r="V21" i="4"/>
  <c r="T21" i="4"/>
  <c r="R21" i="4"/>
  <c r="P21" i="4"/>
  <c r="V20" i="4"/>
  <c r="T20" i="4"/>
  <c r="R20" i="4"/>
  <c r="P20" i="4"/>
  <c r="V19" i="4"/>
  <c r="T19" i="4"/>
  <c r="R19" i="4"/>
  <c r="P19" i="4"/>
  <c r="V18" i="4"/>
  <c r="T18" i="4"/>
  <c r="R18" i="4"/>
  <c r="P18" i="4"/>
  <c r="V17" i="4"/>
  <c r="T17" i="4"/>
  <c r="R17" i="4"/>
  <c r="P17" i="4"/>
  <c r="V16" i="4"/>
  <c r="T16" i="4"/>
  <c r="R16" i="4"/>
  <c r="P16" i="4"/>
  <c r="V15" i="4"/>
  <c r="T15" i="4"/>
  <c r="R15" i="4"/>
  <c r="P15" i="4"/>
  <c r="V14" i="4"/>
  <c r="T14" i="4"/>
  <c r="R14" i="4"/>
  <c r="P14" i="4"/>
  <c r="V13" i="4"/>
  <c r="T13" i="4"/>
  <c r="R13" i="4"/>
  <c r="P13" i="4"/>
  <c r="V12" i="4"/>
  <c r="T12" i="4"/>
  <c r="R12" i="4"/>
  <c r="P12" i="4"/>
  <c r="V11" i="4"/>
  <c r="T11" i="4"/>
  <c r="R11" i="4"/>
  <c r="P11" i="4"/>
  <c r="V10" i="4"/>
  <c r="T10" i="4"/>
  <c r="R10" i="4"/>
  <c r="P10" i="4"/>
  <c r="V9" i="4"/>
  <c r="T9" i="4"/>
  <c r="R9" i="4"/>
  <c r="P9" i="4"/>
  <c r="V8" i="4"/>
  <c r="T8" i="4"/>
  <c r="R8" i="4"/>
  <c r="P8" i="4"/>
  <c r="V7" i="4"/>
  <c r="T7" i="4"/>
  <c r="R7" i="4"/>
  <c r="P7" i="4"/>
  <c r="V6" i="4"/>
  <c r="T6" i="4"/>
  <c r="R6" i="4"/>
  <c r="P6" i="4"/>
  <c r="V5" i="4"/>
  <c r="T5" i="4"/>
  <c r="R5" i="4"/>
  <c r="P5" i="4"/>
  <c r="V4" i="4"/>
  <c r="T4" i="4"/>
  <c r="R4" i="4"/>
  <c r="P4" i="4"/>
  <c r="V352" i="4"/>
  <c r="T352" i="4"/>
  <c r="R352" i="4"/>
  <c r="V351" i="4"/>
  <c r="T351" i="4"/>
  <c r="R351" i="4"/>
  <c r="V350" i="4"/>
  <c r="T350" i="4"/>
  <c r="R350" i="4"/>
  <c r="V349" i="4"/>
  <c r="T349" i="4"/>
  <c r="R349" i="4"/>
  <c r="V348" i="4"/>
  <c r="T348" i="4"/>
  <c r="R348" i="4"/>
  <c r="V347" i="4"/>
  <c r="T347" i="4"/>
  <c r="R347" i="4"/>
  <c r="V346" i="4"/>
  <c r="T346" i="4"/>
  <c r="R346" i="4"/>
  <c r="V345" i="4"/>
  <c r="T345" i="4"/>
  <c r="R345" i="4"/>
  <c r="V344" i="4"/>
  <c r="T344" i="4"/>
  <c r="R344" i="4"/>
  <c r="V343" i="4"/>
  <c r="T343" i="4"/>
  <c r="R343" i="4"/>
  <c r="V342" i="4"/>
  <c r="T342" i="4"/>
  <c r="R342" i="4"/>
  <c r="V341" i="4"/>
  <c r="T341" i="4"/>
  <c r="R341" i="4"/>
  <c r="V340" i="4"/>
  <c r="T340" i="4"/>
  <c r="R340" i="4"/>
  <c r="V339" i="4"/>
  <c r="T339" i="4"/>
  <c r="R339" i="4"/>
  <c r="V338" i="4"/>
  <c r="T338" i="4"/>
  <c r="R338" i="4"/>
  <c r="V337" i="4"/>
  <c r="T337" i="4"/>
  <c r="R337" i="4"/>
  <c r="V336" i="4"/>
  <c r="T336" i="4"/>
  <c r="R336" i="4"/>
  <c r="V335" i="4"/>
  <c r="T335" i="4"/>
  <c r="R335" i="4"/>
  <c r="V334" i="4"/>
  <c r="T334" i="4"/>
  <c r="R334" i="4"/>
  <c r="V333" i="4"/>
  <c r="T333" i="4"/>
  <c r="R333" i="4"/>
  <c r="V332" i="4"/>
  <c r="T332" i="4"/>
  <c r="R332" i="4"/>
  <c r="V331" i="4"/>
  <c r="T331" i="4"/>
  <c r="R331" i="4"/>
  <c r="V330" i="4"/>
  <c r="T330" i="4"/>
  <c r="R330" i="4"/>
  <c r="V329" i="4"/>
  <c r="T329" i="4"/>
  <c r="R329" i="4"/>
  <c r="V328" i="4"/>
  <c r="T328" i="4"/>
  <c r="R328" i="4"/>
  <c r="V327" i="4"/>
  <c r="T327" i="4"/>
  <c r="R327" i="4"/>
  <c r="V326" i="4"/>
  <c r="T326" i="4"/>
  <c r="R326" i="4"/>
  <c r="V325" i="4"/>
  <c r="T325" i="4"/>
  <c r="R325" i="4"/>
  <c r="V324" i="4"/>
  <c r="T324" i="4"/>
  <c r="R324" i="4"/>
  <c r="V323" i="4"/>
  <c r="T323" i="4"/>
  <c r="R323" i="4"/>
  <c r="V322" i="4"/>
  <c r="T322" i="4"/>
  <c r="R322" i="4"/>
  <c r="V321" i="4"/>
  <c r="T321" i="4"/>
  <c r="R321" i="4"/>
  <c r="V320" i="4"/>
  <c r="T320" i="4"/>
  <c r="R320" i="4"/>
  <c r="V319" i="4"/>
  <c r="T319" i="4"/>
  <c r="R319" i="4"/>
  <c r="V318" i="4"/>
  <c r="T318" i="4"/>
  <c r="R318" i="4"/>
  <c r="V317" i="4"/>
  <c r="T317" i="4"/>
  <c r="R317" i="4"/>
  <c r="V316" i="4"/>
  <c r="T316" i="4"/>
  <c r="R316" i="4"/>
  <c r="V315" i="4"/>
  <c r="T315" i="4"/>
  <c r="R315" i="4"/>
  <c r="V314" i="4"/>
  <c r="T314" i="4"/>
  <c r="R314" i="4"/>
  <c r="V313" i="4"/>
  <c r="T313" i="4"/>
  <c r="R313" i="4"/>
  <c r="V312" i="4"/>
  <c r="T312" i="4"/>
  <c r="R312" i="4"/>
  <c r="V311" i="4"/>
  <c r="T311" i="4"/>
  <c r="R311" i="4"/>
  <c r="V310" i="4"/>
  <c r="T310" i="4"/>
  <c r="R310" i="4"/>
  <c r="V309" i="4"/>
  <c r="T309" i="4"/>
  <c r="R309" i="4"/>
  <c r="V308" i="4"/>
  <c r="T308" i="4"/>
  <c r="R308" i="4"/>
  <c r="V307" i="4"/>
  <c r="T307" i="4"/>
  <c r="R307" i="4"/>
  <c r="V306" i="4"/>
  <c r="T306" i="4"/>
  <c r="R306" i="4"/>
  <c r="V305" i="4"/>
  <c r="T305" i="4"/>
  <c r="R305" i="4"/>
  <c r="V304" i="4"/>
  <c r="T304" i="4"/>
  <c r="R304" i="4"/>
  <c r="V303" i="4"/>
  <c r="T303" i="4"/>
  <c r="R303" i="4"/>
  <c r="V302" i="4"/>
  <c r="T302" i="4"/>
  <c r="R302" i="4"/>
  <c r="V301" i="4"/>
  <c r="T301" i="4"/>
  <c r="R301" i="4"/>
  <c r="V300" i="4"/>
  <c r="T300" i="4"/>
  <c r="R300" i="4"/>
  <c r="V299" i="4"/>
  <c r="T299" i="4"/>
  <c r="R299" i="4"/>
  <c r="V298" i="4"/>
  <c r="T298" i="4"/>
  <c r="R298" i="4"/>
  <c r="V297" i="4"/>
  <c r="T297" i="4"/>
  <c r="R297" i="4"/>
  <c r="V296" i="4"/>
  <c r="T296" i="4"/>
  <c r="R296" i="4"/>
  <c r="V295" i="4"/>
  <c r="T295" i="4"/>
  <c r="R295" i="4"/>
  <c r="V294" i="4"/>
  <c r="T294" i="4"/>
  <c r="R294" i="4"/>
  <c r="V293" i="4"/>
  <c r="T293" i="4"/>
  <c r="R293" i="4"/>
  <c r="V292" i="4"/>
  <c r="T292" i="4"/>
  <c r="R292" i="4"/>
  <c r="V291" i="4"/>
  <c r="T291" i="4"/>
  <c r="R291" i="4"/>
  <c r="V252" i="4"/>
  <c r="T252" i="4"/>
  <c r="R252" i="4"/>
  <c r="V251" i="4"/>
  <c r="T251" i="4"/>
  <c r="R251" i="4"/>
  <c r="V250" i="4"/>
  <c r="T250" i="4"/>
  <c r="R250" i="4"/>
  <c r="V249" i="4"/>
  <c r="T249" i="4"/>
  <c r="R249" i="4"/>
  <c r="V248" i="4"/>
  <c r="T248" i="4"/>
  <c r="R248" i="4"/>
  <c r="V247" i="4"/>
  <c r="T247" i="4"/>
  <c r="R247" i="4"/>
  <c r="V246" i="4"/>
  <c r="T246" i="4"/>
  <c r="R246" i="4"/>
  <c r="V245" i="4"/>
  <c r="T245" i="4"/>
  <c r="R245" i="4"/>
  <c r="V244" i="4"/>
  <c r="T244" i="4"/>
  <c r="R244" i="4"/>
  <c r="V243" i="4"/>
  <c r="T243" i="4"/>
  <c r="R243" i="4"/>
  <c r="V242" i="4"/>
  <c r="T242" i="4"/>
  <c r="R242" i="4"/>
  <c r="V241" i="4"/>
  <c r="T241" i="4"/>
  <c r="R241" i="4"/>
  <c r="V240" i="4"/>
  <c r="T240" i="4"/>
  <c r="R240" i="4"/>
  <c r="V239" i="4"/>
  <c r="T239" i="4"/>
  <c r="R239" i="4"/>
  <c r="V238" i="4"/>
  <c r="T238" i="4"/>
  <c r="R238" i="4"/>
  <c r="V237" i="4"/>
  <c r="T237" i="4"/>
  <c r="R237" i="4"/>
  <c r="V236" i="4"/>
  <c r="T236" i="4"/>
  <c r="R236" i="4"/>
  <c r="V235" i="4"/>
  <c r="T235" i="4"/>
  <c r="R235" i="4"/>
  <c r="V234" i="4"/>
  <c r="T234" i="4"/>
  <c r="R234" i="4"/>
  <c r="V233" i="4"/>
  <c r="T233" i="4"/>
  <c r="R233" i="4"/>
  <c r="V232" i="4"/>
  <c r="T232" i="4"/>
  <c r="R232" i="4"/>
  <c r="V231" i="4"/>
  <c r="T231" i="4"/>
  <c r="R231" i="4"/>
  <c r="V230" i="4"/>
  <c r="T230" i="4"/>
  <c r="R230" i="4"/>
  <c r="V229" i="4"/>
  <c r="T229" i="4"/>
  <c r="R229" i="4"/>
  <c r="V228" i="4"/>
  <c r="T228" i="4"/>
  <c r="R228" i="4"/>
  <c r="V227" i="4"/>
  <c r="T227" i="4"/>
  <c r="R227" i="4"/>
  <c r="V226" i="4"/>
  <c r="T226" i="4"/>
  <c r="R226" i="4"/>
  <c r="V225" i="4"/>
  <c r="T225" i="4"/>
  <c r="R225" i="4"/>
  <c r="V224" i="4"/>
  <c r="T224" i="4"/>
  <c r="R224" i="4"/>
  <c r="V223" i="4"/>
  <c r="T223" i="4"/>
  <c r="R223" i="4"/>
  <c r="V222" i="4"/>
  <c r="T222" i="4"/>
  <c r="R222" i="4"/>
  <c r="V221" i="4"/>
  <c r="T221" i="4"/>
  <c r="R221" i="4"/>
  <c r="V220" i="4"/>
  <c r="T220" i="4"/>
  <c r="R220" i="4"/>
  <c r="V219" i="4"/>
  <c r="T219" i="4"/>
  <c r="R219" i="4"/>
  <c r="V218" i="4"/>
  <c r="T218" i="4"/>
  <c r="R218" i="4"/>
  <c r="V217" i="4"/>
  <c r="T217" i="4"/>
  <c r="R217" i="4"/>
  <c r="V216" i="4"/>
  <c r="T216" i="4"/>
  <c r="R216" i="4"/>
  <c r="V215" i="4"/>
  <c r="T215" i="4"/>
  <c r="R215" i="4"/>
  <c r="V214" i="4"/>
  <c r="T214" i="4"/>
  <c r="R214" i="4"/>
  <c r="V213" i="4"/>
  <c r="T213" i="4"/>
  <c r="R213" i="4"/>
  <c r="V212" i="4"/>
  <c r="T212" i="4"/>
  <c r="R212" i="4"/>
  <c r="V211" i="4"/>
  <c r="T211" i="4"/>
  <c r="R211" i="4"/>
  <c r="V210" i="4"/>
  <c r="T210" i="4"/>
  <c r="R210" i="4"/>
  <c r="V209" i="4"/>
  <c r="T209" i="4"/>
  <c r="R209" i="4"/>
  <c r="V208" i="4"/>
  <c r="T208" i="4"/>
  <c r="R208" i="4"/>
  <c r="V207" i="4"/>
  <c r="T207" i="4"/>
  <c r="R207" i="4"/>
  <c r="V206" i="4"/>
  <c r="T206" i="4"/>
  <c r="R206" i="4"/>
  <c r="V205" i="4"/>
  <c r="T205" i="4"/>
  <c r="R205" i="4"/>
  <c r="V204" i="4"/>
  <c r="T204" i="4"/>
  <c r="R204" i="4"/>
  <c r="V203" i="4"/>
  <c r="T203" i="4"/>
  <c r="R203" i="4"/>
  <c r="V202" i="4"/>
  <c r="T202" i="4"/>
  <c r="R202" i="4"/>
  <c r="V201" i="4"/>
  <c r="T201" i="4"/>
  <c r="R201" i="4"/>
  <c r="V200" i="4"/>
  <c r="T200" i="4"/>
  <c r="R200" i="4"/>
  <c r="V199" i="4"/>
  <c r="T199" i="4"/>
  <c r="R199" i="4"/>
  <c r="V198" i="4"/>
  <c r="T198" i="4"/>
  <c r="R198" i="4"/>
  <c r="V197" i="4"/>
  <c r="T197" i="4"/>
  <c r="R197" i="4"/>
  <c r="V196" i="4"/>
  <c r="T196" i="4"/>
  <c r="R196" i="4"/>
  <c r="V195" i="4"/>
  <c r="T195" i="4"/>
  <c r="R195" i="4"/>
  <c r="V194" i="4"/>
  <c r="T194" i="4"/>
  <c r="R194" i="4"/>
  <c r="V193" i="4"/>
  <c r="T193" i="4"/>
  <c r="R193" i="4"/>
  <c r="V192" i="4"/>
  <c r="T192" i="4"/>
  <c r="R192" i="4"/>
  <c r="V191" i="4"/>
  <c r="T191" i="4"/>
  <c r="R191" i="4"/>
  <c r="V190" i="4"/>
  <c r="T190" i="4"/>
  <c r="R190" i="4"/>
  <c r="V189" i="4"/>
  <c r="T189" i="4"/>
  <c r="R189" i="4"/>
  <c r="V188" i="4"/>
  <c r="T188" i="4"/>
  <c r="R188" i="4"/>
  <c r="V187" i="4"/>
  <c r="T187" i="4"/>
  <c r="R187" i="4"/>
  <c r="V186" i="4"/>
  <c r="T186" i="4"/>
  <c r="R186" i="4"/>
  <c r="V185" i="4"/>
  <c r="T185" i="4"/>
  <c r="R185" i="4"/>
  <c r="V184" i="4"/>
  <c r="T184" i="4"/>
  <c r="R184" i="4"/>
  <c r="V183" i="4"/>
  <c r="T183" i="4"/>
  <c r="R183" i="4"/>
  <c r="V182" i="4"/>
  <c r="T182" i="4"/>
  <c r="R182" i="4"/>
  <c r="V181" i="4"/>
  <c r="T181" i="4"/>
  <c r="R181" i="4"/>
  <c r="V180" i="4"/>
  <c r="T180" i="4"/>
  <c r="R180" i="4"/>
  <c r="V179" i="4"/>
  <c r="T179" i="4"/>
  <c r="R179" i="4"/>
  <c r="V178" i="4"/>
  <c r="T178" i="4"/>
  <c r="R178" i="4"/>
  <c r="V177" i="4"/>
  <c r="T177" i="4"/>
  <c r="R177" i="4"/>
  <c r="V176" i="4"/>
  <c r="T176" i="4"/>
  <c r="R176" i="4"/>
  <c r="V175" i="4"/>
  <c r="T175" i="4"/>
  <c r="R175" i="4"/>
  <c r="V174" i="4"/>
  <c r="T174" i="4"/>
  <c r="R174" i="4"/>
  <c r="V173" i="4"/>
  <c r="T173" i="4"/>
  <c r="R173" i="4"/>
  <c r="V172" i="4"/>
  <c r="T172" i="4"/>
  <c r="R172" i="4"/>
  <c r="V171" i="4"/>
  <c r="T171" i="4"/>
  <c r="R171" i="4"/>
  <c r="V170" i="4"/>
  <c r="T170" i="4"/>
  <c r="R170" i="4"/>
  <c r="V169" i="4"/>
  <c r="T169" i="4"/>
  <c r="R169" i="4"/>
  <c r="V168" i="4"/>
  <c r="T168" i="4"/>
  <c r="R168" i="4"/>
  <c r="V167" i="4"/>
  <c r="T167" i="4"/>
  <c r="R167" i="4"/>
  <c r="V166" i="4"/>
  <c r="T166" i="4"/>
  <c r="R166" i="4"/>
  <c r="V165" i="4"/>
  <c r="T165" i="4"/>
  <c r="R165" i="4"/>
  <c r="V164" i="4"/>
  <c r="T164" i="4"/>
  <c r="R164" i="4"/>
  <c r="V163" i="4"/>
  <c r="T163" i="4"/>
  <c r="R163" i="4"/>
  <c r="V162" i="4"/>
  <c r="T162" i="4"/>
  <c r="R162" i="4"/>
  <c r="V161" i="4"/>
  <c r="T161" i="4"/>
  <c r="R161" i="4"/>
  <c r="V160" i="4"/>
  <c r="T160" i="4"/>
  <c r="R160" i="4"/>
  <c r="V159" i="4"/>
  <c r="T159" i="4"/>
  <c r="R159" i="4"/>
  <c r="V158" i="4"/>
  <c r="T158" i="4"/>
  <c r="R158" i="4"/>
  <c r="V157" i="4"/>
  <c r="T157" i="4"/>
  <c r="R157" i="4"/>
  <c r="V156" i="4"/>
  <c r="T156" i="4"/>
  <c r="R156" i="4"/>
  <c r="V155" i="4"/>
  <c r="T155" i="4"/>
  <c r="R155" i="4"/>
  <c r="V154" i="4"/>
  <c r="T154" i="4"/>
  <c r="R154" i="4"/>
  <c r="V153" i="4"/>
  <c r="T153" i="4"/>
  <c r="R153" i="4"/>
  <c r="V152" i="4"/>
  <c r="T152" i="4"/>
  <c r="R152" i="4"/>
  <c r="V151" i="4"/>
  <c r="T151" i="4"/>
  <c r="R151" i="4"/>
  <c r="V150" i="4"/>
  <c r="T150" i="4"/>
  <c r="R150" i="4"/>
  <c r="V149" i="4"/>
  <c r="T149" i="4"/>
  <c r="R149" i="4"/>
  <c r="V148" i="4"/>
  <c r="T148" i="4"/>
  <c r="R148" i="4"/>
  <c r="V147" i="4"/>
  <c r="T147" i="4"/>
  <c r="R147" i="4"/>
  <c r="V146" i="4"/>
  <c r="T146" i="4"/>
  <c r="R146" i="4"/>
  <c r="V145" i="4"/>
  <c r="T145" i="4"/>
  <c r="R145" i="4"/>
  <c r="V144" i="4"/>
  <c r="T144" i="4"/>
  <c r="R144" i="4"/>
  <c r="V143" i="4"/>
  <c r="T143" i="4"/>
  <c r="R143" i="4"/>
  <c r="V142" i="4"/>
  <c r="T142" i="4"/>
  <c r="R142" i="4"/>
  <c r="V141" i="4"/>
  <c r="T141" i="4"/>
  <c r="R141" i="4"/>
  <c r="V140" i="4"/>
  <c r="T140" i="4"/>
  <c r="R140" i="4"/>
  <c r="V139" i="4"/>
  <c r="T139" i="4"/>
  <c r="R139" i="4"/>
  <c r="V138" i="4"/>
  <c r="T138" i="4"/>
  <c r="R138" i="4"/>
  <c r="V137" i="4"/>
  <c r="T137" i="4"/>
  <c r="R137" i="4"/>
  <c r="V136" i="4"/>
  <c r="T136" i="4"/>
  <c r="R136" i="4"/>
  <c r="V135" i="4"/>
  <c r="T135" i="4"/>
  <c r="R135" i="4"/>
  <c r="V134" i="4"/>
  <c r="T134" i="4"/>
  <c r="R134" i="4"/>
  <c r="V133" i="4"/>
  <c r="T133" i="4"/>
  <c r="R133" i="4"/>
  <c r="V132" i="4"/>
  <c r="T132" i="4"/>
  <c r="R132" i="4"/>
  <c r="P352" i="4"/>
  <c r="P351" i="4"/>
  <c r="P350" i="4"/>
  <c r="P349" i="4"/>
  <c r="P348" i="4"/>
  <c r="P347" i="4"/>
  <c r="P346" i="4"/>
  <c r="P345" i="4"/>
  <c r="P344" i="4"/>
  <c r="P343" i="4"/>
  <c r="P342" i="4"/>
  <c r="P341" i="4"/>
  <c r="P340" i="4"/>
  <c r="P339" i="4"/>
  <c r="P338" i="4"/>
  <c r="P337" i="4"/>
  <c r="P336" i="4"/>
  <c r="P335" i="4"/>
  <c r="P334" i="4"/>
  <c r="P333" i="4"/>
  <c r="P332" i="4"/>
  <c r="P331" i="4"/>
  <c r="P330" i="4"/>
  <c r="P329" i="4"/>
  <c r="P328" i="4"/>
  <c r="P327" i="4"/>
  <c r="P326" i="4"/>
  <c r="P325" i="4"/>
  <c r="P324" i="4"/>
  <c r="P323" i="4"/>
  <c r="P322" i="4"/>
  <c r="P321" i="4"/>
  <c r="P320" i="4"/>
  <c r="P319" i="4"/>
  <c r="P318" i="4"/>
  <c r="P317" i="4"/>
  <c r="P316" i="4"/>
  <c r="P315" i="4"/>
  <c r="P314" i="4"/>
  <c r="P313" i="4"/>
  <c r="P312" i="4"/>
  <c r="P311" i="4"/>
  <c r="P310" i="4"/>
  <c r="P309" i="4"/>
  <c r="P308" i="4"/>
  <c r="P307" i="4"/>
  <c r="P306" i="4"/>
  <c r="P305" i="4"/>
  <c r="P304" i="4"/>
  <c r="P303" i="4"/>
  <c r="P302" i="4"/>
  <c r="P301" i="4"/>
  <c r="P300" i="4"/>
  <c r="P299" i="4"/>
  <c r="P298" i="4"/>
  <c r="P297" i="4"/>
  <c r="P296" i="4"/>
  <c r="P295" i="4"/>
  <c r="P294" i="4"/>
  <c r="P293" i="4"/>
  <c r="P292" i="4"/>
  <c r="P291" i="4"/>
  <c r="P252" i="4"/>
  <c r="P251" i="4"/>
  <c r="P250" i="4"/>
  <c r="P249" i="4"/>
  <c r="P248" i="4"/>
  <c r="P247" i="4"/>
  <c r="P246" i="4"/>
  <c r="P245" i="4"/>
  <c r="P244" i="4"/>
  <c r="P243" i="4"/>
  <c r="P242" i="4"/>
  <c r="P241" i="4"/>
  <c r="P240" i="4"/>
  <c r="P239" i="4"/>
  <c r="P238" i="4"/>
  <c r="P237" i="4"/>
  <c r="P236" i="4"/>
  <c r="P235" i="4"/>
  <c r="P234" i="4"/>
  <c r="P233" i="4"/>
  <c r="P232" i="4"/>
  <c r="P231" i="4"/>
  <c r="P230" i="4"/>
  <c r="P229" i="4"/>
  <c r="P228" i="4"/>
  <c r="P227" i="4"/>
  <c r="P226" i="4"/>
  <c r="P225" i="4"/>
  <c r="P224" i="4"/>
  <c r="P223" i="4"/>
  <c r="P222" i="4"/>
  <c r="P221" i="4"/>
  <c r="P220" i="4"/>
  <c r="P219" i="4"/>
  <c r="P218" i="4"/>
  <c r="P217" i="4"/>
  <c r="P216" i="4"/>
  <c r="P215" i="4"/>
  <c r="P214" i="4"/>
  <c r="P213" i="4"/>
  <c r="P212" i="4"/>
  <c r="P211" i="4"/>
  <c r="P210" i="4"/>
  <c r="P209" i="4"/>
  <c r="P208" i="4"/>
  <c r="P207" i="4"/>
  <c r="P206" i="4"/>
  <c r="P205" i="4"/>
  <c r="P204" i="4"/>
  <c r="P203" i="4"/>
  <c r="P202" i="4"/>
  <c r="P201" i="4"/>
  <c r="P200" i="4"/>
  <c r="P199" i="4"/>
  <c r="P198" i="4"/>
  <c r="P197" i="4"/>
  <c r="P196" i="4"/>
  <c r="P195" i="4"/>
  <c r="P194" i="4"/>
  <c r="P193" i="4"/>
  <c r="P192" i="4"/>
  <c r="P191" i="4"/>
  <c r="P190" i="4"/>
  <c r="P189" i="4"/>
  <c r="P188" i="4"/>
  <c r="P187" i="4"/>
  <c r="P186" i="4"/>
  <c r="P185" i="4"/>
  <c r="P184" i="4"/>
  <c r="P183" i="4"/>
  <c r="P182" i="4"/>
  <c r="P181" i="4"/>
  <c r="P180" i="4"/>
  <c r="P179" i="4"/>
  <c r="P178" i="4"/>
  <c r="P177" i="4"/>
  <c r="P176" i="4"/>
  <c r="P175" i="4"/>
  <c r="P174" i="4"/>
  <c r="P173" i="4"/>
  <c r="P172" i="4"/>
  <c r="P171" i="4"/>
  <c r="P170" i="4"/>
  <c r="P169" i="4"/>
  <c r="P168" i="4"/>
  <c r="P167" i="4"/>
  <c r="P166" i="4"/>
  <c r="P165" i="4"/>
  <c r="P164" i="4"/>
  <c r="P163" i="4"/>
  <c r="P162" i="4"/>
  <c r="P161" i="4"/>
  <c r="P160" i="4"/>
  <c r="P159" i="4"/>
  <c r="P158" i="4"/>
  <c r="P157" i="4"/>
  <c r="P156" i="4"/>
  <c r="P155" i="4"/>
  <c r="P154" i="4"/>
  <c r="P153" i="4"/>
  <c r="P152" i="4"/>
  <c r="P151" i="4"/>
  <c r="P150" i="4"/>
  <c r="P149" i="4"/>
  <c r="P148" i="4"/>
  <c r="P147" i="4"/>
  <c r="P146" i="4"/>
  <c r="P145" i="4"/>
  <c r="P144" i="4"/>
  <c r="P143" i="4"/>
  <c r="P142" i="4"/>
  <c r="P141" i="4"/>
  <c r="P140" i="4"/>
  <c r="P139" i="4"/>
  <c r="P138" i="4"/>
  <c r="P137" i="4"/>
  <c r="P136" i="4"/>
  <c r="P135" i="4"/>
  <c r="P134" i="4"/>
  <c r="P133" i="4"/>
  <c r="P132" i="4"/>
  <c r="AH194" i="11"/>
  <c r="AH191" i="11"/>
  <c r="AH330" i="11"/>
  <c r="AH140" i="11"/>
  <c r="AH132" i="11"/>
  <c r="AH308" i="11"/>
  <c r="X190" i="4" l="1"/>
  <c r="AH190" i="4" s="1"/>
  <c r="X222" i="4"/>
  <c r="AH222" i="4" s="1"/>
  <c r="X246" i="4"/>
  <c r="AH246" i="4" s="1"/>
  <c r="X316" i="4"/>
  <c r="AH316" i="4" s="1"/>
  <c r="X324" i="4"/>
  <c r="AH324" i="4" s="1"/>
  <c r="X340" i="4"/>
  <c r="AH340" i="4" s="1"/>
  <c r="X12" i="4"/>
  <c r="AH12" i="4" s="1"/>
  <c r="X24" i="4"/>
  <c r="AH24" i="4" s="1"/>
  <c r="X30" i="4"/>
  <c r="AH30" i="4" s="1"/>
  <c r="X40" i="4"/>
  <c r="AH40" i="4" s="1"/>
  <c r="X56" i="4"/>
  <c r="AH56" i="4" s="1"/>
  <c r="X70" i="4"/>
  <c r="AH70" i="4" s="1"/>
  <c r="X86" i="4"/>
  <c r="AH86" i="4" s="1"/>
  <c r="X96" i="4"/>
  <c r="AH96" i="4" s="1"/>
  <c r="X100" i="4"/>
  <c r="AH100" i="4" s="1"/>
  <c r="X108" i="4"/>
  <c r="AH108" i="4" s="1"/>
  <c r="X116" i="4"/>
  <c r="AH116" i="4" s="1"/>
  <c r="X130" i="4"/>
  <c r="AH130" i="4" s="1"/>
  <c r="X150" i="4"/>
  <c r="AH150" i="4" s="1"/>
  <c r="X348" i="4"/>
  <c r="AH348" i="4" s="1"/>
  <c r="X14" i="4"/>
  <c r="AH14" i="4" s="1"/>
  <c r="X34" i="4"/>
  <c r="AH34" i="4" s="1"/>
  <c r="X42" i="4"/>
  <c r="AH42" i="4" s="1"/>
  <c r="X54" i="4"/>
  <c r="AH54" i="4" s="1"/>
  <c r="X66" i="4"/>
  <c r="AH66" i="4" s="1"/>
  <c r="X78" i="4"/>
  <c r="AH78" i="4" s="1"/>
  <c r="X90" i="4"/>
  <c r="AH90" i="4" s="1"/>
  <c r="X104" i="4"/>
  <c r="AH104" i="4" s="1"/>
  <c r="X126" i="4"/>
  <c r="AH126" i="4" s="1"/>
  <c r="X230" i="4"/>
  <c r="AH230" i="4" s="1"/>
  <c r="X292" i="4"/>
  <c r="AH292" i="4" s="1"/>
  <c r="X308" i="4"/>
  <c r="AH308" i="4" s="1"/>
  <c r="X8" i="4"/>
  <c r="AH8" i="4" s="1"/>
  <c r="X36" i="4"/>
  <c r="AH36" i="4" s="1"/>
  <c r="X58" i="4"/>
  <c r="AH58" i="4" s="1"/>
  <c r="X92" i="4"/>
  <c r="AH92" i="4" s="1"/>
  <c r="X102" i="4"/>
  <c r="AH102" i="4" s="1"/>
  <c r="X112" i="4"/>
  <c r="AH112" i="4" s="1"/>
  <c r="X124" i="4"/>
  <c r="AH124" i="4" s="1"/>
  <c r="X134" i="4"/>
  <c r="AH134" i="4" s="1"/>
  <c r="X166" i="4"/>
  <c r="AH166" i="4" s="1"/>
  <c r="X214" i="4"/>
  <c r="AH214" i="4" s="1"/>
  <c r="X4" i="4"/>
  <c r="AH4" i="4" s="1"/>
  <c r="AH353" i="4" s="1"/>
  <c r="X10" i="4"/>
  <c r="AH10" i="4" s="1"/>
  <c r="X16" i="4"/>
  <c r="AH16" i="4" s="1"/>
  <c r="X22" i="4"/>
  <c r="AH22" i="4" s="1"/>
  <c r="X32" i="4"/>
  <c r="AH32" i="4" s="1"/>
  <c r="X46" i="4"/>
  <c r="AH46" i="4" s="1"/>
  <c r="X52" i="4"/>
  <c r="AH52" i="4" s="1"/>
  <c r="X68" i="4"/>
  <c r="AH68" i="4" s="1"/>
  <c r="X76" i="4"/>
  <c r="AH76" i="4" s="1"/>
  <c r="X84" i="4"/>
  <c r="AH84" i="4" s="1"/>
  <c r="X88" i="4"/>
  <c r="AH88" i="4" s="1"/>
  <c r="X98" i="4"/>
  <c r="AH98" i="4" s="1"/>
  <c r="X106" i="4"/>
  <c r="AH106" i="4" s="1"/>
  <c r="X110" i="4"/>
  <c r="AH110" i="4" s="1"/>
  <c r="X118" i="4"/>
  <c r="AH118" i="4" s="1"/>
  <c r="X122" i="4"/>
  <c r="AH122" i="4" s="1"/>
  <c r="X128" i="4"/>
  <c r="AH128" i="4" s="1"/>
  <c r="X53" i="13"/>
  <c r="AH53" i="13" s="1"/>
  <c r="X55" i="13"/>
  <c r="AH55" i="13" s="1"/>
  <c r="X57" i="13"/>
  <c r="AH57" i="13" s="1"/>
  <c r="X59" i="13"/>
  <c r="AH59" i="13" s="1"/>
  <c r="X61" i="13"/>
  <c r="AH61" i="13" s="1"/>
  <c r="X63" i="13"/>
  <c r="AH63" i="13" s="1"/>
  <c r="X65" i="13"/>
  <c r="AH65" i="13" s="1"/>
  <c r="X69" i="13"/>
  <c r="AH69" i="13" s="1"/>
  <c r="X75" i="13"/>
  <c r="AH75" i="13" s="1"/>
  <c r="X77" i="13"/>
  <c r="AH77" i="13" s="1"/>
  <c r="X79" i="13"/>
  <c r="AH79" i="13" s="1"/>
  <c r="X81" i="13"/>
  <c r="AH81" i="13" s="1"/>
  <c r="X83" i="13"/>
  <c r="AH83" i="13" s="1"/>
  <c r="X85" i="13"/>
  <c r="AH85" i="13" s="1"/>
  <c r="X87" i="13"/>
  <c r="AH87" i="13" s="1"/>
  <c r="X89" i="13"/>
  <c r="AH89" i="13" s="1"/>
  <c r="X91" i="13"/>
  <c r="AH91" i="13" s="1"/>
  <c r="X93" i="13"/>
  <c r="AH93" i="13" s="1"/>
  <c r="X95" i="13"/>
  <c r="AH95" i="13" s="1"/>
  <c r="X97" i="13"/>
  <c r="AH97" i="13" s="1"/>
  <c r="X99" i="13"/>
  <c r="AH99" i="13" s="1"/>
  <c r="X101" i="13"/>
  <c r="AH101" i="13" s="1"/>
  <c r="X103" i="13"/>
  <c r="AH103" i="13" s="1"/>
  <c r="X105" i="13"/>
  <c r="AH105" i="13" s="1"/>
  <c r="X107" i="13"/>
  <c r="AH107" i="13" s="1"/>
  <c r="X109" i="13"/>
  <c r="AH109" i="13" s="1"/>
  <c r="X111" i="13"/>
  <c r="AH111" i="13" s="1"/>
  <c r="X113" i="13"/>
  <c r="AH113" i="13" s="1"/>
  <c r="X115" i="13"/>
  <c r="AH115" i="13" s="1"/>
  <c r="X119" i="13"/>
  <c r="AH119" i="13" s="1"/>
  <c r="X121" i="13"/>
  <c r="AH121" i="13" s="1"/>
  <c r="X123" i="13"/>
  <c r="AH123" i="13" s="1"/>
  <c r="X125" i="13"/>
  <c r="AH125" i="13" s="1"/>
  <c r="X127" i="13"/>
  <c r="AH127" i="13" s="1"/>
  <c r="X131" i="13"/>
  <c r="AH131" i="13" s="1"/>
  <c r="X133" i="13"/>
  <c r="AH133" i="13" s="1"/>
  <c r="X135" i="13"/>
  <c r="AH135" i="13" s="1"/>
  <c r="X137" i="13"/>
  <c r="AH137" i="13" s="1"/>
  <c r="X139" i="13"/>
  <c r="AH139" i="13" s="1"/>
  <c r="X141" i="13"/>
  <c r="AH141" i="13" s="1"/>
  <c r="X143" i="13"/>
  <c r="AH143" i="13" s="1"/>
  <c r="X145" i="13"/>
  <c r="AH145" i="13" s="1"/>
  <c r="X147" i="13"/>
  <c r="AH147" i="13" s="1"/>
  <c r="X149" i="13"/>
  <c r="AH149" i="13" s="1"/>
  <c r="X151" i="13"/>
  <c r="AH151" i="13" s="1"/>
  <c r="X153" i="13"/>
  <c r="AH153" i="13" s="1"/>
  <c r="X155" i="13"/>
  <c r="AH155" i="13" s="1"/>
  <c r="X157" i="13"/>
  <c r="AH157" i="13" s="1"/>
  <c r="X159" i="13"/>
  <c r="AH159" i="13" s="1"/>
  <c r="X161" i="13"/>
  <c r="AH161" i="13" s="1"/>
  <c r="X163" i="13"/>
  <c r="AH163" i="13" s="1"/>
  <c r="X165" i="13"/>
  <c r="AH165" i="13" s="1"/>
  <c r="X167" i="13"/>
  <c r="AH167" i="13" s="1"/>
  <c r="X169" i="13"/>
  <c r="AH169" i="13" s="1"/>
  <c r="X171" i="13"/>
  <c r="AH171" i="13" s="1"/>
  <c r="X173" i="13"/>
  <c r="AH173" i="13" s="1"/>
  <c r="X175" i="13"/>
  <c r="AH175" i="13" s="1"/>
  <c r="X177" i="13"/>
  <c r="AH177" i="13" s="1"/>
  <c r="X179" i="13"/>
  <c r="AH179" i="13" s="1"/>
  <c r="X181" i="13"/>
  <c r="AH181" i="13" s="1"/>
  <c r="X183" i="13"/>
  <c r="AH183" i="13" s="1"/>
  <c r="X185" i="13"/>
  <c r="AH185" i="13" s="1"/>
  <c r="X187" i="13"/>
  <c r="AH187" i="13" s="1"/>
  <c r="X189" i="13"/>
  <c r="AH189" i="13" s="1"/>
  <c r="X289" i="4"/>
  <c r="AH289" i="4" s="1"/>
  <c r="X287" i="4"/>
  <c r="AH287" i="4" s="1"/>
  <c r="X285" i="4"/>
  <c r="AH285" i="4" s="1"/>
  <c r="X281" i="4"/>
  <c r="AH281" i="4" s="1"/>
  <c r="X277" i="4"/>
  <c r="AH277" i="4" s="1"/>
  <c r="X275" i="4"/>
  <c r="AH275" i="4" s="1"/>
  <c r="X271" i="4"/>
  <c r="AH271" i="4" s="1"/>
  <c r="X269" i="4"/>
  <c r="AH269" i="4" s="1"/>
  <c r="X263" i="4"/>
  <c r="AH263" i="4" s="1"/>
  <c r="X259" i="4"/>
  <c r="AH259" i="4" s="1"/>
  <c r="X257" i="4"/>
  <c r="AH257" i="4" s="1"/>
  <c r="X255" i="4"/>
  <c r="AH255" i="4" s="1"/>
  <c r="X225" i="4"/>
  <c r="AH225" i="4" s="1"/>
  <c r="X343" i="4"/>
  <c r="AH343" i="4" s="1"/>
  <c r="X164" i="4"/>
  <c r="AH164" i="4" s="1"/>
  <c r="X188" i="4"/>
  <c r="AH188" i="4" s="1"/>
  <c r="X220" i="4"/>
  <c r="AH220" i="4" s="1"/>
  <c r="X244" i="4"/>
  <c r="AH244" i="4" s="1"/>
  <c r="X330" i="4"/>
  <c r="AH330" i="4" s="1"/>
  <c r="X185" i="4"/>
  <c r="AH185" i="4" s="1"/>
  <c r="X233" i="4"/>
  <c r="AH233" i="4" s="1"/>
  <c r="X140" i="4"/>
  <c r="AH140" i="4" s="1"/>
  <c r="X180" i="4"/>
  <c r="AH180" i="4" s="1"/>
  <c r="X212" i="4"/>
  <c r="AH212" i="4" s="1"/>
  <c r="X298" i="4"/>
  <c r="AH298" i="4" s="1"/>
  <c r="X314" i="4"/>
  <c r="AH314" i="4" s="1"/>
  <c r="X10" i="15"/>
  <c r="X161" i="4"/>
  <c r="AH161" i="4" s="1"/>
  <c r="X177" i="4"/>
  <c r="AH177" i="4" s="1"/>
  <c r="X209" i="4"/>
  <c r="AH209" i="4" s="1"/>
  <c r="X148" i="4"/>
  <c r="AH148" i="4" s="1"/>
  <c r="X196" i="4"/>
  <c r="AH196" i="4" s="1"/>
  <c r="X252" i="4"/>
  <c r="AH252" i="4" s="1"/>
  <c r="X145" i="4"/>
  <c r="AH145" i="4" s="1"/>
  <c r="X201" i="4"/>
  <c r="AH201" i="4" s="1"/>
  <c r="X217" i="4"/>
  <c r="AH217" i="4" s="1"/>
  <c r="X241" i="4"/>
  <c r="AH241" i="4" s="1"/>
  <c r="X295" i="4"/>
  <c r="AH295" i="4" s="1"/>
  <c r="X135" i="4"/>
  <c r="AH135" i="4" s="1"/>
  <c r="X143" i="4"/>
  <c r="AH143" i="4" s="1"/>
  <c r="X159" i="4"/>
  <c r="AH159" i="4" s="1"/>
  <c r="X175" i="4"/>
  <c r="AH175" i="4" s="1"/>
  <c r="X183" i="4"/>
  <c r="AH183" i="4" s="1"/>
  <c r="X191" i="4"/>
  <c r="AH191" i="4" s="1"/>
  <c r="X223" i="4"/>
  <c r="AH223" i="4" s="1"/>
  <c r="X239" i="4"/>
  <c r="AH239" i="4" s="1"/>
  <c r="X293" i="4"/>
  <c r="AH293" i="4" s="1"/>
  <c r="X301" i="4"/>
  <c r="AH301" i="4" s="1"/>
  <c r="X341" i="4"/>
  <c r="AH341" i="4" s="1"/>
  <c r="X162" i="4"/>
  <c r="AH162" i="4" s="1"/>
  <c r="X194" i="4"/>
  <c r="AH194" i="4" s="1"/>
  <c r="X234" i="4"/>
  <c r="AH234" i="4" s="1"/>
  <c r="X296" i="4"/>
  <c r="AH296" i="4" s="1"/>
  <c r="X328" i="4"/>
  <c r="AH328" i="4" s="1"/>
  <c r="X7" i="4"/>
  <c r="AH7" i="4" s="1"/>
  <c r="X11" i="4"/>
  <c r="AH11" i="4" s="1"/>
  <c r="X23" i="4"/>
  <c r="AH23" i="4" s="1"/>
  <c r="X41" i="4"/>
  <c r="AH41" i="4" s="1"/>
  <c r="X49" i="4"/>
  <c r="AH49" i="4" s="1"/>
  <c r="X59" i="4"/>
  <c r="AH59" i="4" s="1"/>
  <c r="X97" i="4"/>
  <c r="AH97" i="4" s="1"/>
  <c r="X101" i="4"/>
  <c r="AH101" i="4" s="1"/>
  <c r="X109" i="4"/>
  <c r="AH109" i="4" s="1"/>
  <c r="X117" i="4"/>
  <c r="AH117" i="4" s="1"/>
  <c r="X123" i="4"/>
  <c r="AH123" i="4" s="1"/>
  <c r="X58" i="13"/>
  <c r="AH58" i="13" s="1"/>
  <c r="X64" i="13"/>
  <c r="AH64" i="13" s="1"/>
  <c r="X82" i="13"/>
  <c r="AH82" i="13" s="1"/>
  <c r="X88" i="13"/>
  <c r="AH88" i="13" s="1"/>
  <c r="X108" i="13"/>
  <c r="AH108" i="13" s="1"/>
  <c r="X114" i="13"/>
  <c r="AH114" i="13" s="1"/>
  <c r="X120" i="13"/>
  <c r="AH120" i="13" s="1"/>
  <c r="X126" i="13"/>
  <c r="AH126" i="13" s="1"/>
  <c r="X132" i="13"/>
  <c r="AH132" i="13" s="1"/>
  <c r="X148" i="13"/>
  <c r="AH148" i="13" s="1"/>
  <c r="X180" i="13"/>
  <c r="AH180" i="13" s="1"/>
  <c r="X186" i="13"/>
  <c r="AH186" i="13" s="1"/>
  <c r="X192" i="13"/>
  <c r="AH192" i="13" s="1"/>
  <c r="X198" i="13"/>
  <c r="AH198" i="13" s="1"/>
  <c r="X204" i="13"/>
  <c r="AH204" i="13" s="1"/>
  <c r="X210" i="13"/>
  <c r="AH210" i="13" s="1"/>
  <c r="X216" i="13"/>
  <c r="AH216" i="13" s="1"/>
  <c r="X222" i="13"/>
  <c r="AH222" i="13" s="1"/>
  <c r="X228" i="13"/>
  <c r="AH228" i="13" s="1"/>
  <c r="X234" i="13"/>
  <c r="AH234" i="13" s="1"/>
  <c r="X240" i="13"/>
  <c r="AH240" i="13" s="1"/>
  <c r="X248" i="13"/>
  <c r="AH248" i="13" s="1"/>
  <c r="X254" i="13"/>
  <c r="AH254" i="13" s="1"/>
  <c r="X266" i="13"/>
  <c r="AH266" i="13" s="1"/>
  <c r="X272" i="13"/>
  <c r="AH272" i="13" s="1"/>
  <c r="X296" i="13"/>
  <c r="AH296" i="13" s="1"/>
  <c r="X304" i="13"/>
  <c r="AH304" i="13" s="1"/>
  <c r="X308" i="13"/>
  <c r="AH308" i="13" s="1"/>
  <c r="X318" i="13"/>
  <c r="AH318" i="13" s="1"/>
  <c r="X324" i="13"/>
  <c r="AH324" i="13" s="1"/>
  <c r="X338" i="13"/>
  <c r="AH338" i="13" s="1"/>
  <c r="X350" i="13"/>
  <c r="AH350" i="13" s="1"/>
  <c r="X356" i="13"/>
  <c r="AH356" i="13" s="1"/>
  <c r="X362" i="13"/>
  <c r="AH362" i="13" s="1"/>
  <c r="X368" i="13"/>
  <c r="AH368" i="13" s="1"/>
  <c r="X384" i="13"/>
  <c r="AH384" i="13" s="1"/>
  <c r="X390" i="13"/>
  <c r="AH390" i="13" s="1"/>
  <c r="X400" i="13"/>
  <c r="AH400" i="13" s="1"/>
  <c r="X157" i="4"/>
  <c r="AH157" i="4" s="1"/>
  <c r="X331" i="4"/>
  <c r="AH331" i="4" s="1"/>
  <c r="X338" i="4"/>
  <c r="AH338" i="4" s="1"/>
  <c r="X178" i="4"/>
  <c r="AH178" i="4" s="1"/>
  <c r="X210" i="4"/>
  <c r="AH210" i="4" s="1"/>
  <c r="X242" i="4"/>
  <c r="AH242" i="4" s="1"/>
  <c r="X320" i="4"/>
  <c r="AH320" i="4" s="1"/>
  <c r="X5" i="4"/>
  <c r="AH5" i="4" s="1"/>
  <c r="X13" i="4"/>
  <c r="AH13" i="4" s="1"/>
  <c r="X19" i="4"/>
  <c r="AH19" i="4" s="1"/>
  <c r="X39" i="4"/>
  <c r="AH39" i="4" s="1"/>
  <c r="X45" i="4"/>
  <c r="AH45" i="4" s="1"/>
  <c r="X53" i="4"/>
  <c r="AH53" i="4" s="1"/>
  <c r="X61" i="4"/>
  <c r="AH61" i="4" s="1"/>
  <c r="X67" i="4"/>
  <c r="AH67" i="4" s="1"/>
  <c r="X79" i="4"/>
  <c r="AH79" i="4" s="1"/>
  <c r="X99" i="4"/>
  <c r="AH99" i="4" s="1"/>
  <c r="X105" i="4"/>
  <c r="AH105" i="4" s="1"/>
  <c r="X111" i="4"/>
  <c r="AH111" i="4" s="1"/>
  <c r="X121" i="4"/>
  <c r="AH121" i="4" s="1"/>
  <c r="X125" i="4"/>
  <c r="AH125" i="4" s="1"/>
  <c r="X56" i="13"/>
  <c r="AH56" i="13" s="1"/>
  <c r="X66" i="13"/>
  <c r="AH66" i="13" s="1"/>
  <c r="X80" i="13"/>
  <c r="AH80" i="13" s="1"/>
  <c r="X90" i="13"/>
  <c r="AH90" i="13" s="1"/>
  <c r="X110" i="13"/>
  <c r="AH110" i="13" s="1"/>
  <c r="X116" i="13"/>
  <c r="AH116" i="13" s="1"/>
  <c r="X128" i="13"/>
  <c r="AH128" i="13" s="1"/>
  <c r="X144" i="13"/>
  <c r="AH144" i="13" s="1"/>
  <c r="X150" i="13"/>
  <c r="AH150" i="13" s="1"/>
  <c r="X170" i="13"/>
  <c r="AH170" i="13" s="1"/>
  <c r="X182" i="13"/>
  <c r="AH182" i="13" s="1"/>
  <c r="X190" i="13"/>
  <c r="AH190" i="13" s="1"/>
  <c r="X196" i="13"/>
  <c r="AH196" i="13" s="1"/>
  <c r="X202" i="13"/>
  <c r="AH202" i="13" s="1"/>
  <c r="X206" i="13"/>
  <c r="AH206" i="13" s="1"/>
  <c r="X212" i="13"/>
  <c r="AH212" i="13" s="1"/>
  <c r="X226" i="13"/>
  <c r="AH226" i="13" s="1"/>
  <c r="X232" i="13"/>
  <c r="AH232" i="13" s="1"/>
  <c r="X238" i="13"/>
  <c r="AH238" i="13" s="1"/>
  <c r="X244" i="13"/>
  <c r="AH244" i="13" s="1"/>
  <c r="X252" i="13"/>
  <c r="AH252" i="13" s="1"/>
  <c r="X264" i="13"/>
  <c r="AH264" i="13" s="1"/>
  <c r="X270" i="13"/>
  <c r="AH270" i="13" s="1"/>
  <c r="X276" i="13"/>
  <c r="AH276" i="13" s="1"/>
  <c r="X292" i="13"/>
  <c r="AH292" i="13" s="1"/>
  <c r="X298" i="13"/>
  <c r="AH298" i="13" s="1"/>
  <c r="X310" i="13"/>
  <c r="AH310" i="13" s="1"/>
  <c r="X316" i="13"/>
  <c r="AH316" i="13" s="1"/>
  <c r="X322" i="13"/>
  <c r="AH322" i="13" s="1"/>
  <c r="X348" i="13"/>
  <c r="AH348" i="13" s="1"/>
  <c r="X354" i="13"/>
  <c r="AH354" i="13" s="1"/>
  <c r="X360" i="13"/>
  <c r="AH360" i="13" s="1"/>
  <c r="X374" i="13"/>
  <c r="AH374" i="13" s="1"/>
  <c r="X380" i="13"/>
  <c r="AH380" i="13" s="1"/>
  <c r="X386" i="13"/>
  <c r="AH386" i="13" s="1"/>
  <c r="X396" i="13"/>
  <c r="AH396" i="13" s="1"/>
  <c r="X181" i="4"/>
  <c r="AH181" i="4" s="1"/>
  <c r="X197" i="4"/>
  <c r="AH197" i="4" s="1"/>
  <c r="X245" i="4"/>
  <c r="AH245" i="4" s="1"/>
  <c r="X152" i="4"/>
  <c r="AH152" i="4" s="1"/>
  <c r="X160" i="4"/>
  <c r="AH160" i="4" s="1"/>
  <c r="X208" i="4"/>
  <c r="AH208" i="4" s="1"/>
  <c r="X224" i="4"/>
  <c r="AH224" i="4" s="1"/>
  <c r="X302" i="4"/>
  <c r="AH302" i="4" s="1"/>
  <c r="X310" i="4"/>
  <c r="AH310" i="4" s="1"/>
  <c r="X334" i="4"/>
  <c r="AH334" i="4" s="1"/>
  <c r="X350" i="4"/>
  <c r="AH350" i="4" s="1"/>
  <c r="X346" i="4"/>
  <c r="AH346" i="4" s="1"/>
  <c r="X218" i="4"/>
  <c r="AH218" i="4" s="1"/>
  <c r="X250" i="4"/>
  <c r="AH250" i="4" s="1"/>
  <c r="X312" i="4"/>
  <c r="AH312" i="4" s="1"/>
  <c r="X336" i="4"/>
  <c r="AH336" i="4" s="1"/>
  <c r="X9" i="4"/>
  <c r="AH9" i="4" s="1"/>
  <c r="X15" i="4"/>
  <c r="AH15" i="4" s="1"/>
  <c r="X21" i="4"/>
  <c r="AH21" i="4" s="1"/>
  <c r="X37" i="4"/>
  <c r="AH37" i="4" s="1"/>
  <c r="X57" i="4"/>
  <c r="AH57" i="4" s="1"/>
  <c r="X63" i="4"/>
  <c r="AH63" i="4" s="1"/>
  <c r="X77" i="4"/>
  <c r="AH77" i="4" s="1"/>
  <c r="X93" i="4"/>
  <c r="AH93" i="4" s="1"/>
  <c r="X103" i="4"/>
  <c r="AH103" i="4" s="1"/>
  <c r="X107" i="4"/>
  <c r="AH107" i="4" s="1"/>
  <c r="X127" i="4"/>
  <c r="AH127" i="4" s="1"/>
  <c r="X62" i="13"/>
  <c r="AH62" i="13" s="1"/>
  <c r="X68" i="13"/>
  <c r="AH68" i="13" s="1"/>
  <c r="X86" i="13"/>
  <c r="AH86" i="13" s="1"/>
  <c r="X92" i="13"/>
  <c r="AH92" i="13" s="1"/>
  <c r="X112" i="13"/>
  <c r="AH112" i="13" s="1"/>
  <c r="X118" i="13"/>
  <c r="AH118" i="13" s="1"/>
  <c r="X124" i="13"/>
  <c r="AH124" i="13" s="1"/>
  <c r="X134" i="13"/>
  <c r="AH134" i="13" s="1"/>
  <c r="X140" i="13"/>
  <c r="AH140" i="13" s="1"/>
  <c r="X188" i="13"/>
  <c r="AH188" i="13" s="1"/>
  <c r="X194" i="13"/>
  <c r="AH194" i="13" s="1"/>
  <c r="X200" i="13"/>
  <c r="AH200" i="13" s="1"/>
  <c r="X208" i="13"/>
  <c r="AH208" i="13" s="1"/>
  <c r="X214" i="13"/>
  <c r="AH214" i="13" s="1"/>
  <c r="X224" i="13"/>
  <c r="AH224" i="13" s="1"/>
  <c r="X230" i="13"/>
  <c r="AH230" i="13" s="1"/>
  <c r="X236" i="13"/>
  <c r="AH236" i="13" s="1"/>
  <c r="X256" i="13"/>
  <c r="AH256" i="13" s="1"/>
  <c r="X262" i="13"/>
  <c r="AH262" i="13" s="1"/>
  <c r="X268" i="13"/>
  <c r="AH268" i="13" s="1"/>
  <c r="X274" i="13"/>
  <c r="AH274" i="13" s="1"/>
  <c r="X300" i="13"/>
  <c r="AH300" i="13" s="1"/>
  <c r="X306" i="13"/>
  <c r="AH306" i="13" s="1"/>
  <c r="X312" i="13"/>
  <c r="AH312" i="13" s="1"/>
  <c r="X320" i="13"/>
  <c r="AH320" i="13" s="1"/>
  <c r="X326" i="13"/>
  <c r="AH326" i="13" s="1"/>
  <c r="X340" i="13"/>
  <c r="AH340" i="13" s="1"/>
  <c r="X346" i="13"/>
  <c r="AH346" i="13" s="1"/>
  <c r="X352" i="13"/>
  <c r="AH352" i="13" s="1"/>
  <c r="X358" i="13"/>
  <c r="AH358" i="13" s="1"/>
  <c r="X364" i="13"/>
  <c r="AH364" i="13" s="1"/>
  <c r="X382" i="13"/>
  <c r="AH382" i="13" s="1"/>
  <c r="X388" i="13"/>
  <c r="AH388" i="13" s="1"/>
  <c r="X394" i="13"/>
  <c r="AH394" i="13" s="1"/>
  <c r="X189" i="4"/>
  <c r="AH189" i="4" s="1"/>
  <c r="X237" i="4"/>
  <c r="AH237" i="4" s="1"/>
  <c r="X323" i="4"/>
  <c r="AH323" i="4" s="1"/>
  <c r="X347" i="4"/>
  <c r="AH347" i="4" s="1"/>
  <c r="X168" i="4"/>
  <c r="AH168" i="4" s="1"/>
  <c r="X176" i="4"/>
  <c r="AH176" i="4" s="1"/>
  <c r="X216" i="4"/>
  <c r="AH216" i="4" s="1"/>
  <c r="X232" i="4"/>
  <c r="AH232" i="4" s="1"/>
  <c r="X248" i="4"/>
  <c r="AH248" i="4" s="1"/>
  <c r="X294" i="4"/>
  <c r="AH294" i="4" s="1"/>
  <c r="X318" i="4"/>
  <c r="AH318" i="4" s="1"/>
  <c r="X326" i="4"/>
  <c r="AH326" i="4" s="1"/>
  <c r="X139" i="4"/>
  <c r="AH139" i="4" s="1"/>
  <c r="X147" i="4"/>
  <c r="AH147" i="4" s="1"/>
  <c r="X155" i="4"/>
  <c r="AH155" i="4" s="1"/>
  <c r="X179" i="4"/>
  <c r="AH179" i="4" s="1"/>
  <c r="X187" i="4"/>
  <c r="AH187" i="4" s="1"/>
  <c r="X195" i="4"/>
  <c r="AH195" i="4" s="1"/>
  <c r="X203" i="4"/>
  <c r="AH203" i="4" s="1"/>
  <c r="X235" i="4"/>
  <c r="AH235" i="4" s="1"/>
  <c r="X243" i="4"/>
  <c r="AH243" i="4" s="1"/>
  <c r="X297" i="4"/>
  <c r="AH297" i="4" s="1"/>
  <c r="X321" i="4"/>
  <c r="AH321" i="4" s="1"/>
  <c r="X378" i="13"/>
  <c r="AH378" i="13" s="1"/>
  <c r="X191" i="13"/>
  <c r="AH191" i="13" s="1"/>
  <c r="X193" i="13"/>
  <c r="AH193" i="13" s="1"/>
  <c r="X197" i="13"/>
  <c r="AH197" i="13" s="1"/>
  <c r="X199" i="13"/>
  <c r="AH199" i="13" s="1"/>
  <c r="X201" i="13"/>
  <c r="AH201" i="13" s="1"/>
  <c r="X203" i="13"/>
  <c r="AH203" i="13" s="1"/>
  <c r="X209" i="13"/>
  <c r="AH209" i="13" s="1"/>
  <c r="X211" i="13"/>
  <c r="AH211" i="13" s="1"/>
  <c r="X213" i="13"/>
  <c r="AH213" i="13" s="1"/>
  <c r="X215" i="13"/>
  <c r="AH215" i="13" s="1"/>
  <c r="X217" i="13"/>
  <c r="AH217" i="13" s="1"/>
  <c r="X221" i="13"/>
  <c r="AH221" i="13" s="1"/>
  <c r="X223" i="13"/>
  <c r="AH223" i="13" s="1"/>
  <c r="X225" i="13"/>
  <c r="AH225" i="13" s="1"/>
  <c r="X227" i="13"/>
  <c r="AH227" i="13" s="1"/>
  <c r="X229" i="13"/>
  <c r="AH229" i="13" s="1"/>
  <c r="X231" i="13"/>
  <c r="AH231" i="13" s="1"/>
  <c r="X233" i="13"/>
  <c r="AH233" i="13" s="1"/>
  <c r="X235" i="13"/>
  <c r="AH235" i="13" s="1"/>
  <c r="X237" i="13"/>
  <c r="AH237" i="13" s="1"/>
  <c r="X243" i="13"/>
  <c r="AH243" i="13" s="1"/>
  <c r="X247" i="13"/>
  <c r="AH247" i="13" s="1"/>
  <c r="X249" i="13"/>
  <c r="AH249" i="13" s="1"/>
  <c r="X251" i="13"/>
  <c r="AH251" i="13" s="1"/>
  <c r="X253" i="13"/>
  <c r="AH253" i="13" s="1"/>
  <c r="X255" i="13"/>
  <c r="AH255" i="13" s="1"/>
  <c r="X257" i="13"/>
  <c r="AH257" i="13" s="1"/>
  <c r="X259" i="13"/>
  <c r="AH259" i="13" s="1"/>
  <c r="X261" i="13"/>
  <c r="AH261" i="13" s="1"/>
  <c r="X263" i="13"/>
  <c r="AH263" i="13" s="1"/>
  <c r="X267" i="13"/>
  <c r="AH267" i="13" s="1"/>
  <c r="X269" i="13"/>
  <c r="AH269" i="13" s="1"/>
  <c r="X271" i="13"/>
  <c r="AH271" i="13" s="1"/>
  <c r="X273" i="13"/>
  <c r="AH273" i="13" s="1"/>
  <c r="X275" i="13"/>
  <c r="AH275" i="13" s="1"/>
  <c r="X277" i="13"/>
  <c r="AH277" i="13" s="1"/>
  <c r="X279" i="13"/>
  <c r="AH279" i="13" s="1"/>
  <c r="X281" i="13"/>
  <c r="AH281" i="13" s="1"/>
  <c r="X283" i="13"/>
  <c r="AH283" i="13" s="1"/>
  <c r="X285" i="13"/>
  <c r="AH285" i="13" s="1"/>
  <c r="X287" i="13"/>
  <c r="AH287" i="13" s="1"/>
  <c r="X289" i="13"/>
  <c r="AH289" i="13" s="1"/>
  <c r="X291" i="13"/>
  <c r="AH291" i="13" s="1"/>
  <c r="X293" i="13"/>
  <c r="AH293" i="13" s="1"/>
  <c r="X301" i="13"/>
  <c r="AH301" i="13" s="1"/>
  <c r="X307" i="13"/>
  <c r="AH307" i="13" s="1"/>
  <c r="X311" i="13"/>
  <c r="AH311" i="13" s="1"/>
  <c r="X313" i="13"/>
  <c r="AH313" i="13" s="1"/>
  <c r="X315" i="13"/>
  <c r="AH315" i="13" s="1"/>
  <c r="X317" i="13"/>
  <c r="AH317" i="13" s="1"/>
  <c r="X319" i="13"/>
  <c r="AH319" i="13" s="1"/>
  <c r="X321" i="13"/>
  <c r="AH321" i="13" s="1"/>
  <c r="X323" i="13"/>
  <c r="AH323" i="13" s="1"/>
  <c r="X331" i="13"/>
  <c r="AH331" i="13" s="1"/>
  <c r="X333" i="13"/>
  <c r="AH333" i="13" s="1"/>
  <c r="X335" i="13"/>
  <c r="AH335" i="13" s="1"/>
  <c r="X337" i="13"/>
  <c r="AH337" i="13" s="1"/>
  <c r="X339" i="13"/>
  <c r="AH339" i="13" s="1"/>
  <c r="X341" i="13"/>
  <c r="AH341" i="13" s="1"/>
  <c r="X343" i="13"/>
  <c r="AH343" i="13" s="1"/>
  <c r="X345" i="13"/>
  <c r="AH345" i="13" s="1"/>
  <c r="X347" i="13"/>
  <c r="AH347" i="13" s="1"/>
  <c r="X349" i="13"/>
  <c r="AH349" i="13" s="1"/>
  <c r="X351" i="13"/>
  <c r="AH351" i="13" s="1"/>
  <c r="X353" i="13"/>
  <c r="AH353" i="13" s="1"/>
  <c r="X355" i="13"/>
  <c r="AH355" i="13" s="1"/>
  <c r="X359" i="13"/>
  <c r="AH359" i="13" s="1"/>
  <c r="X361" i="13"/>
  <c r="AH361" i="13" s="1"/>
  <c r="X363" i="13"/>
  <c r="AH363" i="13" s="1"/>
  <c r="X365" i="13"/>
  <c r="AH365" i="13" s="1"/>
  <c r="X367" i="13"/>
  <c r="AH367" i="13" s="1"/>
  <c r="X369" i="13"/>
  <c r="AH369" i="13" s="1"/>
  <c r="X371" i="13"/>
  <c r="AH371" i="13" s="1"/>
  <c r="X373" i="13"/>
  <c r="AH373" i="13" s="1"/>
  <c r="X375" i="13"/>
  <c r="AH375" i="13" s="1"/>
  <c r="X377" i="13"/>
  <c r="AH377" i="13" s="1"/>
  <c r="X379" i="13"/>
  <c r="AH379" i="13" s="1"/>
  <c r="X383" i="13"/>
  <c r="AH383" i="13" s="1"/>
  <c r="X385" i="13"/>
  <c r="AH385" i="13" s="1"/>
  <c r="X387" i="13"/>
  <c r="AH387" i="13" s="1"/>
  <c r="X389" i="13"/>
  <c r="AH389" i="13" s="1"/>
  <c r="X391" i="13"/>
  <c r="AH391" i="13" s="1"/>
  <c r="X393" i="13"/>
  <c r="AH393" i="13" s="1"/>
  <c r="X395" i="13"/>
  <c r="AH395" i="13" s="1"/>
  <c r="X397" i="13"/>
  <c r="AH397" i="13" s="1"/>
  <c r="AH281" i="16"/>
  <c r="X294" i="13"/>
  <c r="AH294" i="13" s="1"/>
  <c r="AH306" i="16"/>
  <c r="AH310" i="16"/>
  <c r="AH131" i="16"/>
  <c r="AH135" i="16"/>
  <c r="AH139" i="16"/>
  <c r="AH60" i="16"/>
  <c r="AH345" i="16"/>
  <c r="AH270" i="16"/>
  <c r="AH73" i="16"/>
  <c r="AH116" i="16"/>
  <c r="AH236" i="16"/>
  <c r="AH346" i="16"/>
  <c r="AH109" i="16"/>
  <c r="AH185" i="16"/>
  <c r="X273" i="4"/>
  <c r="AH273" i="4" s="1"/>
  <c r="X253" i="4"/>
  <c r="AH253" i="4" s="1"/>
  <c r="X154" i="13"/>
  <c r="AH154" i="13" s="1"/>
  <c r="X160" i="13"/>
  <c r="AH160" i="13" s="1"/>
  <c r="X164" i="13"/>
  <c r="AH164" i="13" s="1"/>
  <c r="X166" i="13"/>
  <c r="AH166" i="13" s="1"/>
  <c r="X168" i="13"/>
  <c r="AH168" i="13" s="1"/>
  <c r="X172" i="13"/>
  <c r="AH172" i="13" s="1"/>
  <c r="X176" i="13"/>
  <c r="AH176" i="13" s="1"/>
  <c r="X178" i="13"/>
  <c r="AH178" i="13" s="1"/>
  <c r="X84" i="13"/>
  <c r="AH84" i="13" s="1"/>
  <c r="X94" i="13"/>
  <c r="AH94" i="13" s="1"/>
  <c r="AH187" i="16"/>
  <c r="AH320" i="16"/>
  <c r="X165" i="4"/>
  <c r="AH165" i="4" s="1"/>
  <c r="AH17" i="16"/>
  <c r="AH140" i="16"/>
  <c r="AH202" i="16"/>
  <c r="AH57" i="16"/>
  <c r="AH105" i="16"/>
  <c r="AH66" i="16"/>
  <c r="AH126" i="16"/>
  <c r="AH207" i="16"/>
  <c r="AH211" i="16"/>
  <c r="AH29" i="16"/>
  <c r="AH39" i="16"/>
  <c r="X317" i="4"/>
  <c r="AH317" i="4" s="1"/>
  <c r="X325" i="4"/>
  <c r="AH325" i="4" s="1"/>
  <c r="AH282" i="16"/>
  <c r="AH150" i="16"/>
  <c r="AH154" i="16"/>
  <c r="AH340" i="16"/>
  <c r="AH275" i="16"/>
  <c r="AH292" i="16"/>
  <c r="AH235" i="16"/>
  <c r="AH177" i="16"/>
  <c r="AH242" i="16"/>
  <c r="AH371" i="14"/>
  <c r="X315" i="4"/>
  <c r="AH315" i="4" s="1"/>
  <c r="X113" i="4"/>
  <c r="AH113" i="4" s="1"/>
  <c r="AH203" i="16"/>
  <c r="AH214" i="16"/>
  <c r="X345" i="4"/>
  <c r="AH345" i="4" s="1"/>
  <c r="AH6" i="16"/>
  <c r="AH82" i="16"/>
  <c r="AH86" i="16"/>
  <c r="AH119" i="16"/>
  <c r="AH164" i="16"/>
  <c r="AH178" i="16"/>
  <c r="AH339" i="16"/>
  <c r="AH192" i="16"/>
  <c r="AH127" i="11"/>
  <c r="X265" i="13"/>
  <c r="AH265" i="13" s="1"/>
  <c r="AH11" i="16"/>
  <c r="AH30" i="16"/>
  <c r="AH48" i="16"/>
  <c r="AH132" i="16"/>
  <c r="AH149" i="16"/>
  <c r="AH170" i="16"/>
  <c r="AH267" i="16"/>
  <c r="AH271" i="16"/>
  <c r="AH309" i="16"/>
  <c r="AH328" i="16"/>
  <c r="AH206" i="16"/>
  <c r="AH299" i="11"/>
  <c r="AH319" i="11"/>
  <c r="X146" i="13"/>
  <c r="AH146" i="13" s="1"/>
  <c r="AH75" i="16"/>
  <c r="AH197" i="16"/>
  <c r="AH144" i="16"/>
  <c r="AH242" i="11"/>
  <c r="X398" i="13"/>
  <c r="AH398" i="13" s="1"/>
  <c r="AH308" i="16"/>
  <c r="X249" i="4"/>
  <c r="AH249" i="4" s="1"/>
  <c r="X129" i="4"/>
  <c r="AH129" i="4" s="1"/>
  <c r="AH213" i="11"/>
  <c r="AH227" i="11"/>
  <c r="AH239" i="11"/>
  <c r="AH288" i="11"/>
  <c r="X357" i="13"/>
  <c r="AH357" i="13" s="1"/>
  <c r="AH20" i="16"/>
  <c r="AH87" i="16"/>
  <c r="AH101" i="16"/>
  <c r="AH112" i="16"/>
  <c r="AH171" i="16"/>
  <c r="AH204" i="16"/>
  <c r="AH226" i="16"/>
  <c r="AH243" i="16"/>
  <c r="AH279" i="16"/>
  <c r="AH296" i="16"/>
  <c r="X198" i="4"/>
  <c r="AH198" i="4" s="1"/>
  <c r="X303" i="4"/>
  <c r="AH303" i="4" s="1"/>
  <c r="X319" i="4"/>
  <c r="AH319" i="4" s="1"/>
  <c r="X29" i="4"/>
  <c r="AH29" i="4" s="1"/>
  <c r="AH29" i="11"/>
  <c r="AH160" i="11"/>
  <c r="AH249" i="11"/>
  <c r="AH350" i="11"/>
  <c r="AH352" i="11"/>
  <c r="X334" i="13"/>
  <c r="AH334" i="13" s="1"/>
  <c r="AH21" i="16"/>
  <c r="AH53" i="16"/>
  <c r="AH113" i="16"/>
  <c r="AH138" i="16"/>
  <c r="AH162" i="16"/>
  <c r="AH182" i="16"/>
  <c r="AH269" i="16"/>
  <c r="X206" i="4"/>
  <c r="AH206" i="4" s="1"/>
  <c r="AH168" i="11"/>
  <c r="X332" i="13"/>
  <c r="AH332" i="13" s="1"/>
  <c r="AH14" i="16"/>
  <c r="AH33" i="16"/>
  <c r="AH74" i="16"/>
  <c r="AH77" i="16"/>
  <c r="AH85" i="16"/>
  <c r="AH124" i="16"/>
  <c r="AH148" i="16"/>
  <c r="AH179" i="16"/>
  <c r="X213" i="4"/>
  <c r="AH213" i="4" s="1"/>
  <c r="X231" i="4"/>
  <c r="AH231" i="4" s="1"/>
  <c r="X247" i="4"/>
  <c r="AH247" i="4" s="1"/>
  <c r="AH118" i="16"/>
  <c r="X151" i="4"/>
  <c r="AH151" i="4" s="1"/>
  <c r="X146" i="4"/>
  <c r="AH146" i="4" s="1"/>
  <c r="AH263" i="16"/>
  <c r="AH240" i="16"/>
  <c r="AH249" i="16"/>
  <c r="AH268" i="16"/>
  <c r="AH288" i="16"/>
  <c r="AH312" i="16"/>
  <c r="X227" i="4"/>
  <c r="AH227" i="4" s="1"/>
  <c r="AH76" i="11"/>
  <c r="X295" i="13"/>
  <c r="AH295" i="13" s="1"/>
  <c r="AH36" i="16"/>
  <c r="AH143" i="16"/>
  <c r="AH261" i="16"/>
  <c r="AH201" i="16"/>
  <c r="AH213" i="16"/>
  <c r="AH276" i="16"/>
  <c r="X158" i="4"/>
  <c r="AH158" i="4" s="1"/>
  <c r="X236" i="4"/>
  <c r="AH236" i="4" s="1"/>
  <c r="X305" i="4"/>
  <c r="AH305" i="4" s="1"/>
  <c r="X313" i="4"/>
  <c r="AH313" i="4" s="1"/>
  <c r="X332" i="4"/>
  <c r="AH332" i="4" s="1"/>
  <c r="AH184" i="11"/>
  <c r="X96" i="13"/>
  <c r="AH96" i="13" s="1"/>
  <c r="X104" i="13"/>
  <c r="AH104" i="13" s="1"/>
  <c r="X106" i="13"/>
  <c r="AH106" i="13" s="1"/>
  <c r="AH16" i="16"/>
  <c r="AH37" i="16"/>
  <c r="AH54" i="16"/>
  <c r="AH70" i="16"/>
  <c r="AH98" i="16"/>
  <c r="AH111" i="16"/>
  <c r="AH173" i="16"/>
  <c r="AH334" i="16"/>
  <c r="X163" i="4"/>
  <c r="AH163" i="4" s="1"/>
  <c r="X228" i="4"/>
  <c r="AH228" i="4" s="1"/>
  <c r="X251" i="4"/>
  <c r="AH251" i="4" s="1"/>
  <c r="X291" i="4"/>
  <c r="AH291" i="4" s="1"/>
  <c r="X72" i="4"/>
  <c r="AH72" i="4" s="1"/>
  <c r="AH37" i="11"/>
  <c r="AH173" i="11"/>
  <c r="X73" i="13"/>
  <c r="AH73" i="13" s="1"/>
  <c r="X241" i="13"/>
  <c r="AH241" i="13" s="1"/>
  <c r="AH120" i="16"/>
  <c r="AH155" i="16"/>
  <c r="AH208" i="16"/>
  <c r="AH307" i="16"/>
  <c r="AH342" i="16"/>
  <c r="AH352" i="16"/>
  <c r="X89" i="4"/>
  <c r="AH89" i="4" s="1"/>
  <c r="X95" i="4"/>
  <c r="AH95" i="4" s="1"/>
  <c r="AH36" i="11"/>
  <c r="X218" i="13"/>
  <c r="AH218" i="13" s="1"/>
  <c r="X342" i="13"/>
  <c r="AH342" i="13" s="1"/>
  <c r="AH9" i="16"/>
  <c r="AH25" i="16"/>
  <c r="AH68" i="16"/>
  <c r="AH90" i="16"/>
  <c r="AH130" i="16"/>
  <c r="AH172" i="16"/>
  <c r="AH259" i="16"/>
  <c r="X184" i="4"/>
  <c r="AH184" i="4" s="1"/>
  <c r="X229" i="4"/>
  <c r="AH229" i="4" s="1"/>
  <c r="X344" i="4"/>
  <c r="AH344" i="4" s="1"/>
  <c r="X65" i="4"/>
  <c r="AH65" i="4" s="1"/>
  <c r="X69" i="4"/>
  <c r="AH69" i="4" s="1"/>
  <c r="AH69" i="11"/>
  <c r="AH199" i="11"/>
  <c r="AH341" i="11"/>
  <c r="AH347" i="11"/>
  <c r="X184" i="13"/>
  <c r="AH184" i="13" s="1"/>
  <c r="X242" i="13"/>
  <c r="AH242" i="13" s="1"/>
  <c r="X297" i="13"/>
  <c r="AH297" i="13" s="1"/>
  <c r="X299" i="13"/>
  <c r="AH299" i="13" s="1"/>
  <c r="X303" i="13"/>
  <c r="AH303" i="13" s="1"/>
  <c r="X305" i="13"/>
  <c r="AH305" i="13" s="1"/>
  <c r="AH47" i="16"/>
  <c r="AH81" i="16"/>
  <c r="AH84" i="16"/>
  <c r="AH108" i="16"/>
  <c r="AH128" i="16"/>
  <c r="AH151" i="16"/>
  <c r="AH218" i="16"/>
  <c r="AH228" i="16"/>
  <c r="AH231" i="16"/>
  <c r="AH246" i="16"/>
  <c r="AH299" i="16"/>
  <c r="AH331" i="16"/>
  <c r="AH347" i="16"/>
  <c r="AH350" i="16"/>
  <c r="X51" i="4"/>
  <c r="AH51" i="4" s="1"/>
  <c r="AH54" i="11"/>
  <c r="X20" i="4"/>
  <c r="AH20" i="4" s="1"/>
  <c r="X280" i="4"/>
  <c r="AH280" i="4" s="1"/>
  <c r="X261" i="4"/>
  <c r="AH261" i="4" s="1"/>
  <c r="AH48" i="11"/>
  <c r="AH50" i="11"/>
  <c r="X55" i="4"/>
  <c r="AH55" i="4" s="1"/>
  <c r="X328" i="13"/>
  <c r="AH328" i="13" s="1"/>
  <c r="X330" i="13"/>
  <c r="AH330" i="13" s="1"/>
  <c r="AH233" i="11"/>
  <c r="X342" i="4"/>
  <c r="AH342" i="4" s="1"/>
  <c r="AH369" i="11"/>
  <c r="X351" i="4"/>
  <c r="AH351" i="4" s="1"/>
  <c r="X47" i="4"/>
  <c r="AH47" i="4" s="1"/>
  <c r="X153" i="4"/>
  <c r="AH153" i="4" s="1"/>
  <c r="X167" i="4"/>
  <c r="AH167" i="4" s="1"/>
  <c r="X74" i="4"/>
  <c r="AH74" i="4" s="1"/>
  <c r="AH301" i="11"/>
  <c r="X138" i="4"/>
  <c r="AH138" i="4" s="1"/>
  <c r="X172" i="4"/>
  <c r="AH172" i="4" s="1"/>
  <c r="X309" i="4"/>
  <c r="AH309" i="4" s="1"/>
  <c r="X311" i="4"/>
  <c r="AH311" i="4" s="1"/>
  <c r="X329" i="4"/>
  <c r="AH329" i="4" s="1"/>
  <c r="X339" i="4"/>
  <c r="AH339" i="4" s="1"/>
  <c r="X349" i="4"/>
  <c r="AH349" i="4" s="1"/>
  <c r="AH158" i="11"/>
  <c r="AH354" i="11"/>
  <c r="X278" i="13"/>
  <c r="AH278" i="13" s="1"/>
  <c r="X280" i="13"/>
  <c r="AH280" i="13" s="1"/>
  <c r="X282" i="13"/>
  <c r="AH282" i="13" s="1"/>
  <c r="X284" i="13"/>
  <c r="AH284" i="13" s="1"/>
  <c r="X288" i="13"/>
  <c r="AH288" i="13" s="1"/>
  <c r="X136" i="4"/>
  <c r="AH136" i="4" s="1"/>
  <c r="X144" i="4"/>
  <c r="AH144" i="4" s="1"/>
  <c r="X149" i="4"/>
  <c r="AH149" i="4" s="1"/>
  <c r="X219" i="4"/>
  <c r="AH219" i="4" s="1"/>
  <c r="X307" i="4"/>
  <c r="AH307" i="4" s="1"/>
  <c r="X327" i="4"/>
  <c r="AH327" i="4" s="1"/>
  <c r="X337" i="4"/>
  <c r="AH337" i="4" s="1"/>
  <c r="X38" i="4"/>
  <c r="AH38" i="4" s="1"/>
  <c r="X44" i="4"/>
  <c r="AH44" i="4" s="1"/>
  <c r="X83" i="4"/>
  <c r="AH83" i="4" s="1"/>
  <c r="X91" i="4"/>
  <c r="AH91" i="4" s="1"/>
  <c r="AH27" i="11"/>
  <c r="AH162" i="11"/>
  <c r="AH164" i="11"/>
  <c r="AH247" i="11"/>
  <c r="AH343" i="11"/>
  <c r="AH50" i="16"/>
  <c r="X215" i="4"/>
  <c r="AH215" i="4" s="1"/>
  <c r="X282" i="4"/>
  <c r="AH282" i="4" s="1"/>
  <c r="X265" i="4"/>
  <c r="AH265" i="4" s="1"/>
  <c r="AH195" i="11"/>
  <c r="X133" i="4"/>
  <c r="AH133" i="4" s="1"/>
  <c r="X141" i="4"/>
  <c r="AH141" i="4" s="1"/>
  <c r="X169" i="4"/>
  <c r="AH169" i="4" s="1"/>
  <c r="X192" i="4"/>
  <c r="AH192" i="4" s="1"/>
  <c r="X199" i="4"/>
  <c r="AH199" i="4" s="1"/>
  <c r="X226" i="4"/>
  <c r="AH226" i="4" s="1"/>
  <c r="X300" i="4"/>
  <c r="AH300" i="4" s="1"/>
  <c r="X306" i="4"/>
  <c r="AH306" i="4" s="1"/>
  <c r="X115" i="4"/>
  <c r="AH115" i="4" s="1"/>
  <c r="AH70" i="11"/>
  <c r="AH78" i="11"/>
  <c r="AH80" i="11"/>
  <c r="AH82" i="11"/>
  <c r="AH84" i="11"/>
  <c r="AH154" i="11"/>
  <c r="AH156" i="11"/>
  <c r="X152" i="13"/>
  <c r="AH152" i="13" s="1"/>
  <c r="X156" i="13"/>
  <c r="AH156" i="13" s="1"/>
  <c r="X158" i="13"/>
  <c r="AH158" i="13" s="1"/>
  <c r="X162" i="13"/>
  <c r="AH162" i="13" s="1"/>
  <c r="X286" i="13"/>
  <c r="AH286" i="13" s="1"/>
  <c r="X290" i="13"/>
  <c r="AH290" i="13" s="1"/>
  <c r="X336" i="13"/>
  <c r="AH336" i="13" s="1"/>
  <c r="AH78" i="16"/>
  <c r="AH215" i="16"/>
  <c r="AH238" i="16"/>
  <c r="X142" i="4"/>
  <c r="AH142" i="4" s="1"/>
  <c r="X154" i="4"/>
  <c r="AH154" i="4" s="1"/>
  <c r="X170" i="4"/>
  <c r="AH170" i="4" s="1"/>
  <c r="X186" i="4"/>
  <c r="AH186" i="4" s="1"/>
  <c r="X193" i="4"/>
  <c r="AH193" i="4" s="1"/>
  <c r="X200" i="4"/>
  <c r="AH200" i="4" s="1"/>
  <c r="X207" i="4"/>
  <c r="AH207" i="4" s="1"/>
  <c r="X333" i="4"/>
  <c r="AH333" i="4" s="1"/>
  <c r="X352" i="4"/>
  <c r="AH352" i="4" s="1"/>
  <c r="X27" i="4"/>
  <c r="AH27" i="4" s="1"/>
  <c r="X31" i="4"/>
  <c r="AH31" i="4" s="1"/>
  <c r="X33" i="4"/>
  <c r="AH33" i="4" s="1"/>
  <c r="X35" i="4"/>
  <c r="AH35" i="4" s="1"/>
  <c r="X267" i="4"/>
  <c r="AH267" i="4" s="1"/>
  <c r="AH23" i="11"/>
  <c r="AH371" i="11" s="1"/>
  <c r="AH25" i="11"/>
  <c r="AH39" i="11"/>
  <c r="AH211" i="11"/>
  <c r="AH215" i="11"/>
  <c r="AH358" i="11"/>
  <c r="X70" i="13"/>
  <c r="AH70" i="13" s="1"/>
  <c r="X72" i="13"/>
  <c r="AH72" i="13" s="1"/>
  <c r="X74" i="13"/>
  <c r="AH74" i="13" s="1"/>
  <c r="X76" i="13"/>
  <c r="AH76" i="13" s="1"/>
  <c r="X78" i="13"/>
  <c r="AH78" i="13" s="1"/>
  <c r="AH264" i="16"/>
  <c r="AH266" i="16"/>
  <c r="AH344" i="16"/>
  <c r="X205" i="4"/>
  <c r="AH205" i="4" s="1"/>
  <c r="X18" i="4"/>
  <c r="AH18" i="4" s="1"/>
  <c r="X114" i="4"/>
  <c r="AH114" i="4" s="1"/>
  <c r="X254" i="4"/>
  <c r="AH254" i="4" s="1"/>
  <c r="AH124" i="11"/>
  <c r="AH128" i="11"/>
  <c r="AH229" i="11"/>
  <c r="AH231" i="11"/>
  <c r="AH321" i="11"/>
  <c r="AH325" i="11"/>
  <c r="AH332" i="11"/>
  <c r="AH334" i="11"/>
  <c r="AH336" i="11"/>
  <c r="AH324" i="16"/>
  <c r="X132" i="4"/>
  <c r="AH132" i="4" s="1"/>
  <c r="X173" i="4"/>
  <c r="AH173" i="4" s="1"/>
  <c r="X221" i="4"/>
  <c r="AH221" i="4" s="1"/>
  <c r="X240" i="4"/>
  <c r="AH240" i="4" s="1"/>
  <c r="X299" i="4"/>
  <c r="AH299" i="4" s="1"/>
  <c r="X81" i="4"/>
  <c r="AH81" i="4" s="1"/>
  <c r="X94" i="4"/>
  <c r="AH94" i="4" s="1"/>
  <c r="X131" i="4"/>
  <c r="AH131" i="4" s="1"/>
  <c r="X279" i="4"/>
  <c r="AH279" i="4" s="1"/>
  <c r="X270" i="4"/>
  <c r="AH270" i="4" s="1"/>
  <c r="AH91" i="11"/>
  <c r="AH237" i="11"/>
  <c r="AH327" i="11"/>
  <c r="X130" i="13"/>
  <c r="AH130" i="13" s="1"/>
  <c r="AH92" i="16"/>
  <c r="AH107" i="16"/>
  <c r="AH166" i="16"/>
  <c r="AH327" i="16"/>
  <c r="X309" i="13"/>
  <c r="AH309" i="13" s="1"/>
  <c r="AH5" i="16"/>
  <c r="AH15" i="16"/>
  <c r="AH18" i="16"/>
  <c r="AH102" i="16"/>
  <c r="AH174" i="16"/>
  <c r="AH176" i="16"/>
  <c r="AH190" i="16"/>
  <c r="AH196" i="16"/>
  <c r="AH199" i="16"/>
  <c r="AH210" i="16"/>
  <c r="AH245" i="16"/>
  <c r="AH248" i="16"/>
  <c r="AH255" i="16"/>
  <c r="AH319" i="16"/>
  <c r="AH336" i="16"/>
  <c r="X156" i="4"/>
  <c r="AH156" i="4" s="1"/>
  <c r="X171" i="4"/>
  <c r="AH171" i="4" s="1"/>
  <c r="X182" i="4"/>
  <c r="AH182" i="4" s="1"/>
  <c r="X202" i="4"/>
  <c r="AH202" i="4" s="1"/>
  <c r="X204" i="4"/>
  <c r="AH204" i="4" s="1"/>
  <c r="X238" i="4"/>
  <c r="AH238" i="4" s="1"/>
  <c r="X322" i="4"/>
  <c r="AH322" i="4" s="1"/>
  <c r="X6" i="4"/>
  <c r="AH6" i="4" s="1"/>
  <c r="X60" i="4"/>
  <c r="AH60" i="4" s="1"/>
  <c r="X62" i="4"/>
  <c r="AH62" i="4" s="1"/>
  <c r="X82" i="4"/>
  <c r="AH82" i="4" s="1"/>
  <c r="X283" i="4"/>
  <c r="AH283" i="4" s="1"/>
  <c r="X276" i="4"/>
  <c r="AH276" i="4" s="1"/>
  <c r="X264" i="4"/>
  <c r="AH264" i="4" s="1"/>
  <c r="AH31" i="11"/>
  <c r="AH43" i="11"/>
  <c r="AH96" i="11"/>
  <c r="AH151" i="11"/>
  <c r="AH153" i="11"/>
  <c r="AH304" i="11"/>
  <c r="AH306" i="11"/>
  <c r="AH314" i="11"/>
  <c r="AH316" i="11"/>
  <c r="X327" i="13"/>
  <c r="AH327" i="13" s="1"/>
  <c r="X399" i="13"/>
  <c r="AH399" i="13" s="1"/>
  <c r="AH55" i="16"/>
  <c r="AH61" i="16"/>
  <c r="AH188" i="16"/>
  <c r="AH220" i="16"/>
  <c r="AH256" i="16"/>
  <c r="AH313" i="16"/>
  <c r="X137" i="4"/>
  <c r="AH137" i="4" s="1"/>
  <c r="X174" i="4"/>
  <c r="AH174" i="4" s="1"/>
  <c r="X211" i="4"/>
  <c r="AH211" i="4" s="1"/>
  <c r="X304" i="4"/>
  <c r="AH304" i="4" s="1"/>
  <c r="X335" i="4"/>
  <c r="AH335" i="4" s="1"/>
  <c r="X17" i="4"/>
  <c r="AH17" i="4" s="1"/>
  <c r="X26" i="4"/>
  <c r="AH26" i="4" s="1"/>
  <c r="X28" i="4"/>
  <c r="AH28" i="4" s="1"/>
  <c r="X75" i="4"/>
  <c r="AH75" i="4" s="1"/>
  <c r="X120" i="4"/>
  <c r="AH120" i="4" s="1"/>
  <c r="AH136" i="11"/>
  <c r="AH170" i="11"/>
  <c r="X246" i="13"/>
  <c r="AH246" i="13" s="1"/>
  <c r="AH62" i="16"/>
  <c r="AH224" i="16"/>
  <c r="X262" i="4"/>
  <c r="AH262" i="4" s="1"/>
  <c r="X260" i="4"/>
  <c r="AH260" i="4" s="1"/>
  <c r="X219" i="13"/>
  <c r="AH219" i="13" s="1"/>
  <c r="X366" i="13"/>
  <c r="AH366" i="13" s="1"/>
  <c r="X370" i="13"/>
  <c r="AH370" i="13" s="1"/>
  <c r="X372" i="13"/>
  <c r="AH372" i="13" s="1"/>
  <c r="X376" i="13"/>
  <c r="AH376" i="13" s="1"/>
  <c r="AH56" i="16"/>
  <c r="AH114" i="16"/>
  <c r="AH137" i="16"/>
  <c r="AH152" i="16"/>
  <c r="AH158" i="16"/>
  <c r="AH217" i="16"/>
  <c r="AH234" i="16"/>
  <c r="AH239" i="16"/>
  <c r="AH284" i="16"/>
  <c r="AH287" i="16"/>
  <c r="AH302" i="16"/>
  <c r="X25" i="4"/>
  <c r="AH25" i="4" s="1"/>
  <c r="X43" i="4"/>
  <c r="AH43" i="4" s="1"/>
  <c r="X48" i="4"/>
  <c r="AH48" i="4" s="1"/>
  <c r="X50" i="4"/>
  <c r="AH50" i="4" s="1"/>
  <c r="X64" i="4"/>
  <c r="AH64" i="4" s="1"/>
  <c r="X71" i="4"/>
  <c r="AH71" i="4" s="1"/>
  <c r="X73" i="4"/>
  <c r="AH73" i="4" s="1"/>
  <c r="X80" i="4"/>
  <c r="AH80" i="4" s="1"/>
  <c r="X85" i="4"/>
  <c r="AH85" i="4" s="1"/>
  <c r="X87" i="4"/>
  <c r="AH87" i="4" s="1"/>
  <c r="X119" i="4"/>
  <c r="AH119" i="4" s="1"/>
  <c r="X284" i="4"/>
  <c r="AH284" i="4" s="1"/>
  <c r="X272" i="4"/>
  <c r="AH272" i="4" s="1"/>
  <c r="AH88" i="11"/>
  <c r="AH92" i="11"/>
  <c r="AH120" i="11"/>
  <c r="AH122" i="11"/>
  <c r="AH155" i="11"/>
  <c r="AH178" i="11"/>
  <c r="AH228" i="11"/>
  <c r="AH253" i="11"/>
  <c r="AH266" i="11"/>
  <c r="AH275" i="11"/>
  <c r="AH297" i="11"/>
  <c r="AH345" i="11"/>
  <c r="AH366" i="11"/>
  <c r="X67" i="13"/>
  <c r="AH67" i="13" s="1"/>
  <c r="X98" i="13"/>
  <c r="AH98" i="13" s="1"/>
  <c r="X100" i="13"/>
  <c r="AH100" i="13" s="1"/>
  <c r="X102" i="13"/>
  <c r="AH102" i="13" s="1"/>
  <c r="X122" i="13"/>
  <c r="AH122" i="13" s="1"/>
  <c r="X239" i="13"/>
  <c r="AH239" i="13" s="1"/>
  <c r="X250" i="13"/>
  <c r="AH250" i="13" s="1"/>
  <c r="AH10" i="16"/>
  <c r="AH19" i="16"/>
  <c r="AH22" i="16"/>
  <c r="AH45" i="16"/>
  <c r="AH97" i="16"/>
  <c r="AH100" i="16"/>
  <c r="AH133" i="16"/>
  <c r="AH183" i="16"/>
  <c r="AH186" i="16"/>
  <c r="AH200" i="16"/>
  <c r="AH250" i="16"/>
  <c r="AH337" i="16"/>
  <c r="AH40" i="11"/>
  <c r="AH45" i="11"/>
  <c r="AH175" i="11"/>
  <c r="AH180" i="11"/>
  <c r="AH182" i="11"/>
  <c r="AH232" i="11"/>
  <c r="AH268" i="11"/>
  <c r="AH305" i="11"/>
  <c r="AH307" i="11"/>
  <c r="AH320" i="11"/>
  <c r="AH322" i="11"/>
  <c r="X71" i="13"/>
  <c r="AH71" i="13" s="1"/>
  <c r="X117" i="13"/>
  <c r="AH117" i="13" s="1"/>
  <c r="X136" i="13"/>
  <c r="AH136" i="13" s="1"/>
  <c r="X138" i="13"/>
  <c r="AH138" i="13" s="1"/>
  <c r="X174" i="13"/>
  <c r="AH174" i="13" s="1"/>
  <c r="X195" i="13"/>
  <c r="AH195" i="13" s="1"/>
  <c r="X258" i="13"/>
  <c r="AH258" i="13" s="1"/>
  <c r="X325" i="13"/>
  <c r="AH325" i="13" s="1"/>
  <c r="AH40" i="16"/>
  <c r="AH106" i="16"/>
  <c r="AH216" i="16"/>
  <c r="AH232" i="16"/>
  <c r="AH303" i="16"/>
  <c r="AH217" i="11"/>
  <c r="AH241" i="11"/>
  <c r="AH311" i="11"/>
  <c r="AH324" i="11"/>
  <c r="AH363" i="11"/>
  <c r="X52" i="13"/>
  <c r="AH52" i="13" s="1"/>
  <c r="AH401" i="13" s="1"/>
  <c r="X54" i="13"/>
  <c r="AH54" i="13" s="1"/>
  <c r="X60" i="13"/>
  <c r="AH60" i="13" s="1"/>
  <c r="X142" i="13"/>
  <c r="AH142" i="13" s="1"/>
  <c r="X205" i="13"/>
  <c r="AH205" i="13" s="1"/>
  <c r="X207" i="13"/>
  <c r="AH207" i="13" s="1"/>
  <c r="X220" i="13"/>
  <c r="AH220" i="13" s="1"/>
  <c r="X245" i="13"/>
  <c r="AH245" i="13" s="1"/>
  <c r="X302" i="13"/>
  <c r="AH302" i="13" s="1"/>
  <c r="X329" i="13"/>
  <c r="AH329" i="13" s="1"/>
  <c r="X381" i="13"/>
  <c r="AH381" i="13" s="1"/>
  <c r="AH35" i="16"/>
  <c r="AH46" i="16"/>
  <c r="AH72" i="16"/>
  <c r="AH89" i="16"/>
  <c r="AH94" i="16"/>
  <c r="AH142" i="16"/>
  <c r="AH195" i="16"/>
  <c r="AH198" i="16"/>
  <c r="AH223" i="16"/>
  <c r="AH251" i="16"/>
  <c r="AH274" i="16"/>
  <c r="AH277" i="16"/>
  <c r="AH295" i="16"/>
  <c r="AH298" i="16"/>
  <c r="AH315" i="16"/>
  <c r="AH318" i="16"/>
  <c r="AH332" i="16"/>
  <c r="AH335" i="16"/>
  <c r="X129" i="13"/>
  <c r="AH129" i="13" s="1"/>
  <c r="X260" i="13"/>
  <c r="AH260" i="13" s="1"/>
  <c r="X314" i="13"/>
  <c r="AH314" i="13" s="1"/>
  <c r="X344" i="13"/>
  <c r="AH344" i="13" s="1"/>
  <c r="AH28" i="16"/>
  <c r="AH65" i="16"/>
  <c r="AH93" i="16"/>
  <c r="AH136" i="16"/>
  <c r="AH146" i="16"/>
  <c r="AH219" i="16"/>
  <c r="AH227" i="16"/>
  <c r="AH262" i="16"/>
  <c r="AH291" i="16"/>
  <c r="AH311" i="16"/>
  <c r="AH343" i="16"/>
  <c r="AH348" i="16"/>
  <c r="X392" i="13"/>
  <c r="AH392" i="13" s="1"/>
  <c r="AH34" i="16"/>
  <c r="AH41" i="16"/>
  <c r="AH96" i="16"/>
  <c r="AH167" i="16"/>
  <c r="AH175" i="16"/>
  <c r="AH194" i="16"/>
  <c r="AH254" i="16"/>
  <c r="AH283" i="16"/>
  <c r="AH314" i="16"/>
  <c r="AH338" i="16"/>
  <c r="AH23" i="16"/>
  <c r="AH26" i="16"/>
  <c r="AH44" i="16"/>
  <c r="AH52" i="16"/>
  <c r="AH80" i="16"/>
  <c r="AH88" i="16"/>
  <c r="AH121" i="16"/>
  <c r="AH134" i="16"/>
  <c r="AH147" i="16"/>
  <c r="AH160" i="16"/>
  <c r="AH163" i="16"/>
  <c r="AH184" i="16"/>
  <c r="AH212" i="16"/>
  <c r="AH247" i="16"/>
  <c r="AH260" i="16"/>
  <c r="AH278" i="16"/>
  <c r="AH280" i="16"/>
  <c r="AH294" i="16"/>
  <c r="AH304" i="16"/>
  <c r="AH323" i="16"/>
  <c r="AH333" i="16"/>
  <c r="AH7" i="16"/>
  <c r="AH8" i="16"/>
  <c r="AH31" i="16"/>
  <c r="AH12" i="16"/>
  <c r="AH24" i="16"/>
  <c r="AH27" i="16"/>
  <c r="AH42" i="16"/>
  <c r="AH49" i="16"/>
  <c r="AH69" i="16"/>
  <c r="AH104" i="16"/>
  <c r="AH322" i="16"/>
  <c r="AH13" i="16"/>
  <c r="AH32" i="16"/>
  <c r="AH59" i="16"/>
  <c r="AH64" i="16"/>
  <c r="AH4" i="16"/>
  <c r="AH76" i="16"/>
  <c r="AH241" i="16"/>
  <c r="AH38" i="16"/>
  <c r="AH43" i="16"/>
  <c r="AH58" i="16"/>
  <c r="AH110" i="16"/>
  <c r="AH117" i="16"/>
  <c r="AH122" i="16"/>
  <c r="AH125" i="16"/>
  <c r="AH230" i="16"/>
  <c r="AH290" i="16"/>
  <c r="AH51" i="16"/>
  <c r="AH79" i="16"/>
  <c r="AH99" i="16"/>
  <c r="AH103" i="16"/>
  <c r="AH305" i="16"/>
  <c r="AH83" i="16"/>
  <c r="AH91" i="16"/>
  <c r="AH95" i="16"/>
  <c r="AH141" i="16"/>
  <c r="AH180" i="16"/>
  <c r="AH222" i="16"/>
  <c r="AH252" i="16"/>
  <c r="AH273" i="16"/>
  <c r="AH301" i="16"/>
  <c r="AH329" i="16"/>
  <c r="AH63" i="16"/>
  <c r="AH209" i="16"/>
  <c r="AH265" i="16"/>
  <c r="AH325" i="16"/>
  <c r="AH67" i="16"/>
  <c r="AH123" i="16"/>
  <c r="AH127" i="16"/>
  <c r="AH168" i="16"/>
  <c r="AH181" i="16"/>
  <c r="AH191" i="16"/>
  <c r="AH205" i="16"/>
  <c r="AH258" i="16"/>
  <c r="AH272" i="16"/>
  <c r="AH300" i="16"/>
  <c r="AH326" i="16"/>
  <c r="AH341" i="16"/>
  <c r="AH351" i="16"/>
  <c r="AH153" i="16"/>
  <c r="AH237" i="16"/>
  <c r="AH330" i="16"/>
  <c r="AH71" i="16"/>
  <c r="AH115" i="16"/>
  <c r="AH156" i="16"/>
  <c r="AH159" i="16"/>
  <c r="AH244" i="16"/>
  <c r="AH286" i="16"/>
  <c r="AH316" i="16"/>
  <c r="AH145" i="16"/>
  <c r="AH189" i="16"/>
  <c r="AH193" i="16"/>
  <c r="AH253" i="16"/>
  <c r="AH257" i="16"/>
  <c r="AH317" i="16"/>
  <c r="AH321" i="16"/>
  <c r="AH157" i="16"/>
  <c r="AH165" i="16"/>
  <c r="AH169" i="16"/>
  <c r="AH229" i="16"/>
  <c r="AH233" i="16"/>
  <c r="AH293" i="16"/>
  <c r="AH297" i="16"/>
  <c r="AH129" i="16"/>
  <c r="AH161" i="16"/>
  <c r="AH221" i="16"/>
  <c r="AH225" i="16"/>
  <c r="AH285" i="16"/>
  <c r="AH289" i="16"/>
  <c r="AH349" i="16"/>
  <c r="AH353" i="16"/>
</calcChain>
</file>

<file path=xl/comments1.xml><?xml version="1.0" encoding="utf-8"?>
<comments xmlns="http://schemas.openxmlformats.org/spreadsheetml/2006/main">
  <authors>
    <author>egoh</author>
  </authors>
  <commentList>
    <comment ref="D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２階小梁
階段受鉄骨
ＥＶ鉄骨等
</t>
        </r>
      </text>
    </comment>
  </commentList>
</comments>
</file>

<file path=xl/comments2.xml><?xml version="1.0" encoding="utf-8"?>
<comments xmlns="http://schemas.openxmlformats.org/spreadsheetml/2006/main">
  <authors>
    <author>egoh</author>
  </authors>
  <commentList>
    <comment ref="D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２階小梁
階段受鉄骨
ＥＶ鉄骨等
</t>
        </r>
      </text>
    </comment>
    <comment ref="M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高梨
斉藤
岡本
</t>
        </r>
      </text>
    </comment>
    <comment ref="Q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契約・追加・誤作
</t>
        </r>
      </text>
    </comment>
    <comment ref="X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組立て・溶接・ケレン・横持・塗装・積込み・
</t>
        </r>
      </text>
    </comment>
  </commentList>
</comments>
</file>

<file path=xl/comments3.xml><?xml version="1.0" encoding="utf-8"?>
<comments xmlns="http://schemas.openxmlformats.org/spreadsheetml/2006/main">
  <authors>
    <author>egoh</author>
  </authors>
  <commentList>
    <comment ref="M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小梁
ＥＶ鉄骨
階段受け鉄骨　等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本体・付帯</t>
        </r>
      </text>
    </comment>
    <comment ref="D20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２階小梁
階段受鉄骨
ＥＶ鉄骨等
</t>
        </r>
      </text>
    </comment>
  </commentList>
</comments>
</file>

<file path=xl/comments4.xml><?xml version="1.0" encoding="utf-8"?>
<comments xmlns="http://schemas.openxmlformats.org/spreadsheetml/2006/main">
  <authors>
    <author>egoh</author>
  </authors>
  <commentList>
    <comment ref="M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小梁
ＥＶ鉄骨
階段受け鉄骨　等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本体・付帯</t>
        </r>
      </text>
    </comment>
    <comment ref="D8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２階小梁
階段受鉄骨
ＥＶ鉄骨等
</t>
        </r>
      </text>
    </comment>
    <comment ref="M2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小梁
ＥＶ鉄骨
階段受け鉄骨　等</t>
        </r>
      </text>
    </comment>
    <comment ref="M2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本体・付帯</t>
        </r>
      </text>
    </comment>
    <comment ref="D2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２階小梁
階段受鉄骨
ＥＶ鉄骨等
</t>
        </r>
      </text>
    </comment>
    <comment ref="M37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小梁
ＥＶ鉄骨
階段受け鉄骨　等</t>
        </r>
      </text>
    </comment>
    <comment ref="M38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本体・付帯</t>
        </r>
      </text>
    </comment>
    <comment ref="D4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２階小梁
階段受鉄骨
ＥＶ鉄骨等
</t>
        </r>
      </text>
    </comment>
    <comment ref="M5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小梁
ＥＶ鉄骨
階段受け鉄骨　等</t>
        </r>
      </text>
    </comment>
    <comment ref="M5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本体・付帯</t>
        </r>
      </text>
    </comment>
    <comment ref="D57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２階小梁
階段受鉄骨
ＥＶ鉄骨等
</t>
        </r>
      </text>
    </comment>
    <comment ref="M70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小梁
ＥＶ鉄骨
階段受け鉄骨　等</t>
        </r>
      </text>
    </comment>
    <comment ref="M7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本体・付帯</t>
        </r>
      </text>
    </comment>
    <comment ref="D7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２階小梁
階段受鉄骨
ＥＶ鉄骨等
</t>
        </r>
      </text>
    </comment>
    <comment ref="M8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小梁
ＥＶ鉄骨
階段受け鉄骨　等</t>
        </r>
      </text>
    </comment>
    <comment ref="M87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本体・付帯</t>
        </r>
      </text>
    </comment>
    <comment ref="D90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２階小梁
階段受鉄骨
ＥＶ鉄骨等
</t>
        </r>
      </text>
    </comment>
    <comment ref="M10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小梁
ＥＶ鉄骨
階段受け鉄骨　等</t>
        </r>
      </text>
    </comment>
    <comment ref="M10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本体・付帯</t>
        </r>
      </text>
    </comment>
    <comment ref="D107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２階小梁
階段受鉄骨
ＥＶ鉄骨等
</t>
        </r>
      </text>
    </comment>
    <comment ref="M11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小梁
ＥＶ鉄骨
階段受け鉄骨　等</t>
        </r>
      </text>
    </comment>
    <comment ref="M117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本体・付帯</t>
        </r>
      </text>
    </comment>
    <comment ref="D120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２階小梁
階段受鉄骨
ＥＶ鉄骨等
</t>
        </r>
      </text>
    </comment>
  </commentList>
</comments>
</file>

<file path=xl/comments5.xml><?xml version="1.0" encoding="utf-8"?>
<comments xmlns="http://schemas.openxmlformats.org/spreadsheetml/2006/main">
  <authors>
    <author>egoh</author>
  </authors>
  <commentList>
    <comment ref="M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小梁
ＥＶ鉄骨
階段受け鉄骨　等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本体・付帯</t>
        </r>
      </text>
    </comment>
    <comment ref="D20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２階小梁
階段受鉄骨
ＥＶ鉄骨等
</t>
        </r>
      </text>
    </comment>
  </commentList>
</comments>
</file>

<file path=xl/comments6.xml><?xml version="1.0" encoding="utf-8"?>
<comments xmlns="http://schemas.openxmlformats.org/spreadsheetml/2006/main">
  <authors>
    <author>egoh</author>
  </authors>
  <commentList>
    <comment ref="M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小梁
ＥＶ鉄骨
階段受け鉄骨　等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本体・付帯</t>
        </r>
      </text>
    </comment>
    <comment ref="D1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２階小梁
階段受鉄骨
ＥＶ鉄骨等
</t>
        </r>
      </text>
    </comment>
    <comment ref="M19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小梁
ＥＶ鉄骨
階段受け鉄骨　等</t>
        </r>
      </text>
    </comment>
    <comment ref="M20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本体・付帯</t>
        </r>
      </text>
    </comment>
    <comment ref="D27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２階小梁
階段受鉄骨
ＥＶ鉄骨等
</t>
        </r>
      </text>
    </comment>
    <comment ref="M3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小梁
ＥＶ鉄骨
階段受け鉄骨　等</t>
        </r>
      </text>
    </comment>
    <comment ref="M3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本体・付帯</t>
        </r>
      </text>
    </comment>
    <comment ref="D50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２階小梁
階段受鉄骨
ＥＶ鉄骨等
</t>
        </r>
      </text>
    </comment>
  </commentList>
</comments>
</file>

<file path=xl/comments7.xml><?xml version="1.0" encoding="utf-8"?>
<comments xmlns="http://schemas.openxmlformats.org/spreadsheetml/2006/main">
  <authors>
    <author>egoh</author>
  </authors>
  <commentList>
    <comment ref="M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小梁
ＥＶ鉄骨
階段受け鉄骨　等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本体・付帯</t>
        </r>
      </text>
    </comment>
    <comment ref="D20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２階小梁
階段受鉄骨
ＥＶ鉄骨等
</t>
        </r>
      </text>
    </comment>
  </commentList>
</comments>
</file>

<file path=xl/comments8.xml><?xml version="1.0" encoding="utf-8"?>
<comments xmlns="http://schemas.openxmlformats.org/spreadsheetml/2006/main">
  <authors>
    <author>egoh</author>
  </authors>
  <commentList>
    <comment ref="M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小梁
ＥＶ鉄骨
階段受け鉄骨　等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本体・付帯</t>
        </r>
      </text>
    </comment>
    <comment ref="D8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２階小梁
階段受鉄骨
ＥＶ鉄骨等
</t>
        </r>
      </text>
    </comment>
  </commentList>
</comments>
</file>

<file path=xl/comments9.xml><?xml version="1.0" encoding="utf-8"?>
<comments xmlns="http://schemas.openxmlformats.org/spreadsheetml/2006/main">
  <authors>
    <author>egoh</author>
  </authors>
  <commentList>
    <comment ref="D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２階小梁
階段受鉄骨
ＥＶ鉄骨等
</t>
        </r>
      </text>
    </comment>
  </commentList>
</comments>
</file>

<file path=xl/comments10.xml><?xml version="1.0" encoding="utf-8"?>
<comments xmlns="http://schemas.openxmlformats.org/spreadsheetml/2006/main">
  <authors>
    <author>egoh</author>
  </authors>
  <commentList>
    <comment ref="M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小梁
ＥＶ鉄骨
階段受け鉄骨　等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本体・付帯</t>
        </r>
      </text>
    </comment>
    <comment ref="D2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２階小梁
階段受鉄骨
ＥＶ鉄骨等
</t>
        </r>
      </text>
    </comment>
  </commentList>
</comments>
</file>

<file path=xl/sharedStrings.xml><?xml version="1.0" encoding="utf-8"?>
<sst xmlns="http://schemas.openxmlformats.org/spreadsheetml/2006/main" count="4232" uniqueCount="2615">
  <si>
    <t>L (EUROPEAN NORM L)</t>
  </si>
  <si>
    <t>L 90x 90x 9</t>
  </si>
  <si>
    <t>L100x100x 8</t>
  </si>
  <si>
    <t>L100x100x12</t>
  </si>
  <si>
    <t>L110x110x10</t>
  </si>
  <si>
    <t>L110x110x12</t>
  </si>
  <si>
    <t>L120x120x11</t>
  </si>
  <si>
    <t>L120x120x12</t>
  </si>
  <si>
    <t>L120x120x13</t>
  </si>
  <si>
    <t>L120x120x15</t>
  </si>
  <si>
    <t>L140x140x13</t>
  </si>
  <si>
    <t>L150x150x14</t>
  </si>
  <si>
    <t>L150x150x18</t>
  </si>
  <si>
    <t>L160x160x15</t>
  </si>
  <si>
    <t>L160x160x17</t>
  </si>
  <si>
    <t>L180x180x16</t>
  </si>
  <si>
    <t>L180x180x18</t>
  </si>
  <si>
    <t>L200x200x16</t>
  </si>
  <si>
    <t>L200x200x24</t>
  </si>
  <si>
    <t>略称</t>
    <rPh sb="0" eb="1">
      <t>リャク</t>
    </rPh>
    <rPh sb="1" eb="2">
      <t>ショウ</t>
    </rPh>
    <phoneticPr fontId="3"/>
  </si>
  <si>
    <t>単重</t>
    <rPh sb="0" eb="1">
      <t>タン</t>
    </rPh>
    <rPh sb="1" eb="2">
      <t>ジュウ</t>
    </rPh>
    <phoneticPr fontId="3"/>
  </si>
  <si>
    <t>名称</t>
    <rPh sb="0" eb="2">
      <t>メイショウ</t>
    </rPh>
    <phoneticPr fontId="3"/>
  </si>
  <si>
    <t>品名</t>
    <rPh sb="0" eb="2">
      <t>ヒンメイ</t>
    </rPh>
    <phoneticPr fontId="3"/>
  </si>
  <si>
    <t>数量</t>
    <rPh sb="0" eb="2">
      <t>スウリョウ</t>
    </rPh>
    <phoneticPr fontId="3"/>
  </si>
  <si>
    <t>備考</t>
    <rPh sb="0" eb="2">
      <t>ビコウ</t>
    </rPh>
    <phoneticPr fontId="3"/>
  </si>
  <si>
    <t>形状</t>
    <rPh sb="0" eb="2">
      <t>ケイジョウ</t>
    </rPh>
    <phoneticPr fontId="3"/>
  </si>
  <si>
    <t>材質</t>
    <rPh sb="0" eb="2">
      <t>ザイシツ</t>
    </rPh>
    <phoneticPr fontId="3"/>
  </si>
  <si>
    <t>広幅Ｈ形鋼,1,2</t>
    <rPh sb="0" eb="1">
      <t>ヒロ</t>
    </rPh>
    <phoneticPr fontId="3"/>
  </si>
  <si>
    <t>H518x457x70x80</t>
  </si>
  <si>
    <t>H518x462x75x80</t>
  </si>
  <si>
    <t>H518x467x80x80</t>
  </si>
  <si>
    <t>H528x432x45x85</t>
  </si>
  <si>
    <t>H528x437x50x85</t>
  </si>
  <si>
    <t>H528x442x55x85</t>
  </si>
  <si>
    <t>H528x447x60x85</t>
  </si>
  <si>
    <t>H528x452x65x85</t>
  </si>
  <si>
    <t>H528x457x70x85</t>
  </si>
  <si>
    <t>H528x462x75x85</t>
  </si>
  <si>
    <t>H528x467x80x85</t>
  </si>
  <si>
    <t>H528x472x85x85</t>
  </si>
  <si>
    <t>H538x432x45x90</t>
  </si>
  <si>
    <t>H538x437x50x90</t>
  </si>
  <si>
    <t>H538x442x55x90</t>
  </si>
  <si>
    <t>H538x447x60x90</t>
  </si>
  <si>
    <t>H538x452x65x90</t>
  </si>
  <si>
    <t>H538x457x70x90</t>
  </si>
  <si>
    <t>H538x462x75x90</t>
  </si>
  <si>
    <t>H538x467x80x90</t>
  </si>
  <si>
    <t>H538x472x85x90</t>
  </si>
  <si>
    <t>H538x477x90x90</t>
  </si>
  <si>
    <t>H548x437x50x95</t>
  </si>
  <si>
    <t>H548x442x55x95</t>
  </si>
  <si>
    <t>H548x447x60x95</t>
  </si>
  <si>
    <t>H548x452x65x95</t>
  </si>
  <si>
    <t>H548x457x70x95</t>
  </si>
  <si>
    <t>H548x462x75x95</t>
  </si>
  <si>
    <t>H548x467x80x95</t>
  </si>
  <si>
    <t>H548x472x85x95</t>
  </si>
  <si>
    <t>H548x477x90x95</t>
  </si>
  <si>
    <t>H558x442x55x100</t>
  </si>
  <si>
    <t>H558x447x60x100</t>
  </si>
  <si>
    <t>H558x452x65x100</t>
  </si>
  <si>
    <t>H558x457x70x100</t>
  </si>
  <si>
    <t>H558x462x75x100</t>
  </si>
  <si>
    <t>H558x467x80x100</t>
  </si>
  <si>
    <t>H558x472x85x100</t>
  </si>
  <si>
    <t>H558x477x90x100</t>
  </si>
  <si>
    <t>H568x447x60x105</t>
  </si>
  <si>
    <t>H568x452x65x105</t>
  </si>
  <si>
    <t>H568x457x70x105</t>
  </si>
  <si>
    <t>H568x462x75x105</t>
  </si>
  <si>
    <t>H568x467x80x105</t>
  </si>
  <si>
    <t>H568x472x85x105</t>
  </si>
  <si>
    <t>H568x477x90x105</t>
  </si>
  <si>
    <t>H578x452x65x110</t>
  </si>
  <si>
    <t>H578x457x70x110</t>
  </si>
  <si>
    <t>H578x462x75x110</t>
  </si>
  <si>
    <t>H578x467x80x110</t>
  </si>
  <si>
    <t>H578x472x85x110</t>
  </si>
  <si>
    <t>H578x477x90x110</t>
  </si>
  <si>
    <t>H588x457x70x115</t>
  </si>
  <si>
    <t>H588x462x75x115</t>
  </si>
  <si>
    <t>H588x467x80x115</t>
  </si>
  <si>
    <t>H588x472x85x115</t>
  </si>
  <si>
    <t>H588x477x90x115</t>
  </si>
  <si>
    <t>H598x462x75x120</t>
  </si>
  <si>
    <t>H598x467x80x120</t>
  </si>
  <si>
    <t>H598x472x85x120</t>
  </si>
  <si>
    <t>H598x477x90x120</t>
  </si>
  <si>
    <t>H608x467x80x125</t>
  </si>
  <si>
    <t>H608x472x85x125</t>
  </si>
  <si>
    <t>H608x477x90x125</t>
  </si>
  <si>
    <t>H492x465x15x20</t>
  </si>
  <si>
    <t>H502x465x15x25</t>
  </si>
  <si>
    <t>H502x470x20x25</t>
  </si>
  <si>
    <t>H502x475x25x25</t>
  </si>
  <si>
    <t>H512x465x15x30</t>
  </si>
  <si>
    <t>H512x470x20x30</t>
  </si>
  <si>
    <t>H512x475x25x30</t>
  </si>
  <si>
    <t>H512x480x30x30</t>
  </si>
  <si>
    <t>H522x470x20x35</t>
  </si>
  <si>
    <t>H522x475x25x35</t>
  </si>
  <si>
    <t>H522x480x30x35</t>
  </si>
  <si>
    <t>H522x485x35x35</t>
  </si>
  <si>
    <t>H532x470x20x40</t>
  </si>
  <si>
    <t>H532x475x25x40</t>
  </si>
  <si>
    <t>H532x480x30x40</t>
  </si>
  <si>
    <t>H532x485x35x40</t>
  </si>
  <si>
    <t>H532x490x40x40</t>
  </si>
  <si>
    <t>H542x475x25x45</t>
  </si>
  <si>
    <t>H542x480x30x45</t>
  </si>
  <si>
    <t>H542x485x35x45</t>
  </si>
  <si>
    <t>H542x490x40x45</t>
  </si>
  <si>
    <t>H542x495x45x45</t>
  </si>
  <si>
    <t>H552x475x25x50</t>
  </si>
  <si>
    <t>H552x480x30x50</t>
  </si>
  <si>
    <t>H552x485x35x50</t>
  </si>
  <si>
    <t>H552x490x40x50</t>
  </si>
  <si>
    <t>H552x495x45x50</t>
  </si>
  <si>
    <t>H552x500x50x50</t>
  </si>
  <si>
    <t>H562x480x30x55</t>
  </si>
  <si>
    <t>H562x485x35x55</t>
  </si>
  <si>
    <t>H562x490x40x55</t>
  </si>
  <si>
    <t>H562x495x45x55</t>
  </si>
  <si>
    <t>H562x500x50x55</t>
  </si>
  <si>
    <t>H562x505x55x55</t>
  </si>
  <si>
    <t>H572x480x30x60</t>
  </si>
  <si>
    <t>H572x485x35x60</t>
  </si>
  <si>
    <t>H572x490x40x60</t>
  </si>
  <si>
    <t>H572x495x45x60</t>
  </si>
  <si>
    <t>H572x500x50x60</t>
  </si>
  <si>
    <t>H572x505x55x60</t>
  </si>
  <si>
    <t>H572x510x60x60</t>
  </si>
  <si>
    <t>H582x490x40x65</t>
  </si>
  <si>
    <t>H582x495x45x65</t>
  </si>
  <si>
    <t>H582x500x50x65</t>
  </si>
  <si>
    <t>H582x505x55x65</t>
  </si>
  <si>
    <t>H582x510x60x65</t>
  </si>
  <si>
    <t>H582x515x65x65</t>
  </si>
  <si>
    <t>H592x490x40x70</t>
  </si>
  <si>
    <t>H592x495x45x70</t>
  </si>
  <si>
    <t>H592x500x50x70</t>
  </si>
  <si>
    <t>H592x505x55x70</t>
  </si>
  <si>
    <t>H592x510x60x70</t>
  </si>
  <si>
    <t>H592x515x65x70</t>
  </si>
  <si>
    <t>H592x520x70x70</t>
  </si>
  <si>
    <t>H602x490x40x75</t>
  </si>
  <si>
    <t>H602x495x45x75</t>
  </si>
  <si>
    <t>H602x500x50x75</t>
  </si>
  <si>
    <t>H602x505x55x75</t>
  </si>
  <si>
    <t>H602x510x60x75</t>
  </si>
  <si>
    <t>H602x515x65x75</t>
  </si>
  <si>
    <t>H602x520x70x75</t>
  </si>
  <si>
    <t>H612x490x40x80</t>
  </si>
  <si>
    <t>H612x495x45x80</t>
  </si>
  <si>
    <t>H612x500x50x80</t>
  </si>
  <si>
    <t>H612x505x55x80</t>
  </si>
  <si>
    <t>H612x510x60x80</t>
  </si>
  <si>
    <t>H612x515x65x80</t>
  </si>
  <si>
    <t>H612x520x70x80</t>
  </si>
  <si>
    <t>LH100x60x2.3x4.5</t>
  </si>
  <si>
    <t>LH100x60x3.2x4.5</t>
  </si>
  <si>
    <t>LH100x100x2.3x4.5</t>
  </si>
  <si>
    <t>LH100x100x3.2x4.5</t>
  </si>
  <si>
    <t>LH125x60x2.3x4.5</t>
  </si>
  <si>
    <t>LH125x60x3.2x4.5</t>
  </si>
  <si>
    <t>LH125x100x2.3x4.5</t>
  </si>
  <si>
    <t>LH125x100x3.2x4.5</t>
  </si>
  <si>
    <t>LH125x125x2.3x4.5</t>
  </si>
  <si>
    <t>LH125x125x3.2x4.5</t>
  </si>
  <si>
    <t>LH150x75x2.3x4.5</t>
  </si>
  <si>
    <t>LH150x75x3.2x4.5</t>
  </si>
  <si>
    <t>LH150x75x3.2x6</t>
  </si>
  <si>
    <t>LH150x100x2.3x4.5</t>
  </si>
  <si>
    <t>LH150x100x3.2x4.5</t>
  </si>
  <si>
    <t>LH150x100x3.2x6</t>
  </si>
  <si>
    <t>LH150x150x2.3x4.5</t>
  </si>
  <si>
    <t>LH150x150x3.2x4.5</t>
  </si>
  <si>
    <t>LH150x150x3.2x6</t>
  </si>
  <si>
    <t>LH175x90x2.3x4.5</t>
  </si>
  <si>
    <t>LH175x90x3.2x4.5</t>
  </si>
  <si>
    <t>LH200x100x2.3x4.5</t>
  </si>
  <si>
    <t>LH200x100x3.2x4.5</t>
  </si>
  <si>
    <t>LH200x100x3.2x6</t>
  </si>
  <si>
    <t>LH200x100x4.5x6</t>
  </si>
  <si>
    <t>LH200x125x3.2x6</t>
  </si>
  <si>
    <t>LH200x150x2.3x4.5</t>
  </si>
  <si>
    <t>LH200x150x3.2x4.5</t>
  </si>
  <si>
    <t>LH200x150x3.2x6</t>
  </si>
  <si>
    <t>LH200x150x4.5x6</t>
  </si>
  <si>
    <t>LH250x125x3.2x4.5</t>
  </si>
  <si>
    <t>LH250x125x4.5x6</t>
  </si>
  <si>
    <t>LH250x125x4.5x9</t>
  </si>
  <si>
    <t>LH250x150x3.2x4.5</t>
  </si>
  <si>
    <t>LH250x150x4.5x6</t>
  </si>
  <si>
    <t>LH250x150x4.5x9</t>
  </si>
  <si>
    <t>LH300x150x3.2x4.5</t>
  </si>
  <si>
    <t>LH300x150x4.5x6</t>
  </si>
  <si>
    <t>LH300x150x4.5x9</t>
  </si>
  <si>
    <t>LH350x175x4.5x6</t>
  </si>
  <si>
    <t>LH350x175x4.5x9</t>
  </si>
  <si>
    <t>LH400x200x4.5x6</t>
  </si>
  <si>
    <t>LH400x200x4.5x9</t>
  </si>
  <si>
    <t>LH400x200x6x9</t>
  </si>
  <si>
    <t>LH400x200x6x12</t>
  </si>
  <si>
    <t>LH450x200x4.5x9</t>
  </si>
  <si>
    <t>LH450x250x6x12</t>
  </si>
  <si>
    <t>Ｉ形鋼           ,1</t>
  </si>
  <si>
    <t>I100x 75x 5x 8</t>
  </si>
  <si>
    <t>I125x 75x5.5x9.5</t>
  </si>
  <si>
    <t>I150x 75x5.5x9.5</t>
  </si>
  <si>
    <t>I150x125x8.5x14</t>
  </si>
  <si>
    <t>I180x100x 6x10</t>
  </si>
  <si>
    <t>I200x100x 7x10</t>
  </si>
  <si>
    <t>I200x150x 9x16</t>
  </si>
  <si>
    <t>I250x125x10x19</t>
  </si>
  <si>
    <t>I300x150x 8x13</t>
  </si>
  <si>
    <t>I300x150x10x18.5</t>
  </si>
  <si>
    <t>I300x150x11.5x22</t>
  </si>
  <si>
    <t>I350x150x 9x15</t>
  </si>
  <si>
    <t>I350x150x12x24</t>
  </si>
  <si>
    <t>I400x150x10x18</t>
  </si>
  <si>
    <t>I400x150x12.5x25</t>
  </si>
  <si>
    <t>I450x175x11x20</t>
  </si>
  <si>
    <t>I450x175x13x26</t>
  </si>
  <si>
    <t>I600x190x13x25</t>
  </si>
  <si>
    <t>I600x190x16x35</t>
  </si>
  <si>
    <t>C75x40x5x7</t>
  </si>
  <si>
    <t>C100x50x5x7.5</t>
  </si>
  <si>
    <t>C125x65x6x8</t>
  </si>
  <si>
    <t>C150x75x6.5x10</t>
  </si>
  <si>
    <t>C150x75x9x12.5</t>
  </si>
  <si>
    <t>C180x75x7x10.5</t>
  </si>
  <si>
    <t>C200x80x7.5x11</t>
  </si>
  <si>
    <t>C200x90x8x13.5</t>
  </si>
  <si>
    <t>C250x90x9x13</t>
  </si>
  <si>
    <t>C250x90x11x14.5</t>
  </si>
  <si>
    <t>C300x90x9x13</t>
  </si>
  <si>
    <t>C300x90x10x15.5</t>
  </si>
  <si>
    <t>C300x90x12x16</t>
  </si>
  <si>
    <t>C380x100x10.5x16</t>
  </si>
  <si>
    <t>C380x100x13x16.5</t>
  </si>
  <si>
    <t>C380x100x13x20</t>
  </si>
  <si>
    <t>L20x20x3</t>
  </si>
  <si>
    <t>L25x25x3</t>
  </si>
  <si>
    <t>L30x30x3</t>
  </si>
  <si>
    <t>L40x40x3</t>
  </si>
  <si>
    <t>L40x40x5</t>
  </si>
  <si>
    <t>L45x45x4</t>
  </si>
  <si>
    <t>L45x45x5</t>
  </si>
  <si>
    <t>L50x50x4</t>
  </si>
  <si>
    <t>L50x50x5</t>
  </si>
  <si>
    <t>L50x50x6</t>
  </si>
  <si>
    <t>L60x60x4</t>
  </si>
  <si>
    <t>L60x60x5</t>
  </si>
  <si>
    <t>L65x65x5</t>
  </si>
  <si>
    <t>L65x65x6</t>
  </si>
  <si>
    <t>L65x65x8</t>
  </si>
  <si>
    <t>L70x70x6</t>
  </si>
  <si>
    <t>L75x75x6</t>
  </si>
  <si>
    <t>L75x75x9</t>
  </si>
  <si>
    <t>L75x75x12</t>
  </si>
  <si>
    <t>L80x80x6</t>
  </si>
  <si>
    <t>L90x90x6</t>
  </si>
  <si>
    <t>L90x90x7</t>
  </si>
  <si>
    <t>L90x90x10</t>
  </si>
  <si>
    <t>L90x90x13</t>
  </si>
  <si>
    <t>L100x100x7</t>
  </si>
  <si>
    <t>L100x100x10</t>
  </si>
  <si>
    <t>L100x100x13</t>
  </si>
  <si>
    <t>L120x120x8</t>
  </si>
  <si>
    <t>L130x130x9</t>
  </si>
  <si>
    <t>L130x130x12</t>
  </si>
  <si>
    <t>L130x130x15</t>
  </si>
  <si>
    <t>L150x150x12</t>
  </si>
  <si>
    <t>L150x150x15</t>
  </si>
  <si>
    <t>L150x150x19</t>
  </si>
  <si>
    <t>L175x175x12</t>
  </si>
  <si>
    <t>L175x175x15</t>
  </si>
  <si>
    <t>L200x200x15</t>
  </si>
  <si>
    <t>L200x200x20</t>
  </si>
  <si>
    <t>L200x200x25</t>
  </si>
  <si>
    <t>L250x250x25</t>
  </si>
  <si>
    <t>L250x250x35</t>
  </si>
  <si>
    <t>不等辺山形鋼     ,1</t>
  </si>
  <si>
    <t>L 90x 75x 9</t>
  </si>
  <si>
    <t>L100x 75x 7</t>
  </si>
  <si>
    <t>L100x 75x10</t>
  </si>
  <si>
    <t>L100x 75x13</t>
  </si>
  <si>
    <t>L125x 75x 7</t>
  </si>
  <si>
    <t>L125x 75x10</t>
  </si>
  <si>
    <t>L125x 75x13</t>
  </si>
  <si>
    <t>L125x 90x10</t>
  </si>
  <si>
    <t>L125x 90x13</t>
  </si>
  <si>
    <t>L150x 90x 9</t>
  </si>
  <si>
    <t>L150x 90x12</t>
  </si>
  <si>
    <t>L150x 90x15</t>
  </si>
  <si>
    <t>L150x100x 9</t>
  </si>
  <si>
    <t>L150x100x12</t>
  </si>
  <si>
    <t>L150x100x15</t>
  </si>
  <si>
    <t>不等辺不等厚山形鋼</t>
  </si>
  <si>
    <t>L200x 90x 9x14</t>
  </si>
  <si>
    <t>L250x 90x10x15</t>
  </si>
  <si>
    <t>L250x 90x12x16</t>
  </si>
  <si>
    <t>L300x 90x11x16</t>
  </si>
  <si>
    <t>L300x 90x13x17</t>
  </si>
  <si>
    <t>L350x100x12x17</t>
  </si>
  <si>
    <t>L400x100x13x18</t>
  </si>
  <si>
    <t>CT75x75x5x7</t>
  </si>
  <si>
    <t>CT87.5x90x5x8</t>
  </si>
  <si>
    <t>CT100x100x5.5x8</t>
  </si>
  <si>
    <t>CT124x124x5x8</t>
  </si>
  <si>
    <t>CT125x125x6x9</t>
  </si>
  <si>
    <t>CT149x149x5.5x8</t>
  </si>
  <si>
    <t>CT150x150x6.5x9</t>
  </si>
  <si>
    <t>CT173x174x6x9</t>
  </si>
  <si>
    <t>CT175x175x7x11</t>
  </si>
  <si>
    <t>CT198x199x7x11</t>
  </si>
  <si>
    <t>CT200x200x8x13</t>
  </si>
  <si>
    <t>CT223x199x8x12</t>
  </si>
  <si>
    <t>CT225x200x9x14</t>
  </si>
  <si>
    <t>CT248x199x9x14</t>
  </si>
  <si>
    <t>CT250x200x10x16</t>
  </si>
  <si>
    <t>CT298x199x10x15</t>
  </si>
  <si>
    <t>CT300x200x11x17</t>
  </si>
  <si>
    <t>CT303x201x12x20</t>
  </si>
  <si>
    <t>CT74x100x6x9</t>
  </si>
  <si>
    <t>CT97x150x6x9</t>
  </si>
  <si>
    <t>CT122x175x7x11</t>
  </si>
  <si>
    <t>CT147x200x8x12</t>
  </si>
  <si>
    <t>CT170x250x9x14</t>
  </si>
  <si>
    <t>CT195x300x10x16</t>
  </si>
  <si>
    <t>CT220x300x11x18</t>
  </si>
  <si>
    <t>CT241x300x11x15</t>
  </si>
  <si>
    <t>CT244x300x11x18</t>
  </si>
  <si>
    <t>CT291x300x12x17</t>
  </si>
  <si>
    <t>CT294x300x12x20</t>
  </si>
  <si>
    <t>CT297x302x14x23</t>
  </si>
  <si>
    <t>CT346x300x13x20</t>
  </si>
  <si>
    <t>CT350x300x13x24</t>
  </si>
  <si>
    <t>CT396x300x14x22</t>
  </si>
  <si>
    <t>CT400x300x14x26</t>
  </si>
  <si>
    <t>CT445x299x15x23</t>
  </si>
  <si>
    <t>CT450x300x16x28</t>
  </si>
  <si>
    <t>CT456x302x18x34</t>
  </si>
  <si>
    <t>T150x39x12x 9</t>
  </si>
  <si>
    <t>T150x42x12x12</t>
  </si>
  <si>
    <t>T150x45x12x15</t>
  </si>
  <si>
    <t>T200x42x12x12</t>
  </si>
  <si>
    <t>T200x46x12x16</t>
  </si>
  <si>
    <t>T200x49x12x19</t>
  </si>
  <si>
    <t>T200x52x12x22</t>
  </si>
  <si>
    <t>T250x46x12x16</t>
  </si>
  <si>
    <t>T250x49x12x19</t>
  </si>
  <si>
    <t>T250x52x12x22</t>
  </si>
  <si>
    <t>T250x55x12x25</t>
  </si>
  <si>
    <t>ﾘｯﾌﾟC60x30x10x2.3</t>
  </si>
  <si>
    <t>ﾘｯﾌﾟC75x35x15x2.3</t>
  </si>
  <si>
    <t>ﾘｯﾌﾟC75x45x15x2.3</t>
  </si>
  <si>
    <t>ﾘｯﾌﾟC90x45x20x2.3</t>
  </si>
  <si>
    <t>ﾘｯﾌﾟC90x45x20x3.2</t>
  </si>
  <si>
    <t>ﾘｯﾌﾟC100x50x20x2.3</t>
  </si>
  <si>
    <t>ﾘｯﾌﾟC100x50x20x3.2</t>
  </si>
  <si>
    <t>ﾘｯﾌﾟC100x50x20x4.5</t>
  </si>
  <si>
    <t>ﾘｯﾌﾟC120x60x20x2.3</t>
  </si>
  <si>
    <t>ﾘｯﾌﾟC120x60x20x3.2</t>
  </si>
  <si>
    <t>ﾘｯﾌﾟC120x60x25x4.5</t>
  </si>
  <si>
    <t>ﾘｯﾌﾟC125x50x20x3.2</t>
  </si>
  <si>
    <t>ﾘｯﾌﾟC150x50x20x3.2</t>
  </si>
  <si>
    <t>ﾘｯﾌﾟC150x65x20x3.2</t>
  </si>
  <si>
    <t>ﾘｯﾌﾟC150x75x25x3.2</t>
  </si>
  <si>
    <t>ﾘｯﾌﾟC150x75x25x4.5</t>
  </si>
  <si>
    <t>ﾘｯﾌﾟC200x75x25x3.2</t>
  </si>
  <si>
    <t>ﾘｯﾌﾟC200x75x25x4.5</t>
  </si>
  <si>
    <t>ﾘｯﾌﾟC250x75x25x4.5</t>
  </si>
  <si>
    <t>軽量溝形鋼       ,1</t>
  </si>
  <si>
    <t>[  40x20x1.6</t>
  </si>
  <si>
    <t>[  40x20x2.3</t>
  </si>
  <si>
    <t>[  40x40x2.3</t>
  </si>
  <si>
    <t>[  40x40x3.2</t>
  </si>
  <si>
    <t>[  60x30x1.6</t>
  </si>
  <si>
    <t>[  60x30x2.3</t>
  </si>
  <si>
    <t>[  80x40x2.3</t>
  </si>
  <si>
    <t>[ 100x40x2.3</t>
  </si>
  <si>
    <t>[ 100x40x3.2</t>
  </si>
  <si>
    <t>[ 100x50x2.3</t>
  </si>
  <si>
    <t>[ 100x50x3.2</t>
  </si>
  <si>
    <t>[ 120x40x3.2</t>
  </si>
  <si>
    <t>[ 150x50x2.3</t>
  </si>
  <si>
    <t>[ 150x50x3.2</t>
  </si>
  <si>
    <t>[ 150x50x4.5</t>
  </si>
  <si>
    <t>[ 150x75x4.0</t>
  </si>
  <si>
    <t>[ 150x75x4.5</t>
  </si>
  <si>
    <t>[ 150x75x6.0</t>
  </si>
  <si>
    <t>[ 200x50x3.2</t>
  </si>
  <si>
    <t>[ 200x50x4.0</t>
  </si>
  <si>
    <t>[ 200x50x4.5</t>
  </si>
  <si>
    <t>[ 200x75x6.0</t>
  </si>
  <si>
    <t>[ 250x50x4.0</t>
  </si>
  <si>
    <t>[ 250x50x4.5</t>
  </si>
  <si>
    <t>[ 250x75x6.0</t>
  </si>
  <si>
    <t>[ 300x50x4.0</t>
  </si>
  <si>
    <t>[ 300x50x4.5</t>
  </si>
  <si>
    <t>[ 350x50x4.0</t>
  </si>
  <si>
    <t>[ 350x50x4.5</t>
  </si>
  <si>
    <t>[ 400x75x4.5</t>
  </si>
  <si>
    <t>[ 450x75x4.5</t>
  </si>
  <si>
    <t>[ 450x75x6.0</t>
  </si>
  <si>
    <t>レール           ,1</t>
  </si>
  <si>
    <t>Rail  6kg</t>
  </si>
  <si>
    <t>Rail  9kg</t>
  </si>
  <si>
    <t>Rail 10kg</t>
  </si>
  <si>
    <t>Rail 12kg</t>
  </si>
  <si>
    <t>Rail 15kg</t>
  </si>
  <si>
    <t>Rail 22kg</t>
  </si>
  <si>
    <t>Rail 37kgA</t>
  </si>
  <si>
    <t>Rail 50kgP.S</t>
  </si>
  <si>
    <t>Rail 40kgN</t>
  </si>
  <si>
    <t>Rail 50kgN</t>
  </si>
  <si>
    <t>Rail 60kg</t>
  </si>
  <si>
    <t>STK21.7x2</t>
  </si>
  <si>
    <t>STK27.2x2</t>
  </si>
  <si>
    <t>STK27.2x2.3</t>
  </si>
  <si>
    <t>STK34x2.3</t>
  </si>
  <si>
    <t>STK42.7x2.3</t>
  </si>
  <si>
    <t>STK42.7x2.5</t>
  </si>
  <si>
    <t>STK48.6x2.3</t>
  </si>
  <si>
    <t>STK48.6x2.5</t>
  </si>
  <si>
    <t>STK48.6x2.8</t>
  </si>
  <si>
    <t>STK48.6x3.2</t>
  </si>
  <si>
    <t>STK60.5x2.3</t>
  </si>
  <si>
    <t>STK60.5x3.2</t>
  </si>
  <si>
    <t>STK60.5x4</t>
  </si>
  <si>
    <t>STK76.3x2.8</t>
  </si>
  <si>
    <t>STK76.3x3.2</t>
  </si>
  <si>
    <t>STK76.3x4</t>
  </si>
  <si>
    <t>STK89.1x2.8</t>
  </si>
  <si>
    <t>STK89.1x3.2</t>
  </si>
  <si>
    <t>STK101.6x3.2</t>
  </si>
  <si>
    <t>STK101.6x4</t>
  </si>
  <si>
    <t>STK101.6x5</t>
  </si>
  <si>
    <t>STK114.3x3.2</t>
  </si>
  <si>
    <t>STK114.3x3.5</t>
  </si>
  <si>
    <t>STK114.3x4.5</t>
  </si>
  <si>
    <t>STK139.8x3.6</t>
  </si>
  <si>
    <t>STK139.8x4</t>
  </si>
  <si>
    <t>STK139.8x4.5</t>
  </si>
  <si>
    <t>STK139.8x6</t>
  </si>
  <si>
    <t>STK165.2x4.5</t>
  </si>
  <si>
    <t>STK165.2x5</t>
  </si>
  <si>
    <t>STK165.2x6</t>
  </si>
  <si>
    <t>STK165.2x7.1</t>
  </si>
  <si>
    <t>STK190.7x4.5</t>
  </si>
  <si>
    <t>STK190.7x5.3</t>
  </si>
  <si>
    <t>STK190.7x6</t>
  </si>
  <si>
    <t>STK190.7x7</t>
  </si>
  <si>
    <t>STK190.7x8.2</t>
  </si>
  <si>
    <t>STK216.3x4.5</t>
  </si>
  <si>
    <t>STK216.3x5.8</t>
  </si>
  <si>
    <t>STK216.3x6</t>
  </si>
  <si>
    <t>STK216.3x7</t>
  </si>
  <si>
    <t>STK216.3x8</t>
  </si>
  <si>
    <t>STK216.3x8.2</t>
  </si>
  <si>
    <t>STK267.4x6</t>
  </si>
  <si>
    <t>STK267.4x6.6</t>
  </si>
  <si>
    <t>STK267.4x7</t>
  </si>
  <si>
    <t>STK267.4x8</t>
  </si>
  <si>
    <t>STK267.4x9</t>
  </si>
  <si>
    <t>STK267.4x9.3</t>
  </si>
  <si>
    <t>STK318.5x6</t>
  </si>
  <si>
    <t>STK318.5x6.9</t>
  </si>
  <si>
    <t>STK318.5x8</t>
  </si>
  <si>
    <t>STK318.5x9</t>
  </si>
  <si>
    <t>STK318.5x10.3</t>
  </si>
  <si>
    <t>STK355.6x6.4</t>
  </si>
  <si>
    <t>STK355.6x7.9</t>
  </si>
  <si>
    <t>STK355.6x9</t>
  </si>
  <si>
    <t>STK355.6x9.5</t>
  </si>
  <si>
    <t>STK355.6x12</t>
  </si>
  <si>
    <t>STK355.6x12.7</t>
  </si>
  <si>
    <t>STK406.4x7.9</t>
  </si>
  <si>
    <t>STK406.4x9</t>
  </si>
  <si>
    <t>STK406.4x9.5</t>
  </si>
  <si>
    <t>STK406.4x12</t>
  </si>
  <si>
    <t>STK406.4x12.7</t>
  </si>
  <si>
    <t>STK406.4x16</t>
  </si>
  <si>
    <t>STK406.4x19</t>
  </si>
  <si>
    <t>STK457.2x9</t>
  </si>
  <si>
    <t>STK457.2x9.5</t>
  </si>
  <si>
    <t>STK457.2x12</t>
  </si>
  <si>
    <t>STK457.2x12.7</t>
  </si>
  <si>
    <t>STK457.2x16</t>
  </si>
  <si>
    <t>STK457.2x19</t>
  </si>
  <si>
    <t>STK500x9</t>
  </si>
  <si>
    <t>STK500x12</t>
  </si>
  <si>
    <t>STK500x14</t>
  </si>
  <si>
    <t>STK508x7.9</t>
  </si>
  <si>
    <t>STK508x9</t>
  </si>
  <si>
    <t>STK508x9.5</t>
  </si>
  <si>
    <t>STK508x12</t>
  </si>
  <si>
    <t>STK508x12.7</t>
  </si>
  <si>
    <t>STK508x14</t>
  </si>
  <si>
    <t>STK508x16</t>
  </si>
  <si>
    <t>STK508x19</t>
  </si>
  <si>
    <t>STK508x22</t>
  </si>
  <si>
    <t>STK558.8x9</t>
  </si>
  <si>
    <t>STK558.8x12</t>
  </si>
  <si>
    <t>STK558.8x16</t>
  </si>
  <si>
    <t>STK558.8x19</t>
  </si>
  <si>
    <t>STK558.8x22</t>
  </si>
  <si>
    <t>STK600x9</t>
  </si>
  <si>
    <t>STK600x12</t>
  </si>
  <si>
    <t>STK600x14</t>
  </si>
  <si>
    <t>STK600x16</t>
  </si>
  <si>
    <t>STK609.6x9</t>
  </si>
  <si>
    <t>STK609.6x9.5</t>
  </si>
  <si>
    <t>STK609.6x12</t>
  </si>
  <si>
    <t>STK609.6x12.7</t>
  </si>
  <si>
    <t>STK609.6x14</t>
  </si>
  <si>
    <t>STK609.6x16</t>
  </si>
  <si>
    <t>STK609.6x19</t>
  </si>
  <si>
    <t>STK609.6x22</t>
  </si>
  <si>
    <t>STK700x9</t>
  </si>
  <si>
    <t>STK700x12</t>
  </si>
  <si>
    <t>STK700x14</t>
  </si>
  <si>
    <t>STK700x16</t>
  </si>
  <si>
    <t>STK711.2x9</t>
  </si>
  <si>
    <t>STK711.2x12</t>
  </si>
  <si>
    <t>STK711.2x14</t>
  </si>
  <si>
    <t>STK711.2x16</t>
  </si>
  <si>
    <t>STK711.2x19</t>
  </si>
  <si>
    <t>STK711.2x22</t>
  </si>
  <si>
    <t>STK812.8x9</t>
  </si>
  <si>
    <t>STK812.8x12</t>
  </si>
  <si>
    <t>STK812.8x14</t>
  </si>
  <si>
    <t>STK812.8x16</t>
  </si>
  <si>
    <t>STK812.8x19</t>
  </si>
  <si>
    <t>STK812.8x22</t>
  </si>
  <si>
    <t>STK914.4x12</t>
  </si>
  <si>
    <t>STK914.4x14</t>
  </si>
  <si>
    <t>STK914.4x16</t>
  </si>
  <si>
    <t>STK914.4x19</t>
  </si>
  <si>
    <t>STK914.4x22</t>
  </si>
  <si>
    <t>STK1016x12</t>
  </si>
  <si>
    <t>STK1016x14</t>
  </si>
  <si>
    <t>STK1016x16</t>
  </si>
  <si>
    <t>STK1016x19</t>
  </si>
  <si>
    <t>STK1016x22</t>
  </si>
  <si>
    <t>STKN60.5x3.2</t>
  </si>
  <si>
    <t>STKN60.5x4.5</t>
  </si>
  <si>
    <t>STKN76.3x3.2</t>
  </si>
  <si>
    <t>STKN76.3x4.5</t>
  </si>
  <si>
    <t>STKN89.1x3.2</t>
  </si>
  <si>
    <t>STKN89.1x4.5</t>
  </si>
  <si>
    <t>STKN101.6x3.2</t>
  </si>
  <si>
    <t>STKN101.6x4.5</t>
  </si>
  <si>
    <t>STKN114.3x3.2</t>
  </si>
  <si>
    <t>STKN114.3x4.5</t>
  </si>
  <si>
    <t>STKN139.8x4.5</t>
  </si>
  <si>
    <t>STKN139.8x6</t>
  </si>
  <si>
    <t>STKN165.2x4.5</t>
  </si>
  <si>
    <t>STKN165.2x6</t>
  </si>
  <si>
    <t>STKN190.7x4.5</t>
  </si>
  <si>
    <t>STKN190.7x6</t>
  </si>
  <si>
    <t>STKN190.7x8</t>
  </si>
  <si>
    <t>STKN216.3x6</t>
  </si>
  <si>
    <t>STKN216.3x8</t>
  </si>
  <si>
    <t>STKN267.4x6</t>
  </si>
  <si>
    <t>STKN267.4x8</t>
  </si>
  <si>
    <t>STKN267.4x9</t>
  </si>
  <si>
    <t>STKN318.5x6</t>
  </si>
  <si>
    <t>STKN318.5x8</t>
  </si>
  <si>
    <t>STKN318.5x9</t>
  </si>
  <si>
    <t>STKN355.6x6</t>
  </si>
  <si>
    <t>STKN355.6x8</t>
  </si>
  <si>
    <t>STKN355.6x9</t>
  </si>
  <si>
    <t>STKN355.6x12</t>
  </si>
  <si>
    <t>STKN406.4x9</t>
  </si>
  <si>
    <t>STKN406.4x12</t>
  </si>
  <si>
    <t>STKN406.4x14</t>
  </si>
  <si>
    <t>STKN406.4x16</t>
  </si>
  <si>
    <t>STKN406.4x19</t>
  </si>
  <si>
    <t>STKN457.2x9</t>
  </si>
  <si>
    <t>STKN457.2x12</t>
  </si>
  <si>
    <t>STKN457.2x14</t>
  </si>
  <si>
    <t>STKN457.2x16</t>
  </si>
  <si>
    <t>STKN457.2x19</t>
  </si>
  <si>
    <t>STKN500x9</t>
  </si>
  <si>
    <t>STKN500x12</t>
  </si>
  <si>
    <t>STKN500x14</t>
  </si>
  <si>
    <t>STKN500x16</t>
  </si>
  <si>
    <t>STKN500x19</t>
  </si>
  <si>
    <t>STKN508x9</t>
  </si>
  <si>
    <t>STKN508x12</t>
  </si>
  <si>
    <t>STKN508x14</t>
  </si>
  <si>
    <t>STKN508x16</t>
  </si>
  <si>
    <t>STKN508x19</t>
  </si>
  <si>
    <t>STKN508x22</t>
  </si>
  <si>
    <t>STKN558.8x9</t>
  </si>
  <si>
    <t>STKN558.8x12</t>
  </si>
  <si>
    <t>STKN558.8x14</t>
  </si>
  <si>
    <t>STKN558.8x16</t>
  </si>
  <si>
    <t>STKN558.8x19</t>
  </si>
  <si>
    <t>STKN558.8x22</t>
  </si>
  <si>
    <t>STKN558.8x25</t>
  </si>
  <si>
    <t>STKN600x9</t>
  </si>
  <si>
    <t>STKN600x12</t>
  </si>
  <si>
    <t>STKN600x14</t>
  </si>
  <si>
    <t>STKN600x16</t>
  </si>
  <si>
    <t>STKN600x19</t>
  </si>
  <si>
    <t>STKN600x22</t>
  </si>
  <si>
    <t>STKN609.6x9</t>
  </si>
  <si>
    <t>STKN609.6x12</t>
  </si>
  <si>
    <t>STKN609.6x14</t>
  </si>
  <si>
    <t>STKN609.6x16</t>
  </si>
  <si>
    <t>STKN609.6x19</t>
  </si>
  <si>
    <t>STKN609.6x22</t>
  </si>
  <si>
    <t>STKN660.4x12</t>
  </si>
  <si>
    <t>STKN660.4x14</t>
  </si>
  <si>
    <t>STKN660.4x16</t>
  </si>
  <si>
    <t>STKN660.4x19</t>
  </si>
  <si>
    <t>STKN660.4x22</t>
  </si>
  <si>
    <t>STKN700x12</t>
  </si>
  <si>
    <t>STKN700x14</t>
  </si>
  <si>
    <t>STKN700x16</t>
  </si>
  <si>
    <t>STKN700x19</t>
  </si>
  <si>
    <t>STKN700x22</t>
  </si>
  <si>
    <t>STKN711.2x12</t>
  </si>
  <si>
    <t>STKN711.2x14</t>
  </si>
  <si>
    <t>STKN711.2x16</t>
  </si>
  <si>
    <t>STKN711.2x19</t>
  </si>
  <si>
    <t>STKN711.2x22</t>
  </si>
  <si>
    <t>STKN812.8x12</t>
  </si>
  <si>
    <t>STKN812.8x14</t>
  </si>
  <si>
    <t>STKN812.8x16</t>
  </si>
  <si>
    <t>STKN812.8x19</t>
  </si>
  <si>
    <t>STKN812.8x22</t>
  </si>
  <si>
    <t>STKN914.4x14</t>
  </si>
  <si>
    <t>STKN914.4x16</t>
  </si>
  <si>
    <t>STKN914.4x19</t>
  </si>
  <si>
    <t>STKN914.4x22</t>
  </si>
  <si>
    <t>STKN914.4x25</t>
  </si>
  <si>
    <t>STKN1016x16</t>
  </si>
  <si>
    <t>STKN1016x19</t>
  </si>
  <si>
    <t>STKN1016x22</t>
  </si>
  <si>
    <t>STKN1016x25</t>
  </si>
  <si>
    <t>STKN1016x28</t>
  </si>
  <si>
    <t>STKN1066.8x16</t>
  </si>
  <si>
    <t>STKN1066.8x19</t>
  </si>
  <si>
    <t>STKN1066.8x22</t>
  </si>
  <si>
    <t>STKN1066.8x25</t>
  </si>
  <si>
    <t>STKN1066.8x28</t>
  </si>
  <si>
    <t>STKN1117.6x16</t>
  </si>
  <si>
    <t>STKN1117.6x19</t>
  </si>
  <si>
    <t>STKN1117.6x22</t>
  </si>
  <si>
    <t>STKN1117.6x25</t>
  </si>
  <si>
    <t>STKN1117.6x28</t>
  </si>
  <si>
    <t>STKN1168.4x19</t>
  </si>
  <si>
    <t>STKN1168.4x22</t>
  </si>
  <si>
    <t>STKN1168.4x25</t>
  </si>
  <si>
    <t>STKN1168.4x28</t>
  </si>
  <si>
    <t>STKN1168.4x30</t>
  </si>
  <si>
    <t>STKN1168.4x32</t>
  </si>
  <si>
    <t>STKN1219.2x19</t>
  </si>
  <si>
    <t>STKN1219.2x22</t>
  </si>
  <si>
    <t>STKN1219.2x25</t>
  </si>
  <si>
    <t>STKN1219.2x28</t>
  </si>
  <si>
    <t>STKN1219.2x30</t>
  </si>
  <si>
    <t>STKN1219.2x32</t>
  </si>
  <si>
    <t>STKN1270x19</t>
  </si>
  <si>
    <t>STKN1270x22</t>
  </si>
  <si>
    <t>STKN1270x25</t>
  </si>
  <si>
    <t>STKN1270x28</t>
  </si>
  <si>
    <t>STKN1270x30</t>
  </si>
  <si>
    <t>STKN1270x32</t>
  </si>
  <si>
    <t>STKN1320.8x19</t>
  </si>
  <si>
    <t>STKN1320.8x22</t>
  </si>
  <si>
    <t>STKN1320.8x25</t>
  </si>
  <si>
    <t>STKN1320.8x28</t>
  </si>
  <si>
    <t>STKN1320.8x30</t>
  </si>
  <si>
    <t>STKN1320.8x32</t>
  </si>
  <si>
    <t>STKN1371.6x22</t>
  </si>
  <si>
    <t>STKN1371.6x25</t>
  </si>
  <si>
    <t>STKN1371.6x28</t>
  </si>
  <si>
    <t>STKN1371.6x30</t>
  </si>
  <si>
    <t>STKN1371.6x32</t>
  </si>
  <si>
    <t>STKN1371.6x36</t>
  </si>
  <si>
    <t>STKN1422.4x22</t>
  </si>
  <si>
    <t>STKN1422.4x25</t>
  </si>
  <si>
    <t>STKN1422.4x28</t>
  </si>
  <si>
    <t>STKN1422.4x30</t>
  </si>
  <si>
    <t>STKN1422.4x32</t>
  </si>
  <si>
    <t>STKN1422.4x36</t>
  </si>
  <si>
    <t>STKN1422.4x40</t>
  </si>
  <si>
    <t>STKN1524x22</t>
  </si>
  <si>
    <t>STKN1524x25</t>
  </si>
  <si>
    <t>STKN1524x28</t>
  </si>
  <si>
    <t>STKN1524x30</t>
  </si>
  <si>
    <t>STKN1524x32</t>
  </si>
  <si>
    <t>STKN1524x36</t>
  </si>
  <si>
    <t>STKN1574.8x25</t>
  </si>
  <si>
    <t>STKN1574.8x28</t>
  </si>
  <si>
    <t>STKN1574.8x30</t>
  </si>
  <si>
    <t>STKN1574.8x32</t>
  </si>
  <si>
    <t>STKN1574.8x36</t>
  </si>
  <si>
    <t>STKN1574.8x40</t>
  </si>
  <si>
    <t>ガス管           ,1</t>
  </si>
  <si>
    <t>SGPφ 10.5    6A</t>
  </si>
  <si>
    <t>SGPφ 13.8    8A</t>
  </si>
  <si>
    <t>SGPφ 17.3   10A</t>
  </si>
  <si>
    <t>SGPφ 21.7   15A</t>
  </si>
  <si>
    <t>SGPφ 27.2   20A</t>
  </si>
  <si>
    <t>SGPφ 34.0   25A</t>
  </si>
  <si>
    <t>SGPφ 42.7   32A</t>
  </si>
  <si>
    <t>SGPφ 48.6   40A</t>
  </si>
  <si>
    <t>SGPφ 60.5   50A</t>
  </si>
  <si>
    <t>SGPφ 76.3   65A</t>
  </si>
  <si>
    <t>SGPφ 89.1   80A</t>
  </si>
  <si>
    <t>SGPφ101.6   90A</t>
  </si>
  <si>
    <t>SGPφ114.3  100A</t>
  </si>
  <si>
    <t>SGPφ139.8  125A</t>
  </si>
  <si>
    <t>SGPφ165.2  150A</t>
  </si>
  <si>
    <t>SGPφ190.7  175A</t>
  </si>
  <si>
    <t>SGPφ216.3  200A</t>
  </si>
  <si>
    <t>SGPφ241.8  225A</t>
  </si>
  <si>
    <t>SGPφ267.4  250A</t>
  </si>
  <si>
    <t>SGPφ318.5  300A</t>
  </si>
  <si>
    <t>SGPφ355.6  350A</t>
  </si>
  <si>
    <t>SGPφ406.4  400A</t>
  </si>
  <si>
    <t>小形角形鋼管     ,1</t>
  </si>
  <si>
    <t>□ 11x11x1.2</t>
  </si>
  <si>
    <t>□ 13x13x1.2</t>
  </si>
  <si>
    <t>□ 14x14x1.2</t>
  </si>
  <si>
    <t>□ 16x16x1.2</t>
  </si>
  <si>
    <t>□ 16x16x1.6</t>
  </si>
  <si>
    <t>□ 19x19x1.2</t>
  </si>
  <si>
    <t>□ 19x19x1.6</t>
  </si>
  <si>
    <t>□ 21x21x1.2</t>
  </si>
  <si>
    <t>□ 21x21x1.6</t>
  </si>
  <si>
    <t>□ 24x24x1.2</t>
  </si>
  <si>
    <t>□ 24x24x1.6</t>
  </si>
  <si>
    <t>□ 25x25x1.2</t>
  </si>
  <si>
    <t>□ 25x25x1.6</t>
  </si>
  <si>
    <t>□ 28x28x1.2</t>
  </si>
  <si>
    <t>□ 28x28x1.6</t>
  </si>
  <si>
    <t>□ 32x32x1.6</t>
  </si>
  <si>
    <t>□ 38x38x1.6</t>
  </si>
  <si>
    <t>□ 45x45x1.6</t>
  </si>
  <si>
    <t>□ 22x10x1.2</t>
  </si>
  <si>
    <t>□ 25x13x1.2</t>
  </si>
  <si>
    <t>□ 28x18x1.2</t>
  </si>
  <si>
    <t>□ 28x18x1.6</t>
  </si>
  <si>
    <t>□ 32x15x1.2</t>
  </si>
  <si>
    <t>□ 32x15x1.6</t>
  </si>
  <si>
    <t>□ 40x16x1.2</t>
  </si>
  <si>
    <t>□ 40x16x1.6</t>
  </si>
  <si>
    <t>□ 40x25x1.2</t>
  </si>
  <si>
    <t>□ 40x25x1.6</t>
  </si>
  <si>
    <t>□ 50x26x1.6</t>
  </si>
  <si>
    <t>STKR40x40x1.6</t>
  </si>
  <si>
    <t>STKR40x40x2.3</t>
  </si>
  <si>
    <t>STKR50x50x1.6</t>
  </si>
  <si>
    <t>STKR50x50x2.3</t>
  </si>
  <si>
    <t>STKR50x50x3.2</t>
  </si>
  <si>
    <t>STKR60x60x1.6</t>
  </si>
  <si>
    <t>STKR60x60x2.3</t>
  </si>
  <si>
    <t>STKR60x60x3.2</t>
  </si>
  <si>
    <t>STKR75x75x1.6</t>
  </si>
  <si>
    <t>STKR75x75x2.3</t>
  </si>
  <si>
    <t>STKR75x75x3.2</t>
  </si>
  <si>
    <t>STKR75x75x4.5</t>
  </si>
  <si>
    <t>STKR80x80x2.3</t>
  </si>
  <si>
    <t>STKR80x80x3.2</t>
  </si>
  <si>
    <t>STKR80x80x4.5</t>
  </si>
  <si>
    <t>STKR90x90x2.3</t>
  </si>
  <si>
    <t>STKR90x90x3.2</t>
  </si>
  <si>
    <t>STKR100x100x2.3</t>
  </si>
  <si>
    <t>STKR100x100x3.2</t>
  </si>
  <si>
    <t>STKR100x100x4</t>
  </si>
  <si>
    <t>STKR100x100x4.5</t>
  </si>
  <si>
    <t>STKR100x100x6</t>
  </si>
  <si>
    <t>STKR100x100x9</t>
  </si>
  <si>
    <t>STKR100x100x12</t>
  </si>
  <si>
    <t>STKR125x125x3.2</t>
  </si>
  <si>
    <t>STKR125x125x4.5</t>
  </si>
  <si>
    <t>STKR125x125x5</t>
  </si>
  <si>
    <t>STKR125x125x6</t>
  </si>
  <si>
    <t>STKR125x125x9</t>
  </si>
  <si>
    <t>STKR125x125x12</t>
  </si>
  <si>
    <t>STKR150x150x4.5</t>
  </si>
  <si>
    <t>STKR150x150x5</t>
  </si>
  <si>
    <t>STKR150x150x6</t>
  </si>
  <si>
    <t>STKR150x150x9</t>
  </si>
  <si>
    <t>STKR175x175x4.5</t>
  </si>
  <si>
    <t>STKR175x175x5</t>
  </si>
  <si>
    <t>STKR175x175x6</t>
  </si>
  <si>
    <t>STKR200x200x4.5</t>
  </si>
  <si>
    <t>STKR200x200x6</t>
  </si>
  <si>
    <t>STKR200x200x8</t>
  </si>
  <si>
    <t>STKR200x200x9</t>
  </si>
  <si>
    <t>STKR200x200x12</t>
  </si>
  <si>
    <t>STKR250x250x5</t>
  </si>
  <si>
    <t>STKR250x250x6</t>
  </si>
  <si>
    <t>STKR250x250x8</t>
  </si>
  <si>
    <t>STKR250x250x9</t>
  </si>
  <si>
    <t>STKR250x250x12</t>
  </si>
  <si>
    <t>STKR300x300x4.5</t>
  </si>
  <si>
    <t>STKR300x300x6</t>
  </si>
  <si>
    <t>STKR300x300x9</t>
  </si>
  <si>
    <t>STKR300x300x12</t>
  </si>
  <si>
    <t>STKR350x350x9</t>
  </si>
  <si>
    <t>STKR350x350x12</t>
  </si>
  <si>
    <t>STKR50x20x1.6</t>
  </si>
  <si>
    <t>STKR50x20x2.3</t>
  </si>
  <si>
    <t>STKR50x30x1.6</t>
  </si>
  <si>
    <t>STKR50x30x2.3</t>
  </si>
  <si>
    <t>STKR60x30x1.6</t>
  </si>
  <si>
    <t>STKR60x30x2.3</t>
  </si>
  <si>
    <t>STKR60x30x3.2</t>
  </si>
  <si>
    <t>STKR75x20x1.6</t>
  </si>
  <si>
    <t>STKR75x20x2.3</t>
  </si>
  <si>
    <t>STKR75x45x1.6</t>
  </si>
  <si>
    <t>STKR75x45x2.3</t>
  </si>
  <si>
    <t>STKR75x45x3.2</t>
  </si>
  <si>
    <t>STKR80x40x1.6</t>
  </si>
  <si>
    <t>STKR80x40x2.3</t>
  </si>
  <si>
    <t>STKR80x40x3.2</t>
  </si>
  <si>
    <t>工事名：菖蒲久喜ﾗｼﾞｵ第二放送所太陽光発電設備整備工事</t>
    <rPh sb="4" eb="6">
      <t>アヤメ</t>
    </rPh>
    <rPh sb="6" eb="8">
      <t>クキ</t>
    </rPh>
    <rPh sb="12" eb="14">
      <t>ダイニ</t>
    </rPh>
    <rPh sb="14" eb="16">
      <t>ホウソウ</t>
    </rPh>
    <rPh sb="16" eb="17">
      <t>ショ</t>
    </rPh>
    <rPh sb="17" eb="20">
      <t>タイヨウコウ</t>
    </rPh>
    <rPh sb="20" eb="22">
      <t>ハツデン</t>
    </rPh>
    <rPh sb="22" eb="24">
      <t>セツビ</t>
    </rPh>
    <rPh sb="24" eb="26">
      <t>セイビ</t>
    </rPh>
    <rPh sb="26" eb="28">
      <t>コウジ</t>
    </rPh>
    <phoneticPr fontId="3"/>
  </si>
  <si>
    <t>STKR90x45x2.3</t>
  </si>
  <si>
    <t>STKR90x45x3.2</t>
  </si>
  <si>
    <t>STKR100x20x1.6</t>
  </si>
  <si>
    <t>STKR100x20x2.3</t>
  </si>
  <si>
    <t>STKR100x40x1.6</t>
  </si>
  <si>
    <t>STKR100x40x2.3</t>
  </si>
  <si>
    <t>STKR100x40x4.2</t>
  </si>
  <si>
    <t>STKR100x50x1.6</t>
  </si>
  <si>
    <t>STKR100x50x2.3</t>
  </si>
  <si>
    <t>STKR100x50x3.2</t>
  </si>
  <si>
    <t>STKR100x50x4.5</t>
  </si>
  <si>
    <t>STKR125x40x1.6</t>
  </si>
  <si>
    <t>STKR125x40x2.3</t>
  </si>
  <si>
    <t>STKR125x75x2.3</t>
  </si>
  <si>
    <t>STKR125x75x3.2</t>
  </si>
  <si>
    <t>STKR125x75x4</t>
  </si>
  <si>
    <t>STKR125x75x4.5</t>
  </si>
  <si>
    <t>STKR125x75x6</t>
  </si>
  <si>
    <t>STKR150x75x3.2</t>
  </si>
  <si>
    <t>STKR150x80x4.5</t>
  </si>
  <si>
    <t>STKR150x80x5</t>
  </si>
  <si>
    <t>STKR150x80x6</t>
  </si>
  <si>
    <t>STKR150x100x3.2</t>
  </si>
  <si>
    <t>STKR150x100x4.5</t>
  </si>
  <si>
    <t>STKR150x100x6</t>
  </si>
  <si>
    <t>STKR150x100x9</t>
  </si>
  <si>
    <t>STKR200x100x4.5</t>
  </si>
  <si>
    <t>STKR200x100x6</t>
  </si>
  <si>
    <t>STKR200x100x9</t>
  </si>
  <si>
    <t>STKR200x150x4.5</t>
  </si>
  <si>
    <t>STKR200x150x6</t>
  </si>
  <si>
    <t>STKR200x150x9</t>
  </si>
  <si>
    <t>STKR250x150x6</t>
  </si>
  <si>
    <t>STKR250x150x9</t>
  </si>
  <si>
    <t>STKR250x150x12</t>
  </si>
  <si>
    <t>STKR300x200x6</t>
  </si>
  <si>
    <t>STKR300x200x9</t>
  </si>
  <si>
    <t>STKR300x200x12</t>
  </si>
  <si>
    <t>STKR350x150x6</t>
  </si>
  <si>
    <t>STKR350x150x9</t>
  </si>
  <si>
    <t>STKR350x150x12</t>
  </si>
  <si>
    <t>STKR400x200x6</t>
  </si>
  <si>
    <t>STKR400x200x9</t>
  </si>
  <si>
    <t>STKR400x200x12</t>
  </si>
  <si>
    <t>BCR200x200x6</t>
  </si>
  <si>
    <t>BCR200x200x8</t>
  </si>
  <si>
    <t>BCR200x200x9</t>
  </si>
  <si>
    <t>BCR200x200x12</t>
  </si>
  <si>
    <t>BCR250x250x6</t>
  </si>
  <si>
    <t>BCR250x250x8</t>
  </si>
  <si>
    <t>BCR250x250x9</t>
  </si>
  <si>
    <t>BCR250x250x12</t>
  </si>
  <si>
    <t>BCR250x250x14</t>
  </si>
  <si>
    <t>BCR250x250x16</t>
  </si>
  <si>
    <t>BCR300x300x6</t>
  </si>
  <si>
    <t>BCR300x300x8</t>
  </si>
  <si>
    <t>BCR300x300x9</t>
  </si>
  <si>
    <t>BCR300x300x12</t>
  </si>
  <si>
    <t>BCR300x300x14</t>
  </si>
  <si>
    <t>BCR300x300x16</t>
  </si>
  <si>
    <t>BCR300x300x19</t>
  </si>
  <si>
    <t>BCR350x350x9</t>
  </si>
  <si>
    <t>BCR350x350x12</t>
  </si>
  <si>
    <t>BCR350x350x14</t>
  </si>
  <si>
    <t>BCR350x350x16</t>
  </si>
  <si>
    <t>BCR350x350x19</t>
  </si>
  <si>
    <t>BCR350x350x22</t>
  </si>
  <si>
    <t>BCR400x400x9</t>
  </si>
  <si>
    <t>BCR400x400x12</t>
  </si>
  <si>
    <t>BCR400x400x14</t>
  </si>
  <si>
    <t>BCR400x400x16</t>
  </si>
  <si>
    <t>BCR400x400x19</t>
  </si>
  <si>
    <t>BCR400x400x22</t>
  </si>
  <si>
    <t>BCR450x450x9</t>
  </si>
  <si>
    <t>BCR450x450x12</t>
  </si>
  <si>
    <t>BCR450x450x14</t>
  </si>
  <si>
    <t>BCR450x450x16</t>
  </si>
  <si>
    <t>BCR450x450x19</t>
  </si>
  <si>
    <t>BCR450x450x22</t>
  </si>
  <si>
    <t>BCR500x500x12</t>
  </si>
  <si>
    <t>BCR500x500x14</t>
  </si>
  <si>
    <t>BCR500x500x16</t>
  </si>
  <si>
    <t>BCR500x500x19</t>
  </si>
  <si>
    <t>BCR500x500x22</t>
  </si>
  <si>
    <t>BCR550x550x16</t>
  </si>
  <si>
    <t>BCR550x550x19</t>
  </si>
  <si>
    <t>BCR550x550x22</t>
  </si>
  <si>
    <t>BCP400x400x19</t>
  </si>
  <si>
    <t>BCP400x400x22</t>
  </si>
  <si>
    <t>BCP400x400x25</t>
  </si>
  <si>
    <t>BCP450x450x19</t>
  </si>
  <si>
    <t>BCP450x450x22</t>
  </si>
  <si>
    <t>BCP450x450x25</t>
  </si>
  <si>
    <t>BCP450x450x28</t>
  </si>
  <si>
    <t>BCP450x450x32</t>
  </si>
  <si>
    <t>BCP500x500x16</t>
  </si>
  <si>
    <t>BCP500x500x19</t>
  </si>
  <si>
    <t>BCP500x500x22</t>
  </si>
  <si>
    <t>BCP500x500x25</t>
  </si>
  <si>
    <t>BCP500x500x28</t>
  </si>
  <si>
    <t>BCP500x500x32</t>
  </si>
  <si>
    <t>BCP550x550x16</t>
  </si>
  <si>
    <t>BCP550x550x19</t>
  </si>
  <si>
    <t>BCP550x550x22</t>
  </si>
  <si>
    <t>BCP550x550x25</t>
  </si>
  <si>
    <t>BCP550x550x28</t>
  </si>
  <si>
    <t>BCP550x550x32</t>
  </si>
  <si>
    <t>BCP550x550x36</t>
  </si>
  <si>
    <t>BCP550x550x38</t>
  </si>
  <si>
    <t>BCP550x550x40</t>
  </si>
  <si>
    <t>BCP600x600x16</t>
  </si>
  <si>
    <t>BCP600x600x19</t>
  </si>
  <si>
    <t>BCP600x600x22</t>
  </si>
  <si>
    <t>BCP600x600x25</t>
  </si>
  <si>
    <t>BCP600x600x28</t>
  </si>
  <si>
    <t>BCP600x600x32</t>
  </si>
  <si>
    <t>BCP600x600x36</t>
  </si>
  <si>
    <t>BCP600x600x38</t>
  </si>
  <si>
    <t>BCP600x600x40</t>
  </si>
  <si>
    <t>BCP650x650x16</t>
  </si>
  <si>
    <t>BCP650x650x19</t>
  </si>
  <si>
    <t>BCP650x650x22</t>
  </si>
  <si>
    <t>BCP650x650x25</t>
  </si>
  <si>
    <t>BCP650x650x28</t>
  </si>
  <si>
    <t>BCP650x650x32</t>
  </si>
  <si>
    <t>BCP650x650x36</t>
  </si>
  <si>
    <t>BCP650x650x38</t>
  </si>
  <si>
    <t>BCP650x650x40</t>
  </si>
  <si>
    <t>BCP700x700x16</t>
  </si>
  <si>
    <t>BCP700x700x19</t>
  </si>
  <si>
    <t>BCP700x700x22</t>
  </si>
  <si>
    <t>BCP700x700x25</t>
  </si>
  <si>
    <t>BCP700x700x28</t>
  </si>
  <si>
    <t>BCP700x700x32</t>
  </si>
  <si>
    <t>BCP700x700x36</t>
  </si>
  <si>
    <t>BCP700x700x38</t>
  </si>
  <si>
    <t>BCP700x700x40</t>
  </si>
  <si>
    <t>BCP750x750x19</t>
  </si>
  <si>
    <t>BCP750x750x22</t>
  </si>
  <si>
    <t>BCP750x750x25</t>
  </si>
  <si>
    <t>工事名：</t>
    <rPh sb="0" eb="2">
      <t>コウジ</t>
    </rPh>
    <rPh sb="2" eb="3">
      <t>メイ</t>
    </rPh>
    <phoneticPr fontId="3"/>
  </si>
  <si>
    <t>長さ
(m)</t>
    <rPh sb="0" eb="1">
      <t>ナガ</t>
    </rPh>
    <phoneticPr fontId="3"/>
  </si>
  <si>
    <r>
      <t>重量
(</t>
    </r>
    <r>
      <rPr>
        <sz val="10"/>
        <rFont val="ＭＳ 明朝"/>
        <family val="1"/>
        <charset val="128"/>
      </rPr>
      <t>kg)</t>
    </r>
    <rPh sb="0" eb="2">
      <t>ジュウリョウ</t>
    </rPh>
    <phoneticPr fontId="3"/>
  </si>
  <si>
    <t>幅
(m)</t>
    <rPh sb="0" eb="1">
      <t>ハバ</t>
    </rPh>
    <phoneticPr fontId="3"/>
  </si>
  <si>
    <t>NO</t>
    <phoneticPr fontId="3"/>
  </si>
  <si>
    <t>種類</t>
    <rPh sb="0" eb="2">
      <t>シュルイ</t>
    </rPh>
    <phoneticPr fontId="3"/>
  </si>
  <si>
    <t>BCP750x750x28</t>
  </si>
  <si>
    <t>BCP750x750x32</t>
  </si>
  <si>
    <t>BCP750x750x36</t>
  </si>
  <si>
    <t>BCP750x750x38</t>
  </si>
  <si>
    <t>BCP750x750x40</t>
  </si>
  <si>
    <t>BCP800x800x19</t>
  </si>
  <si>
    <t>BCP800x800x22</t>
  </si>
  <si>
    <t>BCP800x800x25</t>
  </si>
  <si>
    <t>BCP800x800x28</t>
  </si>
  <si>
    <t>BCP800x800x32</t>
  </si>
  <si>
    <t>BCP800x800x36</t>
  </si>
  <si>
    <t>BCP800x800x38</t>
  </si>
  <si>
    <t>BCP800x800x40</t>
  </si>
  <si>
    <t>BCP850x850x19</t>
  </si>
  <si>
    <t>BCP850x850x22</t>
  </si>
  <si>
    <t>BCP850x850x25</t>
  </si>
  <si>
    <t>BCP850x850x28</t>
  </si>
  <si>
    <t>BCP850x850x32</t>
  </si>
  <si>
    <t>BCP850x850x36</t>
  </si>
  <si>
    <t>BCP850x850x38</t>
  </si>
  <si>
    <t>BCP850x850x40</t>
  </si>
  <si>
    <t>BCP900x900x19</t>
  </si>
  <si>
    <t>BCP900x900x22</t>
  </si>
  <si>
    <t>BCP900x900x25</t>
  </si>
  <si>
    <t>BCP900x900x28</t>
  </si>
  <si>
    <t>BCP900x900x32</t>
  </si>
  <si>
    <t>BCP900x900x36</t>
  </si>
  <si>
    <t>BCP900x900x38</t>
  </si>
  <si>
    <t>BCP900x900x40</t>
  </si>
  <si>
    <t>BCP950x950x22</t>
  </si>
  <si>
    <t>BCP950x950x25</t>
  </si>
  <si>
    <t>BCP950x950x28</t>
  </si>
  <si>
    <t>BCP950x950x32</t>
  </si>
  <si>
    <t>BCP950x950x36</t>
  </si>
  <si>
    <t>BCP950x950x38</t>
  </si>
  <si>
    <t>BCP950x950x40</t>
  </si>
  <si>
    <t>BCP1000x1000x22</t>
  </si>
  <si>
    <t>BCP1000x1000x25</t>
  </si>
  <si>
    <t>BCP1000x1000x28</t>
  </si>
  <si>
    <t>BCP1000x1000x32</t>
  </si>
  <si>
    <t>BCP1000x1000x36</t>
  </si>
  <si>
    <t>BCP1000x1000x38</t>
  </si>
  <si>
    <t>BCP1000x1000x40</t>
  </si>
  <si>
    <t>□400x400x16</t>
  </si>
  <si>
    <t>□400x400x19</t>
  </si>
  <si>
    <t>□400x400x22</t>
  </si>
  <si>
    <t>□400x400x25</t>
  </si>
  <si>
    <t>□400x400x28</t>
  </si>
  <si>
    <t>□400x400x32</t>
  </si>
  <si>
    <t>□450x450x16</t>
  </si>
  <si>
    <t>□450x450x19</t>
  </si>
  <si>
    <t>□450x450x22</t>
  </si>
  <si>
    <t>□450x450x25</t>
  </si>
  <si>
    <t>□450x450x28</t>
  </si>
  <si>
    <t>□450x450x32</t>
  </si>
  <si>
    <t>□450x450x36</t>
  </si>
  <si>
    <t>□450x450x40</t>
  </si>
  <si>
    <t>□450x450x45</t>
  </si>
  <si>
    <t>□500x500x16</t>
  </si>
  <si>
    <t>□500x500x19</t>
  </si>
  <si>
    <t>□500x500x22</t>
  </si>
  <si>
    <t>□500x500x25</t>
  </si>
  <si>
    <t>□500x500x28</t>
  </si>
  <si>
    <t>□500x500x32</t>
  </si>
  <si>
    <t>□500x500x36</t>
  </si>
  <si>
    <t>□500x500x40</t>
  </si>
  <si>
    <t>□500x500x45</t>
  </si>
  <si>
    <t>□500x500x50</t>
  </si>
  <si>
    <t>□550x550x16</t>
  </si>
  <si>
    <t>□550x550x19</t>
  </si>
  <si>
    <t>□550x550x22</t>
  </si>
  <si>
    <t>□550x550x25</t>
  </si>
  <si>
    <t>□550x550x28</t>
  </si>
  <si>
    <t>□550x550x32</t>
  </si>
  <si>
    <t>□550x550x36</t>
  </si>
  <si>
    <t>□550x550x40</t>
  </si>
  <si>
    <t>□550x550x45</t>
  </si>
  <si>
    <t>□550x550x50</t>
  </si>
  <si>
    <t>□550x550x55</t>
  </si>
  <si>
    <t>□600x600x19</t>
  </si>
  <si>
    <t>□600x600x22</t>
  </si>
  <si>
    <t>□600x600x25</t>
  </si>
  <si>
    <t>□600x600x28</t>
  </si>
  <si>
    <t>□600x600x32</t>
  </si>
  <si>
    <t>□600x600x36</t>
  </si>
  <si>
    <t>□600x600x40</t>
  </si>
  <si>
    <t>□600x600x45</t>
  </si>
  <si>
    <t>□600x600x50</t>
  </si>
  <si>
    <t>□600x600x55</t>
  </si>
  <si>
    <t>□600x600x60</t>
  </si>
  <si>
    <t>□650x650x19</t>
  </si>
  <si>
    <t>□650x650x22</t>
  </si>
  <si>
    <t>□650x650x25</t>
  </si>
  <si>
    <t>□650x650x28</t>
  </si>
  <si>
    <t>□650x650x32</t>
  </si>
  <si>
    <t>□650x650x36</t>
  </si>
  <si>
    <t>□650x650x40</t>
  </si>
  <si>
    <t>□650x650x45</t>
  </si>
  <si>
    <t>□650x650x50</t>
  </si>
  <si>
    <t>□650x650x55</t>
  </si>
  <si>
    <t>□650x650x60</t>
  </si>
  <si>
    <t>□650x650x65</t>
  </si>
  <si>
    <t>□700x700x19</t>
  </si>
  <si>
    <t>□700x700x22</t>
  </si>
  <si>
    <t>□700x700x25</t>
  </si>
  <si>
    <t>□700x700x28</t>
  </si>
  <si>
    <t>□700x700x32</t>
  </si>
  <si>
    <t>□700x700x36</t>
  </si>
  <si>
    <t>□700x700x40</t>
  </si>
  <si>
    <t>□700x700x45</t>
  </si>
  <si>
    <t>□700x700x50</t>
  </si>
  <si>
    <t>□700x700x55</t>
  </si>
  <si>
    <t>□700x700x60</t>
  </si>
  <si>
    <t>□700x700x65</t>
  </si>
  <si>
    <t>□700x700x70</t>
  </si>
  <si>
    <t>□750x750x22</t>
  </si>
  <si>
    <t>□750x750x25</t>
  </si>
  <si>
    <t>□750x750x28</t>
  </si>
  <si>
    <t>□750x750x32</t>
  </si>
  <si>
    <t>□750x750x36</t>
  </si>
  <si>
    <t>□750x750x40</t>
  </si>
  <si>
    <t>□750x750x45</t>
  </si>
  <si>
    <t>□750x750x50</t>
  </si>
  <si>
    <t>□750x750x55</t>
  </si>
  <si>
    <t>□750x750x60</t>
  </si>
  <si>
    <t>□750x750x65</t>
  </si>
  <si>
    <t>□750x750x70</t>
  </si>
  <si>
    <t>□750x750x75</t>
  </si>
  <si>
    <t>□800x800x22</t>
  </si>
  <si>
    <t>□800x800x25</t>
  </si>
  <si>
    <t>□800x800x28</t>
  </si>
  <si>
    <t>□800x800x32</t>
  </si>
  <si>
    <t>□800x800x36</t>
  </si>
  <si>
    <t>□800x800x40</t>
  </si>
  <si>
    <t>□800x800x45</t>
  </si>
  <si>
    <t>□800x800x50</t>
  </si>
  <si>
    <t>□800x800x55</t>
  </si>
  <si>
    <t>□800x800x60</t>
  </si>
  <si>
    <t>□800x800x65</t>
  </si>
  <si>
    <t>□800x800x70</t>
  </si>
  <si>
    <t>□800x800x75</t>
  </si>
  <si>
    <t>□800x800x80</t>
  </si>
  <si>
    <t>□850x850x25</t>
  </si>
  <si>
    <t>□850x850x28</t>
  </si>
  <si>
    <t>□850x850x32</t>
  </si>
  <si>
    <t>□850x850x36</t>
  </si>
  <si>
    <t>□850x850x40</t>
  </si>
  <si>
    <t>□850x850x45</t>
  </si>
  <si>
    <t>□850x850x50</t>
  </si>
  <si>
    <t>□850x850x55</t>
  </si>
  <si>
    <t>□850x850x60</t>
  </si>
  <si>
    <t>□850x850x65</t>
  </si>
  <si>
    <t>□850x850x70</t>
  </si>
  <si>
    <t>□850x850x75</t>
  </si>
  <si>
    <t>□850x850x80</t>
  </si>
  <si>
    <t>□900x900x25</t>
  </si>
  <si>
    <t>□900x900x28</t>
  </si>
  <si>
    <t>□900x900x32</t>
  </si>
  <si>
    <t>□900x900x36</t>
  </si>
  <si>
    <t>□900x900x40</t>
  </si>
  <si>
    <t>□900x900x45</t>
  </si>
  <si>
    <t>□900x900x50</t>
  </si>
  <si>
    <t>□900x900x55</t>
  </si>
  <si>
    <t>□900x900x60</t>
  </si>
  <si>
    <t>□900x900x65</t>
  </si>
  <si>
    <t>□900x900x70</t>
  </si>
  <si>
    <t>□900x900x75</t>
  </si>
  <si>
    <t>□900x900x80</t>
  </si>
  <si>
    <t>□950x950x25</t>
  </si>
  <si>
    <t>□950x950x28</t>
  </si>
  <si>
    <t>□950x950x32</t>
  </si>
  <si>
    <t>□950x950x36</t>
  </si>
  <si>
    <t>□950x950x40</t>
  </si>
  <si>
    <t>□950x950x45</t>
  </si>
  <si>
    <t>□950x950x50</t>
  </si>
  <si>
    <t>□950x950x55</t>
  </si>
  <si>
    <t>□950x950x60</t>
  </si>
  <si>
    <t>□950x950x65</t>
  </si>
  <si>
    <t>□950x950x70</t>
  </si>
  <si>
    <t>□950x950x75</t>
  </si>
  <si>
    <t>□950x950x80</t>
  </si>
  <si>
    <t>□1000x1000x25</t>
  </si>
  <si>
    <t>□1000x1000x28</t>
  </si>
  <si>
    <t>□1000x1000x32</t>
  </si>
  <si>
    <t>□1000x1000x36</t>
  </si>
  <si>
    <t>□1000x1000x40</t>
  </si>
  <si>
    <t>□1000x1000x45</t>
  </si>
  <si>
    <t>□1000x1000x50</t>
  </si>
  <si>
    <t>□1000x1000x55</t>
  </si>
  <si>
    <t>□1000x1000x60</t>
  </si>
  <si>
    <t>□1000x1000x65</t>
  </si>
  <si>
    <t>□1000x1000x70</t>
  </si>
  <si>
    <t>□1000x1000x75</t>
  </si>
  <si>
    <t>□1000x1000x80</t>
  </si>
  <si>
    <t>□1050x1050x28</t>
  </si>
  <si>
    <t>□1050x1050x32</t>
  </si>
  <si>
    <t>□1050x1050x36</t>
  </si>
  <si>
    <t>□1050x1050x40</t>
  </si>
  <si>
    <t>□1050x1050x45</t>
  </si>
  <si>
    <t>□1050x1050x50</t>
  </si>
  <si>
    <t>□1050x1050x55</t>
  </si>
  <si>
    <t>□1050x1050x60</t>
  </si>
  <si>
    <t>□1050x1050x65</t>
  </si>
  <si>
    <t>□1050x1050x70</t>
  </si>
  <si>
    <t>□1050x1050x75</t>
  </si>
  <si>
    <t>□1050x1050x80</t>
  </si>
  <si>
    <t>FB25x4.5</t>
  </si>
  <si>
    <t>FB25x6</t>
  </si>
  <si>
    <t>FB25x8</t>
  </si>
  <si>
    <t>FB25x9</t>
  </si>
  <si>
    <t>FB25x12</t>
  </si>
  <si>
    <t>FB32x4.5</t>
  </si>
  <si>
    <t>FB32x6</t>
  </si>
  <si>
    <t>FB32x8</t>
  </si>
  <si>
    <t>FB32x9</t>
  </si>
  <si>
    <t>FB32x12</t>
  </si>
  <si>
    <t>FB32x16</t>
  </si>
  <si>
    <t>FB38x4.5</t>
  </si>
  <si>
    <t>FB38x6</t>
  </si>
  <si>
    <t>FB38x8</t>
  </si>
  <si>
    <t>FB38x9</t>
  </si>
  <si>
    <t>FB38x12</t>
  </si>
  <si>
    <t>FB38x16</t>
  </si>
  <si>
    <t>FB38x19</t>
  </si>
  <si>
    <t>FB44x4.5</t>
  </si>
  <si>
    <t>FB44x6</t>
  </si>
  <si>
    <t>FB44x8</t>
  </si>
  <si>
    <t>FB44x9</t>
  </si>
  <si>
    <t>FB44x12</t>
  </si>
  <si>
    <t>FB44x16</t>
  </si>
  <si>
    <t>FB44x19</t>
  </si>
  <si>
    <t>FB50x4.5</t>
  </si>
  <si>
    <t>FB50x6</t>
  </si>
  <si>
    <t>FB50x8</t>
  </si>
  <si>
    <t>FB50x9</t>
  </si>
  <si>
    <t>FB50x12</t>
  </si>
  <si>
    <t>FB50x16</t>
  </si>
  <si>
    <t>FB50x19</t>
  </si>
  <si>
    <t>FB50x22</t>
  </si>
  <si>
    <t>FB50x25</t>
  </si>
  <si>
    <t>FB65x6</t>
  </si>
  <si>
    <t>FB65x8</t>
  </si>
  <si>
    <t>FB65x9</t>
  </si>
  <si>
    <t>FB65x12</t>
  </si>
  <si>
    <t>FB65x16</t>
  </si>
  <si>
    <t>FB65x19</t>
  </si>
  <si>
    <t>FB65x22</t>
  </si>
  <si>
    <t>FB65x25</t>
  </si>
  <si>
    <t>FB75x6</t>
  </si>
  <si>
    <t>FB75x8</t>
  </si>
  <si>
    <t>FB75x9</t>
  </si>
  <si>
    <t>FB75x12</t>
  </si>
  <si>
    <t>FB75x16</t>
  </si>
  <si>
    <t>FB75x19</t>
  </si>
  <si>
    <t>FB75x22</t>
  </si>
  <si>
    <t>FB75x25</t>
  </si>
  <si>
    <t>FB90x6</t>
  </si>
  <si>
    <t>FB90x8</t>
  </si>
  <si>
    <t>FB90x9</t>
  </si>
  <si>
    <t>FB90x12</t>
  </si>
  <si>
    <t>FB90x16</t>
  </si>
  <si>
    <t>FB90x19</t>
  </si>
  <si>
    <t>FB90x22</t>
  </si>
  <si>
    <t>FB90x25</t>
  </si>
  <si>
    <t>FB100x6</t>
  </si>
  <si>
    <t>FB100x8</t>
  </si>
  <si>
    <t>FB100x9</t>
  </si>
  <si>
    <t>FB100x12</t>
  </si>
  <si>
    <t>FB100x16</t>
  </si>
  <si>
    <t>FB100x19</t>
  </si>
  <si>
    <t>FB100x22</t>
  </si>
  <si>
    <t>FB100x25</t>
  </si>
  <si>
    <t>FB100x28</t>
  </si>
  <si>
    <t>FB100x32</t>
  </si>
  <si>
    <t>FB100x36</t>
  </si>
  <si>
    <t>FB125x6</t>
  </si>
  <si>
    <t>FB125x8</t>
  </si>
  <si>
    <t>FB125x9</t>
  </si>
  <si>
    <t>FB125x12</t>
  </si>
  <si>
    <t>FB125x16</t>
  </si>
  <si>
    <t>FB125x19</t>
  </si>
  <si>
    <t>FB125x22</t>
  </si>
  <si>
    <t>FB125x25</t>
  </si>
  <si>
    <t>FB125x28</t>
  </si>
  <si>
    <t>FB125x32</t>
  </si>
  <si>
    <t>FB125x36</t>
  </si>
  <si>
    <t>FB150x9</t>
  </si>
  <si>
    <t>FB150x12</t>
  </si>
  <si>
    <t>FB150x16</t>
  </si>
  <si>
    <t>FB150x19</t>
  </si>
  <si>
    <t>FB150x22</t>
  </si>
  <si>
    <t>FB150x25</t>
  </si>
  <si>
    <t>FB150x28</t>
  </si>
  <si>
    <t>FB150x32</t>
  </si>
  <si>
    <t>FB150x36</t>
  </si>
  <si>
    <t>FB180x9</t>
  </si>
  <si>
    <t>FB180x12</t>
  </si>
  <si>
    <t>FB180x16</t>
  </si>
  <si>
    <t>FB180x19</t>
  </si>
  <si>
    <t>FB180x22</t>
  </si>
  <si>
    <t>FB180x25</t>
  </si>
  <si>
    <t>FB180x28</t>
  </si>
  <si>
    <t>FB180x32</t>
  </si>
  <si>
    <t>FB180x36</t>
  </si>
  <si>
    <t>FB200x9</t>
  </si>
  <si>
    <t>FB200x12</t>
  </si>
  <si>
    <t>FB200x16</t>
  </si>
  <si>
    <t>FB200x19</t>
  </si>
  <si>
    <t>FB200x22</t>
  </si>
  <si>
    <t>FB200x25</t>
  </si>
  <si>
    <t>FB200x28</t>
  </si>
  <si>
    <t>FB200x32</t>
  </si>
  <si>
    <t>FB200x36</t>
  </si>
  <si>
    <t>FB230x9</t>
  </si>
  <si>
    <t>FB230x12</t>
  </si>
  <si>
    <t>FB230x16</t>
  </si>
  <si>
    <t>FB230x19</t>
  </si>
  <si>
    <t>FB230x22</t>
  </si>
  <si>
    <t>FB230x25</t>
  </si>
  <si>
    <t>FB230x28</t>
  </si>
  <si>
    <t>FB230x32</t>
  </si>
  <si>
    <t>FB230x36</t>
  </si>
  <si>
    <t>FB250x9</t>
  </si>
  <si>
    <t>FB250x12</t>
  </si>
  <si>
    <t>L200x200x16          ,"",     48.5000,       16.49</t>
  </si>
  <si>
    <t>L200x200x20          ,"",     59.9000,       13.36</t>
  </si>
  <si>
    <t>L200x200x24          ,"",     71.1000,       11.25</t>
  </si>
  <si>
    <t>H100x100x6x8</t>
  </si>
  <si>
    <t>H125x125x6.5x9</t>
  </si>
  <si>
    <t>H150x150x7x10</t>
  </si>
  <si>
    <t>H175x175x7.5x11</t>
  </si>
  <si>
    <t>H200x200x8x12</t>
  </si>
  <si>
    <t>H200x204x12x12</t>
  </si>
  <si>
    <t>H250x250x9x14</t>
  </si>
  <si>
    <t>H250x255x14x14</t>
  </si>
  <si>
    <t>H294x302x12x12</t>
  </si>
  <si>
    <t>H300x300x10x15</t>
  </si>
  <si>
    <t>H300x305x15x15</t>
  </si>
  <si>
    <t>H344x348x10x16</t>
  </si>
  <si>
    <t>H350x350x12x19</t>
  </si>
  <si>
    <t>H388x402x15x15</t>
  </si>
  <si>
    <t>H394x398x11x18</t>
  </si>
  <si>
    <t>H400x400x13x21</t>
  </si>
  <si>
    <t>H400x408x21x21</t>
  </si>
  <si>
    <t>H414x405x18x28</t>
  </si>
  <si>
    <t>H428x407x20x35</t>
  </si>
  <si>
    <t>H458x417x30x50</t>
  </si>
  <si>
    <t>H498x432x45x70</t>
  </si>
  <si>
    <t>H148x100x6x9</t>
  </si>
  <si>
    <t>H194x150x6x9</t>
  </si>
  <si>
    <t>H244x175x7x11</t>
  </si>
  <si>
    <t>H294x200x8x12</t>
  </si>
  <si>
    <t>H340x250x9x14</t>
  </si>
  <si>
    <t>H390x300x10x16</t>
  </si>
  <si>
    <t>H482x300x11x15</t>
  </si>
  <si>
    <t>H440x300x11x18</t>
  </si>
  <si>
    <t>H488x300x11x18</t>
  </si>
  <si>
    <t>H582x300x12x17</t>
  </si>
  <si>
    <t>H588x300x12x20</t>
  </si>
  <si>
    <t>H692x300x13x20</t>
  </si>
  <si>
    <t>H594x302x14x23</t>
  </si>
  <si>
    <t>H700x300x13x24</t>
  </si>
  <si>
    <t>H792x300x14x22</t>
  </si>
  <si>
    <t>H800x300x14x26</t>
  </si>
  <si>
    <t>H890x299x15x23</t>
  </si>
  <si>
    <t>H900x300x16x28</t>
  </si>
  <si>
    <t>H912x302x18x34</t>
  </si>
  <si>
    <t>長さ
(mm)</t>
    <rPh sb="0" eb="1">
      <t>ナガ</t>
    </rPh>
    <phoneticPr fontId="3"/>
  </si>
  <si>
    <t>長さ</t>
    <rPh sb="0" eb="1">
      <t>ナガ</t>
    </rPh>
    <phoneticPr fontId="3"/>
  </si>
  <si>
    <t>ｍ</t>
    <phoneticPr fontId="3"/>
  </si>
  <si>
    <t>幅</t>
    <rPh sb="0" eb="1">
      <t>ハバ</t>
    </rPh>
    <phoneticPr fontId="3"/>
  </si>
  <si>
    <t>幅
(mm)</t>
    <rPh sb="0" eb="1">
      <t>ハバ</t>
    </rPh>
    <phoneticPr fontId="3"/>
  </si>
  <si>
    <t>m</t>
    <phoneticPr fontId="3"/>
  </si>
  <si>
    <t>単価</t>
    <rPh sb="0" eb="2">
      <t>タンカ</t>
    </rPh>
    <phoneticPr fontId="3"/>
  </si>
  <si>
    <t>金額</t>
    <rPh sb="0" eb="2">
      <t>キンガク</t>
    </rPh>
    <phoneticPr fontId="3"/>
  </si>
  <si>
    <t>リスト
NO</t>
    <phoneticPr fontId="3"/>
  </si>
  <si>
    <t>発注
日</t>
    <rPh sb="0" eb="2">
      <t>ハッチュウ</t>
    </rPh>
    <rPh sb="3" eb="4">
      <t>ヒ</t>
    </rPh>
    <phoneticPr fontId="3"/>
  </si>
  <si>
    <t>仕入れ
先</t>
    <rPh sb="0" eb="2">
      <t>シイ</t>
    </rPh>
    <rPh sb="4" eb="5">
      <t>サキ</t>
    </rPh>
    <phoneticPr fontId="3"/>
  </si>
  <si>
    <t>契約
追加
不具合</t>
    <rPh sb="0" eb="2">
      <t>ケイヤク</t>
    </rPh>
    <rPh sb="3" eb="5">
      <t>ツイカ</t>
    </rPh>
    <rPh sb="6" eb="9">
      <t>フグアイ</t>
    </rPh>
    <phoneticPr fontId="3"/>
  </si>
  <si>
    <t>請求
月</t>
    <rPh sb="0" eb="2">
      <t>セイキュウ</t>
    </rPh>
    <rPh sb="3" eb="4">
      <t>ツキ</t>
    </rPh>
    <phoneticPr fontId="3"/>
  </si>
  <si>
    <t>コード
番号</t>
    <rPh sb="4" eb="6">
      <t>バンゴウ</t>
    </rPh>
    <phoneticPr fontId="3"/>
  </si>
  <si>
    <t>納入
予定日</t>
    <rPh sb="0" eb="2">
      <t>ノウニュウ</t>
    </rPh>
    <rPh sb="3" eb="5">
      <t>ヨテイ</t>
    </rPh>
    <rPh sb="5" eb="6">
      <t>ヒ</t>
    </rPh>
    <phoneticPr fontId="3"/>
  </si>
  <si>
    <t>納入
場所</t>
    <rPh sb="0" eb="2">
      <t>ノウニュウ</t>
    </rPh>
    <rPh sb="3" eb="5">
      <t>バショ</t>
    </rPh>
    <phoneticPr fontId="3"/>
  </si>
  <si>
    <t>本体
付帯</t>
    <rPh sb="0" eb="2">
      <t>ホンタイ</t>
    </rPh>
    <rPh sb="3" eb="5">
      <t>フタイ</t>
    </rPh>
    <phoneticPr fontId="3"/>
  </si>
  <si>
    <t>入荷日
納品書受領</t>
    <rPh sb="0" eb="2">
      <t>ニュウカ</t>
    </rPh>
    <rPh sb="2" eb="3">
      <t>ヒ</t>
    </rPh>
    <rPh sb="4" eb="6">
      <t>ノウヒン</t>
    </rPh>
    <rPh sb="6" eb="7">
      <t>ショ</t>
    </rPh>
    <rPh sb="7" eb="9">
      <t>ジュリョウ</t>
    </rPh>
    <phoneticPr fontId="3"/>
  </si>
  <si>
    <t>H100x50x5x7</t>
  </si>
  <si>
    <t>H125x60x6x8</t>
  </si>
  <si>
    <t>H150x75x5x7</t>
  </si>
  <si>
    <t>H175x90x5x8</t>
  </si>
  <si>
    <t>H198x99x4.5x7</t>
  </si>
  <si>
    <t>H200x100x5.5x8</t>
  </si>
  <si>
    <t>H248x124x5x8</t>
  </si>
  <si>
    <t>H250x125x6x9</t>
  </si>
  <si>
    <t>H298x149x5.5x8</t>
  </si>
  <si>
    <t>H300x150x6.5x9</t>
  </si>
  <si>
    <t>H346x174x6x9</t>
  </si>
  <si>
    <t>H350x175x7x11</t>
  </si>
  <si>
    <t>H396x199x7x11</t>
  </si>
  <si>
    <t>H400x200x8x13</t>
  </si>
  <si>
    <t>H446x199x8x12</t>
  </si>
  <si>
    <t>H450x200x9x14</t>
  </si>
  <si>
    <t>H496x199x9x14</t>
  </si>
  <si>
    <t>H500x200x10x16</t>
  </si>
  <si>
    <t>H506x201x11x19</t>
  </si>
  <si>
    <t>H596x199x10x15</t>
  </si>
  <si>
    <t>H600x200x11x17</t>
  </si>
  <si>
    <t>H606x201x12x20</t>
  </si>
  <si>
    <t>SH400x200x9x12</t>
  </si>
  <si>
    <t>SH400x200x9x16</t>
  </si>
  <si>
    <t>SH400x200x9x19</t>
  </si>
  <si>
    <t>SH400x200x9x22</t>
  </si>
  <si>
    <t>SH400x200x12x22</t>
  </si>
  <si>
    <t>SH450x200x9x12</t>
  </si>
  <si>
    <t>SH450x200x9x16</t>
  </si>
  <si>
    <t>SH450x200x9x19</t>
  </si>
  <si>
    <t>SH450x200x9x22</t>
  </si>
  <si>
    <t>SH450x200x12x19</t>
  </si>
  <si>
    <t>SH450x200x12x22</t>
  </si>
  <si>
    <t>SH450x200x12x25</t>
  </si>
  <si>
    <t>SH450x250x9x16</t>
  </si>
  <si>
    <t>SH450x250x9x19</t>
  </si>
  <si>
    <t>SH450x250x9x22</t>
  </si>
  <si>
    <t>SH450x250x12x22</t>
  </si>
  <si>
    <t>SH450x250x12x25</t>
  </si>
  <si>
    <t>SH450x250x12x28</t>
  </si>
  <si>
    <t>SH500x200x9x12</t>
  </si>
  <si>
    <t>SH500x200x9x16</t>
  </si>
  <si>
    <t>SH500x200x9x19</t>
  </si>
  <si>
    <t>SH500x200x9x22</t>
  </si>
  <si>
    <t>SH500x200x12x19</t>
  </si>
  <si>
    <t>SH500x200x12x22</t>
  </si>
  <si>
    <t>SH500x200x12x25</t>
  </si>
  <si>
    <t>SH500x250x9x16</t>
  </si>
  <si>
    <t>SH500x250x9x19</t>
  </si>
  <si>
    <t>SH500x250x9x22</t>
  </si>
  <si>
    <t>SH500x250x12x22</t>
  </si>
  <si>
    <t>SH500x250x12x25</t>
  </si>
  <si>
    <t>SH500x250x12x28</t>
  </si>
  <si>
    <t>SH550x200x9x12</t>
  </si>
  <si>
    <t>SH550x200x9x16</t>
  </si>
  <si>
    <t>SH550x200x9x19</t>
  </si>
  <si>
    <t>SH550x200x9x22</t>
  </si>
  <si>
    <t>SH550x200x12x19</t>
  </si>
  <si>
    <t>SH550x200x12x22</t>
  </si>
  <si>
    <t>SH550x200x12x25</t>
  </si>
  <si>
    <t>SH550x250x9x16</t>
  </si>
  <si>
    <t>SH550x250x9x19</t>
  </si>
  <si>
    <t>SH550x250x9x22</t>
  </si>
  <si>
    <t>SH550x250x12x22</t>
  </si>
  <si>
    <t>SH550x250x12x25</t>
  </si>
  <si>
    <t>SH550x250x12x28</t>
  </si>
  <si>
    <t>SH600x200x9x12</t>
  </si>
  <si>
    <t>SH600x200x9x16</t>
  </si>
  <si>
    <t>SH600x200x9x19</t>
  </si>
  <si>
    <t>SH600x200x9x22</t>
  </si>
  <si>
    <t>SH600x200x12x19</t>
  </si>
  <si>
    <t>SH600x200x12x22</t>
  </si>
  <si>
    <t>SH600x200x12x25</t>
  </si>
  <si>
    <t>SH600x200x12x28</t>
  </si>
  <si>
    <t>SH600x250x9x16</t>
  </si>
  <si>
    <t>NO</t>
    <phoneticPr fontId="3"/>
  </si>
  <si>
    <t>ＮＯ．</t>
    <phoneticPr fontId="3"/>
  </si>
  <si>
    <t>SH600x250x9x19</t>
  </si>
  <si>
    <t>SH600x250x12x19</t>
  </si>
  <si>
    <t>SH600x250x12x22</t>
  </si>
  <si>
    <t>SH600x250x12x25</t>
  </si>
  <si>
    <t>SH600x250x12x28</t>
  </si>
  <si>
    <t>SH600x250x16x28</t>
  </si>
  <si>
    <t>SH600x250x16x32</t>
  </si>
  <si>
    <t>SH600x300x12x19</t>
  </si>
  <si>
    <t>SH600x300x12x22</t>
  </si>
  <si>
    <t>SH600x300x12x25</t>
  </si>
  <si>
    <t>SH600x300x12x28</t>
  </si>
  <si>
    <t>SH600x300x16x28</t>
  </si>
  <si>
    <t>SH600x300x16x32</t>
  </si>
  <si>
    <t>SH650x200x9x12</t>
  </si>
  <si>
    <t>SH650x200x9x16</t>
  </si>
  <si>
    <t>SH650x200x9x19</t>
  </si>
  <si>
    <t>SH650x200x9x22</t>
  </si>
  <si>
    <t>SH650x200x12x19</t>
  </si>
  <si>
    <t>SH650x200x12x22</t>
  </si>
  <si>
    <t>SH650x200x12x25</t>
  </si>
  <si>
    <t>SH650x200x12x28</t>
  </si>
  <si>
    <t>SH650x250x12x19</t>
  </si>
  <si>
    <t>SH650x250x12x22</t>
  </si>
  <si>
    <t>SH650x250x12x25</t>
  </si>
  <si>
    <t>SH650x250x12x28</t>
  </si>
  <si>
    <t>SH650x250x16x28</t>
  </si>
  <si>
    <t>SH700x200x9x12</t>
  </si>
  <si>
    <t>SH700x200x9x16</t>
  </si>
  <si>
    <t>SH700x200x9x19</t>
  </si>
  <si>
    <t>SH700x200x9x22</t>
  </si>
  <si>
    <t>SH700x200x12x22</t>
  </si>
  <si>
    <t>SH700x200x12x25</t>
  </si>
  <si>
    <t>SH700x200x12x28</t>
  </si>
  <si>
    <t>SH700x250x9x16</t>
  </si>
  <si>
    <t>SH700x250x9x19</t>
  </si>
  <si>
    <t>SH700x250x12x19</t>
  </si>
  <si>
    <t>SH700x250x12x22</t>
  </si>
  <si>
    <t>SH700x250x12x25</t>
  </si>
  <si>
    <t>SH700x250x14x25</t>
  </si>
  <si>
    <t>SH700x250x14x28</t>
  </si>
  <si>
    <t>SH700x300x12x19</t>
  </si>
  <si>
    <t>SH700x300x12x22</t>
  </si>
  <si>
    <t>SH700x300x12x25</t>
  </si>
  <si>
    <t>SH700x300x14x25</t>
  </si>
  <si>
    <t>SH700x300x14x28</t>
  </si>
  <si>
    <t>SH700x300x16x28</t>
  </si>
  <si>
    <t>SH700x350x14x25</t>
  </si>
  <si>
    <t>SH700x350x14x28</t>
  </si>
  <si>
    <t>SH700x350x14x32</t>
  </si>
  <si>
    <t>SH700x350x16x25</t>
  </si>
  <si>
    <t>SH700x350x16x28</t>
  </si>
  <si>
    <t>SH700x350x16x32</t>
  </si>
  <si>
    <t>SH700x350x16x36</t>
  </si>
  <si>
    <t>SH750x250x12x19</t>
  </si>
  <si>
    <t>SH750x250x12x22</t>
  </si>
  <si>
    <t>SH750x250x12x25</t>
  </si>
  <si>
    <t>SH750x250x14x25</t>
  </si>
  <si>
    <t>SH750x250x14x28</t>
  </si>
  <si>
    <t>SH750x300x14x22</t>
  </si>
  <si>
    <t>SH750x300x14x25</t>
  </si>
  <si>
    <t>SH750x300x14x28</t>
  </si>
  <si>
    <t>SH750x300x16x25</t>
  </si>
  <si>
    <t>SH750x300x16x28</t>
  </si>
  <si>
    <t>SH750x300x16x32</t>
  </si>
  <si>
    <t>SH750x350x14x25</t>
  </si>
  <si>
    <t>SH750x350x14x28</t>
  </si>
  <si>
    <t>SH750x350x14x32</t>
  </si>
  <si>
    <t>SH750x350x16x28</t>
  </si>
  <si>
    <t>SH750x350x16x32</t>
  </si>
  <si>
    <t>SH750x350x16x36</t>
  </si>
  <si>
    <t>SH800x250x14x22</t>
  </si>
  <si>
    <t>SH800x250x14x25</t>
  </si>
  <si>
    <t>SH800x250x16x25</t>
  </si>
  <si>
    <t>SH800x250x16x28</t>
  </si>
  <si>
    <t>SH800x300x14x22</t>
  </si>
  <si>
    <t>SH800x300x14x25</t>
  </si>
  <si>
    <t>SH800x300x14x28</t>
  </si>
  <si>
    <t>SH800x300x16x22</t>
  </si>
  <si>
    <t>SH800x300x16x25</t>
  </si>
  <si>
    <t>SH800x300x16x28</t>
  </si>
  <si>
    <t>SH800x300x16x32</t>
  </si>
  <si>
    <t>SH800x350x14x25</t>
  </si>
  <si>
    <t>SH800x350x14x28</t>
  </si>
  <si>
    <t>SH800x350x16x25</t>
  </si>
  <si>
    <t>SH800x350x16x28</t>
  </si>
  <si>
    <t>SH800x350x16x32</t>
  </si>
  <si>
    <t>SH800x350x16x36</t>
  </si>
  <si>
    <t>SH800x400x14x25</t>
  </si>
  <si>
    <t>SH800x400x14x28</t>
  </si>
  <si>
    <t>SH800x400x16x25</t>
  </si>
  <si>
    <t>SH800x400x16x28</t>
  </si>
  <si>
    <t>SH800x400x16x32</t>
  </si>
  <si>
    <t>SH800x400x16x36</t>
  </si>
  <si>
    <t>SH850x250x14x22</t>
  </si>
  <si>
    <t>SH850x250x14x25</t>
  </si>
  <si>
    <t>SH850x250x16x25</t>
  </si>
  <si>
    <t>SH850x250x16x28</t>
  </si>
  <si>
    <t>SH850x300x16x22</t>
  </si>
  <si>
    <t>SH850x300x16x25</t>
  </si>
  <si>
    <t>SH850x300x16x28</t>
  </si>
  <si>
    <t>SH850x300x16x32</t>
  </si>
  <si>
    <t>SH850x350x16x25</t>
  </si>
  <si>
    <t>SH850x350x16x28</t>
  </si>
  <si>
    <t>SH850x350x16x32</t>
  </si>
  <si>
    <t>SH850x350x19x28</t>
  </si>
  <si>
    <t>SH850x350x19x32</t>
  </si>
  <si>
    <t>SH850x350x19x36</t>
  </si>
  <si>
    <t>SH850x350x19x40</t>
  </si>
  <si>
    <t>SH850x400x16x25</t>
  </si>
  <si>
    <t>SH850x400x16x28</t>
  </si>
  <si>
    <t>SH850x400x16x32</t>
  </si>
  <si>
    <t>SH850x400x19x28</t>
  </si>
  <si>
    <t>SH850x400x19x32</t>
  </si>
  <si>
    <t>SH850x400x19x36</t>
  </si>
  <si>
    <t>SH850x400x19x40</t>
  </si>
  <si>
    <t>SH900x250x16x19</t>
  </si>
  <si>
    <t>SH900x250x16x22</t>
  </si>
  <si>
    <t>SH900x250x16x25</t>
  </si>
  <si>
    <t>SH900x250x16x28</t>
  </si>
  <si>
    <t>SH900x300x16x19</t>
  </si>
  <si>
    <t>SH900x300x16x22</t>
  </si>
  <si>
    <t>SH900x300x16x25</t>
  </si>
  <si>
    <t>SH900x300x16x28</t>
  </si>
  <si>
    <t>SH900x300x16x32</t>
  </si>
  <si>
    <t>SH900x300x19x25</t>
  </si>
  <si>
    <t>SH900x300x19x28</t>
  </si>
  <si>
    <t>SH900x300x19x32</t>
  </si>
  <si>
    <t>SH900x350x16x25</t>
  </si>
  <si>
    <t>SH900x350x16x28</t>
  </si>
  <si>
    <t>SH900x350x16x32</t>
  </si>
  <si>
    <t>SH900x350x19x25</t>
  </si>
  <si>
    <t>SH900x350x19x28</t>
  </si>
  <si>
    <t>SH900x350x19x32</t>
  </si>
  <si>
    <t>SH900x350x19x36</t>
  </si>
  <si>
    <t>SH900x350x19x40</t>
  </si>
  <si>
    <t>SH900x400x16x25</t>
  </si>
  <si>
    <t>SH900x400x16x28</t>
  </si>
  <si>
    <t>SH900x400x16x32</t>
  </si>
  <si>
    <t>SH900x400x19x28</t>
  </si>
  <si>
    <t>SH900x400x19x32</t>
  </si>
  <si>
    <t>SH900x400x19x36</t>
  </si>
  <si>
    <t>SH900x400x19x40</t>
  </si>
  <si>
    <t>H418x402x15x30</t>
  </si>
  <si>
    <t>H418x407x20x30</t>
  </si>
  <si>
    <t>H418x412x25x30</t>
  </si>
  <si>
    <t>H418x417x30x30</t>
  </si>
  <si>
    <t>H428x412x25x35</t>
  </si>
  <si>
    <t>H428x417x30x35</t>
  </si>
  <si>
    <t>H428x422x35x35</t>
  </si>
  <si>
    <t>H438x407x20x40</t>
  </si>
  <si>
    <t>H438x412x25x40</t>
  </si>
  <si>
    <t>H438x417x30x40</t>
  </si>
  <si>
    <t>H438x422x35x40</t>
  </si>
  <si>
    <t>H438x427x40x40</t>
  </si>
  <si>
    <t>H448x412x25x45</t>
  </si>
  <si>
    <t>H448x417x30x45</t>
  </si>
  <si>
    <t>H448x422x35x45</t>
  </si>
  <si>
    <t>H448x427x40x45</t>
  </si>
  <si>
    <t>H448x432x45x45</t>
  </si>
  <si>
    <t>H458x412x25x50</t>
  </si>
  <si>
    <t>H458x422x35x50</t>
  </si>
  <si>
    <t>H458x427x40x50</t>
  </si>
  <si>
    <t>H458x432x45x50</t>
  </si>
  <si>
    <t>H458x437x50x50</t>
  </si>
  <si>
    <t>H468x417x30x55</t>
  </si>
  <si>
    <t>H468x422x35x55</t>
  </si>
  <si>
    <t>H468x427x40x55</t>
  </si>
  <si>
    <t>H468x432x45x55</t>
  </si>
  <si>
    <t>H468x437x50x55</t>
  </si>
  <si>
    <t>H468x442x55x55</t>
  </si>
  <si>
    <t>H478x417x30x60</t>
  </si>
  <si>
    <t>H478x422x35x60</t>
  </si>
  <si>
    <t>H478x427x40x60</t>
  </si>
  <si>
    <t>H478x432x45x60</t>
  </si>
  <si>
    <t>H478x437x50x60</t>
  </si>
  <si>
    <t>H478x442x55x60</t>
  </si>
  <si>
    <t>H478x447x60x60</t>
  </si>
  <si>
    <t>H488x422x35x65</t>
  </si>
  <si>
    <t>H488x427x40x65</t>
  </si>
  <si>
    <t>H488x432x45x65</t>
  </si>
  <si>
    <t>H488x437x50x65</t>
  </si>
  <si>
    <t>H488x442x55x65</t>
  </si>
  <si>
    <t>H488x447x60x65</t>
  </si>
  <si>
    <t>H488x452x65x65</t>
  </si>
  <si>
    <t>H498x422x35x70</t>
  </si>
  <si>
    <t>H498x427x40x70</t>
  </si>
  <si>
    <t>H498x437x50x70</t>
  </si>
  <si>
    <t>H498x442x55x70</t>
  </si>
  <si>
    <t>H498x447x60x70</t>
  </si>
  <si>
    <t>H498x452x65x70</t>
  </si>
  <si>
    <t>H498x457x70x70</t>
  </si>
  <si>
    <t>H508x427x40x75</t>
  </si>
  <si>
    <t>H508x432x45x75</t>
  </si>
  <si>
    <t>H508x437x50x75</t>
  </si>
  <si>
    <t>H508x442x55x75</t>
  </si>
  <si>
    <t>H508x447x60x75</t>
  </si>
  <si>
    <t>H508x452x65x75</t>
  </si>
  <si>
    <t>H508x457x70x75</t>
  </si>
  <si>
    <t>H508x462x75x75</t>
  </si>
  <si>
    <t>H518x427x40x80</t>
  </si>
  <si>
    <t>H518x432x45x80</t>
  </si>
  <si>
    <t>H518x437x50x80</t>
  </si>
  <si>
    <t>H518x442x55x80</t>
  </si>
  <si>
    <t>H518x447x60x80</t>
  </si>
  <si>
    <t>H518x452x65x80</t>
  </si>
  <si>
    <t>ＢＣＰ,1,3</t>
  </si>
  <si>
    <t>組立ボックス,1,3</t>
  </si>
  <si>
    <t>平鋼,1,3</t>
  </si>
  <si>
    <t>丸鋼,1,4</t>
  </si>
  <si>
    <t>異形棒鋼,1,4</t>
  </si>
  <si>
    <t>角棒鋼,1,3</t>
  </si>
  <si>
    <t>鋼板,2,5</t>
  </si>
  <si>
    <t>縞鋼板,2,5</t>
  </si>
  <si>
    <t>スタッドジベル,3,0</t>
  </si>
  <si>
    <t>中幅Ｔ形鋼,1,3</t>
  </si>
  <si>
    <t>細幅Ｔ形鋼,1,3</t>
  </si>
  <si>
    <t>Ｔ形鋼,1,3</t>
  </si>
  <si>
    <t>リップ溝形鋼,1,1</t>
  </si>
  <si>
    <t>鋼管,1,4</t>
  </si>
  <si>
    <t>STKN(鋼管),1,4</t>
  </si>
  <si>
    <t>角形鋼管,1,3</t>
  </si>
  <si>
    <t>角形鋼管(長),1,3</t>
  </si>
  <si>
    <t>ＢＣＲ,1,3</t>
  </si>
  <si>
    <t>/*</t>
  </si>
  <si>
    <t>中幅Ｈ形鋼,1,2</t>
  </si>
  <si>
    <t>細幅Ｈ形鋼,1,2</t>
  </si>
  <si>
    <t>外法一定Ｈ鋼M,1,2</t>
  </si>
  <si>
    <t>外法一定Ｈ鋼L,1,2</t>
  </si>
  <si>
    <t>極厚Ｈ400,1,2</t>
  </si>
  <si>
    <t>極厚Ｈ500,1,2</t>
  </si>
  <si>
    <t>溶接軽量Ｈ鋼,1,2</t>
  </si>
  <si>
    <t>溝形鋼,1,2</t>
  </si>
  <si>
    <t>等辺山形鋼,1,3</t>
  </si>
  <si>
    <t>FB250x16</t>
  </si>
  <si>
    <t>FB250x19</t>
  </si>
  <si>
    <t>FB250x22</t>
  </si>
  <si>
    <t>FB250x25</t>
  </si>
  <si>
    <t>FB250x28</t>
  </si>
  <si>
    <t>FB250x32</t>
  </si>
  <si>
    <t>FB250x36</t>
  </si>
  <si>
    <t>FB280x12</t>
  </si>
  <si>
    <t>FB280x16</t>
  </si>
  <si>
    <t>FB280x19</t>
  </si>
  <si>
    <t>FB280x22</t>
  </si>
  <si>
    <t>FB280x25</t>
  </si>
  <si>
    <t>FB280x28</t>
  </si>
  <si>
    <t>FB280x32</t>
  </si>
  <si>
    <t>FB280x36</t>
  </si>
  <si>
    <t>FB300x12</t>
  </si>
  <si>
    <t>FB300x16</t>
  </si>
  <si>
    <t>FB300x19</t>
  </si>
  <si>
    <t>FB300x22</t>
  </si>
  <si>
    <t>FB300x25</t>
  </si>
  <si>
    <t>FB300x28</t>
  </si>
  <si>
    <t>FB300x32</t>
  </si>
  <si>
    <t>FB300x36</t>
  </si>
  <si>
    <t>φ6</t>
  </si>
  <si>
    <t>φ7</t>
  </si>
  <si>
    <t>φ8</t>
  </si>
  <si>
    <t>φ9</t>
  </si>
  <si>
    <t>φ10</t>
  </si>
  <si>
    <t>φ11</t>
  </si>
  <si>
    <t>φ12</t>
  </si>
  <si>
    <t>φ13</t>
  </si>
  <si>
    <t>φ14</t>
  </si>
  <si>
    <t>φ16</t>
  </si>
  <si>
    <t>φ18</t>
  </si>
  <si>
    <t>φ19</t>
  </si>
  <si>
    <t>φ20</t>
  </si>
  <si>
    <t>φ22</t>
  </si>
  <si>
    <t>φ24</t>
  </si>
  <si>
    <t>φ25</t>
  </si>
  <si>
    <t>φ27</t>
  </si>
  <si>
    <t>φ28</t>
  </si>
  <si>
    <t>φ30</t>
  </si>
  <si>
    <t>φ32</t>
  </si>
  <si>
    <t>φ33</t>
  </si>
  <si>
    <t>φ36</t>
  </si>
  <si>
    <t>φ38</t>
  </si>
  <si>
    <t>φ39</t>
  </si>
  <si>
    <t>φ42</t>
  </si>
  <si>
    <t>φ45</t>
  </si>
  <si>
    <t>φ46</t>
  </si>
  <si>
    <t>φ48</t>
  </si>
  <si>
    <t>φ50</t>
  </si>
  <si>
    <t>φ52</t>
  </si>
  <si>
    <t>φ55</t>
  </si>
  <si>
    <t>φ56</t>
  </si>
  <si>
    <t>φ60</t>
  </si>
  <si>
    <t>φ64</t>
  </si>
  <si>
    <t>φ65</t>
  </si>
  <si>
    <t>φ68</t>
  </si>
  <si>
    <t>φ70</t>
  </si>
  <si>
    <t>φ75</t>
  </si>
  <si>
    <t>φ80</t>
  </si>
  <si>
    <t>φ85</t>
  </si>
  <si>
    <t>φ90</t>
  </si>
  <si>
    <t>φ95</t>
  </si>
  <si>
    <t>φ100</t>
  </si>
  <si>
    <t>φ110</t>
  </si>
  <si>
    <t>φ120</t>
  </si>
  <si>
    <t>φ130</t>
  </si>
  <si>
    <t>φ140</t>
  </si>
  <si>
    <t>φ150</t>
  </si>
  <si>
    <t>φ160</t>
  </si>
  <si>
    <t>φ180</t>
  </si>
  <si>
    <t>φ200</t>
  </si>
  <si>
    <t>D6</t>
  </si>
  <si>
    <t>D10</t>
  </si>
  <si>
    <t>D13</t>
  </si>
  <si>
    <t>D16</t>
  </si>
  <si>
    <t>D19</t>
  </si>
  <si>
    <t>D22</t>
  </si>
  <si>
    <t>D25</t>
  </si>
  <si>
    <t>D29</t>
  </si>
  <si>
    <t>D32</t>
  </si>
  <si>
    <t>D35</t>
  </si>
  <si>
    <t>D38</t>
  </si>
  <si>
    <t>D41</t>
  </si>
  <si>
    <t>D51</t>
  </si>
  <si>
    <t>□ 9.52x9.52</t>
  </si>
  <si>
    <t>□   13x13</t>
  </si>
  <si>
    <t>□   16x16</t>
  </si>
  <si>
    <t>□   19x19</t>
  </si>
  <si>
    <t>□   22x22</t>
  </si>
  <si>
    <t>□   25x25</t>
  </si>
  <si>
    <t>□   32x32</t>
  </si>
  <si>
    <t>□   38x38</t>
  </si>
  <si>
    <t>□   50x50</t>
  </si>
  <si>
    <t>□   65x65</t>
  </si>
  <si>
    <t>□   75x75</t>
  </si>
  <si>
    <t>□   90x90</t>
  </si>
  <si>
    <t>□  100x100</t>
  </si>
  <si>
    <t>デッキプレート QL</t>
  </si>
  <si>
    <t>QL99-50-12</t>
  </si>
  <si>
    <t>QL99-50-16</t>
  </si>
  <si>
    <t>QL99-75-12</t>
  </si>
  <si>
    <t>QL99-75-16</t>
  </si>
  <si>
    <t>QL99-50-12 Z12</t>
  </si>
  <si>
    <t>QL99-50-12 Z27</t>
  </si>
  <si>
    <t>QL99-50-16 Z12</t>
  </si>
  <si>
    <t>QL99-50-16 Z27</t>
  </si>
  <si>
    <t>QL99-75-12 Z12</t>
  </si>
  <si>
    <t>QL99-75-12 Z27</t>
  </si>
  <si>
    <t>QL99-75-16 Z12</t>
  </si>
  <si>
    <t>QL99-75-16 Z27</t>
  </si>
  <si>
    <t>デッキプレート ALB</t>
  </si>
  <si>
    <t>ALB12 Z8</t>
  </si>
  <si>
    <t>ALB12 Z12</t>
  </si>
  <si>
    <t>ALB12 Z27</t>
  </si>
  <si>
    <t>ALB16 Z8</t>
  </si>
  <si>
    <t>ALB16 Z12</t>
  </si>
  <si>
    <t>ALB16 Z27</t>
  </si>
  <si>
    <t>PL 1.2</t>
  </si>
  <si>
    <t>PL 1.6</t>
  </si>
  <si>
    <t>PL 2.0</t>
  </si>
  <si>
    <t>PL 2.3</t>
  </si>
  <si>
    <t>PL 3.2</t>
  </si>
  <si>
    <t>PL 4.5</t>
  </si>
  <si>
    <t>PL 7</t>
  </si>
  <si>
    <t>PL 8</t>
  </si>
  <si>
    <t>PL 9</t>
  </si>
  <si>
    <t>PL 10</t>
  </si>
  <si>
    <t>PL 12</t>
  </si>
  <si>
    <t>PL 14</t>
  </si>
  <si>
    <t>PL 16</t>
  </si>
  <si>
    <t>PL 19</t>
  </si>
  <si>
    <t>PL 22</t>
  </si>
  <si>
    <t>PL 25</t>
  </si>
  <si>
    <t>PL 28</t>
  </si>
  <si>
    <t>PL 32</t>
  </si>
  <si>
    <t>PL 36</t>
  </si>
  <si>
    <t>PL 38</t>
  </si>
  <si>
    <t>PL 40</t>
  </si>
  <si>
    <t>PL 45</t>
  </si>
  <si>
    <t>PL 50</t>
  </si>
  <si>
    <t>CHPL 2.3</t>
  </si>
  <si>
    <t>CHPL 3.2</t>
  </si>
  <si>
    <t>CHPL 4.5</t>
  </si>
  <si>
    <t>CHPL 6.0</t>
  </si>
  <si>
    <t>CHPL 8.0</t>
  </si>
  <si>
    <t>CHPL 9.0</t>
  </si>
  <si>
    <t>CHPL 10</t>
  </si>
  <si>
    <t>CHPL 12</t>
  </si>
  <si>
    <t>STﾎﾞﾙﾄ M13/L 80</t>
  </si>
  <si>
    <t>STﾎﾞﾙﾄ M13/L100</t>
  </si>
  <si>
    <t>STﾎﾞﾙﾄ M13/L130</t>
  </si>
  <si>
    <t>STﾎﾞﾙﾄ M16/L 80</t>
  </si>
  <si>
    <t>STﾎﾞﾙﾄ M16/L100</t>
  </si>
  <si>
    <t>STﾎﾞﾙﾄ M16/L130</t>
  </si>
  <si>
    <t>STﾎﾞﾙﾄ M19/L 80</t>
  </si>
  <si>
    <t>STﾎﾞﾙﾄ M19/L100</t>
  </si>
  <si>
    <t>STﾎﾞﾙﾄ M19/L130</t>
  </si>
  <si>
    <t>STﾎﾞﾙﾄ M19/L150</t>
  </si>
  <si>
    <t>STﾎﾞﾙﾄ M22/L 80</t>
  </si>
  <si>
    <t>STﾎﾞﾙﾄ M22/L100</t>
  </si>
  <si>
    <t>STﾎﾞﾙﾄ M22/L130</t>
  </si>
  <si>
    <t>STﾎﾞﾙﾄ M22/L150</t>
  </si>
  <si>
    <t>HTB ﾄﾙｼｱ M12/M16/M2</t>
  </si>
  <si>
    <t>TCﾎﾞﾙﾄ M12/L35</t>
  </si>
  <si>
    <t>TCﾎﾞﾙﾄ M16/L35</t>
  </si>
  <si>
    <t>TCﾎﾞﾙﾄ M16/L40</t>
  </si>
  <si>
    <t>TCﾎﾞﾙﾄ M16/L45</t>
  </si>
  <si>
    <t>TCﾎﾞﾙﾄ M16/L50</t>
  </si>
  <si>
    <t>TCﾎﾞﾙﾄ M16/L55</t>
  </si>
  <si>
    <t>TCﾎﾞﾙﾄ M16/L60</t>
  </si>
  <si>
    <t>TCﾎﾞﾙﾄ M16/L65</t>
  </si>
  <si>
    <t>TCﾎﾞﾙﾄ M16/L70</t>
  </si>
  <si>
    <t>TCﾎﾞﾙﾄ M16/L75</t>
  </si>
  <si>
    <t>TCﾎﾞﾙﾄ M16/L80</t>
  </si>
  <si>
    <t>TCﾎﾞﾙﾄ M16/L85</t>
  </si>
  <si>
    <t>TCﾎﾞﾙﾄ M16/L90</t>
  </si>
  <si>
    <t>TCﾎﾞﾙﾄ M16/L95</t>
  </si>
  <si>
    <t>TCﾎﾞﾙﾄ M16/L100</t>
  </si>
  <si>
    <t>TCﾎﾞﾙﾄ M16/L105</t>
  </si>
  <si>
    <t>TCﾎﾞﾙﾄ M20/L40</t>
  </si>
  <si>
    <t>TCﾎﾞﾙﾄ M20/L45</t>
  </si>
  <si>
    <t>TCﾎﾞﾙﾄ M20/L50</t>
  </si>
  <si>
    <t>TCﾎﾞﾙﾄ M20/L55</t>
  </si>
  <si>
    <t>TCﾎﾞﾙﾄ M20/L60</t>
  </si>
  <si>
    <t>TCﾎﾞﾙﾄ M20/L65</t>
  </si>
  <si>
    <t>TCﾎﾞﾙﾄ M20/L70</t>
  </si>
  <si>
    <t>TCﾎﾞﾙﾄ M20/L75</t>
  </si>
  <si>
    <t>TCﾎﾞﾙﾄ M20/L80</t>
  </si>
  <si>
    <t>TCﾎﾞﾙﾄ M20/L85</t>
  </si>
  <si>
    <t>TCﾎﾞﾙﾄ M20/L90</t>
  </si>
  <si>
    <t>TCﾎﾞﾙﾄ M20/L95</t>
  </si>
  <si>
    <t>TCﾎﾞﾙﾄ M20/L100</t>
  </si>
  <si>
    <t>TCﾎﾞﾙﾄ M20/L105</t>
  </si>
  <si>
    <t>TCﾎﾞﾙﾄ M20/L110</t>
  </si>
  <si>
    <t>TCﾎﾞﾙﾄ M20/L115</t>
  </si>
  <si>
    <t>TCﾎﾞﾙﾄ M20/L120</t>
  </si>
  <si>
    <t>TCﾎﾞﾙﾄ M20/L125</t>
  </si>
  <si>
    <t>TCﾎﾞﾙﾄ M20/L130</t>
  </si>
  <si>
    <t>HTB ﾄﾙｼｱ M22/M24,3,</t>
  </si>
  <si>
    <t>TCﾎﾞﾙﾄ M22/L45</t>
  </si>
  <si>
    <t>TCﾎﾞﾙﾄ M22/L50</t>
  </si>
  <si>
    <t>TCﾎﾞﾙﾄ M22/L55</t>
  </si>
  <si>
    <t>TCﾎﾞﾙﾄ M22/L60</t>
  </si>
  <si>
    <t>TCﾎﾞﾙﾄ M22/L65</t>
  </si>
  <si>
    <t>TCﾎﾞﾙﾄ M22/L70</t>
  </si>
  <si>
    <t>TCﾎﾞﾙﾄ M22/L75</t>
  </si>
  <si>
    <t>TCﾎﾞﾙﾄ M22/L80</t>
  </si>
  <si>
    <t>TCﾎﾞﾙﾄ M22/L85</t>
  </si>
  <si>
    <t>TCﾎﾞﾙﾄ M22/L90</t>
  </si>
  <si>
    <t>TCﾎﾞﾙﾄ M22/L95</t>
  </si>
  <si>
    <t>TCﾎﾞﾙﾄ M22/L100</t>
  </si>
  <si>
    <t>TCﾎﾞﾙﾄ M22/L105</t>
  </si>
  <si>
    <t>TCﾎﾞﾙﾄ M22/L110</t>
  </si>
  <si>
    <t>TCﾎﾞﾙﾄ M22/L115</t>
  </si>
  <si>
    <t>TCﾎﾞﾙﾄ M22/L120</t>
  </si>
  <si>
    <t>TCﾎﾞﾙﾄ M22/L125</t>
  </si>
  <si>
    <t>TCﾎﾞﾙﾄ M22/L130</t>
  </si>
  <si>
    <t>TCﾎﾞﾙﾄ M22/L135</t>
  </si>
  <si>
    <t>TCﾎﾞﾙﾄ M22/L140</t>
  </si>
  <si>
    <t>TCﾎﾞﾙﾄ M24/L50</t>
  </si>
  <si>
    <t>TCﾎﾞﾙﾄ M24/L55</t>
  </si>
  <si>
    <t>TCﾎﾞﾙﾄ M24/L60</t>
  </si>
  <si>
    <t>TCﾎﾞﾙﾄ M24/L65</t>
  </si>
  <si>
    <t>TCﾎﾞﾙﾄ M24/L70</t>
  </si>
  <si>
    <t>TCﾎﾞﾙﾄ M24/L75</t>
  </si>
  <si>
    <t>TCﾎﾞﾙﾄ M24/L80</t>
  </si>
  <si>
    <t>TCﾎﾞﾙﾄ M24/L85</t>
  </si>
  <si>
    <t>TCﾎﾞﾙﾄ M24/L90</t>
  </si>
  <si>
    <t>TCﾎﾞﾙﾄ M24/L95</t>
  </si>
  <si>
    <t>TCﾎﾞﾙﾄ M24/L100</t>
  </si>
  <si>
    <t>TCﾎﾞﾙﾄ M24/L105</t>
  </si>
  <si>
    <t>TCﾎﾞﾙﾄ M24/L110</t>
  </si>
  <si>
    <t>TCﾎﾞﾙﾄ M24/L115</t>
  </si>
  <si>
    <t>TCﾎﾞﾙﾄ M24/L120</t>
  </si>
  <si>
    <t>TCﾎﾞﾙﾄ M24/L125</t>
  </si>
  <si>
    <t>TCﾎﾞﾙﾄ M24/L130</t>
  </si>
  <si>
    <t>TCﾎﾞﾙﾄ M24/L135</t>
  </si>
  <si>
    <t>TCﾎﾞﾙﾄ M24/L140</t>
  </si>
  <si>
    <t>TCﾎﾞﾙﾄ M24/L145</t>
  </si>
  <si>
    <t>TCﾎﾞﾙﾄ M24/L150</t>
  </si>
  <si>
    <t>TCﾎﾞﾙﾄ M24/L155</t>
  </si>
  <si>
    <t>TCﾎﾞﾙﾄ M24/L160</t>
  </si>
  <si>
    <t>HTB 六角 M16/M20,3,</t>
  </si>
  <si>
    <t>普通ﾎﾞﾙﾄ M12/M16,3,</t>
  </si>
  <si>
    <t>中ﾎﾞﾙﾄ M12/L20</t>
  </si>
  <si>
    <t>中ﾎﾞﾙﾄ M12/L25</t>
  </si>
  <si>
    <t>中ﾎﾞﾙﾄ M12/L30</t>
  </si>
  <si>
    <t>中ﾎﾞﾙﾄ M12/L35</t>
  </si>
  <si>
    <t>中ﾎﾞﾙﾄ M12/L40</t>
  </si>
  <si>
    <t>中ﾎﾞﾙﾄ M12/L45</t>
  </si>
  <si>
    <t>中ﾎﾞﾙﾄ M12/L50</t>
  </si>
  <si>
    <t>中ﾎﾞﾙﾄ M12/L55</t>
  </si>
  <si>
    <t>中ﾎﾞﾙﾄ M12/L60</t>
  </si>
  <si>
    <t>中ﾎﾞﾙﾄ M12/L65</t>
  </si>
  <si>
    <t>中ﾎﾞﾙﾄ M12/L70</t>
  </si>
  <si>
    <t>中ﾎﾞﾙﾄ M12/L75</t>
  </si>
  <si>
    <t>中ﾎﾞﾙﾄ M12/L80</t>
  </si>
  <si>
    <t>中ﾎﾞﾙﾄ M12/L85</t>
  </si>
  <si>
    <t>中ﾎﾞﾙﾄ M12/L90</t>
  </si>
  <si>
    <t>中ﾎﾞﾙﾄ M12/L100</t>
  </si>
  <si>
    <t>中ﾎﾞﾙﾄ M12/L110</t>
  </si>
  <si>
    <t>中ﾎﾞﾙﾄ M12/L120</t>
  </si>
  <si>
    <t>中ﾎﾞﾙﾄ M12/L130</t>
  </si>
  <si>
    <t>中ﾎﾞﾙﾄ M12/L140</t>
  </si>
  <si>
    <t>中ﾎﾞﾙﾄ M16/L25</t>
  </si>
  <si>
    <t>中ﾎﾞﾙﾄ M16/L30</t>
  </si>
  <si>
    <t>中ﾎﾞﾙﾄ M16/L35</t>
  </si>
  <si>
    <t>中ﾎﾞﾙﾄ M16/L40</t>
  </si>
  <si>
    <t>中ﾎﾞﾙﾄ M16/L45</t>
  </si>
  <si>
    <t>中ﾎﾞﾙﾄ M16/L50</t>
  </si>
  <si>
    <t>中ﾎﾞﾙﾄ M16/L55</t>
  </si>
  <si>
    <t>中ﾎﾞﾙﾄ M16/L60</t>
  </si>
  <si>
    <t>中ﾎﾞﾙﾄ M16/L65</t>
  </si>
  <si>
    <t>中ﾎﾞﾙﾄ M16/L70</t>
  </si>
  <si>
    <t>中ﾎﾞﾙﾄ M16/L75</t>
  </si>
  <si>
    <t>中ﾎﾞﾙﾄ M16/L80</t>
  </si>
  <si>
    <t>中ﾎﾞﾙﾄ M16/L85</t>
  </si>
  <si>
    <t>中ﾎﾞﾙﾄ M16/L90</t>
  </si>
  <si>
    <t>中ﾎﾞﾙﾄ M16/L100</t>
  </si>
  <si>
    <t>中ﾎﾞﾙﾄ M16/L110</t>
  </si>
  <si>
    <t>中ﾎﾞﾙﾄ M16/L120</t>
  </si>
  <si>
    <t>中ﾎﾞﾙﾄ M16/L130</t>
  </si>
  <si>
    <t>中ﾎﾞﾙﾄ M16/L140</t>
  </si>
  <si>
    <t>普通ﾎﾞﾙﾄ M20/M24,3,</t>
  </si>
  <si>
    <t>中ﾎﾞﾙﾄ M20/L30</t>
  </si>
  <si>
    <t>中ﾎﾞﾙﾄ M20/L35</t>
  </si>
  <si>
    <t>中ﾎﾞﾙﾄ M20/L40</t>
  </si>
  <si>
    <t>中ﾎﾞﾙﾄ M20/L45</t>
  </si>
  <si>
    <t>中ﾎﾞﾙﾄ M20/L50</t>
  </si>
  <si>
    <t>中ﾎﾞﾙﾄ M20/L55</t>
  </si>
  <si>
    <t>中ﾎﾞﾙﾄ M20/L60</t>
  </si>
  <si>
    <t>中ﾎﾞﾙﾄ M20/L65</t>
  </si>
  <si>
    <t>中ﾎﾞﾙﾄ M20/L70</t>
  </si>
  <si>
    <t>中ﾎﾞﾙﾄ M20/L75</t>
  </si>
  <si>
    <t>中ﾎﾞﾙﾄ M20/L80</t>
  </si>
  <si>
    <t>中ﾎﾞﾙﾄ M20/L85</t>
  </si>
  <si>
    <t>中ﾎﾞﾙﾄ M20/L90</t>
  </si>
  <si>
    <t>中ﾎﾞﾙﾄ M20/L100</t>
  </si>
  <si>
    <t>中ﾎﾞﾙﾄ M20/L110</t>
  </si>
  <si>
    <t>中ﾎﾞﾙﾄ M20/L120</t>
  </si>
  <si>
    <t>中ﾎﾞﾙﾄ M20/L130</t>
  </si>
  <si>
    <t>中ﾎﾞﾙﾄ M20/L140</t>
  </si>
  <si>
    <t>中ﾎﾞﾙﾄ M20/L150</t>
  </si>
  <si>
    <t>中ﾎﾞﾙﾄ M20/L160</t>
  </si>
  <si>
    <t>中ﾎﾞﾙﾄ M20/L170</t>
  </si>
  <si>
    <t>中ﾎﾞﾙﾄ M20/L180</t>
  </si>
  <si>
    <t>中ﾎﾞﾙﾄ M20/L190</t>
  </si>
  <si>
    <t>中ﾎﾞﾙﾄ M20/L200</t>
  </si>
  <si>
    <t>中ﾎﾞﾙﾄ M24/L30</t>
  </si>
  <si>
    <t>中ﾎﾞﾙﾄ M24/L35</t>
  </si>
  <si>
    <t>中ﾎﾞﾙﾄ M24/L40</t>
  </si>
  <si>
    <t>中ﾎﾞﾙﾄ M24/L45</t>
  </si>
  <si>
    <t>中ﾎﾞﾙﾄ M24/L50</t>
  </si>
  <si>
    <t>中ﾎﾞﾙﾄ M24/L55</t>
  </si>
  <si>
    <t>中ﾎﾞﾙﾄ M24/L60</t>
  </si>
  <si>
    <t>中ﾎﾞﾙﾄ M24/L65</t>
  </si>
  <si>
    <t>中ﾎﾞﾙﾄ M24/L70</t>
  </si>
  <si>
    <t>中ﾎﾞﾙﾄ M24/L75</t>
  </si>
  <si>
    <t>中ﾎﾞﾙﾄ M24/L80</t>
  </si>
  <si>
    <t>中ﾎﾞﾙﾄ M24/L85</t>
  </si>
  <si>
    <t>中ﾎﾞﾙﾄ M24/L90</t>
  </si>
  <si>
    <t>中ﾎﾞﾙﾄ M24/L100</t>
  </si>
  <si>
    <t>中ﾎﾞﾙﾄ M24/L110</t>
  </si>
  <si>
    <t>中ﾎﾞﾙﾄ M24/L120</t>
  </si>
  <si>
    <t>中ﾎﾞﾙﾄ M24/L130</t>
  </si>
  <si>
    <t>中ﾎﾞﾙﾄ M24/L140</t>
  </si>
  <si>
    <t>中ﾎﾞﾙﾄ M24/L150</t>
  </si>
  <si>
    <t>中ﾎﾞﾙﾄ M24/L160</t>
  </si>
  <si>
    <t>中ﾎﾞﾙﾄ M24/L170</t>
  </si>
  <si>
    <t>中ﾎﾞﾙﾄ M24/L180</t>
  </si>
  <si>
    <t>中ﾎﾞﾙﾄ M24/L190</t>
  </si>
  <si>
    <t>中ﾎﾞﾙﾄ M24/L200</t>
  </si>
  <si>
    <t>HE (EUROPEAN NORM W</t>
  </si>
  <si>
    <t>穴</t>
    <rPh sb="0" eb="1">
      <t>アナ</t>
    </rPh>
    <phoneticPr fontId="3"/>
  </si>
  <si>
    <t>ｼｮｯﾄ</t>
    <phoneticPr fontId="3"/>
  </si>
  <si>
    <t>曲げ</t>
    <rPh sb="0" eb="1">
      <t>マ</t>
    </rPh>
    <phoneticPr fontId="3"/>
  </si>
  <si>
    <t>寸</t>
    <rPh sb="0" eb="1">
      <t>スン</t>
    </rPh>
    <phoneticPr fontId="3"/>
  </si>
  <si>
    <t>〇</t>
    <phoneticPr fontId="3"/>
  </si>
  <si>
    <t>重量
(kg)</t>
    <rPh sb="0" eb="2">
      <t>ジュウリョウ</t>
    </rPh>
    <phoneticPr fontId="3"/>
  </si>
  <si>
    <t>1BP</t>
    <phoneticPr fontId="3"/>
  </si>
  <si>
    <t>-</t>
    <phoneticPr fontId="3"/>
  </si>
  <si>
    <t>頭</t>
    <rPh sb="0" eb="1">
      <t>アタマ</t>
    </rPh>
    <phoneticPr fontId="3"/>
  </si>
  <si>
    <t>マーク</t>
    <phoneticPr fontId="3"/>
  </si>
  <si>
    <t>SS400</t>
    <phoneticPr fontId="3"/>
  </si>
  <si>
    <t>マーク・種類</t>
    <rPh sb="4" eb="6">
      <t>シュルイ</t>
    </rPh>
    <phoneticPr fontId="3"/>
  </si>
  <si>
    <t>型板保存
ﾌｧｲﾙ名</t>
    <rPh sb="0" eb="2">
      <t>カタイタ</t>
    </rPh>
    <rPh sb="2" eb="4">
      <t>ホゾン</t>
    </rPh>
    <rPh sb="9" eb="10">
      <t>メイ</t>
    </rPh>
    <phoneticPr fontId="3"/>
  </si>
  <si>
    <t>工事名</t>
    <rPh sb="0" eb="3">
      <t>コウジメイ</t>
    </rPh>
    <phoneticPr fontId="3"/>
  </si>
  <si>
    <t>納入日</t>
    <rPh sb="0" eb="2">
      <t>ノウニュウ</t>
    </rPh>
    <rPh sb="2" eb="3">
      <t>ヒ</t>
    </rPh>
    <phoneticPr fontId="3"/>
  </si>
  <si>
    <t>納入場所</t>
    <rPh sb="0" eb="2">
      <t>ノウニュウ</t>
    </rPh>
    <rPh sb="2" eb="4">
      <t>バショ</t>
    </rPh>
    <phoneticPr fontId="3"/>
  </si>
  <si>
    <t>荷受け者</t>
    <rPh sb="0" eb="2">
      <t>ニウ</t>
    </rPh>
    <rPh sb="3" eb="4">
      <t>シャ</t>
    </rPh>
    <phoneticPr fontId="3"/>
  </si>
  <si>
    <t>工区</t>
    <rPh sb="0" eb="2">
      <t>コウク</t>
    </rPh>
    <phoneticPr fontId="3"/>
  </si>
  <si>
    <t>作成</t>
    <rPh sb="0" eb="2">
      <t>サクセイ</t>
    </rPh>
    <phoneticPr fontId="3"/>
  </si>
  <si>
    <t>チェック</t>
    <phoneticPr fontId="3"/>
  </si>
  <si>
    <t>発注先</t>
    <rPh sb="0" eb="2">
      <t>ハッチュウ</t>
    </rPh>
    <rPh sb="2" eb="3">
      <t>サキ</t>
    </rPh>
    <phoneticPr fontId="3"/>
  </si>
  <si>
    <t>NO.</t>
    <phoneticPr fontId="3"/>
  </si>
  <si>
    <t>図番</t>
    <rPh sb="0" eb="1">
      <t>ズ</t>
    </rPh>
    <rPh sb="1" eb="2">
      <t>バン</t>
    </rPh>
    <phoneticPr fontId="3"/>
  </si>
  <si>
    <t>1P-101</t>
    <phoneticPr fontId="3"/>
  </si>
  <si>
    <t>F</t>
    <phoneticPr fontId="3"/>
  </si>
  <si>
    <t>ＰＬ等
見込み</t>
    <rPh sb="2" eb="3">
      <t>トウ</t>
    </rPh>
    <rPh sb="4" eb="6">
      <t>ミコ</t>
    </rPh>
    <phoneticPr fontId="3"/>
  </si>
  <si>
    <t>発注者</t>
    <rPh sb="0" eb="3">
      <t>ハッチュウシャ</t>
    </rPh>
    <phoneticPr fontId="3"/>
  </si>
  <si>
    <t>リストＮＯ.</t>
    <phoneticPr fontId="3"/>
  </si>
  <si>
    <t>契約内・追加工事・不具合</t>
    <rPh sb="0" eb="2">
      <t>ケイヤク</t>
    </rPh>
    <rPh sb="2" eb="3">
      <t>ナイ</t>
    </rPh>
    <rPh sb="4" eb="6">
      <t>ツイカ</t>
    </rPh>
    <rPh sb="6" eb="8">
      <t>コウジ</t>
    </rPh>
    <rPh sb="9" eb="12">
      <t>フグアイ</t>
    </rPh>
    <phoneticPr fontId="3"/>
  </si>
  <si>
    <t>住所</t>
    <rPh sb="0" eb="2">
      <t>ジュウショ</t>
    </rPh>
    <phoneticPr fontId="3"/>
  </si>
  <si>
    <t>ＴＥＬ</t>
    <phoneticPr fontId="3"/>
  </si>
  <si>
    <t>区分</t>
    <rPh sb="0" eb="2">
      <t>クブン</t>
    </rPh>
    <phoneticPr fontId="3"/>
  </si>
  <si>
    <t>節・階</t>
    <rPh sb="0" eb="1">
      <t>セツ</t>
    </rPh>
    <rPh sb="2" eb="3">
      <t>カイ</t>
    </rPh>
    <phoneticPr fontId="3"/>
  </si>
  <si>
    <t>鋼材発注書兼加工指示書</t>
    <rPh sb="0" eb="2">
      <t>コウザイ</t>
    </rPh>
    <rPh sb="2" eb="4">
      <t>ハッチュウ</t>
    </rPh>
    <rPh sb="4" eb="5">
      <t>ショ</t>
    </rPh>
    <rPh sb="5" eb="6">
      <t>ケン</t>
    </rPh>
    <rPh sb="6" eb="8">
      <t>カコウ</t>
    </rPh>
    <rPh sb="8" eb="11">
      <t>シジショ</t>
    </rPh>
    <phoneticPr fontId="3"/>
  </si>
  <si>
    <t>ボルト類発注リスト</t>
    <rPh sb="3" eb="4">
      <t>ルイ</t>
    </rPh>
    <rPh sb="4" eb="6">
      <t>ハッチュウ</t>
    </rPh>
    <phoneticPr fontId="3"/>
  </si>
  <si>
    <t>発注リスト</t>
    <rPh sb="0" eb="2">
      <t>ハッチュウ</t>
    </rPh>
    <phoneticPr fontId="3"/>
  </si>
  <si>
    <t>契約</t>
    <rPh sb="0" eb="2">
      <t>ケイヤク</t>
    </rPh>
    <phoneticPr fontId="3"/>
  </si>
  <si>
    <t>小梁</t>
    <rPh sb="0" eb="2">
      <t>コバリ</t>
    </rPh>
    <phoneticPr fontId="3"/>
  </si>
  <si>
    <t>1Ｂ-54</t>
  </si>
  <si>
    <t>ア4B19</t>
  </si>
  <si>
    <t>-</t>
  </si>
  <si>
    <t>SS400</t>
  </si>
  <si>
    <t>NO</t>
    <phoneticPr fontId="3"/>
  </si>
  <si>
    <t>メンバー</t>
    <phoneticPr fontId="3"/>
  </si>
  <si>
    <t>単位面積</t>
    <rPh sb="0" eb="2">
      <t>タンイ</t>
    </rPh>
    <rPh sb="2" eb="4">
      <t>メンセキ</t>
    </rPh>
    <phoneticPr fontId="3"/>
  </si>
  <si>
    <t>1100602.34.5</t>
    <phoneticPr fontId="3"/>
  </si>
  <si>
    <t>1100603.24.5</t>
    <phoneticPr fontId="3"/>
  </si>
  <si>
    <t>11001002.34.5</t>
    <phoneticPr fontId="3"/>
  </si>
  <si>
    <t>11001003.24.5</t>
    <phoneticPr fontId="3"/>
  </si>
  <si>
    <t>1125602.54.5</t>
    <phoneticPr fontId="3"/>
  </si>
  <si>
    <t>1125603.24.5</t>
    <phoneticPr fontId="3"/>
  </si>
  <si>
    <t>11251002.34.5</t>
    <phoneticPr fontId="3"/>
  </si>
  <si>
    <t>11251003.24.5</t>
    <phoneticPr fontId="3"/>
  </si>
  <si>
    <t>11251252.34.5</t>
    <phoneticPr fontId="3"/>
  </si>
  <si>
    <t>11251253.24.5</t>
    <phoneticPr fontId="3"/>
  </si>
  <si>
    <t>1150752.34.5</t>
    <phoneticPr fontId="3"/>
  </si>
  <si>
    <t>1150753.24.5</t>
    <phoneticPr fontId="3"/>
  </si>
  <si>
    <t>11501002.34.5</t>
    <phoneticPr fontId="3"/>
  </si>
  <si>
    <t>11501003.24.5</t>
    <phoneticPr fontId="3"/>
  </si>
  <si>
    <t>11501502.34.5</t>
    <phoneticPr fontId="3"/>
  </si>
  <si>
    <t>11501503.24.5</t>
    <phoneticPr fontId="3"/>
  </si>
  <si>
    <t>1175902.34.5</t>
    <phoneticPr fontId="3"/>
  </si>
  <si>
    <t>1175903.24.5</t>
    <phoneticPr fontId="3"/>
  </si>
  <si>
    <t>1201002.34.5</t>
    <phoneticPr fontId="3"/>
  </si>
  <si>
    <t>12001003.24.5</t>
    <phoneticPr fontId="3"/>
  </si>
  <si>
    <t>12001502.34.5</t>
    <phoneticPr fontId="3"/>
  </si>
  <si>
    <t>12001503.24.5</t>
    <phoneticPr fontId="3"/>
  </si>
  <si>
    <t>12501253.24.5</t>
    <phoneticPr fontId="3"/>
  </si>
  <si>
    <t>12501503.254.5</t>
    <phoneticPr fontId="3"/>
  </si>
  <si>
    <t>13001503.24.5</t>
    <phoneticPr fontId="3"/>
  </si>
  <si>
    <t>1125755.59.5</t>
    <phoneticPr fontId="3"/>
  </si>
  <si>
    <t>1150755.59.5</t>
    <phoneticPr fontId="3"/>
  </si>
  <si>
    <t>I250x125x7.5x12</t>
    <phoneticPr fontId="3"/>
  </si>
  <si>
    <t>827.22.3</t>
    <phoneticPr fontId="3"/>
  </si>
  <si>
    <t>842.72.3</t>
    <phoneticPr fontId="3"/>
  </si>
  <si>
    <t>842.72.5</t>
    <phoneticPr fontId="3"/>
  </si>
  <si>
    <t>848.62.3</t>
    <phoneticPr fontId="3"/>
  </si>
  <si>
    <t>848.62.5</t>
    <phoneticPr fontId="3"/>
  </si>
  <si>
    <t>848.62.8</t>
    <phoneticPr fontId="3"/>
  </si>
  <si>
    <t>848.63.2</t>
    <phoneticPr fontId="3"/>
  </si>
  <si>
    <t>860.52.3</t>
    <phoneticPr fontId="3"/>
  </si>
  <si>
    <t>860.53.2</t>
    <phoneticPr fontId="3"/>
  </si>
  <si>
    <t>876.32.8</t>
    <phoneticPr fontId="3"/>
  </si>
  <si>
    <t>876.33.2</t>
    <phoneticPr fontId="3"/>
  </si>
  <si>
    <t>889.12.8</t>
    <phoneticPr fontId="3"/>
  </si>
  <si>
    <t>889.13.2</t>
    <phoneticPr fontId="3"/>
  </si>
  <si>
    <t>8101.63.2</t>
    <phoneticPr fontId="3"/>
  </si>
  <si>
    <t>8114.33.2</t>
    <phoneticPr fontId="3"/>
  </si>
  <si>
    <t>8114.33.5</t>
    <phoneticPr fontId="3"/>
  </si>
  <si>
    <t>8114.34.5</t>
    <phoneticPr fontId="3"/>
  </si>
  <si>
    <t>8139.83.6</t>
    <phoneticPr fontId="3"/>
  </si>
  <si>
    <t>8139.84.5</t>
    <phoneticPr fontId="3"/>
  </si>
  <si>
    <t>8165.24.5</t>
    <phoneticPr fontId="3"/>
  </si>
  <si>
    <t>8165.27.1</t>
    <phoneticPr fontId="3"/>
  </si>
  <si>
    <t>8190.74.5</t>
    <phoneticPr fontId="3"/>
  </si>
  <si>
    <t>8190.78.2</t>
    <phoneticPr fontId="3"/>
  </si>
  <si>
    <t>8216.34.5</t>
    <phoneticPr fontId="3"/>
  </si>
  <si>
    <t>8216.35.8</t>
    <phoneticPr fontId="3"/>
  </si>
  <si>
    <t>8216.38.2</t>
    <phoneticPr fontId="3"/>
  </si>
  <si>
    <t>8267.46.6</t>
    <phoneticPr fontId="3"/>
  </si>
  <si>
    <t>8267.49.3</t>
    <phoneticPr fontId="3"/>
  </si>
  <si>
    <t>8318.56.9</t>
    <phoneticPr fontId="3"/>
  </si>
  <si>
    <t>8318.510.3</t>
    <phoneticPr fontId="3"/>
  </si>
  <si>
    <t>8355.66.4</t>
    <phoneticPr fontId="3"/>
  </si>
  <si>
    <t>8355.67.9</t>
    <phoneticPr fontId="3"/>
  </si>
  <si>
    <t>8355.69.5</t>
    <phoneticPr fontId="3"/>
  </si>
  <si>
    <t>8355.612.7</t>
    <phoneticPr fontId="3"/>
  </si>
  <si>
    <t>8406.47.9</t>
    <phoneticPr fontId="3"/>
  </si>
  <si>
    <t>8406.49.5</t>
    <phoneticPr fontId="3"/>
  </si>
  <si>
    <t>8406.412.7</t>
    <phoneticPr fontId="3"/>
  </si>
  <si>
    <t>8457.59.5</t>
    <phoneticPr fontId="3"/>
  </si>
  <si>
    <t>8457.212.7</t>
    <phoneticPr fontId="3"/>
  </si>
  <si>
    <t>8609.69.5</t>
    <phoneticPr fontId="3"/>
  </si>
  <si>
    <t>8609.612.7</t>
    <phoneticPr fontId="3"/>
  </si>
  <si>
    <t>860.54.5</t>
    <phoneticPr fontId="3"/>
  </si>
  <si>
    <t>876.34.5</t>
    <phoneticPr fontId="3"/>
  </si>
  <si>
    <t>889.14.5</t>
    <phoneticPr fontId="3"/>
  </si>
  <si>
    <t>8101.64.5</t>
    <phoneticPr fontId="3"/>
  </si>
  <si>
    <t>8165.524.5</t>
    <phoneticPr fontId="3"/>
  </si>
  <si>
    <t>8190.74.5</t>
    <phoneticPr fontId="3"/>
  </si>
  <si>
    <t>189.529.52</t>
    <phoneticPr fontId="3"/>
  </si>
  <si>
    <t>溶接ワイヤパック</t>
    <rPh sb="0" eb="2">
      <t>ヨウセツ</t>
    </rPh>
    <phoneticPr fontId="3"/>
  </si>
  <si>
    <t>ＭＧ－50</t>
    <phoneticPr fontId="3"/>
  </si>
  <si>
    <t>単位数</t>
    <rPh sb="0" eb="2">
      <t>タンイ</t>
    </rPh>
    <rPh sb="2" eb="3">
      <t>スウ</t>
    </rPh>
    <phoneticPr fontId="3"/>
  </si>
  <si>
    <t>合計</t>
    <rPh sb="0" eb="2">
      <t>ゴウケイ</t>
    </rPh>
    <phoneticPr fontId="3"/>
  </si>
  <si>
    <t>単位</t>
    <rPh sb="0" eb="2">
      <t>タンイ</t>
    </rPh>
    <phoneticPr fontId="3"/>
  </si>
  <si>
    <t>（株）ＴＯＫＡＩ</t>
    <rPh sb="0" eb="3">
      <t>カブ</t>
    </rPh>
    <phoneticPr fontId="3"/>
  </si>
  <si>
    <t>0439-52-6161</t>
  </si>
  <si>
    <t>0439-52-6192</t>
  </si>
  <si>
    <t>（株）ＪＫＷ</t>
    <rPh sb="0" eb="3">
      <t>カブ</t>
    </rPh>
    <phoneticPr fontId="3"/>
  </si>
  <si>
    <t>川田</t>
    <rPh sb="0" eb="2">
      <t>カワダ</t>
    </rPh>
    <phoneticPr fontId="3"/>
  </si>
  <si>
    <t>米田</t>
    <rPh sb="0" eb="2">
      <t>ヨネダ</t>
    </rPh>
    <phoneticPr fontId="3"/>
  </si>
  <si>
    <t>03-3864-3530</t>
  </si>
  <si>
    <t>03-3864-3531</t>
  </si>
  <si>
    <t>東洋熔接材料（株）</t>
    <rPh sb="0" eb="2">
      <t>トウヨウ</t>
    </rPh>
    <rPh sb="2" eb="4">
      <t>ヨウセツ</t>
    </rPh>
    <rPh sb="4" eb="6">
      <t>ザイリョウ</t>
    </rPh>
    <rPh sb="6" eb="9">
      <t>カブ</t>
    </rPh>
    <phoneticPr fontId="3"/>
  </si>
  <si>
    <t>04-7131-6706</t>
  </si>
  <si>
    <t>04-7131-6708</t>
  </si>
  <si>
    <t>（株）アイ・テック東京支店内　外注部</t>
    <rPh sb="0" eb="3">
      <t>カブ</t>
    </rPh>
    <rPh sb="9" eb="11">
      <t>トウキョウ</t>
    </rPh>
    <rPh sb="11" eb="13">
      <t>シテン</t>
    </rPh>
    <rPh sb="13" eb="14">
      <t>ナイ</t>
    </rPh>
    <rPh sb="15" eb="17">
      <t>ガイチュウ</t>
    </rPh>
    <rPh sb="17" eb="18">
      <t>ブ</t>
    </rPh>
    <phoneticPr fontId="3"/>
  </si>
  <si>
    <t>発注日</t>
    <rPh sb="0" eb="2">
      <t>ハッチュウ</t>
    </rPh>
    <rPh sb="2" eb="3">
      <t>ヒ</t>
    </rPh>
    <phoneticPr fontId="3"/>
  </si>
  <si>
    <t>〒293-0011　千葉県富津市新富３３番３　Ｆ棟海側</t>
    <rPh sb="10" eb="13">
      <t>チバケン</t>
    </rPh>
    <rPh sb="13" eb="16">
      <t>フッツシ</t>
    </rPh>
    <rPh sb="16" eb="18">
      <t>シントミ</t>
    </rPh>
    <rPh sb="20" eb="21">
      <t>バン</t>
    </rPh>
    <rPh sb="24" eb="25">
      <t>トウ</t>
    </rPh>
    <rPh sb="25" eb="27">
      <t>ウミガワ</t>
    </rPh>
    <phoneticPr fontId="3"/>
  </si>
  <si>
    <t>請求書はアイ・テック東京支社送りとしてください</t>
    <rPh sb="0" eb="2">
      <t>セイキュウ</t>
    </rPh>
    <rPh sb="2" eb="3">
      <t>ショ</t>
    </rPh>
    <rPh sb="10" eb="12">
      <t>トウキョウ</t>
    </rPh>
    <rPh sb="12" eb="14">
      <t>シシャ</t>
    </rPh>
    <rPh sb="14" eb="15">
      <t>オク</t>
    </rPh>
    <phoneticPr fontId="3"/>
  </si>
  <si>
    <t>本</t>
    <rPh sb="0" eb="1">
      <t>ホン</t>
    </rPh>
    <phoneticPr fontId="3"/>
  </si>
  <si>
    <t>ウイットネジ仮ボルト</t>
    <rPh sb="6" eb="7">
      <t>カリ</t>
    </rPh>
    <phoneticPr fontId="3"/>
  </si>
  <si>
    <t>1/2×32</t>
  </si>
  <si>
    <t>1/2×38</t>
  </si>
  <si>
    <t>1/2×45</t>
  </si>
  <si>
    <t>1/2×50</t>
  </si>
  <si>
    <t>1/2×70</t>
  </si>
  <si>
    <t>1/2×90</t>
  </si>
  <si>
    <t>1/2×125</t>
  </si>
  <si>
    <t>1/2×140</t>
  </si>
  <si>
    <t>1/2×150</t>
  </si>
  <si>
    <t>5/8×32</t>
  </si>
  <si>
    <t>5/8×38</t>
  </si>
  <si>
    <t>5/8×45</t>
  </si>
  <si>
    <t>5/8×50</t>
  </si>
  <si>
    <t>5/8×55</t>
  </si>
  <si>
    <t>5/8×60</t>
  </si>
  <si>
    <t>5/8×65</t>
  </si>
  <si>
    <t>5/8×70</t>
  </si>
  <si>
    <t>5/8×75</t>
  </si>
  <si>
    <t>5/8×80</t>
  </si>
  <si>
    <t>5/8×85</t>
  </si>
  <si>
    <t>5/8×90</t>
  </si>
  <si>
    <t>5/8×100</t>
  </si>
  <si>
    <t>5/8×110</t>
  </si>
  <si>
    <t>5/8×120</t>
  </si>
  <si>
    <t>M16ネジ</t>
  </si>
  <si>
    <t>3/4×32</t>
  </si>
  <si>
    <t>3/4×38</t>
  </si>
  <si>
    <t>3/4×45</t>
  </si>
  <si>
    <t>3/4×50</t>
  </si>
  <si>
    <t>3/4×55</t>
  </si>
  <si>
    <t>3/4×60</t>
  </si>
  <si>
    <t>3/4×65</t>
  </si>
  <si>
    <t>3/4×70</t>
  </si>
  <si>
    <t>3/4×75</t>
  </si>
  <si>
    <t>3/4×80</t>
  </si>
  <si>
    <t>3/4×90</t>
  </si>
  <si>
    <t>3/4×100</t>
  </si>
  <si>
    <t>M20ネジ</t>
  </si>
  <si>
    <t>7/8×50</t>
  </si>
  <si>
    <t>7/8×55</t>
  </si>
  <si>
    <t>7/8×60</t>
  </si>
  <si>
    <t>7/8×65</t>
  </si>
  <si>
    <t>7/8×70</t>
  </si>
  <si>
    <t>7/8×75</t>
  </si>
  <si>
    <t>7/8×80</t>
  </si>
  <si>
    <t>7/8×85</t>
  </si>
  <si>
    <t>7/8×90</t>
  </si>
  <si>
    <t>7/8×100</t>
  </si>
  <si>
    <t>7/8×115</t>
  </si>
  <si>
    <t>7/8×130</t>
  </si>
  <si>
    <t>５分×50　26550　　6分×50　26650</t>
    <rPh sb="1" eb="2">
      <t>ブ</t>
    </rPh>
    <rPh sb="14" eb="15">
      <t>ブ</t>
    </rPh>
    <phoneticPr fontId="3"/>
  </si>
  <si>
    <t>班名</t>
    <rPh sb="0" eb="1">
      <t>ハン</t>
    </rPh>
    <rPh sb="1" eb="2">
      <t>メイ</t>
    </rPh>
    <phoneticPr fontId="3"/>
  </si>
  <si>
    <t>定時単価</t>
    <rPh sb="0" eb="2">
      <t>テイジ</t>
    </rPh>
    <rPh sb="2" eb="4">
      <t>タンカ</t>
    </rPh>
    <phoneticPr fontId="3"/>
  </si>
  <si>
    <t>残業単価</t>
    <rPh sb="0" eb="2">
      <t>ザンギョウ</t>
    </rPh>
    <rPh sb="2" eb="4">
      <t>タンカ</t>
    </rPh>
    <phoneticPr fontId="3"/>
  </si>
  <si>
    <t>日付</t>
    <rPh sb="0" eb="2">
      <t>ヒヅケ</t>
    </rPh>
    <phoneticPr fontId="3"/>
  </si>
  <si>
    <t>天気</t>
    <rPh sb="0" eb="2">
      <t>テンキ</t>
    </rPh>
    <phoneticPr fontId="3"/>
  </si>
  <si>
    <t>氏名</t>
    <rPh sb="0" eb="2">
      <t>シメイ</t>
    </rPh>
    <phoneticPr fontId="3"/>
  </si>
  <si>
    <t>作業内容</t>
    <rPh sb="0" eb="2">
      <t>サギョウ</t>
    </rPh>
    <rPh sb="2" eb="4">
      <t>ナイヨウ</t>
    </rPh>
    <phoneticPr fontId="3"/>
  </si>
  <si>
    <t>分類</t>
    <rPh sb="0" eb="2">
      <t>ブンルイ</t>
    </rPh>
    <phoneticPr fontId="3"/>
  </si>
  <si>
    <t>階</t>
    <rPh sb="0" eb="1">
      <t>カイ</t>
    </rPh>
    <phoneticPr fontId="3"/>
  </si>
  <si>
    <t>内訳</t>
    <rPh sb="0" eb="2">
      <t>ウチワケ</t>
    </rPh>
    <phoneticPr fontId="3"/>
  </si>
  <si>
    <t>定時
ｈ</t>
    <rPh sb="0" eb="2">
      <t>テイジ</t>
    </rPh>
    <phoneticPr fontId="3"/>
  </si>
  <si>
    <t>残業
ｈ</t>
    <rPh sb="0" eb="2">
      <t>ザンギョウ</t>
    </rPh>
    <phoneticPr fontId="3"/>
  </si>
  <si>
    <t>出来
高</t>
    <rPh sb="0" eb="2">
      <t>デキ</t>
    </rPh>
    <rPh sb="3" eb="4">
      <t>ダカ</t>
    </rPh>
    <phoneticPr fontId="3"/>
  </si>
  <si>
    <t>定時金額</t>
    <rPh sb="0" eb="2">
      <t>テイジ</t>
    </rPh>
    <rPh sb="2" eb="4">
      <t>キンガク</t>
    </rPh>
    <phoneticPr fontId="3"/>
  </si>
  <si>
    <t>残業金額</t>
    <rPh sb="0" eb="2">
      <t>ザンギョウ</t>
    </rPh>
    <rPh sb="2" eb="4">
      <t>キンガク</t>
    </rPh>
    <phoneticPr fontId="3"/>
  </si>
  <si>
    <t>報告書
NO.</t>
    <rPh sb="0" eb="2">
      <t>ホウコク</t>
    </rPh>
    <rPh sb="2" eb="3">
      <t>ショ</t>
    </rPh>
    <phoneticPr fontId="3"/>
  </si>
  <si>
    <t>高梨</t>
    <rPh sb="0" eb="2">
      <t>タカナシ</t>
    </rPh>
    <phoneticPr fontId="3"/>
  </si>
  <si>
    <t>ｍ</t>
    <phoneticPr fontId="3"/>
  </si>
  <si>
    <t>m</t>
    <phoneticPr fontId="3"/>
  </si>
  <si>
    <t>斉藤</t>
    <rPh sb="0" eb="2">
      <t>サイトウ</t>
    </rPh>
    <phoneticPr fontId="3"/>
  </si>
  <si>
    <t>晴</t>
    <rPh sb="0" eb="1">
      <t>ハ</t>
    </rPh>
    <phoneticPr fontId="3"/>
  </si>
  <si>
    <t>佐藤</t>
    <rPh sb="0" eb="2">
      <t>サトウ</t>
    </rPh>
    <phoneticPr fontId="3"/>
  </si>
  <si>
    <t>３階大梁組立て</t>
    <rPh sb="1" eb="2">
      <t>カイ</t>
    </rPh>
    <rPh sb="2" eb="4">
      <t>オオバリ</t>
    </rPh>
    <rPh sb="4" eb="6">
      <t>クミタ</t>
    </rPh>
    <phoneticPr fontId="3"/>
  </si>
  <si>
    <t>大梁</t>
    <rPh sb="0" eb="2">
      <t>オオバリ</t>
    </rPh>
    <phoneticPr fontId="3"/>
  </si>
  <si>
    <t>組立て</t>
    <rPh sb="0" eb="2">
      <t>クミタ</t>
    </rPh>
    <phoneticPr fontId="3"/>
  </si>
  <si>
    <t>岡本</t>
    <rPh sb="0" eb="2">
      <t>オカモト</t>
    </rPh>
    <phoneticPr fontId="3"/>
  </si>
  <si>
    <t>３階小梁塗装</t>
    <rPh sb="1" eb="2">
      <t>カイ</t>
    </rPh>
    <rPh sb="2" eb="4">
      <t>コバリ</t>
    </rPh>
    <rPh sb="4" eb="6">
      <t>トソウ</t>
    </rPh>
    <phoneticPr fontId="3"/>
  </si>
  <si>
    <t>塗装</t>
    <rPh sb="0" eb="2">
      <t>トソウ</t>
    </rPh>
    <phoneticPr fontId="3"/>
  </si>
  <si>
    <t>３階大梁ＳＰＬ付け</t>
    <rPh sb="1" eb="2">
      <t>カイ</t>
    </rPh>
    <rPh sb="2" eb="4">
      <t>オオバリ</t>
    </rPh>
    <rPh sb="7" eb="8">
      <t>ツ</t>
    </rPh>
    <phoneticPr fontId="3"/>
  </si>
  <si>
    <t>石黒</t>
    <rPh sb="0" eb="2">
      <t>イシグロ</t>
    </rPh>
    <phoneticPr fontId="3"/>
  </si>
  <si>
    <t>3階大梁ＳＰＬ付け</t>
    <rPh sb="1" eb="2">
      <t>カイ</t>
    </rPh>
    <rPh sb="2" eb="4">
      <t>オオバリ</t>
    </rPh>
    <rPh sb="7" eb="8">
      <t>ツ</t>
    </rPh>
    <phoneticPr fontId="3"/>
  </si>
  <si>
    <t>２階大梁変更対応</t>
    <rPh sb="1" eb="2">
      <t>カイ</t>
    </rPh>
    <rPh sb="2" eb="4">
      <t>オオバリ</t>
    </rPh>
    <rPh sb="4" eb="6">
      <t>ヘンコウ</t>
    </rPh>
    <rPh sb="6" eb="8">
      <t>タイオウ</t>
    </rPh>
    <phoneticPr fontId="3"/>
  </si>
  <si>
    <t>追加</t>
    <rPh sb="0" eb="2">
      <t>ツイカ</t>
    </rPh>
    <phoneticPr fontId="3"/>
  </si>
  <si>
    <t>10.11.12</t>
    <phoneticPr fontId="3"/>
  </si>
  <si>
    <t>工場作業日報I一覧表</t>
    <rPh sb="0" eb="2">
      <t>コウジョウ</t>
    </rPh>
    <rPh sb="2" eb="4">
      <t>サギョウ</t>
    </rPh>
    <rPh sb="4" eb="6">
      <t>ニッポウ</t>
    </rPh>
    <rPh sb="7" eb="9">
      <t>イチラン</t>
    </rPh>
    <rPh sb="9" eb="10">
      <t>ヒョウ</t>
    </rPh>
    <phoneticPr fontId="3"/>
  </si>
  <si>
    <t>加工費予算書</t>
    <rPh sb="0" eb="3">
      <t>カコウヒ</t>
    </rPh>
    <rPh sb="3" eb="6">
      <t>ヨサンショ</t>
    </rPh>
    <phoneticPr fontId="3"/>
  </si>
  <si>
    <t>承認</t>
    <rPh sb="0" eb="2">
      <t>ショウニン</t>
    </rPh>
    <phoneticPr fontId="3"/>
  </si>
  <si>
    <t>納入先</t>
    <rPh sb="0" eb="2">
      <t>ノウニュウ</t>
    </rPh>
    <rPh sb="2" eb="3">
      <t>サキ</t>
    </rPh>
    <phoneticPr fontId="3"/>
  </si>
  <si>
    <t>高梨溶接</t>
    <rPh sb="0" eb="2">
      <t>タカナシ</t>
    </rPh>
    <rPh sb="2" eb="4">
      <t>ヨウセツ</t>
    </rPh>
    <phoneticPr fontId="3"/>
  </si>
  <si>
    <t>１～３工区工区</t>
    <rPh sb="3" eb="5">
      <t>コウク</t>
    </rPh>
    <rPh sb="5" eb="7">
      <t>コウク</t>
    </rPh>
    <phoneticPr fontId="3"/>
  </si>
  <si>
    <t>本体</t>
    <rPh sb="0" eb="2">
      <t>ホンタイ</t>
    </rPh>
    <phoneticPr fontId="3"/>
  </si>
  <si>
    <t>ＴＥＬ</t>
    <phoneticPr fontId="3"/>
  </si>
  <si>
    <t>図番　</t>
    <phoneticPr fontId="3"/>
  </si>
  <si>
    <t>数量
（Ｐ）</t>
    <rPh sb="0" eb="2">
      <t>スウリョウ</t>
    </rPh>
    <phoneticPr fontId="3"/>
  </si>
  <si>
    <t>重量
（t）</t>
    <rPh sb="0" eb="2">
      <t>ジュウリョウ</t>
    </rPh>
    <phoneticPr fontId="3"/>
  </si>
  <si>
    <t>単価
単位</t>
    <rPh sb="0" eb="2">
      <t>タンカ</t>
    </rPh>
    <rPh sb="3" eb="5">
      <t>タンイ</t>
    </rPh>
    <phoneticPr fontId="3"/>
  </si>
  <si>
    <t>ｼｮｯﾄ</t>
    <phoneticPr fontId="3"/>
  </si>
  <si>
    <t>ｍ</t>
    <phoneticPr fontId="3"/>
  </si>
  <si>
    <t>m</t>
    <phoneticPr fontId="3"/>
  </si>
  <si>
    <t>本体加工</t>
    <rPh sb="0" eb="2">
      <t>ホンタイ</t>
    </rPh>
    <rPh sb="2" eb="4">
      <t>カコウ</t>
    </rPh>
    <phoneticPr fontId="3"/>
  </si>
  <si>
    <t>仕分け・マーク・摩擦面処理・ＧＰＬ等取付・溶接・自主検査・歪み矯正等　一式</t>
    <rPh sb="0" eb="2">
      <t>シワ</t>
    </rPh>
    <rPh sb="8" eb="10">
      <t>マサツ</t>
    </rPh>
    <rPh sb="10" eb="11">
      <t>メン</t>
    </rPh>
    <rPh sb="11" eb="13">
      <t>ショリ</t>
    </rPh>
    <rPh sb="17" eb="18">
      <t>トウ</t>
    </rPh>
    <rPh sb="18" eb="20">
      <t>トリツケ</t>
    </rPh>
    <rPh sb="21" eb="23">
      <t>ヨウセツ</t>
    </rPh>
    <rPh sb="24" eb="26">
      <t>ジシュ</t>
    </rPh>
    <rPh sb="26" eb="28">
      <t>ケンサ</t>
    </rPh>
    <rPh sb="29" eb="30">
      <t>ヒズ</t>
    </rPh>
    <rPh sb="31" eb="33">
      <t>キョウセイ</t>
    </rPh>
    <rPh sb="33" eb="34">
      <t>トウ</t>
    </rPh>
    <rPh sb="35" eb="37">
      <t>イッシキ</t>
    </rPh>
    <phoneticPr fontId="3"/>
  </si>
  <si>
    <t>付帯加工</t>
    <rPh sb="0" eb="2">
      <t>フタイ</t>
    </rPh>
    <rPh sb="2" eb="4">
      <t>カコウ</t>
    </rPh>
    <phoneticPr fontId="3"/>
  </si>
  <si>
    <t>円/t</t>
    <rPh sb="0" eb="1">
      <t>エン</t>
    </rPh>
    <phoneticPr fontId="3"/>
  </si>
  <si>
    <t>Ｐ</t>
    <phoneticPr fontId="3"/>
  </si>
  <si>
    <t>リスト
NO</t>
    <phoneticPr fontId="3"/>
  </si>
  <si>
    <t>NO.</t>
    <phoneticPr fontId="3"/>
  </si>
  <si>
    <t>Ｔ</t>
    <phoneticPr fontId="3"/>
  </si>
  <si>
    <t>ＰＬ類取付</t>
    <rPh sb="2" eb="3">
      <t>ルイ</t>
    </rPh>
    <rPh sb="3" eb="5">
      <t>トリツケ</t>
    </rPh>
    <phoneticPr fontId="3"/>
  </si>
  <si>
    <t>ＮＯ.</t>
    <phoneticPr fontId="3"/>
  </si>
  <si>
    <t>キヤノン取手事業所MTC新棟新築工事</t>
    <phoneticPr fontId="3"/>
  </si>
  <si>
    <t>CA-YO-04</t>
    <phoneticPr fontId="3"/>
  </si>
  <si>
    <t>ＰＨＦ</t>
    <phoneticPr fontId="3"/>
  </si>
  <si>
    <t>PH鉄骨柱・梁</t>
    <rPh sb="2" eb="4">
      <t>テッコツ</t>
    </rPh>
    <rPh sb="4" eb="5">
      <t>ハシラ</t>
    </rPh>
    <rPh sb="6" eb="7">
      <t>ハリ</t>
    </rPh>
    <phoneticPr fontId="3"/>
  </si>
  <si>
    <t>柱・梁・ブレス</t>
    <rPh sb="0" eb="1">
      <t>ハシラ</t>
    </rPh>
    <rPh sb="2" eb="3">
      <t>ハリ</t>
    </rPh>
    <phoneticPr fontId="3"/>
  </si>
  <si>
    <t>ＰＨ１～ＰＨ５</t>
    <phoneticPr fontId="3"/>
  </si>
  <si>
    <t>２Ｖ０１</t>
    <phoneticPr fontId="3"/>
  </si>
  <si>
    <t>Ｈ150～Ｈ298</t>
    <phoneticPr fontId="3"/>
  </si>
  <si>
    <t>Ｐ</t>
    <phoneticPr fontId="3"/>
  </si>
  <si>
    <t>ＰＬ類発注書</t>
    <rPh sb="2" eb="3">
      <t>ルイ</t>
    </rPh>
    <rPh sb="3" eb="5">
      <t>ハッチュウ</t>
    </rPh>
    <rPh sb="5" eb="6">
      <t>ショ</t>
    </rPh>
    <phoneticPr fontId="3"/>
  </si>
  <si>
    <t>リストＮＯ.</t>
    <phoneticPr fontId="3"/>
  </si>
  <si>
    <t>チェック</t>
    <phoneticPr fontId="3"/>
  </si>
  <si>
    <t>リスト
NO</t>
    <phoneticPr fontId="3"/>
  </si>
  <si>
    <t>NO.</t>
    <phoneticPr fontId="3"/>
  </si>
  <si>
    <t>ｼｮｯﾄ</t>
    <phoneticPr fontId="3"/>
  </si>
  <si>
    <t>開先</t>
    <rPh sb="0" eb="2">
      <t>カイサキ</t>
    </rPh>
    <phoneticPr fontId="3"/>
  </si>
  <si>
    <t>ｍ</t>
    <phoneticPr fontId="3"/>
  </si>
  <si>
    <t>m</t>
    <phoneticPr fontId="3"/>
  </si>
  <si>
    <t/>
  </si>
  <si>
    <t>リスト
NO</t>
    <phoneticPr fontId="3"/>
  </si>
  <si>
    <t>ｍ</t>
    <phoneticPr fontId="3"/>
  </si>
  <si>
    <t>m</t>
    <phoneticPr fontId="3"/>
  </si>
  <si>
    <t>グラインダー砥石</t>
    <rPh sb="6" eb="7">
      <t>ト</t>
    </rPh>
    <rPh sb="7" eb="8">
      <t>イシ</t>
    </rPh>
    <phoneticPr fontId="1"/>
  </si>
  <si>
    <t>グリーンエースゴールド６ｍｍ</t>
  </si>
  <si>
    <t>箱</t>
    <rPh sb="0" eb="1">
      <t>ハコ</t>
    </rPh>
    <phoneticPr fontId="1"/>
  </si>
  <si>
    <t>エサブワイヤ</t>
  </si>
  <si>
    <t>径1.2Ф</t>
    <rPh sb="0" eb="1">
      <t>ケイ</t>
    </rPh>
    <phoneticPr fontId="1"/>
  </si>
  <si>
    <t>５４個</t>
    <rPh sb="2" eb="3">
      <t>コ</t>
    </rPh>
    <phoneticPr fontId="1"/>
  </si>
  <si>
    <t>Ｋ/個</t>
    <rPh sb="2" eb="3">
      <t>コ</t>
    </rPh>
    <phoneticPr fontId="1"/>
  </si>
  <si>
    <t>ＫＧ</t>
  </si>
  <si>
    <t>ナイロン研磨シート</t>
    <rPh sb="4" eb="6">
      <t>ケンマ</t>
    </rPh>
    <phoneticPr fontId="3"/>
  </si>
  <si>
    <t>スーパーがんこ
粗目</t>
    <rPh sb="8" eb="9">
      <t>アラ</t>
    </rPh>
    <rPh sb="9" eb="10">
      <t>メ</t>
    </rPh>
    <phoneticPr fontId="3"/>
  </si>
  <si>
    <t>枚</t>
    <rPh sb="0" eb="1">
      <t>マイ</t>
    </rPh>
    <phoneticPr fontId="3"/>
  </si>
  <si>
    <t>箱</t>
    <rPh sb="0" eb="1">
      <t>ハコ</t>
    </rPh>
    <phoneticPr fontId="3"/>
  </si>
  <si>
    <t>125-7552</t>
    <phoneticPr fontId="3"/>
  </si>
  <si>
    <t>スパッタ防止剤</t>
    <rPh sb="4" eb="6">
      <t>ボウシ</t>
    </rPh>
    <rPh sb="6" eb="7">
      <t>ザイ</t>
    </rPh>
    <phoneticPr fontId="1"/>
  </si>
  <si>
    <t>ＦＡ-10</t>
  </si>
  <si>
    <t>Ｌ</t>
  </si>
  <si>
    <t>缶</t>
    <rPh sb="0" eb="1">
      <t>カン</t>
    </rPh>
    <phoneticPr fontId="1"/>
  </si>
  <si>
    <t>フィットライトテープ</t>
    <phoneticPr fontId="3"/>
  </si>
  <si>
    <t>セキスイ　幅５０ｍｍ</t>
    <rPh sb="5" eb="6">
      <t>ハバ</t>
    </rPh>
    <phoneticPr fontId="3"/>
  </si>
  <si>
    <t>本/箱</t>
    <rPh sb="0" eb="1">
      <t>ホン</t>
    </rPh>
    <rPh sb="2" eb="3">
      <t>ハコ</t>
    </rPh>
    <phoneticPr fontId="3"/>
  </si>
  <si>
    <t>酸素カードル</t>
    <rPh sb="0" eb="2">
      <t>サンソ</t>
    </rPh>
    <phoneticPr fontId="3"/>
  </si>
  <si>
    <t>20本</t>
    <rPh sb="2" eb="3">
      <t>ホン</t>
    </rPh>
    <phoneticPr fontId="3"/>
  </si>
  <si>
    <t>組</t>
    <rPh sb="0" eb="1">
      <t>クミ</t>
    </rPh>
    <phoneticPr fontId="3"/>
  </si>
  <si>
    <t>クリアースプレー</t>
    <phoneticPr fontId="3"/>
  </si>
  <si>
    <t>水性</t>
    <rPh sb="0" eb="2">
      <t>スイセイ</t>
    </rPh>
    <phoneticPr fontId="3"/>
  </si>
  <si>
    <t>塗装養生材</t>
    <rPh sb="0" eb="2">
      <t>トソウ</t>
    </rPh>
    <rPh sb="2" eb="4">
      <t>ヨウジョウ</t>
    </rPh>
    <rPh sb="4" eb="5">
      <t>ザイ</t>
    </rPh>
    <phoneticPr fontId="3"/>
  </si>
  <si>
    <t>ポリマスカー
幅１ｍ</t>
    <rPh sb="7" eb="8">
      <t>ハバ</t>
    </rPh>
    <phoneticPr fontId="3"/>
  </si>
  <si>
    <t>防塵マスクフィルター</t>
    <rPh sb="0" eb="2">
      <t>ボウジン</t>
    </rPh>
    <phoneticPr fontId="3"/>
  </si>
  <si>
    <t>サカイ式
1005</t>
    <rPh sb="3" eb="4">
      <t>シキ</t>
    </rPh>
    <phoneticPr fontId="3"/>
  </si>
  <si>
    <t>溶接用ワイヤパック</t>
    <rPh sb="0" eb="3">
      <t>ヨウセツヨウ</t>
    </rPh>
    <phoneticPr fontId="3"/>
  </si>
  <si>
    <t>ＫＣ－55　　1。2ｍｍ
ＹＧＷ－１８</t>
  </si>
  <si>
    <t>2パック</t>
  </si>
  <si>
    <t>ｋｇ</t>
  </si>
  <si>
    <t>見積り依頼</t>
    <rPh sb="0" eb="2">
      <t>ミツモ</t>
    </rPh>
    <rPh sb="3" eb="5">
      <t>イライ</t>
    </rPh>
    <phoneticPr fontId="3"/>
  </si>
  <si>
    <t>見積り期限</t>
    <rPh sb="0" eb="2">
      <t>ミツモ</t>
    </rPh>
    <rPh sb="3" eb="5">
      <t>キゲン</t>
    </rPh>
    <phoneticPr fontId="3"/>
  </si>
  <si>
    <t>納入予定先</t>
    <rPh sb="0" eb="2">
      <t>ノウニュウ</t>
    </rPh>
    <rPh sb="2" eb="4">
      <t>ヨテイ</t>
    </rPh>
    <rPh sb="4" eb="5">
      <t>サキ</t>
    </rPh>
    <phoneticPr fontId="3"/>
  </si>
  <si>
    <t>予定住所</t>
    <rPh sb="0" eb="2">
      <t>ヨテイ</t>
    </rPh>
    <rPh sb="2" eb="4">
      <t>ジュウショ</t>
    </rPh>
    <phoneticPr fontId="3"/>
  </si>
  <si>
    <t>納入予定日</t>
    <rPh sb="0" eb="2">
      <t>ノウニュウ</t>
    </rPh>
    <rPh sb="2" eb="4">
      <t>ヨテイ</t>
    </rPh>
    <rPh sb="4" eb="5">
      <t>ヒ</t>
    </rPh>
    <phoneticPr fontId="3"/>
  </si>
  <si>
    <t>見積り願い書</t>
    <rPh sb="0" eb="2">
      <t>ミツ</t>
    </rPh>
    <rPh sb="3" eb="4">
      <t>ネガ</t>
    </rPh>
    <rPh sb="5" eb="6">
      <t>ショ</t>
    </rPh>
    <phoneticPr fontId="3"/>
  </si>
  <si>
    <t>見積り願い書で　発注リストでは無いので注意</t>
    <rPh sb="0" eb="2">
      <t>ミツモ</t>
    </rPh>
    <rPh sb="3" eb="4">
      <t>ネガ</t>
    </rPh>
    <rPh sb="5" eb="6">
      <t>ショ</t>
    </rPh>
    <rPh sb="8" eb="10">
      <t>ハッチュウ</t>
    </rPh>
    <rPh sb="15" eb="16">
      <t>ナ</t>
    </rPh>
    <rPh sb="19" eb="21">
      <t>チュウイ</t>
    </rPh>
    <phoneticPr fontId="3"/>
  </si>
  <si>
    <t>確認</t>
    <rPh sb="0" eb="2">
      <t>カクニン</t>
    </rPh>
    <phoneticPr fontId="3"/>
  </si>
  <si>
    <t>本体柱仕口</t>
    <rPh sb="0" eb="2">
      <t>ホンタイ</t>
    </rPh>
    <rPh sb="2" eb="3">
      <t>ハシラ</t>
    </rPh>
    <rPh sb="3" eb="5">
      <t>シクチ</t>
    </rPh>
    <phoneticPr fontId="3"/>
  </si>
  <si>
    <t>フジフーズ㈱千葉工場</t>
    <rPh sb="6" eb="8">
      <t>チバ</t>
    </rPh>
    <rPh sb="8" eb="10">
      <t>コウジョウ</t>
    </rPh>
    <phoneticPr fontId="3"/>
  </si>
  <si>
    <t>３階</t>
    <rPh sb="1" eb="2">
      <t>カイ</t>
    </rPh>
    <phoneticPr fontId="3"/>
  </si>
  <si>
    <t>４階</t>
    <rPh sb="1" eb="2">
      <t>カイ</t>
    </rPh>
    <phoneticPr fontId="3"/>
  </si>
  <si>
    <t>Ｒ階</t>
    <rPh sb="1" eb="2">
      <t>カイ</t>
    </rPh>
    <phoneticPr fontId="3"/>
  </si>
  <si>
    <t>加工ピース数</t>
    <rPh sb="0" eb="2">
      <t>カコウ</t>
    </rPh>
    <rPh sb="5" eb="6">
      <t>スウ</t>
    </rPh>
    <phoneticPr fontId="3"/>
  </si>
  <si>
    <t>建方開始日</t>
    <rPh sb="0" eb="1">
      <t>タ</t>
    </rPh>
    <rPh sb="1" eb="2">
      <t>カタ</t>
    </rPh>
    <rPh sb="2" eb="4">
      <t>カイシ</t>
    </rPh>
    <rPh sb="4" eb="5">
      <t>ビ</t>
    </rPh>
    <phoneticPr fontId="3"/>
  </si>
  <si>
    <t>主材加工指示書</t>
    <rPh sb="0" eb="2">
      <t>シュザイ</t>
    </rPh>
    <rPh sb="2" eb="4">
      <t>カコウ</t>
    </rPh>
    <rPh sb="4" eb="7">
      <t>シジショ</t>
    </rPh>
    <phoneticPr fontId="3"/>
  </si>
  <si>
    <t>ＷＥＢ補強ＰＬ</t>
    <rPh sb="3" eb="5">
      <t>ホキョウ</t>
    </rPh>
    <phoneticPr fontId="3"/>
  </si>
  <si>
    <t>ＧＰＬ</t>
    <phoneticPr fontId="3"/>
  </si>
  <si>
    <t>ふさぎＰＬ（曲げ加工）</t>
    <rPh sb="6" eb="7">
      <t>マ</t>
    </rPh>
    <rPh sb="8" eb="10">
      <t>カコウ</t>
    </rPh>
    <phoneticPr fontId="3"/>
  </si>
  <si>
    <t>端部補強ＰＬ</t>
    <rPh sb="0" eb="1">
      <t>タン</t>
    </rPh>
    <rPh sb="1" eb="2">
      <t>ブ</t>
    </rPh>
    <rPh sb="2" eb="4">
      <t>ホキョウ</t>
    </rPh>
    <phoneticPr fontId="3"/>
  </si>
  <si>
    <t>ジョイント部デッキ受材</t>
    <rPh sb="5" eb="6">
      <t>ブ</t>
    </rPh>
    <rPh sb="9" eb="10">
      <t>ウ</t>
    </rPh>
    <rPh sb="10" eb="11">
      <t>ザイ</t>
    </rPh>
    <phoneticPr fontId="3"/>
  </si>
  <si>
    <t>スラブ仕切りＰＬ</t>
    <rPh sb="3" eb="5">
      <t>シキ</t>
    </rPh>
    <phoneticPr fontId="3"/>
  </si>
  <si>
    <t>小口ふさぎＰＬ</t>
    <rPh sb="0" eb="2">
      <t>コグチ</t>
    </rPh>
    <phoneticPr fontId="3"/>
  </si>
  <si>
    <t>デッキ受材</t>
    <rPh sb="3" eb="4">
      <t>ウ</t>
    </rPh>
    <rPh sb="4" eb="5">
      <t>ザイ</t>
    </rPh>
    <phoneticPr fontId="3"/>
  </si>
  <si>
    <t>吊ピース</t>
    <rPh sb="0" eb="1">
      <t>ツリ</t>
    </rPh>
    <phoneticPr fontId="3"/>
  </si>
  <si>
    <t>ネット受け</t>
    <rPh sb="3" eb="4">
      <t>ウ</t>
    </rPh>
    <phoneticPr fontId="3"/>
  </si>
  <si>
    <t>サヤ管</t>
    <rPh sb="2" eb="3">
      <t>カン</t>
    </rPh>
    <phoneticPr fontId="3"/>
  </si>
  <si>
    <t>階段取合いGPL</t>
    <rPh sb="0" eb="2">
      <t>カイダン</t>
    </rPh>
    <rPh sb="2" eb="4">
      <t>トリア</t>
    </rPh>
    <phoneticPr fontId="3"/>
  </si>
  <si>
    <t>ELV取合いGPL</t>
    <rPh sb="3" eb="5">
      <t>トリア</t>
    </rPh>
    <phoneticPr fontId="3"/>
  </si>
  <si>
    <t>捨てＰＬ</t>
    <rPh sb="0" eb="1">
      <t>ス</t>
    </rPh>
    <phoneticPr fontId="3"/>
  </si>
  <si>
    <t>ALC下地</t>
    <rPh sb="3" eb="5">
      <t>シタジ</t>
    </rPh>
    <phoneticPr fontId="3"/>
  </si>
  <si>
    <t>スリーブ</t>
    <phoneticPr fontId="3"/>
  </si>
  <si>
    <t>ＳＴＤ</t>
    <phoneticPr fontId="3"/>
  </si>
  <si>
    <t>裏当て金</t>
    <rPh sb="0" eb="1">
      <t>ウラ</t>
    </rPh>
    <rPh sb="1" eb="2">
      <t>ア</t>
    </rPh>
    <rPh sb="3" eb="4">
      <t>カネ</t>
    </rPh>
    <phoneticPr fontId="3"/>
  </si>
  <si>
    <t>本ボルト</t>
    <rPh sb="0" eb="1">
      <t>ホン</t>
    </rPh>
    <phoneticPr fontId="3"/>
  </si>
  <si>
    <t>仮ボルト</t>
    <rPh sb="0" eb="1">
      <t>カリ</t>
    </rPh>
    <phoneticPr fontId="3"/>
  </si>
  <si>
    <t>製作図</t>
    <rPh sb="0" eb="2">
      <t>セイサク</t>
    </rPh>
    <rPh sb="2" eb="3">
      <t>ズ</t>
    </rPh>
    <phoneticPr fontId="3"/>
  </si>
  <si>
    <t>型フイルム</t>
    <rPh sb="0" eb="1">
      <t>カタ</t>
    </rPh>
    <phoneticPr fontId="3"/>
  </si>
  <si>
    <t>合番図</t>
    <rPh sb="0" eb="3">
      <t>アイバンズ</t>
    </rPh>
    <phoneticPr fontId="3"/>
  </si>
  <si>
    <t>ＳＰＬ</t>
    <phoneticPr fontId="3"/>
  </si>
  <si>
    <t>ブレースシート</t>
  </si>
  <si>
    <t>ブレースシート</t>
    <phoneticPr fontId="3"/>
  </si>
  <si>
    <t>ブラケット付き各PL</t>
    <rPh sb="5" eb="6">
      <t>ツ</t>
    </rPh>
    <rPh sb="7" eb="8">
      <t>カク</t>
    </rPh>
    <phoneticPr fontId="3"/>
  </si>
  <si>
    <t>材種</t>
    <rPh sb="0" eb="1">
      <t>ザイ</t>
    </rPh>
    <rPh sb="1" eb="2">
      <t>シュ</t>
    </rPh>
    <phoneticPr fontId="3"/>
  </si>
  <si>
    <t>電炉材　　　・　　高炉材</t>
    <rPh sb="0" eb="1">
      <t>デン</t>
    </rPh>
    <rPh sb="1" eb="2">
      <t>ロ</t>
    </rPh>
    <rPh sb="2" eb="3">
      <t>ザイ</t>
    </rPh>
    <rPh sb="9" eb="11">
      <t>コウロ</t>
    </rPh>
    <rPh sb="11" eb="12">
      <t>ザイ</t>
    </rPh>
    <phoneticPr fontId="3"/>
  </si>
  <si>
    <t>製作管理者</t>
    <rPh sb="0" eb="2">
      <t>セイサク</t>
    </rPh>
    <rPh sb="2" eb="5">
      <t>カンリシャ</t>
    </rPh>
    <phoneticPr fontId="3"/>
  </si>
  <si>
    <t>検査管理者</t>
    <rPh sb="0" eb="2">
      <t>ケンサ</t>
    </rPh>
    <rPh sb="2" eb="4">
      <t>カンリ</t>
    </rPh>
    <rPh sb="4" eb="5">
      <t>シャ</t>
    </rPh>
    <phoneticPr fontId="3"/>
  </si>
  <si>
    <t>外注管理者</t>
    <rPh sb="0" eb="2">
      <t>ガイチュウ</t>
    </rPh>
    <rPh sb="2" eb="4">
      <t>カンリ</t>
    </rPh>
    <rPh sb="4" eb="5">
      <t>シャ</t>
    </rPh>
    <phoneticPr fontId="3"/>
  </si>
  <si>
    <t>材料管理者</t>
    <rPh sb="0" eb="2">
      <t>ザイリョウ</t>
    </rPh>
    <rPh sb="2" eb="4">
      <t>カンリ</t>
    </rPh>
    <rPh sb="4" eb="5">
      <t>シャ</t>
    </rPh>
    <phoneticPr fontId="3"/>
  </si>
  <si>
    <t>受入検査</t>
    <rPh sb="0" eb="2">
      <t>ウケイレ</t>
    </rPh>
    <rPh sb="2" eb="4">
      <t>ケンサ</t>
    </rPh>
    <phoneticPr fontId="3"/>
  </si>
  <si>
    <t>受入日</t>
    <rPh sb="0" eb="2">
      <t>ウケイレ</t>
    </rPh>
    <rPh sb="2" eb="3">
      <t>ヒ</t>
    </rPh>
    <phoneticPr fontId="3"/>
  </si>
  <si>
    <t>数量
確認</t>
    <rPh sb="0" eb="2">
      <t>スウリョウ</t>
    </rPh>
    <rPh sb="3" eb="5">
      <t>カクニン</t>
    </rPh>
    <phoneticPr fontId="3"/>
  </si>
  <si>
    <t>変形</t>
    <rPh sb="0" eb="2">
      <t>ヘンケイ</t>
    </rPh>
    <phoneticPr fontId="3"/>
  </si>
  <si>
    <t>ノッチ</t>
    <phoneticPr fontId="3"/>
  </si>
  <si>
    <t>合否</t>
    <rPh sb="0" eb="2">
      <t>ゴウヒ</t>
    </rPh>
    <phoneticPr fontId="3"/>
  </si>
  <si>
    <t>数</t>
    <rPh sb="0" eb="1">
      <t>スウ</t>
    </rPh>
    <phoneticPr fontId="3"/>
  </si>
  <si>
    <t>重量</t>
    <rPh sb="0" eb="2">
      <t>ジュウリョウ</t>
    </rPh>
    <phoneticPr fontId="3"/>
  </si>
  <si>
    <t>ｔ</t>
    <phoneticPr fontId="3"/>
  </si>
  <si>
    <t>加工数量</t>
    <phoneticPr fontId="3"/>
  </si>
  <si>
    <t>内訳</t>
    <rPh sb="0" eb="2">
      <t>ウチワケ</t>
    </rPh>
    <phoneticPr fontId="3"/>
  </si>
  <si>
    <t>材料等の納入予定</t>
    <rPh sb="0" eb="1">
      <t>ザイ</t>
    </rPh>
    <rPh sb="1" eb="2">
      <t>リョウ</t>
    </rPh>
    <rPh sb="2" eb="3">
      <t>トウ</t>
    </rPh>
    <rPh sb="4" eb="6">
      <t>ノウニュウ</t>
    </rPh>
    <rPh sb="6" eb="8">
      <t>ヨテイ</t>
    </rPh>
    <phoneticPr fontId="3"/>
  </si>
  <si>
    <t>加工用図面</t>
    <rPh sb="0" eb="2">
      <t>カコウ</t>
    </rPh>
    <rPh sb="2" eb="3">
      <t>ヨウ</t>
    </rPh>
    <rPh sb="3" eb="5">
      <t>ズメン</t>
    </rPh>
    <phoneticPr fontId="3"/>
  </si>
  <si>
    <t>使用溶接ワイヤ</t>
    <rPh sb="0" eb="2">
      <t>シヨウ</t>
    </rPh>
    <rPh sb="2" eb="4">
      <t>ヨウセツ</t>
    </rPh>
    <phoneticPr fontId="3"/>
  </si>
  <si>
    <t>組立</t>
    <rPh sb="0" eb="2">
      <t>クミタテ</t>
    </rPh>
    <phoneticPr fontId="3"/>
  </si>
  <si>
    <t>溶接・ケレン</t>
    <rPh sb="0" eb="2">
      <t>ヨウセツ</t>
    </rPh>
    <phoneticPr fontId="3"/>
  </si>
  <si>
    <t>錆止塗装</t>
    <rPh sb="0" eb="1">
      <t>サビ</t>
    </rPh>
    <rPh sb="1" eb="2">
      <t>ド</t>
    </rPh>
    <rPh sb="2" eb="4">
      <t>トソウ</t>
    </rPh>
    <phoneticPr fontId="3"/>
  </si>
  <si>
    <t>溶材・消耗品等の支給材</t>
    <rPh sb="0" eb="2">
      <t>ヨウザイ</t>
    </rPh>
    <rPh sb="3" eb="5">
      <t>ショウモウ</t>
    </rPh>
    <rPh sb="5" eb="6">
      <t>ヒン</t>
    </rPh>
    <rPh sb="6" eb="7">
      <t>トウ</t>
    </rPh>
    <rPh sb="8" eb="10">
      <t>シキュウ</t>
    </rPh>
    <rPh sb="10" eb="11">
      <t>ザイ</t>
    </rPh>
    <phoneticPr fontId="3"/>
  </si>
  <si>
    <t>自主検査・検査表の作成</t>
    <rPh sb="0" eb="2">
      <t>ジシュ</t>
    </rPh>
    <rPh sb="2" eb="4">
      <t>ケンサ</t>
    </rPh>
    <rPh sb="5" eb="7">
      <t>ケンサ</t>
    </rPh>
    <rPh sb="7" eb="8">
      <t>ヒョウ</t>
    </rPh>
    <rPh sb="9" eb="11">
      <t>サクセイ</t>
    </rPh>
    <phoneticPr fontId="3"/>
  </si>
  <si>
    <t>その他　特記事項</t>
    <rPh sb="2" eb="3">
      <t>タ</t>
    </rPh>
    <rPh sb="4" eb="6">
      <t>トッキ</t>
    </rPh>
    <rPh sb="6" eb="8">
      <t>ジコウ</t>
    </rPh>
    <phoneticPr fontId="3"/>
  </si>
  <si>
    <t>横持ちトラック</t>
    <rPh sb="0" eb="1">
      <t>ヨコ</t>
    </rPh>
    <rPh sb="1" eb="2">
      <t>モ</t>
    </rPh>
    <phoneticPr fontId="3"/>
  </si>
  <si>
    <t>各部の溶接要領・納まり、加工等の基準は別紙による</t>
    <rPh sb="0" eb="2">
      <t>カクブ</t>
    </rPh>
    <rPh sb="3" eb="5">
      <t>ヨウセツ</t>
    </rPh>
    <rPh sb="5" eb="7">
      <t>ヨウリョウ</t>
    </rPh>
    <rPh sb="8" eb="9">
      <t>オサ</t>
    </rPh>
    <rPh sb="12" eb="14">
      <t>カコウ</t>
    </rPh>
    <rPh sb="14" eb="15">
      <t>トウ</t>
    </rPh>
    <rPh sb="16" eb="18">
      <t>キジュン</t>
    </rPh>
    <rPh sb="19" eb="21">
      <t>ベッシ</t>
    </rPh>
    <phoneticPr fontId="3"/>
  </si>
  <si>
    <t>内訳詳細等</t>
    <rPh sb="0" eb="2">
      <t>ウチワケ</t>
    </rPh>
    <rPh sb="2" eb="4">
      <t>ショウサイ</t>
    </rPh>
    <rPh sb="4" eb="5">
      <t>トウ</t>
    </rPh>
    <phoneticPr fontId="3"/>
  </si>
  <si>
    <t>箱入り本数</t>
    <rPh sb="0" eb="1">
      <t>ハコ</t>
    </rPh>
    <rPh sb="1" eb="2">
      <t>イ</t>
    </rPh>
    <rPh sb="3" eb="5">
      <t>ホンスウ</t>
    </rPh>
    <phoneticPr fontId="3"/>
  </si>
  <si>
    <t>SHTB ﾄﾙｼｱ M12/M16/M2</t>
  </si>
  <si>
    <t>SHTB M16/L50</t>
  </si>
  <si>
    <t>SHTB M16/L55</t>
  </si>
  <si>
    <t>SHTB M16/L60</t>
  </si>
  <si>
    <t>SHTB M16/L65</t>
  </si>
  <si>
    <t>SHTB M16/L70</t>
  </si>
  <si>
    <t>SHTB M16/L75</t>
  </si>
  <si>
    <t>SHTB M16/L80</t>
  </si>
  <si>
    <t>SHTB M16/L85</t>
  </si>
  <si>
    <t>SHTB M16/L90</t>
  </si>
  <si>
    <t>SHTB M20/L40</t>
  </si>
  <si>
    <t>SHTB M20/L45</t>
  </si>
  <si>
    <t>SHTB M20/L55</t>
  </si>
  <si>
    <t>SHTB M20/L60</t>
  </si>
  <si>
    <t>SHTB M20/L65</t>
  </si>
  <si>
    <t>SHTB M20/L70</t>
  </si>
  <si>
    <t>SHTB M20/L75</t>
  </si>
  <si>
    <t>SHTB M20/L80</t>
  </si>
  <si>
    <t>SHTB M20/L85</t>
  </si>
  <si>
    <t>SHTB M20/L90</t>
  </si>
  <si>
    <t>SHTB M20/L95</t>
  </si>
  <si>
    <t>SHTB M20/L100</t>
  </si>
  <si>
    <t>SHTB M20/L105</t>
  </si>
  <si>
    <t>SHTB M20/L110</t>
  </si>
  <si>
    <t>SHTB M20/L115</t>
  </si>
  <si>
    <t>SHTB M20/L120</t>
  </si>
  <si>
    <t>SHTB M20/L125</t>
  </si>
  <si>
    <t>SHTB M20/L130</t>
  </si>
  <si>
    <t>SHTB ﾄﾙｼｱ M22/M24,3,</t>
  </si>
  <si>
    <t>SHTB M22/L60</t>
  </si>
  <si>
    <t>SHTB M22/L65</t>
  </si>
  <si>
    <t>SHTB M22/L70</t>
  </si>
  <si>
    <t>SHTB M22/L75</t>
  </si>
  <si>
    <t>SHTB M22/L80</t>
  </si>
  <si>
    <t>SHTB M22/L85</t>
  </si>
  <si>
    <t>SHTB M22/L90</t>
  </si>
  <si>
    <t>SHTB M22/L95</t>
  </si>
  <si>
    <t>SHTB M22/L100</t>
  </si>
  <si>
    <t>SHTB M22/L105</t>
  </si>
  <si>
    <t>SHTB M22/L110</t>
  </si>
  <si>
    <t>SHTB M22/L115</t>
  </si>
  <si>
    <t>SHTB M22/L120</t>
  </si>
  <si>
    <t>SHTB M22/L125</t>
  </si>
  <si>
    <t>SHTB M22/L130</t>
  </si>
  <si>
    <t>SHTB M22/L135</t>
  </si>
  <si>
    <t>SHTB M22/L140</t>
  </si>
  <si>
    <t>SHTB M24/L65</t>
  </si>
  <si>
    <t>SHTB M24/L70</t>
  </si>
  <si>
    <t>SHTB M24/L75</t>
  </si>
  <si>
    <t>SHTB M24/L80</t>
  </si>
  <si>
    <t>SHTB M24/L85</t>
  </si>
  <si>
    <t>SHTB M24/L90</t>
  </si>
  <si>
    <t>SHTB M24/L95</t>
  </si>
  <si>
    <t>SHTB M24/L100</t>
  </si>
  <si>
    <t>SHTB M24/L105</t>
  </si>
  <si>
    <t>SHTB M24/L110</t>
  </si>
  <si>
    <t>SHTB M24/L115</t>
  </si>
  <si>
    <t>SHTB M24/L120</t>
  </si>
  <si>
    <t>SHTB M24/L125</t>
  </si>
  <si>
    <t>SHTB M24/L130</t>
  </si>
  <si>
    <t>SHTB M24/L135</t>
  </si>
  <si>
    <t>SHTB M24/L140</t>
  </si>
  <si>
    <t>SHTB M24/L145</t>
  </si>
  <si>
    <t>SHTB M24/L150</t>
  </si>
  <si>
    <t>SHTB M24/L155</t>
  </si>
  <si>
    <t>SHTB M24/L160</t>
  </si>
  <si>
    <t>高力六角ﾎﾞﾙﾄ M16/L35</t>
  </si>
  <si>
    <t>高力六角ﾎﾞﾙﾄ M16/L40</t>
  </si>
  <si>
    <t>高力六角ﾎﾞﾙﾄ M16/L45</t>
  </si>
  <si>
    <t>高力六角ﾎﾞﾙﾄ M16/L50</t>
  </si>
  <si>
    <t>高力六角ﾎﾞﾙﾄ M16/L55</t>
  </si>
  <si>
    <t>高力六角ﾎﾞﾙﾄ M16/L60</t>
  </si>
  <si>
    <t>高力六角ﾎﾞﾙﾄ M16/L65</t>
  </si>
  <si>
    <t>高力六角ﾎﾞﾙﾄ M16/L70</t>
  </si>
  <si>
    <t>高力六角ﾎﾞﾙﾄ M16/L75</t>
  </si>
  <si>
    <t>高力六角ﾎﾞﾙﾄ M16/L80</t>
  </si>
  <si>
    <t>高力六角ﾎﾞﾙﾄ M16/L85</t>
  </si>
  <si>
    <t>高力六角ﾎﾞﾙﾄ M16/L90</t>
  </si>
  <si>
    <t>高力六角ﾎﾞﾙﾄ M16/L95</t>
  </si>
  <si>
    <t>高力六角ﾎﾞﾙﾄ M16/L100</t>
  </si>
  <si>
    <t>高力六角ﾎﾞﾙﾄ M16/L105</t>
  </si>
  <si>
    <t>高力六角ﾎﾞﾙﾄ M16/L110</t>
  </si>
  <si>
    <t>高力六角ﾎﾞﾙﾄ M16/L115</t>
  </si>
  <si>
    <t>高力六角ﾎﾞﾙﾄ M16/L120</t>
  </si>
  <si>
    <t>高力六角ﾎﾞﾙﾄ M20/L40</t>
  </si>
  <si>
    <t>高力六角ﾎﾞﾙﾄ M20/L45</t>
  </si>
  <si>
    <t>高力六角ﾎﾞﾙﾄ M20/L50</t>
  </si>
  <si>
    <t>高力六角ﾎﾞﾙﾄ M20/L55</t>
  </si>
  <si>
    <t>高力六角ﾎﾞﾙﾄ M20/L60</t>
  </si>
  <si>
    <t>高力六角ﾎﾞﾙﾄ M20/L65</t>
  </si>
  <si>
    <t>高力六角ﾎﾞﾙﾄ M20/L70</t>
  </si>
  <si>
    <t>高力六角ﾎﾞﾙﾄ M20/L75</t>
  </si>
  <si>
    <t>高力六角ﾎﾞﾙﾄ M20/L80</t>
  </si>
  <si>
    <t>高力六角ﾎﾞﾙﾄ M20/L85</t>
  </si>
  <si>
    <t>高力六角ﾎﾞﾙﾄ M20/L90</t>
  </si>
  <si>
    <t>高力六角ﾎﾞﾙﾄ M20/L95</t>
  </si>
  <si>
    <t>高力六角ﾎﾞﾙﾄ M20/L100</t>
  </si>
  <si>
    <t>高力六角ﾎﾞﾙﾄ M20/L105</t>
  </si>
  <si>
    <t>高力六角ﾎﾞﾙﾄ M20/L110</t>
  </si>
  <si>
    <t>高力六角ﾎﾞﾙﾄ M20/L115</t>
  </si>
  <si>
    <t>高力六角ﾎﾞﾙﾄ M20/L120</t>
  </si>
  <si>
    <t>高力六角ﾎﾞﾙﾄ M20/L125</t>
  </si>
  <si>
    <t>高力六角ﾎﾞﾙﾄ M20/L130</t>
  </si>
  <si>
    <t>高力六角ﾎﾞﾙﾄ M20/L135</t>
  </si>
  <si>
    <t>高力六角ﾎﾞﾙﾄ M20/L140</t>
  </si>
  <si>
    <t>中ﾎﾞﾙﾄ M22/L40</t>
  </si>
  <si>
    <t>中ﾎﾞﾙﾄ M22/L45</t>
  </si>
  <si>
    <t>中ﾎﾞﾙﾄ M22/L50</t>
  </si>
  <si>
    <t>中ﾎﾞﾙﾄ M22/L55</t>
  </si>
  <si>
    <t>中ﾎﾞﾙﾄ M22/L60</t>
  </si>
  <si>
    <t>中ﾎﾞﾙﾄ M22/L65</t>
  </si>
  <si>
    <t>中ﾎﾞﾙﾄ M22/L70</t>
  </si>
  <si>
    <t>中ﾎﾞﾙﾄ M22/L75</t>
  </si>
  <si>
    <t>中ﾎﾞﾙﾄ M22/L80</t>
  </si>
  <si>
    <t>中ﾎﾞﾙﾄ M22/L85</t>
  </si>
  <si>
    <t>中ﾎﾞﾙﾄ M22/L90</t>
  </si>
  <si>
    <t>中ﾎﾞﾙﾄ M22/L100</t>
  </si>
  <si>
    <t>中ﾎﾞﾙﾄ M22/L110</t>
  </si>
  <si>
    <t>中ﾎﾞﾙﾄ M22/L122</t>
  </si>
  <si>
    <t>中ﾎﾞﾙﾄ M22/L130</t>
  </si>
  <si>
    <t>中ﾎﾞﾙﾄ M22/L140</t>
  </si>
  <si>
    <t>中ﾎﾞﾙﾄ M22/L150</t>
  </si>
  <si>
    <t>1/2×25</t>
  </si>
  <si>
    <t>M12ネジ</t>
  </si>
  <si>
    <t>M22ネジ</t>
  </si>
  <si>
    <t>SPL 1.2</t>
  </si>
  <si>
    <t>SPL 1.6</t>
  </si>
  <si>
    <t>SPL 2.0</t>
  </si>
  <si>
    <t>SPL 2.3</t>
  </si>
  <si>
    <t>SPL 3.2</t>
  </si>
  <si>
    <t>SPL 4.5</t>
  </si>
  <si>
    <t>SPL 6.0</t>
  </si>
  <si>
    <t>SPL 7</t>
  </si>
  <si>
    <t>SPL 8</t>
  </si>
  <si>
    <t>SPL 9</t>
  </si>
  <si>
    <t>SPL 10</t>
  </si>
  <si>
    <t>SPL 12</t>
  </si>
  <si>
    <t>SPL 14</t>
  </si>
  <si>
    <t>SPL 16</t>
  </si>
  <si>
    <t>SPL 19</t>
  </si>
  <si>
    <t>SPL 22</t>
  </si>
  <si>
    <t>SPL 25</t>
  </si>
  <si>
    <t>SPL 28</t>
  </si>
  <si>
    <t>SPL 32</t>
  </si>
  <si>
    <t>SPL 36</t>
  </si>
  <si>
    <t>SPL 38</t>
  </si>
  <si>
    <t>SPL 40</t>
  </si>
  <si>
    <t>SPL 45</t>
  </si>
  <si>
    <t>SPL 50</t>
  </si>
  <si>
    <t>SHTB ﾄﾙｼｱ</t>
  </si>
  <si>
    <t>スプライスPL</t>
  </si>
  <si>
    <t>ミルシート　　必要　・　不要</t>
    <rPh sb="7" eb="9">
      <t>ヒツヨウ</t>
    </rPh>
    <rPh sb="12" eb="14">
      <t>フヨウ</t>
    </rPh>
    <phoneticPr fontId="3"/>
  </si>
  <si>
    <t>齋藤</t>
    <rPh sb="0" eb="2">
      <t>サイトウ</t>
    </rPh>
    <phoneticPr fontId="3"/>
  </si>
  <si>
    <t>090-1399-8766</t>
  </si>
  <si>
    <t>（株）アイ・テック南関東支店　Ｃ棟</t>
    <rPh sb="0" eb="3">
      <t>カブ</t>
    </rPh>
    <rPh sb="9" eb="10">
      <t>ミナミ</t>
    </rPh>
    <rPh sb="10" eb="12">
      <t>カントウ</t>
    </rPh>
    <rPh sb="12" eb="14">
      <t>シテン</t>
    </rPh>
    <rPh sb="16" eb="17">
      <t>トウ</t>
    </rPh>
    <phoneticPr fontId="3"/>
  </si>
  <si>
    <t>〒289-1503　千葉県山武市松尾町谷津１２５　Ｃ棟</t>
    <rPh sb="10" eb="13">
      <t>チバケン</t>
    </rPh>
    <rPh sb="13" eb="16">
      <t>サンムシ</t>
    </rPh>
    <rPh sb="16" eb="19">
      <t>マツオチョウ</t>
    </rPh>
    <rPh sb="19" eb="20">
      <t>タニ</t>
    </rPh>
    <rPh sb="20" eb="21">
      <t>ツ</t>
    </rPh>
    <rPh sb="26" eb="27">
      <t>トウ</t>
    </rPh>
    <phoneticPr fontId="3"/>
  </si>
  <si>
    <t>PL 6</t>
    <phoneticPr fontId="3"/>
  </si>
  <si>
    <r>
      <t>高力六角ﾎﾞﾙﾄ M2</t>
    </r>
    <r>
      <rPr>
        <sz val="10"/>
        <rFont val="ＭＳ 明朝"/>
        <family val="1"/>
        <charset val="128"/>
      </rPr>
      <t>2</t>
    </r>
    <r>
      <rPr>
        <sz val="10"/>
        <rFont val="ＭＳ 明朝"/>
        <family val="1"/>
        <charset val="128"/>
      </rPr>
      <t>/L</t>
    </r>
    <r>
      <rPr>
        <sz val="10"/>
        <rFont val="ＭＳ 明朝"/>
        <family val="1"/>
        <charset val="128"/>
      </rPr>
      <t>70</t>
    </r>
    <phoneticPr fontId="3"/>
  </si>
  <si>
    <r>
      <t>高力六角ﾎﾞﾙﾄ M22</t>
    </r>
    <r>
      <rPr>
        <sz val="10"/>
        <rFont val="ＭＳ 明朝"/>
        <family val="1"/>
        <charset val="128"/>
      </rPr>
      <t>/L</t>
    </r>
    <r>
      <rPr>
        <sz val="10"/>
        <rFont val="ＭＳ 明朝"/>
        <family val="1"/>
        <charset val="128"/>
      </rPr>
      <t>75</t>
    </r>
    <phoneticPr fontId="3"/>
  </si>
  <si>
    <r>
      <t>STKR250x250x1</t>
    </r>
    <r>
      <rPr>
        <sz val="10"/>
        <rFont val="ＭＳ 明朝"/>
        <family val="1"/>
        <charset val="128"/>
      </rPr>
      <t>6</t>
    </r>
    <phoneticPr fontId="3"/>
  </si>
  <si>
    <t>横浜インターナショナルスクール新キャンパス計画</t>
  </si>
  <si>
    <t>南棟</t>
    <rPh sb="0" eb="2">
      <t>ミナミトウ</t>
    </rPh>
    <phoneticPr fontId="3"/>
  </si>
  <si>
    <t>木パネル</t>
    <rPh sb="0" eb="1">
      <t>モク</t>
    </rPh>
    <phoneticPr fontId="3"/>
  </si>
  <si>
    <t>（株）アイ・テック南関東支店　A棟</t>
    <rPh sb="0" eb="3">
      <t>カブ</t>
    </rPh>
    <rPh sb="9" eb="10">
      <t>ミナミ</t>
    </rPh>
    <rPh sb="10" eb="12">
      <t>カントウ</t>
    </rPh>
    <rPh sb="12" eb="14">
      <t>シテン</t>
    </rPh>
    <rPh sb="16" eb="17">
      <t>トウ</t>
    </rPh>
    <phoneticPr fontId="3"/>
  </si>
  <si>
    <t>〒289-1503　千葉県山武市松尾町谷津１２５　A棟</t>
    <rPh sb="10" eb="13">
      <t>チバケン</t>
    </rPh>
    <rPh sb="13" eb="16">
      <t>サンムシ</t>
    </rPh>
    <rPh sb="16" eb="19">
      <t>マツオチョウ</t>
    </rPh>
    <rPh sb="19" eb="20">
      <t>タニ</t>
    </rPh>
    <rPh sb="20" eb="21">
      <t>ツ</t>
    </rPh>
    <rPh sb="26" eb="27">
      <t>トウ</t>
    </rPh>
    <phoneticPr fontId="3"/>
  </si>
  <si>
    <t>P4</t>
    <phoneticPr fontId="3"/>
  </si>
  <si>
    <t>SS400</t>
    <phoneticPr fontId="3"/>
  </si>
  <si>
    <t>P5</t>
    <phoneticPr fontId="3"/>
  </si>
  <si>
    <t>PN2</t>
    <phoneticPr fontId="3"/>
  </si>
  <si>
    <t>P10</t>
    <phoneticPr fontId="3"/>
  </si>
  <si>
    <t>P11</t>
    <phoneticPr fontId="3"/>
  </si>
  <si>
    <t>P12</t>
    <phoneticPr fontId="3"/>
  </si>
  <si>
    <t>P13</t>
    <phoneticPr fontId="3"/>
  </si>
  <si>
    <t>P15</t>
    <phoneticPr fontId="3"/>
  </si>
  <si>
    <t>PN3</t>
    <phoneticPr fontId="3"/>
  </si>
  <si>
    <t>○</t>
  </si>
  <si>
    <t>○</t>
    <phoneticPr fontId="3"/>
  </si>
  <si>
    <t>型</t>
    <rPh sb="0" eb="1">
      <t>カタ</t>
    </rPh>
    <phoneticPr fontId="3"/>
  </si>
  <si>
    <t>切板【B-1工区】</t>
    <rPh sb="0" eb="2">
      <t>キリイタ</t>
    </rPh>
    <rPh sb="6" eb="8">
      <t>コウク</t>
    </rPh>
    <phoneticPr fontId="3"/>
  </si>
  <si>
    <t>YIS-SP-01</t>
    <phoneticPr fontId="3"/>
  </si>
  <si>
    <t>YIS-SP-02</t>
    <phoneticPr fontId="3"/>
  </si>
  <si>
    <t>切板【B-2_B-3工区】</t>
    <rPh sb="0" eb="2">
      <t>キリイタ</t>
    </rPh>
    <rPh sb="10" eb="12">
      <t>コウク</t>
    </rPh>
    <phoneticPr fontId="3"/>
  </si>
  <si>
    <t>P3</t>
    <phoneticPr fontId="3"/>
  </si>
  <si>
    <t>P4</t>
    <phoneticPr fontId="3"/>
  </si>
  <si>
    <t>P5</t>
    <phoneticPr fontId="3"/>
  </si>
  <si>
    <t>P6</t>
    <phoneticPr fontId="3"/>
  </si>
  <si>
    <t>P7</t>
    <phoneticPr fontId="3"/>
  </si>
  <si>
    <t>P14</t>
    <phoneticPr fontId="3"/>
  </si>
  <si>
    <t>P16</t>
    <phoneticPr fontId="3"/>
  </si>
  <si>
    <t>P13A</t>
    <phoneticPr fontId="3"/>
  </si>
  <si>
    <t>P17</t>
    <phoneticPr fontId="3"/>
  </si>
  <si>
    <t>切板【B-1~3工区】</t>
    <rPh sb="0" eb="2">
      <t>キリイタ</t>
    </rPh>
    <rPh sb="8" eb="10">
      <t>コウク</t>
    </rPh>
    <phoneticPr fontId="3"/>
  </si>
  <si>
    <t>BPL</t>
    <phoneticPr fontId="3"/>
  </si>
  <si>
    <t>-</t>
    <phoneticPr fontId="3"/>
  </si>
  <si>
    <t>1A</t>
    <phoneticPr fontId="3"/>
  </si>
  <si>
    <t>2A</t>
    <phoneticPr fontId="3"/>
  </si>
  <si>
    <t>GA</t>
    <phoneticPr fontId="3"/>
  </si>
  <si>
    <t>GB</t>
    <phoneticPr fontId="3"/>
  </si>
  <si>
    <t>3A</t>
    <phoneticPr fontId="3"/>
  </si>
  <si>
    <t>4A</t>
    <phoneticPr fontId="3"/>
  </si>
  <si>
    <t>5A</t>
    <phoneticPr fontId="3"/>
  </si>
  <si>
    <t>YIS-SP-</t>
    <phoneticPr fontId="3"/>
  </si>
  <si>
    <t>YIS-SP-03</t>
    <phoneticPr fontId="3"/>
  </si>
  <si>
    <t>YIS-SP-04</t>
    <phoneticPr fontId="3"/>
  </si>
  <si>
    <t>YIS-SP-05</t>
    <phoneticPr fontId="3"/>
  </si>
  <si>
    <t>金物類発注書</t>
    <rPh sb="0" eb="2">
      <t>カナモノ</t>
    </rPh>
    <rPh sb="2" eb="3">
      <t>ルイ</t>
    </rPh>
    <rPh sb="3" eb="5">
      <t>ハッチュウ</t>
    </rPh>
    <rPh sb="5" eb="6">
      <t>ショ</t>
    </rPh>
    <phoneticPr fontId="3"/>
  </si>
  <si>
    <t>金札</t>
    <rPh sb="0" eb="2">
      <t>カナフダ</t>
    </rPh>
    <phoneticPr fontId="3"/>
  </si>
  <si>
    <t>金札</t>
    <rPh sb="0" eb="1">
      <t>カネ</t>
    </rPh>
    <rPh sb="1" eb="2">
      <t>フダ</t>
    </rPh>
    <phoneticPr fontId="3"/>
  </si>
  <si>
    <t>ＰＬ２．３程度</t>
    <rPh sb="5" eb="7">
      <t>テイド</t>
    </rPh>
    <phoneticPr fontId="3"/>
  </si>
  <si>
    <t>〇</t>
    <phoneticPr fontId="3"/>
  </si>
  <si>
    <t>孔　６Ф程度</t>
    <phoneticPr fontId="3"/>
  </si>
  <si>
    <t>YIS-K-01</t>
    <phoneticPr fontId="3"/>
  </si>
  <si>
    <t>北棟</t>
    <rPh sb="0" eb="2">
      <t>キタトウ</t>
    </rPh>
    <phoneticPr fontId="3"/>
  </si>
  <si>
    <t>切板【西面】</t>
    <rPh sb="0" eb="2">
      <t>キリイタ</t>
    </rPh>
    <rPh sb="3" eb="5">
      <t>ニシメン</t>
    </rPh>
    <phoneticPr fontId="3"/>
  </si>
  <si>
    <t>C-PN-13</t>
    <phoneticPr fontId="3"/>
  </si>
  <si>
    <t>型</t>
    <rPh sb="0" eb="1">
      <t>カタ</t>
    </rPh>
    <phoneticPr fontId="3"/>
  </si>
  <si>
    <t>○</t>
    <phoneticPr fontId="3"/>
  </si>
  <si>
    <t>C-PN-14</t>
  </si>
  <si>
    <t>C-PN-15</t>
  </si>
  <si>
    <t>C-PN-16</t>
  </si>
  <si>
    <t>C-PNR-9</t>
    <phoneticPr fontId="3"/>
  </si>
  <si>
    <t>SS400</t>
    <phoneticPr fontId="3"/>
  </si>
  <si>
    <t>C-PN-11</t>
    <phoneticPr fontId="3"/>
  </si>
  <si>
    <t>C-PN-12</t>
  </si>
  <si>
    <t>YIS-SP-06</t>
    <phoneticPr fontId="3"/>
  </si>
  <si>
    <t>YIS-SP-07</t>
    <phoneticPr fontId="3"/>
  </si>
  <si>
    <t>バラ送り</t>
    <rPh sb="2" eb="3">
      <t>オク</t>
    </rPh>
    <phoneticPr fontId="3"/>
  </si>
  <si>
    <t>C-PNS</t>
    <phoneticPr fontId="3"/>
  </si>
  <si>
    <t>YIS-K-02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</si>
</sst>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#,##0.0;[Red]\-#,##0.0"/>
    <numFmt numFmtId="177" formatCode="m&quot;月&quot;d&quot;日&quot;;@"/>
    <numFmt numFmtId="178" formatCode="m/d;@"/>
    <numFmt numFmtId="179" formatCode="0.000"/>
    <numFmt numFmtId="180" formatCode="0_);[Red]\(0\)"/>
    <numFmt numFmtId="181" formatCode="yyyy/m/d;@"/>
  </numFmts>
  <fonts count="23" x14ac:knownFonts="1">
    <font>
      <sz val="10"/>
      <name val="ＭＳ 明朝"/>
      <family val="1"/>
      <charset val="128"/>
    </font>
    <font>
      <sz val="10"/>
      <name val="ＭＳ 明朝"/>
      <family val="1"/>
      <charset val="128"/>
    </font>
    <font>
      <sz val="10"/>
      <name val="ＭＳ 明朝"/>
      <family val="1"/>
      <charset val="128"/>
    </font>
    <font>
      <sz val="6"/>
      <name val="ＭＳ 明朝"/>
      <family val="1"/>
      <charset val="128"/>
    </font>
    <font>
      <sz val="10"/>
      <name val="HG丸ｺﾞｼｯｸM-PRO"/>
      <family val="3"/>
      <charset val="128"/>
    </font>
    <font>
      <sz val="8"/>
      <name val="HG丸ｺﾞｼｯｸM-PRO"/>
      <family val="3"/>
      <charset val="128"/>
    </font>
    <font>
      <sz val="9"/>
      <name val="HG丸ｺﾞｼｯｸM-PRO"/>
      <family val="3"/>
      <charset val="128"/>
    </font>
    <font>
      <sz val="11"/>
      <name val="HG丸ｺﾞｼｯｸM-PRO"/>
      <family val="3"/>
      <charset val="128"/>
    </font>
    <font>
      <sz val="16"/>
      <name val="HG丸ｺﾞｼｯｸM-PRO"/>
      <family val="3"/>
      <charset val="128"/>
    </font>
    <font>
      <sz val="6"/>
      <name val="HG丸ｺﾞｼｯｸM-PRO"/>
      <family val="3"/>
      <charset val="128"/>
    </font>
    <font>
      <b/>
      <sz val="9"/>
      <color indexed="81"/>
      <name val="ＭＳ Ｐゴシック"/>
      <family val="3"/>
      <charset val="128"/>
    </font>
    <font>
      <b/>
      <sz val="11"/>
      <name val="HG丸ｺﾞｼｯｸM-PRO"/>
      <family val="3"/>
      <charset val="128"/>
    </font>
    <font>
      <sz val="9"/>
      <name val="ＭＳ 明朝"/>
      <family val="1"/>
      <charset val="128"/>
    </font>
    <font>
      <b/>
      <sz val="20"/>
      <name val="HG丸ｺﾞｼｯｸM-PRO"/>
      <family val="3"/>
      <charset val="128"/>
    </font>
    <font>
      <b/>
      <sz val="10"/>
      <name val="HG丸ｺﾞｼｯｸM-PRO"/>
      <family val="3"/>
      <charset val="128"/>
    </font>
    <font>
      <sz val="11"/>
      <name val="ＭＳ 明朝"/>
      <family val="1"/>
      <charset val="128"/>
    </font>
    <font>
      <b/>
      <sz val="18"/>
      <name val="ＭＳ 明朝"/>
      <family val="1"/>
      <charset val="128"/>
    </font>
    <font>
      <sz val="16"/>
      <name val="ＭＳ 明朝"/>
      <family val="1"/>
      <charset val="128"/>
    </font>
    <font>
      <sz val="14"/>
      <name val="ＭＳ 明朝"/>
      <family val="1"/>
      <charset val="128"/>
    </font>
    <font>
      <b/>
      <sz val="16"/>
      <name val="ＭＳ 明朝"/>
      <family val="1"/>
      <charset val="128"/>
    </font>
    <font>
      <b/>
      <i/>
      <sz val="18"/>
      <name val="ＭＳ 明朝"/>
      <family val="1"/>
      <charset val="128"/>
    </font>
    <font>
      <sz val="10"/>
      <color rgb="FFFF0000"/>
      <name val="HG丸ｺﾞｼｯｸM-PRO"/>
      <family val="3"/>
      <charset val="128"/>
    </font>
    <font>
      <b/>
      <sz val="12"/>
      <color rgb="FFFF0000"/>
      <name val="HG丸ｺﾞｼｯｸM-PRO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5" fillId="0" borderId="0">
      <alignment vertical="center"/>
    </xf>
  </cellStyleXfs>
  <cellXfs count="57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38" fontId="1" fillId="0" borderId="0" xfId="1" applyFont="1">
      <alignment vertical="center"/>
    </xf>
    <xf numFmtId="176" fontId="1" fillId="0" borderId="0" xfId="1" applyNumberFormat="1" applyFont="1">
      <alignment vertical="center"/>
    </xf>
    <xf numFmtId="40" fontId="1" fillId="0" borderId="0" xfId="1" applyNumberFormat="1" applyFont="1">
      <alignment vertical="center"/>
    </xf>
    <xf numFmtId="38" fontId="1" fillId="0" borderId="0" xfId="1" applyNumberFormat="1" applyFont="1">
      <alignment vertical="center"/>
    </xf>
    <xf numFmtId="176" fontId="1" fillId="0" borderId="1" xfId="1" applyNumberFormat="1" applyFont="1" applyBorder="1" applyAlignment="1">
      <alignment horizontal="center" vertical="center"/>
    </xf>
    <xf numFmtId="38" fontId="1" fillId="0" borderId="1" xfId="1" applyFont="1" applyBorder="1">
      <alignment vertical="center"/>
    </xf>
    <xf numFmtId="40" fontId="1" fillId="0" borderId="1" xfId="1" applyNumberFormat="1" applyFont="1" applyBorder="1" applyAlignment="1">
      <alignment vertical="center"/>
    </xf>
    <xf numFmtId="38" fontId="1" fillId="0" borderId="1" xfId="1" applyNumberFormat="1" applyFont="1" applyBorder="1" applyAlignment="1">
      <alignment vertical="center"/>
    </xf>
    <xf numFmtId="38" fontId="1" fillId="0" borderId="1" xfId="1" applyFont="1" applyBorder="1" applyAlignment="1">
      <alignment vertical="center"/>
    </xf>
    <xf numFmtId="0" fontId="1" fillId="0" borderId="0" xfId="2">
      <alignment vertical="center"/>
    </xf>
    <xf numFmtId="0" fontId="4" fillId="0" borderId="0" xfId="0" applyFont="1">
      <alignment vertical="center"/>
    </xf>
    <xf numFmtId="177" fontId="4" fillId="0" borderId="0" xfId="0" applyNumberFormat="1" applyFont="1">
      <alignment vertical="center"/>
    </xf>
    <xf numFmtId="0" fontId="4" fillId="2" borderId="0" xfId="0" applyFont="1" applyFill="1">
      <alignment vertical="center"/>
    </xf>
    <xf numFmtId="38" fontId="4" fillId="0" borderId="0" xfId="1" applyFont="1">
      <alignment vertical="center"/>
    </xf>
    <xf numFmtId="38" fontId="4" fillId="0" borderId="0" xfId="1" applyNumberFormat="1" applyFont="1" applyAlignment="1">
      <alignment horizontal="right" vertical="center"/>
    </xf>
    <xf numFmtId="176" fontId="4" fillId="0" borderId="0" xfId="1" applyNumberFormat="1" applyFont="1">
      <alignment vertical="center"/>
    </xf>
    <xf numFmtId="38" fontId="4" fillId="0" borderId="0" xfId="1" applyNumberFormat="1" applyFont="1">
      <alignment vertical="center"/>
    </xf>
    <xf numFmtId="38" fontId="4" fillId="0" borderId="0" xfId="1" applyFont="1" applyAlignment="1">
      <alignment horizontal="center" vertical="center"/>
    </xf>
    <xf numFmtId="38" fontId="4" fillId="0" borderId="0" xfId="1" applyFont="1" applyAlignment="1">
      <alignment horizontal="right" vertical="center"/>
    </xf>
    <xf numFmtId="0" fontId="4" fillId="0" borderId="0" xfId="0" applyFont="1" applyAlignment="1">
      <alignment vertical="center" shrinkToFit="1"/>
    </xf>
    <xf numFmtId="0" fontId="5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 wrapText="1"/>
    </xf>
    <xf numFmtId="38" fontId="4" fillId="0" borderId="1" xfId="1" applyFont="1" applyBorder="1" applyAlignment="1">
      <alignment horizontal="center" vertical="center"/>
    </xf>
    <xf numFmtId="176" fontId="4" fillId="0" borderId="1" xfId="1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76" fontId="4" fillId="0" borderId="3" xfId="0" applyNumberFormat="1" applyFont="1" applyBorder="1" applyAlignment="1">
      <alignment horizontal="center" vertical="center"/>
    </xf>
    <xf numFmtId="176" fontId="4" fillId="0" borderId="3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38" fontId="4" fillId="0" borderId="4" xfId="1" applyFont="1" applyBorder="1" applyAlignment="1">
      <alignment vertical="center"/>
    </xf>
    <xf numFmtId="38" fontId="4" fillId="0" borderId="1" xfId="1" applyNumberFormat="1" applyFont="1" applyBorder="1" applyAlignment="1">
      <alignment horizontal="right" vertical="center"/>
    </xf>
    <xf numFmtId="38" fontId="4" fillId="0" borderId="1" xfId="1" applyNumberFormat="1" applyFont="1" applyBorder="1" applyAlignment="1">
      <alignment horizontal="center" vertical="center"/>
    </xf>
    <xf numFmtId="176" fontId="4" fillId="0" borderId="1" xfId="1" applyNumberFormat="1" applyFont="1" applyBorder="1" applyAlignment="1">
      <alignment vertical="center"/>
    </xf>
    <xf numFmtId="38" fontId="4" fillId="0" borderId="1" xfId="1" applyFont="1" applyBorder="1">
      <alignment vertical="center"/>
    </xf>
    <xf numFmtId="38" fontId="4" fillId="0" borderId="1" xfId="1" applyFont="1" applyBorder="1" applyAlignment="1">
      <alignment vertical="center"/>
    </xf>
    <xf numFmtId="38" fontId="4" fillId="0" borderId="1" xfId="1" applyFont="1" applyBorder="1" applyAlignment="1">
      <alignment horizontal="right" vertical="center"/>
    </xf>
    <xf numFmtId="38" fontId="4" fillId="0" borderId="1" xfId="1" applyFont="1" applyBorder="1" applyAlignment="1">
      <alignment vertical="center" shrinkToFit="1"/>
    </xf>
    <xf numFmtId="177" fontId="4" fillId="0" borderId="1" xfId="1" applyNumberFormat="1" applyFont="1" applyBorder="1" applyAlignment="1">
      <alignment vertical="center"/>
    </xf>
    <xf numFmtId="38" fontId="5" fillId="0" borderId="1" xfId="1" applyFont="1" applyBorder="1" applyAlignment="1">
      <alignment vertical="center" wrapText="1"/>
    </xf>
    <xf numFmtId="178" fontId="4" fillId="0" borderId="0" xfId="0" applyNumberFormat="1" applyFont="1">
      <alignment vertical="center"/>
    </xf>
    <xf numFmtId="178" fontId="4" fillId="0" borderId="1" xfId="0" applyNumberFormat="1" applyFont="1" applyBorder="1">
      <alignment vertical="center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shrinkToFit="1"/>
    </xf>
    <xf numFmtId="0" fontId="4" fillId="0" borderId="7" xfId="0" applyFont="1" applyBorder="1" applyAlignment="1">
      <alignment horizontal="center" vertical="center"/>
    </xf>
    <xf numFmtId="176" fontId="4" fillId="0" borderId="1" xfId="1" applyNumberFormat="1" applyFont="1" applyBorder="1">
      <alignment vertical="center"/>
    </xf>
    <xf numFmtId="177" fontId="4" fillId="0" borderId="1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76" fontId="4" fillId="0" borderId="0" xfId="1" applyNumberFormat="1" applyFont="1" applyBorder="1">
      <alignment vertical="center"/>
    </xf>
    <xf numFmtId="38" fontId="4" fillId="0" borderId="0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shrinkToFit="1"/>
    </xf>
    <xf numFmtId="0" fontId="9" fillId="0" borderId="0" xfId="0" applyFont="1">
      <alignment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8" xfId="0" applyFont="1" applyBorder="1" applyAlignment="1">
      <alignment horizontal="right" vertical="center"/>
    </xf>
    <xf numFmtId="0" fontId="6" fillId="0" borderId="9" xfId="0" applyFont="1" applyBorder="1" applyAlignment="1">
      <alignment horizontal="left" vertical="center"/>
    </xf>
    <xf numFmtId="0" fontId="6" fillId="0" borderId="7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left" vertical="center"/>
    </xf>
    <xf numFmtId="0" fontId="6" fillId="0" borderId="6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right" vertical="center"/>
    </xf>
    <xf numFmtId="0" fontId="9" fillId="0" borderId="1" xfId="0" applyFont="1" applyBorder="1">
      <alignment vertical="center"/>
    </xf>
    <xf numFmtId="176" fontId="6" fillId="0" borderId="0" xfId="1" applyNumberFormat="1" applyFont="1">
      <alignment vertical="center"/>
    </xf>
    <xf numFmtId="176" fontId="6" fillId="0" borderId="3" xfId="1" applyNumberFormat="1" applyFont="1" applyBorder="1" applyAlignment="1">
      <alignment horizontal="center" vertical="center"/>
    </xf>
    <xf numFmtId="176" fontId="6" fillId="0" borderId="1" xfId="1" applyNumberFormat="1" applyFont="1" applyBorder="1" applyAlignment="1">
      <alignment vertical="center"/>
    </xf>
    <xf numFmtId="176" fontId="6" fillId="0" borderId="1" xfId="1" applyNumberFormat="1" applyFont="1" applyFill="1" applyBorder="1" applyAlignment="1">
      <alignment vertical="center"/>
    </xf>
    <xf numFmtId="176" fontId="6" fillId="0" borderId="1" xfId="1" applyNumberFormat="1" applyFont="1" applyBorder="1">
      <alignment vertical="center"/>
    </xf>
    <xf numFmtId="176" fontId="6" fillId="0" borderId="0" xfId="1" applyNumberFormat="1" applyFont="1" applyBorder="1">
      <alignment vertical="center"/>
    </xf>
    <xf numFmtId="177" fontId="4" fillId="0" borderId="0" xfId="0" applyNumberFormat="1" applyFont="1" applyBorder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vertical="center" shrinkToFit="1"/>
    </xf>
    <xf numFmtId="38" fontId="4" fillId="0" borderId="0" xfId="1" applyFont="1" applyBorder="1" applyAlignment="1">
      <alignment horizontal="right" vertical="center"/>
    </xf>
    <xf numFmtId="0" fontId="4" fillId="0" borderId="0" xfId="0" applyFont="1" applyBorder="1" applyAlignment="1">
      <alignment horizontal="left" vertical="center"/>
    </xf>
    <xf numFmtId="0" fontId="4" fillId="2" borderId="0" xfId="0" applyFont="1" applyFill="1" applyBorder="1">
      <alignment vertical="center"/>
    </xf>
    <xf numFmtId="0" fontId="6" fillId="0" borderId="0" xfId="0" applyFont="1" applyBorder="1" applyAlignment="1">
      <alignment horizontal="center" vertical="center"/>
    </xf>
    <xf numFmtId="38" fontId="4" fillId="0" borderId="0" xfId="1" applyFont="1" applyBorder="1">
      <alignment vertical="center"/>
    </xf>
    <xf numFmtId="38" fontId="4" fillId="0" borderId="0" xfId="1" applyNumberFormat="1" applyFont="1" applyBorder="1" applyAlignment="1">
      <alignment horizontal="right" vertical="center"/>
    </xf>
    <xf numFmtId="0" fontId="4" fillId="0" borderId="10" xfId="0" applyFont="1" applyBorder="1" applyAlignment="1">
      <alignment horizontal="left" vertical="center"/>
    </xf>
    <xf numFmtId="38" fontId="4" fillId="0" borderId="0" xfId="1" applyNumberFormat="1" applyFont="1" applyBorder="1">
      <alignment vertical="center"/>
    </xf>
    <xf numFmtId="0" fontId="5" fillId="0" borderId="11" xfId="0" applyFont="1" applyBorder="1" applyAlignment="1">
      <alignment vertical="center" wrapText="1"/>
    </xf>
    <xf numFmtId="0" fontId="4" fillId="0" borderId="8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2" borderId="7" xfId="0" applyFont="1" applyFill="1" applyBorder="1">
      <alignment vertical="center"/>
    </xf>
    <xf numFmtId="0" fontId="6" fillId="0" borderId="7" xfId="0" applyFont="1" applyBorder="1" applyAlignment="1">
      <alignment horizontal="center" vertical="center"/>
    </xf>
    <xf numFmtId="38" fontId="4" fillId="0" borderId="7" xfId="1" applyFont="1" applyBorder="1">
      <alignment vertical="center"/>
    </xf>
    <xf numFmtId="38" fontId="4" fillId="0" borderId="7" xfId="1" applyNumberFormat="1" applyFont="1" applyBorder="1" applyAlignment="1">
      <alignment horizontal="right" vertical="center"/>
    </xf>
    <xf numFmtId="176" fontId="4" fillId="0" borderId="7" xfId="1" applyNumberFormat="1" applyFont="1" applyBorder="1">
      <alignment vertical="center"/>
    </xf>
    <xf numFmtId="38" fontId="4" fillId="0" borderId="7" xfId="1" applyNumberFormat="1" applyFont="1" applyBorder="1">
      <alignment vertical="center"/>
    </xf>
    <xf numFmtId="176" fontId="6" fillId="0" borderId="7" xfId="1" applyNumberFormat="1" applyFont="1" applyBorder="1">
      <alignment vertical="center"/>
    </xf>
    <xf numFmtId="38" fontId="4" fillId="0" borderId="7" xfId="1" applyFont="1" applyBorder="1" applyAlignment="1">
      <alignment horizontal="center" vertical="center"/>
    </xf>
    <xf numFmtId="177" fontId="4" fillId="0" borderId="7" xfId="0" applyNumberFormat="1" applyFont="1" applyBorder="1">
      <alignment vertical="center"/>
    </xf>
    <xf numFmtId="0" fontId="4" fillId="0" borderId="7" xfId="0" applyFont="1" applyBorder="1">
      <alignment vertical="center"/>
    </xf>
    <xf numFmtId="0" fontId="4" fillId="0" borderId="7" xfId="0" applyFont="1" applyBorder="1" applyAlignment="1">
      <alignment vertical="center" shrinkToFit="1"/>
    </xf>
    <xf numFmtId="38" fontId="4" fillId="0" borderId="7" xfId="1" applyFont="1" applyBorder="1" applyAlignment="1">
      <alignment horizontal="right" vertical="center"/>
    </xf>
    <xf numFmtId="0" fontId="5" fillId="0" borderId="9" xfId="0" applyFont="1" applyBorder="1" applyAlignment="1">
      <alignment vertical="center" wrapText="1"/>
    </xf>
    <xf numFmtId="177" fontId="4" fillId="0" borderId="1" xfId="0" applyNumberFormat="1" applyFont="1" applyBorder="1">
      <alignment vertical="center"/>
    </xf>
    <xf numFmtId="0" fontId="4" fillId="0" borderId="1" xfId="0" applyFont="1" applyBorder="1" applyAlignment="1">
      <alignment vertical="center" shrinkToFit="1"/>
    </xf>
    <xf numFmtId="176" fontId="4" fillId="4" borderId="0" xfId="1" applyNumberFormat="1" applyFont="1" applyFill="1">
      <alignment vertical="center"/>
    </xf>
    <xf numFmtId="176" fontId="4" fillId="4" borderId="2" xfId="0" applyNumberFormat="1" applyFont="1" applyFill="1" applyBorder="1" applyAlignment="1">
      <alignment horizontal="center" vertical="center" wrapText="1"/>
    </xf>
    <xf numFmtId="176" fontId="4" fillId="4" borderId="3" xfId="0" applyNumberFormat="1" applyFont="1" applyFill="1" applyBorder="1" applyAlignment="1">
      <alignment horizontal="center" vertical="center"/>
    </xf>
    <xf numFmtId="176" fontId="4" fillId="4" borderId="1" xfId="1" applyNumberFormat="1" applyFont="1" applyFill="1" applyBorder="1" applyAlignment="1">
      <alignment horizontal="center" vertical="center"/>
    </xf>
    <xf numFmtId="176" fontId="4" fillId="4" borderId="3" xfId="0" applyNumberFormat="1" applyFont="1" applyFill="1" applyBorder="1" applyAlignment="1">
      <alignment horizontal="center" vertical="center" wrapText="1"/>
    </xf>
    <xf numFmtId="176" fontId="4" fillId="4" borderId="1" xfId="1" applyNumberFormat="1" applyFont="1" applyFill="1" applyBorder="1" applyAlignment="1">
      <alignment vertical="center"/>
    </xf>
    <xf numFmtId="0" fontId="5" fillId="0" borderId="0" xfId="0" applyFont="1">
      <alignment vertical="center"/>
    </xf>
    <xf numFmtId="38" fontId="5" fillId="0" borderId="1" xfId="1" applyFont="1" applyBorder="1" applyAlignment="1">
      <alignment vertical="center"/>
    </xf>
    <xf numFmtId="0" fontId="5" fillId="0" borderId="1" xfId="0" applyFont="1" applyBorder="1">
      <alignment vertical="center"/>
    </xf>
    <xf numFmtId="0" fontId="1" fillId="0" borderId="0" xfId="2" applyAlignment="1">
      <alignment horizontal="left" vertical="center"/>
    </xf>
    <xf numFmtId="0" fontId="0" fillId="0" borderId="0" xfId="2" applyFont="1">
      <alignment vertical="center"/>
    </xf>
    <xf numFmtId="0" fontId="1" fillId="3" borderId="0" xfId="2" applyFill="1" applyAlignment="1">
      <alignment horizontal="left" vertical="center"/>
    </xf>
    <xf numFmtId="0" fontId="0" fillId="3" borderId="0" xfId="2" applyFont="1" applyFill="1">
      <alignment vertical="center"/>
    </xf>
    <xf numFmtId="0" fontId="1" fillId="0" borderId="0" xfId="2" applyFill="1" applyAlignment="1">
      <alignment horizontal="left" vertical="center"/>
    </xf>
    <xf numFmtId="0" fontId="2" fillId="0" borderId="0" xfId="2" applyFont="1">
      <alignment vertical="center"/>
    </xf>
    <xf numFmtId="38" fontId="4" fillId="0" borderId="1" xfId="1" applyNumberFormat="1" applyFont="1" applyBorder="1" applyAlignment="1">
      <alignment vertical="center"/>
    </xf>
    <xf numFmtId="0" fontId="12" fillId="0" borderId="0" xfId="0" applyFont="1">
      <alignment vertical="center"/>
    </xf>
    <xf numFmtId="179" fontId="1" fillId="0" borderId="0" xfId="2" applyNumberFormat="1">
      <alignment vertical="center"/>
    </xf>
    <xf numFmtId="178" fontId="4" fillId="0" borderId="0" xfId="0" applyNumberFormat="1" applyFont="1" applyAlignment="1">
      <alignment horizontal="left" vertical="center"/>
    </xf>
    <xf numFmtId="178" fontId="5" fillId="0" borderId="4" xfId="0" applyNumberFormat="1" applyFont="1" applyBorder="1" applyAlignment="1">
      <alignment horizontal="left" vertical="center"/>
    </xf>
    <xf numFmtId="178" fontId="4" fillId="0" borderId="6" xfId="0" applyNumberFormat="1" applyFont="1" applyBorder="1" applyAlignment="1">
      <alignment horizontal="left" vertical="center"/>
    </xf>
    <xf numFmtId="177" fontId="5" fillId="0" borderId="1" xfId="1" applyNumberFormat="1" applyFont="1" applyBorder="1" applyAlignment="1">
      <alignment vertical="center"/>
    </xf>
    <xf numFmtId="180" fontId="5" fillId="0" borderId="1" xfId="1" applyNumberFormat="1" applyFont="1" applyBorder="1" applyAlignment="1">
      <alignment vertical="center"/>
    </xf>
    <xf numFmtId="38" fontId="5" fillId="0" borderId="1" xfId="1" applyFont="1" applyBorder="1" applyAlignment="1">
      <alignment vertical="center" shrinkToFit="1"/>
    </xf>
    <xf numFmtId="38" fontId="5" fillId="0" borderId="1" xfId="1" applyFont="1" applyBorder="1" applyAlignment="1">
      <alignment horizontal="right" vertical="center"/>
    </xf>
    <xf numFmtId="178" fontId="4" fillId="0" borderId="4" xfId="0" applyNumberFormat="1" applyFont="1" applyBorder="1" applyAlignment="1">
      <alignment horizontal="left" vertical="center"/>
    </xf>
    <xf numFmtId="176" fontId="6" fillId="0" borderId="3" xfId="1" applyNumberFormat="1" applyFont="1" applyBorder="1" applyAlignment="1">
      <alignment horizontal="center" vertical="center"/>
    </xf>
    <xf numFmtId="176" fontId="4" fillId="0" borderId="1" xfId="1" applyNumberFormat="1" applyFont="1" applyBorder="1" applyAlignment="1">
      <alignment horizontal="center" vertical="center"/>
    </xf>
    <xf numFmtId="38" fontId="4" fillId="0" borderId="1" xfId="1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38" fontId="4" fillId="0" borderId="1" xfId="1" applyFont="1" applyBorder="1" applyAlignment="1">
      <alignment horizontal="center" vertical="center"/>
    </xf>
    <xf numFmtId="176" fontId="6" fillId="0" borderId="3" xfId="1" applyNumberFormat="1" applyFont="1" applyBorder="1" applyAlignment="1">
      <alignment horizontal="center" vertical="center"/>
    </xf>
    <xf numFmtId="176" fontId="4" fillId="0" borderId="1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38" fontId="4" fillId="0" borderId="1" xfId="1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76" fontId="6" fillId="0" borderId="3" xfId="1" applyNumberFormat="1" applyFont="1" applyBorder="1" applyAlignment="1">
      <alignment horizontal="center" vertical="center"/>
    </xf>
    <xf numFmtId="176" fontId="4" fillId="0" borderId="1" xfId="1" applyNumberFormat="1" applyFont="1" applyBorder="1" applyAlignment="1">
      <alignment horizontal="center" vertical="center"/>
    </xf>
    <xf numFmtId="38" fontId="4" fillId="0" borderId="1" xfId="1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4" fillId="0" borderId="1" xfId="3" applyNumberFormat="1" applyFont="1" applyBorder="1">
      <alignment vertical="center"/>
    </xf>
    <xf numFmtId="38" fontId="4" fillId="0" borderId="1" xfId="3" applyFont="1" applyBorder="1" applyAlignment="1">
      <alignment horizontal="center" vertical="center"/>
    </xf>
    <xf numFmtId="38" fontId="4" fillId="0" borderId="1" xfId="3" applyFont="1" applyBorder="1" applyAlignment="1">
      <alignment horizontal="center" vertical="center"/>
    </xf>
    <xf numFmtId="38" fontId="4" fillId="0" borderId="1" xfId="3" applyNumberFormat="1" applyFont="1" applyBorder="1" applyAlignment="1">
      <alignment vertical="center"/>
    </xf>
    <xf numFmtId="176" fontId="6" fillId="0" borderId="1" xfId="3" applyNumberFormat="1" applyFont="1" applyBorder="1">
      <alignment vertical="center"/>
    </xf>
    <xf numFmtId="38" fontId="4" fillId="0" borderId="0" xfId="3" applyFont="1" applyBorder="1">
      <alignment vertical="center"/>
    </xf>
    <xf numFmtId="38" fontId="4" fillId="0" borderId="0" xfId="3" applyNumberFormat="1" applyFont="1" applyBorder="1" applyAlignment="1">
      <alignment horizontal="right" vertical="center"/>
    </xf>
    <xf numFmtId="176" fontId="4" fillId="0" borderId="0" xfId="3" applyNumberFormat="1" applyFont="1" applyBorder="1">
      <alignment vertical="center"/>
    </xf>
    <xf numFmtId="38" fontId="4" fillId="0" borderId="0" xfId="3" applyNumberFormat="1" applyFont="1" applyBorder="1">
      <alignment vertical="center"/>
    </xf>
    <xf numFmtId="176" fontId="6" fillId="0" borderId="0" xfId="3" applyNumberFormat="1" applyFont="1" applyBorder="1">
      <alignment vertical="center"/>
    </xf>
    <xf numFmtId="38" fontId="4" fillId="0" borderId="0" xfId="3" applyFont="1" applyBorder="1" applyAlignment="1">
      <alignment horizontal="center" vertical="center"/>
    </xf>
    <xf numFmtId="38" fontId="4" fillId="0" borderId="0" xfId="3" applyFont="1" applyBorder="1" applyAlignment="1">
      <alignment horizontal="right" vertical="center"/>
    </xf>
    <xf numFmtId="38" fontId="4" fillId="0" borderId="7" xfId="3" applyFont="1" applyBorder="1">
      <alignment vertical="center"/>
    </xf>
    <xf numFmtId="38" fontId="4" fillId="0" borderId="7" xfId="3" applyNumberFormat="1" applyFont="1" applyBorder="1" applyAlignment="1">
      <alignment horizontal="right" vertical="center"/>
    </xf>
    <xf numFmtId="176" fontId="4" fillId="0" borderId="7" xfId="3" applyNumberFormat="1" applyFont="1" applyBorder="1">
      <alignment vertical="center"/>
    </xf>
    <xf numFmtId="38" fontId="4" fillId="0" borderId="7" xfId="3" applyNumberFormat="1" applyFont="1" applyBorder="1">
      <alignment vertical="center"/>
    </xf>
    <xf numFmtId="176" fontId="6" fillId="0" borderId="7" xfId="3" applyNumberFormat="1" applyFont="1" applyBorder="1">
      <alignment vertical="center"/>
    </xf>
    <xf numFmtId="38" fontId="4" fillId="0" borderId="7" xfId="3" applyFont="1" applyBorder="1" applyAlignment="1">
      <alignment horizontal="center" vertical="center"/>
    </xf>
    <xf numFmtId="38" fontId="4" fillId="0" borderId="7" xfId="3" applyFont="1" applyBorder="1" applyAlignment="1">
      <alignment horizontal="right" vertical="center"/>
    </xf>
    <xf numFmtId="38" fontId="4" fillId="0" borderId="1" xfId="3" applyFont="1" applyBorder="1" applyAlignment="1">
      <alignment vertical="center"/>
    </xf>
    <xf numFmtId="38" fontId="4" fillId="0" borderId="4" xfId="3" applyFont="1" applyBorder="1" applyAlignment="1">
      <alignment vertical="center"/>
    </xf>
    <xf numFmtId="38" fontId="4" fillId="0" borderId="1" xfId="3" applyNumberFormat="1" applyFont="1" applyBorder="1" applyAlignment="1">
      <alignment horizontal="right" vertical="center"/>
    </xf>
    <xf numFmtId="176" fontId="4" fillId="0" borderId="1" xfId="3" applyNumberFormat="1" applyFont="1" applyBorder="1" applyAlignment="1">
      <alignment horizontal="center" vertical="center"/>
    </xf>
    <xf numFmtId="38" fontId="4" fillId="0" borderId="1" xfId="3" applyNumberFormat="1" applyFont="1" applyBorder="1" applyAlignment="1">
      <alignment horizontal="center" vertical="center"/>
    </xf>
    <xf numFmtId="176" fontId="4" fillId="0" borderId="1" xfId="3" applyNumberFormat="1" applyFont="1" applyBorder="1" applyAlignment="1">
      <alignment vertical="center"/>
    </xf>
    <xf numFmtId="38" fontId="4" fillId="0" borderId="1" xfId="3" applyFont="1" applyBorder="1">
      <alignment vertical="center"/>
    </xf>
    <xf numFmtId="177" fontId="4" fillId="0" borderId="1" xfId="3" applyNumberFormat="1" applyFont="1" applyBorder="1" applyAlignment="1">
      <alignment vertical="center"/>
    </xf>
    <xf numFmtId="38" fontId="4" fillId="0" borderId="1" xfId="3" applyFont="1" applyBorder="1" applyAlignment="1">
      <alignment vertical="center" shrinkToFit="1"/>
    </xf>
    <xf numFmtId="38" fontId="4" fillId="0" borderId="1" xfId="3" applyFont="1" applyBorder="1" applyAlignment="1">
      <alignment horizontal="right" vertical="center"/>
    </xf>
    <xf numFmtId="38" fontId="5" fillId="0" borderId="1" xfId="3" applyFont="1" applyBorder="1" applyAlignment="1">
      <alignment vertical="center" wrapText="1"/>
    </xf>
    <xf numFmtId="176" fontId="6" fillId="0" borderId="1" xfId="3" applyNumberFormat="1" applyFont="1" applyBorder="1" applyAlignment="1">
      <alignment vertical="center"/>
    </xf>
    <xf numFmtId="176" fontId="4" fillId="0" borderId="1" xfId="3" applyNumberFormat="1" applyFont="1" applyBorder="1" applyAlignment="1">
      <alignment horizontal="right" vertical="center"/>
    </xf>
    <xf numFmtId="40" fontId="4" fillId="0" borderId="1" xfId="3" applyNumberFormat="1" applyFont="1" applyBorder="1" applyAlignment="1">
      <alignment horizontal="right" vertical="center"/>
    </xf>
    <xf numFmtId="38" fontId="4" fillId="0" borderId="0" xfId="3" applyFont="1">
      <alignment vertical="center"/>
    </xf>
    <xf numFmtId="38" fontId="4" fillId="0" borderId="0" xfId="3" applyNumberFormat="1" applyFont="1" applyAlignment="1">
      <alignment horizontal="right" vertical="center"/>
    </xf>
    <xf numFmtId="176" fontId="4" fillId="0" borderId="0" xfId="3" applyNumberFormat="1" applyFont="1">
      <alignment vertical="center"/>
    </xf>
    <xf numFmtId="38" fontId="4" fillId="0" borderId="0" xfId="3" applyNumberFormat="1" applyFont="1">
      <alignment vertical="center"/>
    </xf>
    <xf numFmtId="176" fontId="6" fillId="0" borderId="0" xfId="3" applyNumberFormat="1" applyFont="1">
      <alignment vertical="center"/>
    </xf>
    <xf numFmtId="38" fontId="4" fillId="0" borderId="0" xfId="3" applyFont="1" applyAlignment="1">
      <alignment horizontal="center" vertical="center"/>
    </xf>
    <xf numFmtId="38" fontId="4" fillId="0" borderId="0" xfId="3" applyFont="1" applyAlignment="1">
      <alignment horizontal="right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38" fontId="4" fillId="0" borderId="1" xfId="3" applyNumberFormat="1" applyFont="1" applyBorder="1" applyAlignment="1">
      <alignment horizontal="center" vertical="center"/>
    </xf>
    <xf numFmtId="38" fontId="4" fillId="0" borderId="1" xfId="3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4" fillId="0" borderId="1" xfId="3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38" fontId="4" fillId="0" borderId="1" xfId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76" fontId="6" fillId="0" borderId="3" xfId="1" applyNumberFormat="1" applyFont="1" applyBorder="1" applyAlignment="1">
      <alignment horizontal="center" vertical="center"/>
    </xf>
    <xf numFmtId="176" fontId="4" fillId="0" borderId="1" xfId="1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38" fontId="4" fillId="0" borderId="1" xfId="1" applyNumberFormat="1" applyFont="1" applyBorder="1" applyAlignment="1">
      <alignment horizontal="center" vertical="center"/>
    </xf>
    <xf numFmtId="38" fontId="4" fillId="0" borderId="4" xfId="3" applyFont="1" applyBorder="1" applyAlignment="1">
      <alignment vertical="center" wrapText="1"/>
    </xf>
    <xf numFmtId="176" fontId="6" fillId="0" borderId="1" xfId="3" applyNumberFormat="1" applyFont="1" applyFill="1" applyBorder="1" applyAlignment="1">
      <alignment vertical="center"/>
    </xf>
    <xf numFmtId="0" fontId="15" fillId="0" borderId="0" xfId="4">
      <alignment vertical="center"/>
    </xf>
    <xf numFmtId="0" fontId="17" fillId="0" borderId="0" xfId="4" applyFont="1" applyBorder="1" applyAlignment="1">
      <alignment vertical="center"/>
    </xf>
    <xf numFmtId="0" fontId="18" fillId="0" borderId="0" xfId="4" applyFont="1" applyBorder="1" applyAlignment="1"/>
    <xf numFmtId="0" fontId="20" fillId="0" borderId="0" xfId="4" applyFont="1" applyBorder="1" applyAlignment="1">
      <alignment vertical="center" shrinkToFit="1"/>
    </xf>
    <xf numFmtId="178" fontId="15" fillId="0" borderId="0" xfId="4" applyNumberFormat="1" applyAlignment="1">
      <alignment horizontal="center" vertical="center" shrinkToFit="1"/>
    </xf>
    <xf numFmtId="0" fontId="15" fillId="0" borderId="16" xfId="4" applyBorder="1" applyAlignment="1">
      <alignment vertical="center"/>
    </xf>
    <xf numFmtId="0" fontId="15" fillId="0" borderId="17" xfId="4" applyBorder="1" applyAlignment="1">
      <alignment vertical="center"/>
    </xf>
    <xf numFmtId="0" fontId="15" fillId="0" borderId="18" xfId="4" applyBorder="1" applyAlignment="1">
      <alignment vertical="center"/>
    </xf>
    <xf numFmtId="0" fontId="15" fillId="0" borderId="26" xfId="4" applyBorder="1">
      <alignment vertical="center"/>
    </xf>
    <xf numFmtId="0" fontId="15" fillId="0" borderId="0" xfId="4" applyBorder="1">
      <alignment vertical="center"/>
    </xf>
    <xf numFmtId="0" fontId="15" fillId="0" borderId="27" xfId="4" applyBorder="1" applyAlignment="1">
      <alignment vertical="center" shrinkToFit="1"/>
    </xf>
    <xf numFmtId="0" fontId="15" fillId="0" borderId="19" xfId="4" applyBorder="1">
      <alignment vertical="center"/>
    </xf>
    <xf numFmtId="0" fontId="15" fillId="0" borderId="20" xfId="4" applyBorder="1">
      <alignment vertical="center"/>
    </xf>
    <xf numFmtId="0" fontId="15" fillId="0" borderId="31" xfId="4" applyBorder="1" applyAlignment="1">
      <alignment vertical="center" shrinkToFit="1"/>
    </xf>
    <xf numFmtId="0" fontId="1" fillId="0" borderId="32" xfId="4" applyFont="1" applyBorder="1" applyAlignment="1">
      <alignment horizontal="center" vertical="center" shrinkToFit="1"/>
    </xf>
    <xf numFmtId="0" fontId="1" fillId="0" borderId="33" xfId="4" applyFont="1" applyBorder="1" applyAlignment="1">
      <alignment horizontal="center" vertical="center" shrinkToFit="1"/>
    </xf>
    <xf numFmtId="0" fontId="1" fillId="0" borderId="34" xfId="4" applyFont="1" applyBorder="1" applyAlignment="1">
      <alignment horizontal="center" vertical="center" shrinkToFit="1"/>
    </xf>
    <xf numFmtId="0" fontId="1" fillId="0" borderId="35" xfId="4" applyFont="1" applyBorder="1" applyAlignment="1">
      <alignment horizontal="center" vertical="center" shrinkToFit="1"/>
    </xf>
    <xf numFmtId="178" fontId="15" fillId="0" borderId="38" xfId="4" applyNumberFormat="1" applyBorder="1" applyAlignment="1">
      <alignment horizontal="center" vertical="center" shrinkToFit="1"/>
    </xf>
    <xf numFmtId="0" fontId="15" fillId="0" borderId="9" xfId="4" applyBorder="1" applyAlignment="1">
      <alignment horizontal="center" vertical="center"/>
    </xf>
    <xf numFmtId="178" fontId="15" fillId="0" borderId="8" xfId="4" applyNumberFormat="1" applyBorder="1" applyAlignment="1">
      <alignment horizontal="center" vertical="center" shrinkToFit="1"/>
    </xf>
    <xf numFmtId="178" fontId="15" fillId="0" borderId="9" xfId="4" applyNumberFormat="1" applyBorder="1" applyAlignment="1">
      <alignment horizontal="center" vertical="center" shrinkToFit="1"/>
    </xf>
    <xf numFmtId="178" fontId="15" fillId="0" borderId="8" xfId="4" applyNumberFormat="1" applyFill="1" applyBorder="1" applyAlignment="1">
      <alignment horizontal="center" vertical="center" shrinkToFit="1"/>
    </xf>
    <xf numFmtId="0" fontId="15" fillId="0" borderId="8" xfId="4" applyFill="1" applyBorder="1" applyAlignment="1">
      <alignment horizontal="center" vertical="center" shrinkToFit="1"/>
    </xf>
    <xf numFmtId="178" fontId="15" fillId="0" borderId="9" xfId="4" applyNumberFormat="1" applyFill="1" applyBorder="1" applyAlignment="1">
      <alignment horizontal="center" vertical="center" shrinkToFit="1"/>
    </xf>
    <xf numFmtId="178" fontId="15" fillId="0" borderId="39" xfId="4" applyNumberFormat="1" applyBorder="1" applyAlignment="1">
      <alignment horizontal="center" vertical="center" shrinkToFit="1"/>
    </xf>
    <xf numFmtId="178" fontId="15" fillId="0" borderId="40" xfId="4" applyNumberFormat="1" applyBorder="1" applyAlignment="1">
      <alignment horizontal="center" vertical="center" shrinkToFit="1"/>
    </xf>
    <xf numFmtId="178" fontId="15" fillId="0" borderId="41" xfId="4" applyNumberFormat="1" applyBorder="1" applyAlignment="1">
      <alignment horizontal="center" vertical="center" shrinkToFit="1"/>
    </xf>
    <xf numFmtId="178" fontId="15" fillId="0" borderId="42" xfId="4" applyNumberFormat="1" applyBorder="1" applyAlignment="1">
      <alignment horizontal="center" vertical="center" shrinkToFit="1"/>
    </xf>
    <xf numFmtId="178" fontId="15" fillId="0" borderId="44" xfId="4" applyNumberFormat="1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4" fillId="0" borderId="14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9" xfId="0" applyFont="1" applyBorder="1">
      <alignment vertical="center"/>
    </xf>
    <xf numFmtId="38" fontId="4" fillId="0" borderId="7" xfId="3" applyNumberFormat="1" applyFont="1" applyBorder="1" applyAlignment="1">
      <alignment horizontal="left" vertical="center"/>
    </xf>
    <xf numFmtId="0" fontId="1" fillId="5" borderId="0" xfId="2" applyFill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/>
    </xf>
    <xf numFmtId="38" fontId="4" fillId="0" borderId="1" xfId="3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176" fontId="4" fillId="5" borderId="1" xfId="3" applyNumberFormat="1" applyFont="1" applyFill="1" applyBorder="1">
      <alignment vertical="center"/>
    </xf>
    <xf numFmtId="176" fontId="6" fillId="5" borderId="1" xfId="3" applyNumberFormat="1" applyFont="1" applyFill="1" applyBorder="1">
      <alignment vertical="center"/>
    </xf>
    <xf numFmtId="177" fontId="4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shrinkToFit="1"/>
    </xf>
    <xf numFmtId="38" fontId="4" fillId="5" borderId="1" xfId="3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177" fontId="4" fillId="5" borderId="1" xfId="0" applyNumberFormat="1" applyFont="1" applyFill="1" applyBorder="1">
      <alignment vertical="center"/>
    </xf>
    <xf numFmtId="0" fontId="4" fillId="5" borderId="1" xfId="0" applyFont="1" applyFill="1" applyBorder="1">
      <alignment vertical="center"/>
    </xf>
    <xf numFmtId="0" fontId="4" fillId="5" borderId="1" xfId="0" applyFont="1" applyFill="1" applyBorder="1" applyAlignment="1">
      <alignment vertical="center" shrinkToFit="1"/>
    </xf>
    <xf numFmtId="38" fontId="4" fillId="5" borderId="1" xfId="3" applyFont="1" applyFill="1" applyBorder="1" applyAlignment="1">
      <alignment horizontal="right" vertical="center"/>
    </xf>
    <xf numFmtId="38" fontId="4" fillId="5" borderId="1" xfId="3" applyNumberFormat="1" applyFont="1" applyFill="1" applyBorder="1" applyAlignment="1">
      <alignment vertical="center"/>
    </xf>
    <xf numFmtId="176" fontId="4" fillId="5" borderId="2" xfId="0" applyNumberFormat="1" applyFont="1" applyFill="1" applyBorder="1" applyAlignment="1">
      <alignment horizontal="center" vertical="center" wrapText="1"/>
    </xf>
    <xf numFmtId="176" fontId="4" fillId="5" borderId="3" xfId="0" applyNumberFormat="1" applyFont="1" applyFill="1" applyBorder="1" applyAlignment="1">
      <alignment horizontal="center" vertical="center"/>
    </xf>
    <xf numFmtId="176" fontId="4" fillId="5" borderId="3" xfId="0" applyNumberFormat="1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center" vertical="center" shrinkToFit="1"/>
    </xf>
    <xf numFmtId="38" fontId="4" fillId="5" borderId="4" xfId="1" applyFont="1" applyFill="1" applyBorder="1" applyAlignment="1">
      <alignment vertical="center"/>
    </xf>
    <xf numFmtId="38" fontId="4" fillId="5" borderId="1" xfId="1" applyNumberFormat="1" applyFont="1" applyFill="1" applyBorder="1" applyAlignment="1">
      <alignment horizontal="right" vertical="center"/>
    </xf>
    <xf numFmtId="176" fontId="4" fillId="5" borderId="1" xfId="1" applyNumberFormat="1" applyFont="1" applyFill="1" applyBorder="1" applyAlignment="1">
      <alignment horizontal="center" vertical="center"/>
    </xf>
    <xf numFmtId="38" fontId="4" fillId="5" borderId="1" xfId="1" applyNumberFormat="1" applyFont="1" applyFill="1" applyBorder="1" applyAlignment="1">
      <alignment horizontal="center" vertical="center"/>
    </xf>
    <xf numFmtId="176" fontId="4" fillId="5" borderId="1" xfId="1" applyNumberFormat="1" applyFont="1" applyFill="1" applyBorder="1" applyAlignment="1">
      <alignment vertical="center"/>
    </xf>
    <xf numFmtId="38" fontId="4" fillId="5" borderId="1" xfId="1" applyFont="1" applyFill="1" applyBorder="1">
      <alignment vertical="center"/>
    </xf>
    <xf numFmtId="176" fontId="6" fillId="5" borderId="3" xfId="1" applyNumberFormat="1" applyFont="1" applyFill="1" applyBorder="1" applyAlignment="1">
      <alignment horizontal="center" vertical="center"/>
    </xf>
    <xf numFmtId="177" fontId="4" fillId="5" borderId="1" xfId="3" applyNumberFormat="1" applyFont="1" applyFill="1" applyBorder="1" applyAlignment="1">
      <alignment vertical="center"/>
    </xf>
    <xf numFmtId="38" fontId="4" fillId="5" borderId="1" xfId="3" applyFont="1" applyFill="1" applyBorder="1" applyAlignment="1">
      <alignment vertical="center"/>
    </xf>
    <xf numFmtId="38" fontId="4" fillId="5" borderId="1" xfId="3" applyFont="1" applyFill="1" applyBorder="1" applyAlignment="1">
      <alignment vertical="center" shrinkToFit="1"/>
    </xf>
    <xf numFmtId="38" fontId="5" fillId="5" borderId="1" xfId="3" applyFont="1" applyFill="1" applyBorder="1" applyAlignment="1">
      <alignment vertical="center" wrapText="1"/>
    </xf>
    <xf numFmtId="0" fontId="4" fillId="0" borderId="0" xfId="0" applyFont="1" applyFill="1">
      <alignment vertical="center"/>
    </xf>
    <xf numFmtId="178" fontId="4" fillId="0" borderId="0" xfId="0" applyNumberFormat="1" applyFont="1" applyFill="1">
      <alignment vertical="center"/>
    </xf>
    <xf numFmtId="0" fontId="9" fillId="0" borderId="0" xfId="0" applyFont="1" applyFill="1">
      <alignment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right" vertical="center"/>
    </xf>
    <xf numFmtId="0" fontId="6" fillId="0" borderId="0" xfId="0" applyFont="1" applyFill="1" applyAlignment="1">
      <alignment horizontal="left" vertical="center"/>
    </xf>
    <xf numFmtId="0" fontId="6" fillId="0" borderId="8" xfId="0" applyFont="1" applyFill="1" applyBorder="1" applyAlignment="1">
      <alignment horizontal="right" vertical="center"/>
    </xf>
    <xf numFmtId="0" fontId="6" fillId="0" borderId="9" xfId="0" applyFont="1" applyFill="1" applyBorder="1" applyAlignment="1">
      <alignment horizontal="left" vertical="center"/>
    </xf>
    <xf numFmtId="178" fontId="4" fillId="0" borderId="1" xfId="0" applyNumberFormat="1" applyFont="1" applyFill="1" applyBorder="1">
      <alignment vertical="center"/>
    </xf>
    <xf numFmtId="38" fontId="4" fillId="0" borderId="1" xfId="3" applyFont="1" applyFill="1" applyBorder="1" applyAlignment="1">
      <alignment vertical="center"/>
    </xf>
    <xf numFmtId="0" fontId="5" fillId="0" borderId="3" xfId="0" applyFont="1" applyFill="1" applyBorder="1" applyAlignment="1">
      <alignment horizontal="center" vertical="center"/>
    </xf>
    <xf numFmtId="178" fontId="4" fillId="0" borderId="3" xfId="0" applyNumberFormat="1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/>
    </xf>
    <xf numFmtId="38" fontId="4" fillId="5" borderId="4" xfId="3" applyFont="1" applyFill="1" applyBorder="1" applyAlignment="1">
      <alignment vertical="center"/>
    </xf>
    <xf numFmtId="38" fontId="4" fillId="5" borderId="1" xfId="3" applyNumberFormat="1" applyFont="1" applyFill="1" applyBorder="1" applyAlignment="1">
      <alignment horizontal="right" vertical="center"/>
    </xf>
    <xf numFmtId="176" fontId="4" fillId="5" borderId="1" xfId="3" applyNumberFormat="1" applyFont="1" applyFill="1" applyBorder="1" applyAlignment="1">
      <alignment horizontal="center" vertical="center"/>
    </xf>
    <xf numFmtId="38" fontId="4" fillId="5" borderId="1" xfId="3" applyNumberFormat="1" applyFont="1" applyFill="1" applyBorder="1" applyAlignment="1">
      <alignment horizontal="center" vertical="center"/>
    </xf>
    <xf numFmtId="176" fontId="4" fillId="5" borderId="1" xfId="3" applyNumberFormat="1" applyFont="1" applyFill="1" applyBorder="1" applyAlignment="1">
      <alignment vertical="center"/>
    </xf>
    <xf numFmtId="38" fontId="4" fillId="5" borderId="1" xfId="3" applyFont="1" applyFill="1" applyBorder="1">
      <alignment vertical="center"/>
    </xf>
    <xf numFmtId="176" fontId="6" fillId="5" borderId="3" xfId="3" applyNumberFormat="1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left" vertical="center"/>
    </xf>
    <xf numFmtId="0" fontId="4" fillId="5" borderId="0" xfId="0" applyFont="1" applyFill="1" applyBorder="1">
      <alignment vertical="center"/>
    </xf>
    <xf numFmtId="0" fontId="6" fillId="5" borderId="0" xfId="0" applyFont="1" applyFill="1" applyBorder="1" applyAlignment="1">
      <alignment horizontal="center" vertical="center"/>
    </xf>
    <xf numFmtId="38" fontId="4" fillId="5" borderId="0" xfId="3" applyFont="1" applyFill="1" applyBorder="1" applyAlignment="1">
      <alignment horizontal="center" vertical="center"/>
    </xf>
    <xf numFmtId="38" fontId="4" fillId="5" borderId="0" xfId="3" applyNumberFormat="1" applyFont="1" applyFill="1" applyBorder="1" applyAlignment="1">
      <alignment horizontal="right" vertical="center"/>
    </xf>
    <xf numFmtId="176" fontId="4" fillId="5" borderId="0" xfId="3" applyNumberFormat="1" applyFont="1" applyFill="1" applyBorder="1">
      <alignment vertical="center"/>
    </xf>
    <xf numFmtId="38" fontId="4" fillId="5" borderId="0" xfId="3" applyNumberFormat="1" applyFont="1" applyFill="1" applyBorder="1">
      <alignment vertical="center"/>
    </xf>
    <xf numFmtId="38" fontId="4" fillId="5" borderId="0" xfId="3" applyFont="1" applyFill="1" applyBorder="1">
      <alignment vertical="center"/>
    </xf>
    <xf numFmtId="176" fontId="6" fillId="5" borderId="0" xfId="3" applyNumberFormat="1" applyFont="1" applyFill="1" applyBorder="1">
      <alignment vertical="center"/>
    </xf>
    <xf numFmtId="38" fontId="7" fillId="5" borderId="0" xfId="3" applyFont="1" applyFill="1" applyBorder="1">
      <alignment vertical="center"/>
    </xf>
    <xf numFmtId="0" fontId="5" fillId="0" borderId="0" xfId="0" applyFont="1" applyFill="1">
      <alignment vertical="center"/>
    </xf>
    <xf numFmtId="0" fontId="4" fillId="5" borderId="10" xfId="0" applyFont="1" applyFill="1" applyBorder="1" applyAlignment="1">
      <alignment horizontal="left" vertical="center" shrinkToFit="1"/>
    </xf>
    <xf numFmtId="177" fontId="4" fillId="5" borderId="0" xfId="0" applyNumberFormat="1" applyFont="1" applyFill="1" applyBorder="1">
      <alignment vertical="center"/>
    </xf>
    <xf numFmtId="0" fontId="4" fillId="5" borderId="0" xfId="0" applyFont="1" applyFill="1" applyBorder="1" applyAlignment="1">
      <alignment vertical="center" shrinkToFit="1"/>
    </xf>
    <xf numFmtId="38" fontId="4" fillId="5" borderId="0" xfId="3" applyFont="1" applyFill="1" applyBorder="1" applyAlignment="1">
      <alignment horizontal="right" vertical="center"/>
    </xf>
    <xf numFmtId="0" fontId="5" fillId="5" borderId="11" xfId="0" applyFont="1" applyFill="1" applyBorder="1" applyAlignment="1">
      <alignment vertical="center" wrapText="1"/>
    </xf>
    <xf numFmtId="0" fontId="4" fillId="0" borderId="11" xfId="0" applyFont="1" applyFill="1" applyBorder="1">
      <alignment vertical="center"/>
    </xf>
    <xf numFmtId="38" fontId="4" fillId="5" borderId="1" xfId="3" applyNumberFormat="1" applyFont="1" applyFill="1" applyBorder="1" applyAlignment="1">
      <alignment horizontal="center" vertical="center"/>
    </xf>
    <xf numFmtId="38" fontId="4" fillId="5" borderId="1" xfId="3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177" fontId="4" fillId="5" borderId="1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176" fontId="4" fillId="5" borderId="1" xfId="3" applyNumberFormat="1" applyFont="1" applyFill="1" applyBorder="1" applyAlignment="1">
      <alignment horizontal="center" vertical="center"/>
    </xf>
    <xf numFmtId="176" fontId="6" fillId="5" borderId="3" xfId="3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shrinkToFit="1"/>
    </xf>
    <xf numFmtId="0" fontId="4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178" fontId="4" fillId="0" borderId="3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38" fontId="4" fillId="0" borderId="1" xfId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178" fontId="4" fillId="0" borderId="2" xfId="0" applyNumberFormat="1" applyFont="1" applyBorder="1" applyAlignment="1">
      <alignment horizontal="center" vertical="center" wrapText="1"/>
    </xf>
    <xf numFmtId="178" fontId="4" fillId="0" borderId="3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38" fontId="4" fillId="0" borderId="2" xfId="0" applyNumberFormat="1" applyFont="1" applyBorder="1" applyAlignment="1">
      <alignment horizontal="center" vertical="center" wrapText="1"/>
    </xf>
    <xf numFmtId="38" fontId="4" fillId="0" borderId="3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38" fontId="4" fillId="0" borderId="3" xfId="0" applyNumberFormat="1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176" fontId="6" fillId="0" borderId="2" xfId="1" applyNumberFormat="1" applyFont="1" applyBorder="1" applyAlignment="1">
      <alignment horizontal="center" vertical="center" wrapText="1"/>
    </xf>
    <xf numFmtId="176" fontId="6" fillId="0" borderId="3" xfId="1" applyNumberFormat="1" applyFont="1" applyBorder="1" applyAlignment="1">
      <alignment horizontal="center" vertical="center"/>
    </xf>
    <xf numFmtId="38" fontId="4" fillId="0" borderId="2" xfId="1" applyNumberFormat="1" applyFont="1" applyBorder="1" applyAlignment="1">
      <alignment horizontal="center" vertical="center" wrapText="1"/>
    </xf>
    <xf numFmtId="38" fontId="4" fillId="0" borderId="3" xfId="1" applyNumberFormat="1" applyFont="1" applyBorder="1" applyAlignment="1">
      <alignment horizontal="center" vertical="center" wrapText="1"/>
    </xf>
    <xf numFmtId="176" fontId="4" fillId="0" borderId="1" xfId="1" applyNumberFormat="1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 wrapText="1"/>
    </xf>
    <xf numFmtId="177" fontId="6" fillId="0" borderId="1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77" fontId="6" fillId="0" borderId="2" xfId="0" applyNumberFormat="1" applyFont="1" applyBorder="1" applyAlignment="1">
      <alignment horizontal="center" vertical="center" wrapText="1"/>
    </xf>
    <xf numFmtId="177" fontId="6" fillId="0" borderId="3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shrinkToFit="1"/>
    </xf>
    <xf numFmtId="38" fontId="4" fillId="0" borderId="2" xfId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78" fontId="4" fillId="0" borderId="12" xfId="0" applyNumberFormat="1" applyFont="1" applyBorder="1" applyAlignment="1">
      <alignment horizontal="center" vertical="center"/>
    </xf>
    <xf numFmtId="178" fontId="4" fillId="0" borderId="8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38" fontId="4" fillId="0" borderId="3" xfId="1" applyFont="1" applyBorder="1" applyAlignment="1">
      <alignment horizontal="center" vertical="center"/>
    </xf>
    <xf numFmtId="38" fontId="4" fillId="0" borderId="1" xfId="1" applyFont="1" applyBorder="1" applyAlignment="1">
      <alignment horizontal="center" vertical="center" wrapText="1"/>
    </xf>
    <xf numFmtId="0" fontId="15" fillId="0" borderId="23" xfId="4" applyBorder="1" applyAlignment="1">
      <alignment horizontal="center" vertical="center" wrapText="1"/>
    </xf>
    <xf numFmtId="0" fontId="15" fillId="0" borderId="24" xfId="4" applyBorder="1" applyAlignment="1">
      <alignment horizontal="center" vertical="center" wrapText="1"/>
    </xf>
    <xf numFmtId="0" fontId="15" fillId="0" borderId="25" xfId="4" applyBorder="1" applyAlignment="1">
      <alignment horizontal="center" vertical="center" wrapText="1"/>
    </xf>
    <xf numFmtId="0" fontId="16" fillId="0" borderId="16" xfId="4" applyFont="1" applyBorder="1" applyAlignment="1">
      <alignment horizontal="center" vertical="center" shrinkToFit="1"/>
    </xf>
    <xf numFmtId="0" fontId="16" fillId="0" borderId="17" xfId="4" applyFont="1" applyBorder="1" applyAlignment="1">
      <alignment horizontal="center" vertical="center" shrinkToFit="1"/>
    </xf>
    <xf numFmtId="0" fontId="16" fillId="0" borderId="18" xfId="4" applyFont="1" applyBorder="1" applyAlignment="1">
      <alignment horizontal="center" vertical="center" shrinkToFit="1"/>
    </xf>
    <xf numFmtId="0" fontId="16" fillId="0" borderId="19" xfId="4" applyFont="1" applyBorder="1" applyAlignment="1">
      <alignment horizontal="center" vertical="center" shrinkToFit="1"/>
    </xf>
    <xf numFmtId="0" fontId="16" fillId="0" borderId="20" xfId="4" applyFont="1" applyBorder="1" applyAlignment="1">
      <alignment horizontal="center" vertical="center" shrinkToFit="1"/>
    </xf>
    <xf numFmtId="0" fontId="16" fillId="0" borderId="21" xfId="4" applyFont="1" applyBorder="1" applyAlignment="1">
      <alignment horizontal="center" vertical="center" shrinkToFit="1"/>
    </xf>
    <xf numFmtId="0" fontId="19" fillId="0" borderId="0" xfId="4" applyFont="1" applyBorder="1" applyAlignment="1">
      <alignment horizontal="center" vertical="center"/>
    </xf>
    <xf numFmtId="0" fontId="19" fillId="0" borderId="20" xfId="4" applyFont="1" applyBorder="1" applyAlignment="1">
      <alignment horizontal="center" vertical="center"/>
    </xf>
    <xf numFmtId="0" fontId="15" fillId="0" borderId="22" xfId="4" applyBorder="1" applyAlignment="1">
      <alignment horizontal="center" vertical="center" wrapText="1"/>
    </xf>
    <xf numFmtId="0" fontId="1" fillId="0" borderId="4" xfId="4" applyFont="1" applyBorder="1" applyAlignment="1">
      <alignment horizontal="center" vertical="center" shrinkToFit="1"/>
    </xf>
    <xf numFmtId="0" fontId="1" fillId="0" borderId="5" xfId="4" applyFont="1" applyBorder="1" applyAlignment="1">
      <alignment horizontal="center" vertical="center" shrinkToFit="1"/>
    </xf>
    <xf numFmtId="0" fontId="1" fillId="0" borderId="6" xfId="4" applyFont="1" applyBorder="1" applyAlignment="1">
      <alignment horizontal="center" vertical="center" shrinkToFit="1"/>
    </xf>
    <xf numFmtId="0" fontId="1" fillId="0" borderId="27" xfId="4" applyFont="1" applyBorder="1" applyAlignment="1">
      <alignment horizontal="center" vertical="center" shrinkToFit="1"/>
    </xf>
    <xf numFmtId="0" fontId="1" fillId="0" borderId="29" xfId="4" applyFont="1" applyBorder="1" applyAlignment="1">
      <alignment horizontal="center" vertical="center" shrinkToFit="1"/>
    </xf>
    <xf numFmtId="0" fontId="1" fillId="0" borderId="30" xfId="4" applyFont="1" applyBorder="1" applyAlignment="1">
      <alignment horizontal="center" vertical="center" shrinkToFit="1"/>
    </xf>
    <xf numFmtId="0" fontId="1" fillId="0" borderId="1" xfId="4" applyFont="1" applyBorder="1" applyAlignment="1">
      <alignment horizontal="center" vertical="center" shrinkToFit="1"/>
    </xf>
    <xf numFmtId="0" fontId="1" fillId="0" borderId="28" xfId="4" applyFont="1" applyBorder="1" applyAlignment="1">
      <alignment horizontal="center" vertical="center" shrinkToFit="1"/>
    </xf>
    <xf numFmtId="0" fontId="15" fillId="0" borderId="28" xfId="4" applyBorder="1" applyAlignment="1">
      <alignment horizontal="left" vertical="center" shrinkToFit="1"/>
    </xf>
    <xf numFmtId="0" fontId="15" fillId="0" borderId="5" xfId="4" applyBorder="1" applyAlignment="1">
      <alignment horizontal="left" vertical="center" shrinkToFit="1"/>
    </xf>
    <xf numFmtId="0" fontId="15" fillId="0" borderId="43" xfId="4" applyBorder="1" applyAlignment="1">
      <alignment horizontal="left" vertical="center" shrinkToFit="1"/>
    </xf>
    <xf numFmtId="0" fontId="15" fillId="0" borderId="30" xfId="4" applyBorder="1" applyAlignment="1">
      <alignment horizontal="left" vertical="center" shrinkToFit="1"/>
    </xf>
    <xf numFmtId="0" fontId="15" fillId="0" borderId="1" xfId="4" applyBorder="1" applyAlignment="1">
      <alignment horizontal="left" vertical="center" shrinkToFit="1"/>
    </xf>
    <xf numFmtId="0" fontId="15" fillId="0" borderId="27" xfId="4" applyBorder="1" applyAlignment="1">
      <alignment horizontal="left" vertical="center" shrinkToFit="1"/>
    </xf>
    <xf numFmtId="0" fontId="15" fillId="0" borderId="36" xfId="4" applyBorder="1" applyAlignment="1">
      <alignment horizontal="left" vertical="center" shrinkToFit="1"/>
    </xf>
    <xf numFmtId="0" fontId="15" fillId="0" borderId="3" xfId="4" applyBorder="1" applyAlignment="1">
      <alignment horizontal="left" vertical="center" shrinkToFit="1"/>
    </xf>
    <xf numFmtId="0" fontId="15" fillId="0" borderId="37" xfId="4" applyBorder="1" applyAlignment="1">
      <alignment horizontal="left" vertical="center" shrinkToFit="1"/>
    </xf>
    <xf numFmtId="178" fontId="15" fillId="0" borderId="4" xfId="4" applyNumberFormat="1" applyBorder="1" applyAlignment="1">
      <alignment horizontal="center" vertical="center" shrinkToFit="1"/>
    </xf>
    <xf numFmtId="178" fontId="15" fillId="0" borderId="6" xfId="4" applyNumberFormat="1" applyBorder="1" applyAlignment="1">
      <alignment horizontal="center" vertical="center" shrinkToFit="1"/>
    </xf>
    <xf numFmtId="178" fontId="15" fillId="0" borderId="43" xfId="4" applyNumberFormat="1" applyBorder="1" applyAlignment="1">
      <alignment horizontal="center" vertical="center" shrinkToFit="1"/>
    </xf>
    <xf numFmtId="178" fontId="15" fillId="0" borderId="28" xfId="4" applyNumberFormat="1" applyFont="1" applyBorder="1" applyAlignment="1">
      <alignment horizontal="center" vertical="center" wrapText="1" shrinkToFit="1"/>
    </xf>
    <xf numFmtId="178" fontId="15" fillId="0" borderId="6" xfId="4" applyNumberFormat="1" applyFont="1" applyBorder="1" applyAlignment="1">
      <alignment horizontal="center" vertical="center" wrapText="1" shrinkToFit="1"/>
    </xf>
    <xf numFmtId="178" fontId="15" fillId="0" borderId="28" xfId="4" applyNumberFormat="1" applyBorder="1" applyAlignment="1">
      <alignment horizontal="center" vertical="center" shrinkToFit="1"/>
    </xf>
    <xf numFmtId="0" fontId="15" fillId="0" borderId="45" xfId="4" applyBorder="1" applyAlignment="1">
      <alignment horizontal="left" vertical="center" shrinkToFit="1"/>
    </xf>
    <xf numFmtId="0" fontId="15" fillId="0" borderId="46" xfId="4" applyBorder="1" applyAlignment="1">
      <alignment horizontal="left" vertical="center" shrinkToFit="1"/>
    </xf>
    <xf numFmtId="0" fontId="15" fillId="0" borderId="31" xfId="4" applyBorder="1" applyAlignment="1">
      <alignment horizontal="left" vertical="center" shrinkToFit="1"/>
    </xf>
    <xf numFmtId="178" fontId="15" fillId="0" borderId="45" xfId="4" applyNumberFormat="1" applyBorder="1" applyAlignment="1">
      <alignment horizontal="center" vertical="center" shrinkToFit="1"/>
    </xf>
    <xf numFmtId="178" fontId="15" fillId="0" borderId="47" xfId="4" applyNumberFormat="1" applyBorder="1" applyAlignment="1">
      <alignment horizontal="center" vertical="center" shrinkToFit="1"/>
    </xf>
    <xf numFmtId="178" fontId="15" fillId="0" borderId="48" xfId="4" applyNumberFormat="1" applyBorder="1" applyAlignment="1">
      <alignment horizontal="center" vertical="center" shrinkToFit="1"/>
    </xf>
    <xf numFmtId="178" fontId="15" fillId="0" borderId="1" xfId="4" applyNumberFormat="1" applyBorder="1" applyAlignment="1">
      <alignment horizontal="center" vertical="center" shrinkToFit="1"/>
    </xf>
    <xf numFmtId="178" fontId="15" fillId="0" borderId="4" xfId="4" applyNumberFormat="1" applyFont="1" applyBorder="1" applyAlignment="1">
      <alignment horizontal="center" vertical="center" wrapText="1" shrinkToFit="1"/>
    </xf>
    <xf numFmtId="178" fontId="15" fillId="0" borderId="31" xfId="4" applyNumberFormat="1" applyBorder="1" applyAlignment="1">
      <alignment horizontal="center" vertical="center" shrinkToFit="1"/>
    </xf>
    <xf numFmtId="38" fontId="4" fillId="0" borderId="4" xfId="1" applyNumberFormat="1" applyFont="1" applyBorder="1" applyAlignment="1">
      <alignment horizontal="center" vertical="center"/>
    </xf>
    <xf numFmtId="38" fontId="4" fillId="0" borderId="5" xfId="1" applyNumberFormat="1" applyFont="1" applyBorder="1" applyAlignment="1">
      <alignment horizontal="center" vertical="center"/>
    </xf>
    <xf numFmtId="38" fontId="4" fillId="0" borderId="6" xfId="1" applyNumberFormat="1" applyFont="1" applyBorder="1" applyAlignment="1">
      <alignment horizontal="center" vertical="center"/>
    </xf>
    <xf numFmtId="38" fontId="4" fillId="0" borderId="4" xfId="1" applyFont="1" applyBorder="1" applyAlignment="1">
      <alignment horizontal="center" vertical="center"/>
    </xf>
    <xf numFmtId="38" fontId="4" fillId="0" borderId="5" xfId="1" applyFont="1" applyBorder="1" applyAlignment="1">
      <alignment horizontal="center" vertical="center"/>
    </xf>
    <xf numFmtId="38" fontId="4" fillId="0" borderId="6" xfId="1" applyFont="1" applyBorder="1" applyAlignment="1">
      <alignment horizontal="center" vertical="center"/>
    </xf>
    <xf numFmtId="177" fontId="4" fillId="0" borderId="4" xfId="0" applyNumberFormat="1" applyFont="1" applyBorder="1" applyAlignment="1">
      <alignment horizontal="center" vertical="center"/>
    </xf>
    <xf numFmtId="177" fontId="4" fillId="0" borderId="5" xfId="0" applyNumberFormat="1" applyFont="1" applyBorder="1" applyAlignment="1">
      <alignment horizontal="center" vertical="center"/>
    </xf>
    <xf numFmtId="177" fontId="4" fillId="0" borderId="6" xfId="0" applyNumberFormat="1" applyFont="1" applyBorder="1" applyAlignment="1">
      <alignment horizontal="center" vertical="center"/>
    </xf>
    <xf numFmtId="38" fontId="5" fillId="0" borderId="4" xfId="1" applyNumberFormat="1" applyFont="1" applyBorder="1" applyAlignment="1">
      <alignment horizontal="center" vertical="center"/>
    </xf>
    <xf numFmtId="38" fontId="5" fillId="0" borderId="5" xfId="1" applyNumberFormat="1" applyFont="1" applyBorder="1" applyAlignment="1">
      <alignment horizontal="center" vertical="center"/>
    </xf>
    <xf numFmtId="38" fontId="5" fillId="0" borderId="6" xfId="1" applyNumberFormat="1" applyFont="1" applyBorder="1" applyAlignment="1">
      <alignment horizontal="center" vertical="center"/>
    </xf>
    <xf numFmtId="38" fontId="4" fillId="0" borderId="15" xfId="1" applyFont="1" applyBorder="1" applyAlignment="1">
      <alignment horizontal="center" vertical="center"/>
    </xf>
    <xf numFmtId="177" fontId="4" fillId="0" borderId="4" xfId="1" applyNumberFormat="1" applyFont="1" applyBorder="1" applyAlignment="1">
      <alignment horizontal="center" vertical="center"/>
    </xf>
    <xf numFmtId="177" fontId="4" fillId="0" borderId="5" xfId="1" applyNumberFormat="1" applyFont="1" applyBorder="1" applyAlignment="1">
      <alignment horizontal="center" vertical="center"/>
    </xf>
    <xf numFmtId="177" fontId="4" fillId="0" borderId="6" xfId="1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38" fontId="4" fillId="0" borderId="1" xfId="1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38" fontId="4" fillId="0" borderId="1" xfId="3" applyFont="1" applyBorder="1" applyAlignment="1">
      <alignment horizontal="center" vertical="center"/>
    </xf>
    <xf numFmtId="38" fontId="4" fillId="0" borderId="2" xfId="3" applyFont="1" applyBorder="1" applyAlignment="1">
      <alignment horizontal="center" vertical="center"/>
    </xf>
    <xf numFmtId="176" fontId="4" fillId="0" borderId="1" xfId="3" applyNumberFormat="1" applyFont="1" applyBorder="1" applyAlignment="1">
      <alignment horizontal="center" vertical="center"/>
    </xf>
    <xf numFmtId="176" fontId="6" fillId="0" borderId="2" xfId="3" applyNumberFormat="1" applyFont="1" applyBorder="1" applyAlignment="1">
      <alignment horizontal="center" vertical="center" wrapText="1"/>
    </xf>
    <xf numFmtId="176" fontId="6" fillId="0" borderId="3" xfId="3" applyNumberFormat="1" applyFont="1" applyBorder="1" applyAlignment="1">
      <alignment horizontal="center" vertical="center"/>
    </xf>
    <xf numFmtId="38" fontId="4" fillId="0" borderId="2" xfId="3" applyNumberFormat="1" applyFont="1" applyBorder="1" applyAlignment="1">
      <alignment horizontal="center" vertical="center" wrapText="1"/>
    </xf>
    <xf numFmtId="38" fontId="4" fillId="0" borderId="3" xfId="3" applyNumberFormat="1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38" fontId="4" fillId="0" borderId="1" xfId="3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38" fontId="4" fillId="0" borderId="4" xfId="3" applyNumberFormat="1" applyFont="1" applyFill="1" applyBorder="1" applyAlignment="1">
      <alignment horizontal="center" vertical="center"/>
    </xf>
    <xf numFmtId="38" fontId="4" fillId="0" borderId="5" xfId="3" applyNumberFormat="1" applyFont="1" applyFill="1" applyBorder="1" applyAlignment="1">
      <alignment horizontal="center" vertical="center"/>
    </xf>
    <xf numFmtId="38" fontId="4" fillId="0" borderId="6" xfId="3" applyNumberFormat="1" applyFont="1" applyFill="1" applyBorder="1" applyAlignment="1">
      <alignment horizontal="center" vertical="center"/>
    </xf>
    <xf numFmtId="177" fontId="4" fillId="0" borderId="4" xfId="0" applyNumberFormat="1" applyFont="1" applyFill="1" applyBorder="1" applyAlignment="1">
      <alignment horizontal="center" vertical="center"/>
    </xf>
    <xf numFmtId="177" fontId="4" fillId="0" borderId="5" xfId="0" applyNumberFormat="1" applyFont="1" applyFill="1" applyBorder="1" applyAlignment="1">
      <alignment horizontal="center" vertical="center"/>
    </xf>
    <xf numFmtId="177" fontId="4" fillId="0" borderId="6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181" fontId="4" fillId="0" borderId="1" xfId="3" applyNumberFormat="1" applyFont="1" applyBorder="1" applyAlignment="1">
      <alignment horizontal="center" vertical="center"/>
    </xf>
    <xf numFmtId="38" fontId="5" fillId="0" borderId="1" xfId="3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38" fontId="4" fillId="5" borderId="2" xfId="3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shrinkToFit="1"/>
    </xf>
    <xf numFmtId="176" fontId="6" fillId="5" borderId="2" xfId="3" applyNumberFormat="1" applyFont="1" applyFill="1" applyBorder="1" applyAlignment="1">
      <alignment horizontal="center" vertical="center" wrapText="1"/>
    </xf>
    <xf numFmtId="176" fontId="6" fillId="5" borderId="3" xfId="3" applyNumberFormat="1" applyFont="1" applyFill="1" applyBorder="1" applyAlignment="1">
      <alignment horizontal="center" vertical="center"/>
    </xf>
    <xf numFmtId="38" fontId="4" fillId="5" borderId="2" xfId="3" applyNumberFormat="1" applyFont="1" applyFill="1" applyBorder="1" applyAlignment="1">
      <alignment horizontal="center" vertical="center" wrapText="1"/>
    </xf>
    <xf numFmtId="38" fontId="4" fillId="5" borderId="3" xfId="3" applyNumberFormat="1" applyFont="1" applyFill="1" applyBorder="1" applyAlignment="1">
      <alignment horizontal="center" vertical="center" wrapText="1"/>
    </xf>
    <xf numFmtId="38" fontId="4" fillId="5" borderId="1" xfId="3" applyFont="1" applyFill="1" applyBorder="1" applyAlignment="1">
      <alignment horizontal="center" vertical="center"/>
    </xf>
    <xf numFmtId="0" fontId="21" fillId="5" borderId="1" xfId="0" applyFont="1" applyFill="1" applyBorder="1" applyAlignment="1">
      <alignment horizontal="center" vertical="center"/>
    </xf>
    <xf numFmtId="38" fontId="4" fillId="5" borderId="1" xfId="3" applyNumberFormat="1" applyFont="1" applyFill="1" applyBorder="1" applyAlignment="1">
      <alignment horizontal="center" vertical="center"/>
    </xf>
    <xf numFmtId="38" fontId="4" fillId="5" borderId="2" xfId="0" applyNumberFormat="1" applyFont="1" applyFill="1" applyBorder="1" applyAlignment="1">
      <alignment horizontal="center" vertical="center" wrapText="1"/>
    </xf>
    <xf numFmtId="38" fontId="4" fillId="5" borderId="3" xfId="0" applyNumberFormat="1" applyFont="1" applyFill="1" applyBorder="1" applyAlignment="1">
      <alignment horizontal="center" vertical="center"/>
    </xf>
    <xf numFmtId="38" fontId="4" fillId="5" borderId="3" xfId="0" applyNumberFormat="1" applyFont="1" applyFill="1" applyBorder="1" applyAlignment="1">
      <alignment horizontal="center" vertical="center" wrapText="1"/>
    </xf>
    <xf numFmtId="176" fontId="4" fillId="5" borderId="1" xfId="3" applyNumberFormat="1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177" fontId="6" fillId="5" borderId="2" xfId="0" applyNumberFormat="1" applyFont="1" applyFill="1" applyBorder="1" applyAlignment="1">
      <alignment horizontal="center" vertical="center" wrapText="1"/>
    </xf>
    <xf numFmtId="177" fontId="6" fillId="5" borderId="3" xfId="0" applyNumberFormat="1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177" fontId="6" fillId="5" borderId="1" xfId="0" applyNumberFormat="1" applyFont="1" applyFill="1" applyBorder="1" applyAlignment="1">
      <alignment horizontal="center" vertical="center" wrapText="1"/>
    </xf>
    <xf numFmtId="177" fontId="6" fillId="5" borderId="1" xfId="0" applyNumberFormat="1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38" fontId="4" fillId="5" borderId="4" xfId="3" applyNumberFormat="1" applyFont="1" applyFill="1" applyBorder="1" applyAlignment="1">
      <alignment horizontal="center" vertical="center"/>
    </xf>
    <xf numFmtId="38" fontId="4" fillId="5" borderId="5" xfId="3" applyNumberFormat="1" applyFont="1" applyFill="1" applyBorder="1" applyAlignment="1">
      <alignment horizontal="center" vertical="center"/>
    </xf>
    <xf numFmtId="38" fontId="4" fillId="5" borderId="6" xfId="3" applyNumberFormat="1" applyFont="1" applyFill="1" applyBorder="1" applyAlignment="1">
      <alignment horizontal="center" vertical="center"/>
    </xf>
    <xf numFmtId="177" fontId="4" fillId="5" borderId="4" xfId="0" applyNumberFormat="1" applyFont="1" applyFill="1" applyBorder="1" applyAlignment="1">
      <alignment horizontal="center" vertical="center"/>
    </xf>
    <xf numFmtId="177" fontId="4" fillId="5" borderId="5" xfId="0" applyNumberFormat="1" applyFont="1" applyFill="1" applyBorder="1" applyAlignment="1">
      <alignment horizontal="center" vertical="center"/>
    </xf>
    <xf numFmtId="177" fontId="4" fillId="5" borderId="6" xfId="0" applyNumberFormat="1" applyFont="1" applyFill="1" applyBorder="1" applyAlignment="1">
      <alignment horizontal="center" vertical="center"/>
    </xf>
    <xf numFmtId="181" fontId="4" fillId="5" borderId="1" xfId="3" applyNumberFormat="1" applyFont="1" applyFill="1" applyBorder="1" applyAlignment="1">
      <alignment horizontal="center" vertical="center"/>
    </xf>
    <xf numFmtId="38" fontId="5" fillId="5" borderId="1" xfId="3" applyNumberFormat="1" applyFont="1" applyFill="1" applyBorder="1" applyAlignment="1">
      <alignment horizontal="center" vertical="center"/>
    </xf>
    <xf numFmtId="177" fontId="4" fillId="5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177" fontId="4" fillId="0" borderId="1" xfId="3" applyNumberFormat="1" applyFont="1" applyBorder="1" applyAlignment="1">
      <alignment horizontal="center" vertical="center"/>
    </xf>
    <xf numFmtId="178" fontId="4" fillId="0" borderId="2" xfId="0" applyNumberFormat="1" applyFont="1" applyFill="1" applyBorder="1" applyAlignment="1">
      <alignment horizontal="center" vertical="center" wrapText="1"/>
    </xf>
    <xf numFmtId="178" fontId="4" fillId="0" borderId="3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77" fontId="4" fillId="0" borderId="4" xfId="3" applyNumberFormat="1" applyFont="1" applyBorder="1" applyAlignment="1">
      <alignment horizontal="center" vertical="center"/>
    </xf>
    <xf numFmtId="177" fontId="4" fillId="0" borderId="5" xfId="3" applyNumberFormat="1" applyFont="1" applyBorder="1" applyAlignment="1">
      <alignment horizontal="center" vertical="center"/>
    </xf>
    <xf numFmtId="177" fontId="4" fillId="0" borderId="6" xfId="3" applyNumberFormat="1" applyFont="1" applyBorder="1" applyAlignment="1">
      <alignment horizontal="center" vertical="center"/>
    </xf>
    <xf numFmtId="38" fontId="4" fillId="0" borderId="4" xfId="3" applyFont="1" applyBorder="1" applyAlignment="1">
      <alignment horizontal="center" vertical="center"/>
    </xf>
    <xf numFmtId="38" fontId="4" fillId="0" borderId="5" xfId="3" applyFont="1" applyBorder="1" applyAlignment="1">
      <alignment horizontal="center" vertical="center"/>
    </xf>
    <xf numFmtId="38" fontId="4" fillId="0" borderId="6" xfId="3" applyFont="1" applyBorder="1" applyAlignment="1">
      <alignment horizontal="center" vertical="center"/>
    </xf>
    <xf numFmtId="176" fontId="4" fillId="0" borderId="4" xfId="3" applyNumberFormat="1" applyFont="1" applyBorder="1" applyAlignment="1">
      <alignment horizontal="center" vertical="center"/>
    </xf>
    <xf numFmtId="176" fontId="4" fillId="0" borderId="5" xfId="3" applyNumberFormat="1" applyFont="1" applyBorder="1" applyAlignment="1">
      <alignment horizontal="center" vertical="center"/>
    </xf>
    <xf numFmtId="176" fontId="4" fillId="0" borderId="6" xfId="3" applyNumberFormat="1" applyFont="1" applyBorder="1" applyAlignment="1">
      <alignment horizontal="center" vertical="center"/>
    </xf>
    <xf numFmtId="38" fontId="5" fillId="0" borderId="4" xfId="3" applyNumberFormat="1" applyFont="1" applyBorder="1" applyAlignment="1">
      <alignment horizontal="center" vertical="center"/>
    </xf>
    <xf numFmtId="38" fontId="5" fillId="0" borderId="5" xfId="3" applyNumberFormat="1" applyFont="1" applyBorder="1" applyAlignment="1">
      <alignment horizontal="center" vertical="center"/>
    </xf>
    <xf numFmtId="38" fontId="5" fillId="0" borderId="6" xfId="3" applyNumberFormat="1" applyFont="1" applyBorder="1" applyAlignment="1">
      <alignment horizontal="center" vertical="center"/>
    </xf>
    <xf numFmtId="38" fontId="4" fillId="0" borderId="15" xfId="3" applyFont="1" applyBorder="1" applyAlignment="1">
      <alignment horizontal="center" vertical="center"/>
    </xf>
    <xf numFmtId="38" fontId="4" fillId="0" borderId="3" xfId="3" applyFont="1" applyBorder="1" applyAlignment="1">
      <alignment horizontal="center" vertical="center"/>
    </xf>
    <xf numFmtId="38" fontId="4" fillId="0" borderId="1" xfId="3" applyFont="1" applyBorder="1" applyAlignment="1">
      <alignment horizontal="center" vertical="center" wrapText="1"/>
    </xf>
    <xf numFmtId="40" fontId="1" fillId="0" borderId="1" xfId="1" applyNumberFormat="1" applyFont="1" applyBorder="1" applyAlignment="1">
      <alignment horizontal="center" vertical="center"/>
    </xf>
    <xf numFmtId="38" fontId="1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8" fontId="1" fillId="0" borderId="1" xfId="1" applyNumberFormat="1" applyFont="1" applyBorder="1" applyAlignment="1">
      <alignment horizontal="center" vertical="center" wrapText="1"/>
    </xf>
    <xf numFmtId="38" fontId="1" fillId="0" borderId="1" xfId="1" applyNumberFormat="1" applyFon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 wrapText="1"/>
    </xf>
    <xf numFmtId="176" fontId="0" fillId="0" borderId="3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38" fontId="22" fillId="5" borderId="1" xfId="3" applyFont="1" applyFill="1" applyBorder="1" applyAlignment="1">
      <alignment horizontal="center" vertical="center" wrapText="1"/>
    </xf>
  </cellXfs>
  <cellStyles count="5">
    <cellStyle name="桁区切り" xfId="1" builtinId="6"/>
    <cellStyle name="桁区切り 2" xfId="3"/>
    <cellStyle name="標準" xfId="0" builtinId="0"/>
    <cellStyle name="標準 2" xfId="4"/>
    <cellStyle name="標準_重量拾い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814917</xdr:colOff>
      <xdr:row>5</xdr:row>
      <xdr:rowOff>0</xdr:rowOff>
    </xdr:from>
    <xdr:to>
      <xdr:col>15</xdr:col>
      <xdr:colOff>1344083</xdr:colOff>
      <xdr:row>6</xdr:row>
      <xdr:rowOff>10583</xdr:rowOff>
    </xdr:to>
    <xdr:sp macro="" textlink="">
      <xdr:nvSpPr>
        <xdr:cNvPr id="4" name="円/楕円 3">
          <a:extLst>
            <a:ext uri="{FF2B5EF4-FFF2-40B4-BE49-F238E27FC236}">
              <a16:creationId xmlns="" xmlns:a16="http://schemas.microsoft.com/office/drawing/2014/main" id="{00000000-0008-0000-0400-0000E6020000}"/>
            </a:ext>
          </a:extLst>
        </xdr:cNvPr>
        <xdr:cNvSpPr/>
      </xdr:nvSpPr>
      <xdr:spPr>
        <a:xfrm>
          <a:off x="2786592" y="1251204000"/>
          <a:ext cx="529166" cy="229658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381000</xdr:colOff>
      <xdr:row>5</xdr:row>
      <xdr:rowOff>211667</xdr:rowOff>
    </xdr:from>
    <xdr:to>
      <xdr:col>15</xdr:col>
      <xdr:colOff>910166</xdr:colOff>
      <xdr:row>7</xdr:row>
      <xdr:rowOff>0</xdr:rowOff>
    </xdr:to>
    <xdr:sp macro="" textlink="">
      <xdr:nvSpPr>
        <xdr:cNvPr id="5" name="円/楕円 4">
          <a:extLst>
            <a:ext uri="{FF2B5EF4-FFF2-40B4-BE49-F238E27FC236}">
              <a16:creationId xmlns="" xmlns:a16="http://schemas.microsoft.com/office/drawing/2014/main" id="{00000000-0008-0000-0400-0000E7020000}"/>
            </a:ext>
          </a:extLst>
        </xdr:cNvPr>
        <xdr:cNvSpPr/>
      </xdr:nvSpPr>
      <xdr:spPr>
        <a:xfrm>
          <a:off x="2352675" y="1251415667"/>
          <a:ext cx="529166" cy="226483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202402</xdr:colOff>
      <xdr:row>4</xdr:row>
      <xdr:rowOff>0</xdr:rowOff>
    </xdr:from>
    <xdr:to>
      <xdr:col>15</xdr:col>
      <xdr:colOff>731568</xdr:colOff>
      <xdr:row>5</xdr:row>
      <xdr:rowOff>10584</xdr:rowOff>
    </xdr:to>
    <xdr:sp macro="" textlink="">
      <xdr:nvSpPr>
        <xdr:cNvPr id="6" name="円/楕円 5">
          <a:extLst>
            <a:ext uri="{FF2B5EF4-FFF2-40B4-BE49-F238E27FC236}">
              <a16:creationId xmlns="" xmlns:a16="http://schemas.microsoft.com/office/drawing/2014/main" id="{00000000-0008-0000-0400-0000E6020000}"/>
            </a:ext>
          </a:extLst>
        </xdr:cNvPr>
        <xdr:cNvSpPr/>
      </xdr:nvSpPr>
      <xdr:spPr>
        <a:xfrm>
          <a:off x="2166933" y="988219"/>
          <a:ext cx="529166" cy="224896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814917</xdr:colOff>
      <xdr:row>22</xdr:row>
      <xdr:rowOff>0</xdr:rowOff>
    </xdr:from>
    <xdr:to>
      <xdr:col>15</xdr:col>
      <xdr:colOff>1344083</xdr:colOff>
      <xdr:row>23</xdr:row>
      <xdr:rowOff>10583</xdr:rowOff>
    </xdr:to>
    <xdr:sp macro="" textlink="">
      <xdr:nvSpPr>
        <xdr:cNvPr id="7" name="円/楕円 6">
          <a:extLst>
            <a:ext uri="{FF2B5EF4-FFF2-40B4-BE49-F238E27FC236}">
              <a16:creationId xmlns="" xmlns:a16="http://schemas.microsoft.com/office/drawing/2014/main" id="{00000000-0008-0000-0400-0000E6020000}"/>
            </a:ext>
          </a:extLst>
        </xdr:cNvPr>
        <xdr:cNvSpPr/>
      </xdr:nvSpPr>
      <xdr:spPr>
        <a:xfrm>
          <a:off x="2779448" y="1202531"/>
          <a:ext cx="529166" cy="224896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381000</xdr:colOff>
      <xdr:row>22</xdr:row>
      <xdr:rowOff>211667</xdr:rowOff>
    </xdr:from>
    <xdr:to>
      <xdr:col>15</xdr:col>
      <xdr:colOff>910166</xdr:colOff>
      <xdr:row>24</xdr:row>
      <xdr:rowOff>0</xdr:rowOff>
    </xdr:to>
    <xdr:sp macro="" textlink="">
      <xdr:nvSpPr>
        <xdr:cNvPr id="8" name="円/楕円 7">
          <a:extLst>
            <a:ext uri="{FF2B5EF4-FFF2-40B4-BE49-F238E27FC236}">
              <a16:creationId xmlns="" xmlns:a16="http://schemas.microsoft.com/office/drawing/2014/main" id="{00000000-0008-0000-0400-0000E7020000}"/>
            </a:ext>
          </a:extLst>
        </xdr:cNvPr>
        <xdr:cNvSpPr/>
      </xdr:nvSpPr>
      <xdr:spPr>
        <a:xfrm>
          <a:off x="2345531" y="1414198"/>
          <a:ext cx="529166" cy="216958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202402</xdr:colOff>
      <xdr:row>21</xdr:row>
      <xdr:rowOff>0</xdr:rowOff>
    </xdr:from>
    <xdr:to>
      <xdr:col>15</xdr:col>
      <xdr:colOff>731568</xdr:colOff>
      <xdr:row>22</xdr:row>
      <xdr:rowOff>10584</xdr:rowOff>
    </xdr:to>
    <xdr:sp macro="" textlink="">
      <xdr:nvSpPr>
        <xdr:cNvPr id="9" name="円/楕円 8">
          <a:extLst>
            <a:ext uri="{FF2B5EF4-FFF2-40B4-BE49-F238E27FC236}">
              <a16:creationId xmlns="" xmlns:a16="http://schemas.microsoft.com/office/drawing/2014/main" id="{00000000-0008-0000-0400-0000E6020000}"/>
            </a:ext>
          </a:extLst>
        </xdr:cNvPr>
        <xdr:cNvSpPr/>
      </xdr:nvSpPr>
      <xdr:spPr>
        <a:xfrm>
          <a:off x="2166933" y="988219"/>
          <a:ext cx="529166" cy="224896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814917</xdr:colOff>
      <xdr:row>54</xdr:row>
      <xdr:rowOff>0</xdr:rowOff>
    </xdr:from>
    <xdr:to>
      <xdr:col>15</xdr:col>
      <xdr:colOff>1344083</xdr:colOff>
      <xdr:row>55</xdr:row>
      <xdr:rowOff>10583</xdr:rowOff>
    </xdr:to>
    <xdr:sp macro="" textlink="">
      <xdr:nvSpPr>
        <xdr:cNvPr id="10" name="円/楕円 9">
          <a:extLst>
            <a:ext uri="{FF2B5EF4-FFF2-40B4-BE49-F238E27FC236}">
              <a16:creationId xmlns="" xmlns:a16="http://schemas.microsoft.com/office/drawing/2014/main" id="{00000000-0008-0000-0400-0000E6020000}"/>
            </a:ext>
          </a:extLst>
        </xdr:cNvPr>
        <xdr:cNvSpPr/>
      </xdr:nvSpPr>
      <xdr:spPr>
        <a:xfrm>
          <a:off x="2779448" y="4953000"/>
          <a:ext cx="529166" cy="224896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381000</xdr:colOff>
      <xdr:row>54</xdr:row>
      <xdr:rowOff>211667</xdr:rowOff>
    </xdr:from>
    <xdr:to>
      <xdr:col>15</xdr:col>
      <xdr:colOff>910166</xdr:colOff>
      <xdr:row>56</xdr:row>
      <xdr:rowOff>0</xdr:rowOff>
    </xdr:to>
    <xdr:sp macro="" textlink="">
      <xdr:nvSpPr>
        <xdr:cNvPr id="11" name="円/楕円 10">
          <a:extLst>
            <a:ext uri="{FF2B5EF4-FFF2-40B4-BE49-F238E27FC236}">
              <a16:creationId xmlns="" xmlns:a16="http://schemas.microsoft.com/office/drawing/2014/main" id="{00000000-0008-0000-0400-0000E7020000}"/>
            </a:ext>
          </a:extLst>
        </xdr:cNvPr>
        <xdr:cNvSpPr/>
      </xdr:nvSpPr>
      <xdr:spPr>
        <a:xfrm>
          <a:off x="2345531" y="5164667"/>
          <a:ext cx="529166" cy="216958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202402</xdr:colOff>
      <xdr:row>53</xdr:row>
      <xdr:rowOff>0</xdr:rowOff>
    </xdr:from>
    <xdr:to>
      <xdr:col>15</xdr:col>
      <xdr:colOff>731568</xdr:colOff>
      <xdr:row>54</xdr:row>
      <xdr:rowOff>10584</xdr:rowOff>
    </xdr:to>
    <xdr:sp macro="" textlink="">
      <xdr:nvSpPr>
        <xdr:cNvPr id="12" name="円/楕円 11">
          <a:extLst>
            <a:ext uri="{FF2B5EF4-FFF2-40B4-BE49-F238E27FC236}">
              <a16:creationId xmlns="" xmlns:a16="http://schemas.microsoft.com/office/drawing/2014/main" id="{00000000-0008-0000-0400-0000E6020000}"/>
            </a:ext>
          </a:extLst>
        </xdr:cNvPr>
        <xdr:cNvSpPr/>
      </xdr:nvSpPr>
      <xdr:spPr>
        <a:xfrm>
          <a:off x="2166933" y="4738688"/>
          <a:ext cx="529166" cy="224896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814917</xdr:colOff>
      <xdr:row>71</xdr:row>
      <xdr:rowOff>0</xdr:rowOff>
    </xdr:from>
    <xdr:to>
      <xdr:col>15</xdr:col>
      <xdr:colOff>1344083</xdr:colOff>
      <xdr:row>72</xdr:row>
      <xdr:rowOff>10583</xdr:rowOff>
    </xdr:to>
    <xdr:sp macro="" textlink="">
      <xdr:nvSpPr>
        <xdr:cNvPr id="13" name="円/楕円 12">
          <a:extLst>
            <a:ext uri="{FF2B5EF4-FFF2-40B4-BE49-F238E27FC236}">
              <a16:creationId xmlns="" xmlns:a16="http://schemas.microsoft.com/office/drawing/2014/main" id="{00000000-0008-0000-0400-0000E6020000}"/>
            </a:ext>
          </a:extLst>
        </xdr:cNvPr>
        <xdr:cNvSpPr/>
      </xdr:nvSpPr>
      <xdr:spPr>
        <a:xfrm>
          <a:off x="3731948" y="8989219"/>
          <a:ext cx="529166" cy="224895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381000</xdr:colOff>
      <xdr:row>71</xdr:row>
      <xdr:rowOff>211667</xdr:rowOff>
    </xdr:from>
    <xdr:to>
      <xdr:col>15</xdr:col>
      <xdr:colOff>910166</xdr:colOff>
      <xdr:row>73</xdr:row>
      <xdr:rowOff>0</xdr:rowOff>
    </xdr:to>
    <xdr:sp macro="" textlink="">
      <xdr:nvSpPr>
        <xdr:cNvPr id="14" name="円/楕円 13">
          <a:extLst>
            <a:ext uri="{FF2B5EF4-FFF2-40B4-BE49-F238E27FC236}">
              <a16:creationId xmlns="" xmlns:a16="http://schemas.microsoft.com/office/drawing/2014/main" id="{00000000-0008-0000-0400-0000E7020000}"/>
            </a:ext>
          </a:extLst>
        </xdr:cNvPr>
        <xdr:cNvSpPr/>
      </xdr:nvSpPr>
      <xdr:spPr>
        <a:xfrm>
          <a:off x="3298031" y="9200886"/>
          <a:ext cx="529166" cy="216958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202402</xdr:colOff>
      <xdr:row>70</xdr:row>
      <xdr:rowOff>0</xdr:rowOff>
    </xdr:from>
    <xdr:to>
      <xdr:col>15</xdr:col>
      <xdr:colOff>731568</xdr:colOff>
      <xdr:row>71</xdr:row>
      <xdr:rowOff>10584</xdr:rowOff>
    </xdr:to>
    <xdr:sp macro="" textlink="">
      <xdr:nvSpPr>
        <xdr:cNvPr id="15" name="円/楕円 14">
          <a:extLst>
            <a:ext uri="{FF2B5EF4-FFF2-40B4-BE49-F238E27FC236}">
              <a16:creationId xmlns="" xmlns:a16="http://schemas.microsoft.com/office/drawing/2014/main" id="{00000000-0008-0000-0400-0000E6020000}"/>
            </a:ext>
          </a:extLst>
        </xdr:cNvPr>
        <xdr:cNvSpPr/>
      </xdr:nvSpPr>
      <xdr:spPr>
        <a:xfrm>
          <a:off x="3119433" y="8774906"/>
          <a:ext cx="529166" cy="224897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814917</xdr:colOff>
      <xdr:row>38</xdr:row>
      <xdr:rowOff>0</xdr:rowOff>
    </xdr:from>
    <xdr:to>
      <xdr:col>15</xdr:col>
      <xdr:colOff>1344083</xdr:colOff>
      <xdr:row>39</xdr:row>
      <xdr:rowOff>10583</xdr:rowOff>
    </xdr:to>
    <xdr:sp macro="" textlink="">
      <xdr:nvSpPr>
        <xdr:cNvPr id="16" name="円/楕円 15">
          <a:extLst>
            <a:ext uri="{FF2B5EF4-FFF2-40B4-BE49-F238E27FC236}">
              <a16:creationId xmlns="" xmlns:a16="http://schemas.microsoft.com/office/drawing/2014/main" id="{00000000-0008-0000-0400-0000E6020000}"/>
            </a:ext>
          </a:extLst>
        </xdr:cNvPr>
        <xdr:cNvSpPr/>
      </xdr:nvSpPr>
      <xdr:spPr>
        <a:xfrm>
          <a:off x="2779448" y="13311188"/>
          <a:ext cx="529166" cy="224895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381000</xdr:colOff>
      <xdr:row>38</xdr:row>
      <xdr:rowOff>211667</xdr:rowOff>
    </xdr:from>
    <xdr:to>
      <xdr:col>15</xdr:col>
      <xdr:colOff>910166</xdr:colOff>
      <xdr:row>40</xdr:row>
      <xdr:rowOff>0</xdr:rowOff>
    </xdr:to>
    <xdr:sp macro="" textlink="">
      <xdr:nvSpPr>
        <xdr:cNvPr id="17" name="円/楕円 16">
          <a:extLst>
            <a:ext uri="{FF2B5EF4-FFF2-40B4-BE49-F238E27FC236}">
              <a16:creationId xmlns="" xmlns:a16="http://schemas.microsoft.com/office/drawing/2014/main" id="{00000000-0008-0000-0400-0000E7020000}"/>
            </a:ext>
          </a:extLst>
        </xdr:cNvPr>
        <xdr:cNvSpPr/>
      </xdr:nvSpPr>
      <xdr:spPr>
        <a:xfrm>
          <a:off x="2345531" y="13522855"/>
          <a:ext cx="529166" cy="216958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202402</xdr:colOff>
      <xdr:row>37</xdr:row>
      <xdr:rowOff>0</xdr:rowOff>
    </xdr:from>
    <xdr:to>
      <xdr:col>15</xdr:col>
      <xdr:colOff>731568</xdr:colOff>
      <xdr:row>38</xdr:row>
      <xdr:rowOff>10584</xdr:rowOff>
    </xdr:to>
    <xdr:sp macro="" textlink="">
      <xdr:nvSpPr>
        <xdr:cNvPr id="18" name="円/楕円 17">
          <a:extLst>
            <a:ext uri="{FF2B5EF4-FFF2-40B4-BE49-F238E27FC236}">
              <a16:creationId xmlns="" xmlns:a16="http://schemas.microsoft.com/office/drawing/2014/main" id="{00000000-0008-0000-0400-0000E6020000}"/>
            </a:ext>
          </a:extLst>
        </xdr:cNvPr>
        <xdr:cNvSpPr/>
      </xdr:nvSpPr>
      <xdr:spPr>
        <a:xfrm>
          <a:off x="2166933" y="13096875"/>
          <a:ext cx="529166" cy="224897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814917</xdr:colOff>
      <xdr:row>87</xdr:row>
      <xdr:rowOff>0</xdr:rowOff>
    </xdr:from>
    <xdr:to>
      <xdr:col>15</xdr:col>
      <xdr:colOff>1344083</xdr:colOff>
      <xdr:row>88</xdr:row>
      <xdr:rowOff>10583</xdr:rowOff>
    </xdr:to>
    <xdr:sp macro="" textlink="">
      <xdr:nvSpPr>
        <xdr:cNvPr id="19" name="円/楕円 18">
          <a:extLst>
            <a:ext uri="{FF2B5EF4-FFF2-40B4-BE49-F238E27FC236}">
              <a16:creationId xmlns="" xmlns:a16="http://schemas.microsoft.com/office/drawing/2014/main" id="{00000000-0008-0000-0400-0000E6020000}"/>
            </a:ext>
          </a:extLst>
        </xdr:cNvPr>
        <xdr:cNvSpPr/>
      </xdr:nvSpPr>
      <xdr:spPr>
        <a:xfrm>
          <a:off x="2779448" y="17918906"/>
          <a:ext cx="529166" cy="224896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381000</xdr:colOff>
      <xdr:row>87</xdr:row>
      <xdr:rowOff>211667</xdr:rowOff>
    </xdr:from>
    <xdr:to>
      <xdr:col>15</xdr:col>
      <xdr:colOff>910166</xdr:colOff>
      <xdr:row>89</xdr:row>
      <xdr:rowOff>0</xdr:rowOff>
    </xdr:to>
    <xdr:sp macro="" textlink="">
      <xdr:nvSpPr>
        <xdr:cNvPr id="20" name="円/楕円 19">
          <a:extLst>
            <a:ext uri="{FF2B5EF4-FFF2-40B4-BE49-F238E27FC236}">
              <a16:creationId xmlns="" xmlns:a16="http://schemas.microsoft.com/office/drawing/2014/main" id="{00000000-0008-0000-0400-0000E7020000}"/>
            </a:ext>
          </a:extLst>
        </xdr:cNvPr>
        <xdr:cNvSpPr/>
      </xdr:nvSpPr>
      <xdr:spPr>
        <a:xfrm>
          <a:off x="2345531" y="18130573"/>
          <a:ext cx="529166" cy="216958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202402</xdr:colOff>
      <xdr:row>86</xdr:row>
      <xdr:rowOff>0</xdr:rowOff>
    </xdr:from>
    <xdr:to>
      <xdr:col>15</xdr:col>
      <xdr:colOff>731568</xdr:colOff>
      <xdr:row>87</xdr:row>
      <xdr:rowOff>10584</xdr:rowOff>
    </xdr:to>
    <xdr:sp macro="" textlink="">
      <xdr:nvSpPr>
        <xdr:cNvPr id="21" name="円/楕円 20">
          <a:extLst>
            <a:ext uri="{FF2B5EF4-FFF2-40B4-BE49-F238E27FC236}">
              <a16:creationId xmlns="" xmlns:a16="http://schemas.microsoft.com/office/drawing/2014/main" id="{00000000-0008-0000-0400-0000E6020000}"/>
            </a:ext>
          </a:extLst>
        </xdr:cNvPr>
        <xdr:cNvSpPr/>
      </xdr:nvSpPr>
      <xdr:spPr>
        <a:xfrm>
          <a:off x="2166933" y="17704594"/>
          <a:ext cx="529166" cy="224896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733425</xdr:colOff>
      <xdr:row>4</xdr:row>
      <xdr:rowOff>76200</xdr:rowOff>
    </xdr:to>
    <xdr:pic>
      <xdr:nvPicPr>
        <xdr:cNvPr id="22" name="図 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4825" y="342900"/>
          <a:ext cx="733425" cy="733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18</xdr:row>
      <xdr:rowOff>0</xdr:rowOff>
    </xdr:from>
    <xdr:to>
      <xdr:col>36</xdr:col>
      <xdr:colOff>733425</xdr:colOff>
      <xdr:row>21</xdr:row>
      <xdr:rowOff>76200</xdr:rowOff>
    </xdr:to>
    <xdr:pic>
      <xdr:nvPicPr>
        <xdr:cNvPr id="23" name="図 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4825" y="4686300"/>
          <a:ext cx="733425" cy="733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34</xdr:row>
      <xdr:rowOff>0</xdr:rowOff>
    </xdr:from>
    <xdr:to>
      <xdr:col>36</xdr:col>
      <xdr:colOff>733425</xdr:colOff>
      <xdr:row>37</xdr:row>
      <xdr:rowOff>76200</xdr:rowOff>
    </xdr:to>
    <xdr:pic>
      <xdr:nvPicPr>
        <xdr:cNvPr id="24" name="図 2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4825" y="8743950"/>
          <a:ext cx="733425" cy="733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50</xdr:row>
      <xdr:rowOff>0</xdr:rowOff>
    </xdr:from>
    <xdr:to>
      <xdr:col>36</xdr:col>
      <xdr:colOff>733425</xdr:colOff>
      <xdr:row>53</xdr:row>
      <xdr:rowOff>76200</xdr:rowOff>
    </xdr:to>
    <xdr:pic>
      <xdr:nvPicPr>
        <xdr:cNvPr id="25" name="図 2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4825" y="12801600"/>
          <a:ext cx="733425" cy="733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67</xdr:row>
      <xdr:rowOff>0</xdr:rowOff>
    </xdr:from>
    <xdr:to>
      <xdr:col>36</xdr:col>
      <xdr:colOff>733425</xdr:colOff>
      <xdr:row>70</xdr:row>
      <xdr:rowOff>76200</xdr:rowOff>
    </xdr:to>
    <xdr:pic>
      <xdr:nvPicPr>
        <xdr:cNvPr id="26" name="図 2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4825" y="17145000"/>
          <a:ext cx="733425" cy="733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814917</xdr:colOff>
      <xdr:row>104</xdr:row>
      <xdr:rowOff>0</xdr:rowOff>
    </xdr:from>
    <xdr:to>
      <xdr:col>15</xdr:col>
      <xdr:colOff>1344083</xdr:colOff>
      <xdr:row>105</xdr:row>
      <xdr:rowOff>10583</xdr:rowOff>
    </xdr:to>
    <xdr:sp macro="" textlink="">
      <xdr:nvSpPr>
        <xdr:cNvPr id="27" name="円/楕円 26">
          <a:extLst>
            <a:ext uri="{FF2B5EF4-FFF2-40B4-BE49-F238E27FC236}">
              <a16:creationId xmlns="" xmlns:a16="http://schemas.microsoft.com/office/drawing/2014/main" id="{00000000-0008-0000-0400-0000E6020000}"/>
            </a:ext>
          </a:extLst>
        </xdr:cNvPr>
        <xdr:cNvSpPr/>
      </xdr:nvSpPr>
      <xdr:spPr>
        <a:xfrm>
          <a:off x="3731948" y="21955125"/>
          <a:ext cx="529166" cy="224896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381000</xdr:colOff>
      <xdr:row>104</xdr:row>
      <xdr:rowOff>211667</xdr:rowOff>
    </xdr:from>
    <xdr:to>
      <xdr:col>15</xdr:col>
      <xdr:colOff>910166</xdr:colOff>
      <xdr:row>106</xdr:row>
      <xdr:rowOff>0</xdr:rowOff>
    </xdr:to>
    <xdr:sp macro="" textlink="">
      <xdr:nvSpPr>
        <xdr:cNvPr id="28" name="円/楕円 27">
          <a:extLst>
            <a:ext uri="{FF2B5EF4-FFF2-40B4-BE49-F238E27FC236}">
              <a16:creationId xmlns="" xmlns:a16="http://schemas.microsoft.com/office/drawing/2014/main" id="{00000000-0008-0000-0400-0000E7020000}"/>
            </a:ext>
          </a:extLst>
        </xdr:cNvPr>
        <xdr:cNvSpPr/>
      </xdr:nvSpPr>
      <xdr:spPr>
        <a:xfrm>
          <a:off x="3298031" y="22166792"/>
          <a:ext cx="529166" cy="216958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202402</xdr:colOff>
      <xdr:row>103</xdr:row>
      <xdr:rowOff>0</xdr:rowOff>
    </xdr:from>
    <xdr:to>
      <xdr:col>15</xdr:col>
      <xdr:colOff>731568</xdr:colOff>
      <xdr:row>104</xdr:row>
      <xdr:rowOff>10584</xdr:rowOff>
    </xdr:to>
    <xdr:sp macro="" textlink="">
      <xdr:nvSpPr>
        <xdr:cNvPr id="29" name="円/楕円 28">
          <a:extLst>
            <a:ext uri="{FF2B5EF4-FFF2-40B4-BE49-F238E27FC236}">
              <a16:creationId xmlns="" xmlns:a16="http://schemas.microsoft.com/office/drawing/2014/main" id="{00000000-0008-0000-0400-0000E6020000}"/>
            </a:ext>
          </a:extLst>
        </xdr:cNvPr>
        <xdr:cNvSpPr/>
      </xdr:nvSpPr>
      <xdr:spPr>
        <a:xfrm>
          <a:off x="3119433" y="21740813"/>
          <a:ext cx="529166" cy="224896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814917</xdr:colOff>
      <xdr:row>117</xdr:row>
      <xdr:rowOff>0</xdr:rowOff>
    </xdr:from>
    <xdr:to>
      <xdr:col>15</xdr:col>
      <xdr:colOff>1344083</xdr:colOff>
      <xdr:row>118</xdr:row>
      <xdr:rowOff>10583</xdr:rowOff>
    </xdr:to>
    <xdr:sp macro="" textlink="">
      <xdr:nvSpPr>
        <xdr:cNvPr id="30" name="円/楕円 29">
          <a:extLst>
            <a:ext uri="{FF2B5EF4-FFF2-40B4-BE49-F238E27FC236}">
              <a16:creationId xmlns="" xmlns:a16="http://schemas.microsoft.com/office/drawing/2014/main" id="{00000000-0008-0000-0400-0000E6020000}"/>
            </a:ext>
          </a:extLst>
        </xdr:cNvPr>
        <xdr:cNvSpPr/>
      </xdr:nvSpPr>
      <xdr:spPr>
        <a:xfrm>
          <a:off x="3731948" y="26277094"/>
          <a:ext cx="529166" cy="224895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381000</xdr:colOff>
      <xdr:row>117</xdr:row>
      <xdr:rowOff>211667</xdr:rowOff>
    </xdr:from>
    <xdr:to>
      <xdr:col>15</xdr:col>
      <xdr:colOff>910166</xdr:colOff>
      <xdr:row>119</xdr:row>
      <xdr:rowOff>0</xdr:rowOff>
    </xdr:to>
    <xdr:sp macro="" textlink="">
      <xdr:nvSpPr>
        <xdr:cNvPr id="31" name="円/楕円 30">
          <a:extLst>
            <a:ext uri="{FF2B5EF4-FFF2-40B4-BE49-F238E27FC236}">
              <a16:creationId xmlns="" xmlns:a16="http://schemas.microsoft.com/office/drawing/2014/main" id="{00000000-0008-0000-0400-0000E7020000}"/>
            </a:ext>
          </a:extLst>
        </xdr:cNvPr>
        <xdr:cNvSpPr/>
      </xdr:nvSpPr>
      <xdr:spPr>
        <a:xfrm>
          <a:off x="3298031" y="26488761"/>
          <a:ext cx="529166" cy="216958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202402</xdr:colOff>
      <xdr:row>116</xdr:row>
      <xdr:rowOff>0</xdr:rowOff>
    </xdr:from>
    <xdr:to>
      <xdr:col>15</xdr:col>
      <xdr:colOff>731568</xdr:colOff>
      <xdr:row>117</xdr:row>
      <xdr:rowOff>10584</xdr:rowOff>
    </xdr:to>
    <xdr:sp macro="" textlink="">
      <xdr:nvSpPr>
        <xdr:cNvPr id="32" name="円/楕円 31">
          <a:extLst>
            <a:ext uri="{FF2B5EF4-FFF2-40B4-BE49-F238E27FC236}">
              <a16:creationId xmlns="" xmlns:a16="http://schemas.microsoft.com/office/drawing/2014/main" id="{00000000-0008-0000-0400-0000E6020000}"/>
            </a:ext>
          </a:extLst>
        </xdr:cNvPr>
        <xdr:cNvSpPr/>
      </xdr:nvSpPr>
      <xdr:spPr>
        <a:xfrm>
          <a:off x="3119433" y="26062781"/>
          <a:ext cx="529166" cy="224897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36</xdr:col>
      <xdr:colOff>0</xdr:colOff>
      <xdr:row>83</xdr:row>
      <xdr:rowOff>0</xdr:rowOff>
    </xdr:from>
    <xdr:to>
      <xdr:col>36</xdr:col>
      <xdr:colOff>733425</xdr:colOff>
      <xdr:row>86</xdr:row>
      <xdr:rowOff>76200</xdr:rowOff>
    </xdr:to>
    <xdr:pic>
      <xdr:nvPicPr>
        <xdr:cNvPr id="33" name="図 32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4825" y="21202650"/>
          <a:ext cx="733425" cy="733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100</xdr:row>
      <xdr:rowOff>0</xdr:rowOff>
    </xdr:from>
    <xdr:to>
      <xdr:col>36</xdr:col>
      <xdr:colOff>733425</xdr:colOff>
      <xdr:row>103</xdr:row>
      <xdr:rowOff>76200</xdr:rowOff>
    </xdr:to>
    <xdr:pic>
      <xdr:nvPicPr>
        <xdr:cNvPr id="34" name="図 33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4825" y="25546050"/>
          <a:ext cx="733425" cy="733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264591</xdr:colOff>
      <xdr:row>5</xdr:row>
      <xdr:rowOff>0</xdr:rowOff>
    </xdr:from>
    <xdr:to>
      <xdr:col>15</xdr:col>
      <xdr:colOff>243424</xdr:colOff>
      <xdr:row>6</xdr:row>
      <xdr:rowOff>10583</xdr:rowOff>
    </xdr:to>
    <xdr:sp macro="" textlink="">
      <xdr:nvSpPr>
        <xdr:cNvPr id="5" name="円/楕円 4">
          <a:extLst>
            <a:ext uri="{FF2B5EF4-FFF2-40B4-BE49-F238E27FC236}">
              <a16:creationId xmlns="" xmlns:a16="http://schemas.microsoft.com/office/drawing/2014/main" id="{00000000-0008-0000-0400-0000E6020000}"/>
            </a:ext>
          </a:extLst>
        </xdr:cNvPr>
        <xdr:cNvSpPr/>
      </xdr:nvSpPr>
      <xdr:spPr>
        <a:xfrm>
          <a:off x="1682758" y="1227667"/>
          <a:ext cx="529166" cy="232833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381000</xdr:colOff>
      <xdr:row>5</xdr:row>
      <xdr:rowOff>211667</xdr:rowOff>
    </xdr:from>
    <xdr:to>
      <xdr:col>15</xdr:col>
      <xdr:colOff>910166</xdr:colOff>
      <xdr:row>7</xdr:row>
      <xdr:rowOff>0</xdr:rowOff>
    </xdr:to>
    <xdr:sp macro="" textlink="">
      <xdr:nvSpPr>
        <xdr:cNvPr id="6" name="円/楕円 5">
          <a:extLst>
            <a:ext uri="{FF2B5EF4-FFF2-40B4-BE49-F238E27FC236}">
              <a16:creationId xmlns="" xmlns:a16="http://schemas.microsoft.com/office/drawing/2014/main" id="{00000000-0008-0000-0400-0000E7020000}"/>
            </a:ext>
          </a:extLst>
        </xdr:cNvPr>
        <xdr:cNvSpPr/>
      </xdr:nvSpPr>
      <xdr:spPr>
        <a:xfrm>
          <a:off x="2352675" y="1430867"/>
          <a:ext cx="529166" cy="226483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202402</xdr:colOff>
      <xdr:row>4</xdr:row>
      <xdr:rowOff>0</xdr:rowOff>
    </xdr:from>
    <xdr:to>
      <xdr:col>15</xdr:col>
      <xdr:colOff>731568</xdr:colOff>
      <xdr:row>5</xdr:row>
      <xdr:rowOff>10584</xdr:rowOff>
    </xdr:to>
    <xdr:sp macro="" textlink="">
      <xdr:nvSpPr>
        <xdr:cNvPr id="7" name="円/楕円 6">
          <a:extLst>
            <a:ext uri="{FF2B5EF4-FFF2-40B4-BE49-F238E27FC236}">
              <a16:creationId xmlns="" xmlns:a16="http://schemas.microsoft.com/office/drawing/2014/main" id="{00000000-0008-0000-0400-0000E6020000}"/>
            </a:ext>
          </a:extLst>
        </xdr:cNvPr>
        <xdr:cNvSpPr/>
      </xdr:nvSpPr>
      <xdr:spPr>
        <a:xfrm>
          <a:off x="2174077" y="1000125"/>
          <a:ext cx="529166" cy="229659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264588</xdr:colOff>
      <xdr:row>35</xdr:row>
      <xdr:rowOff>0</xdr:rowOff>
    </xdr:from>
    <xdr:to>
      <xdr:col>15</xdr:col>
      <xdr:colOff>243421</xdr:colOff>
      <xdr:row>36</xdr:row>
      <xdr:rowOff>10583</xdr:rowOff>
    </xdr:to>
    <xdr:sp macro="" textlink="">
      <xdr:nvSpPr>
        <xdr:cNvPr id="5" name="円/楕円 4">
          <a:extLst>
            <a:ext uri="{FF2B5EF4-FFF2-40B4-BE49-F238E27FC236}">
              <a16:creationId xmlns="" xmlns:a16="http://schemas.microsoft.com/office/drawing/2014/main" id="{00000000-0008-0000-0400-0000E6020000}"/>
            </a:ext>
          </a:extLst>
        </xdr:cNvPr>
        <xdr:cNvSpPr/>
      </xdr:nvSpPr>
      <xdr:spPr>
        <a:xfrm>
          <a:off x="1682755" y="1227667"/>
          <a:ext cx="529166" cy="232833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381000</xdr:colOff>
      <xdr:row>35</xdr:row>
      <xdr:rowOff>211667</xdr:rowOff>
    </xdr:from>
    <xdr:to>
      <xdr:col>15</xdr:col>
      <xdr:colOff>910166</xdr:colOff>
      <xdr:row>37</xdr:row>
      <xdr:rowOff>0</xdr:rowOff>
    </xdr:to>
    <xdr:sp macro="" textlink="">
      <xdr:nvSpPr>
        <xdr:cNvPr id="6" name="円/楕円 5">
          <a:extLst>
            <a:ext uri="{FF2B5EF4-FFF2-40B4-BE49-F238E27FC236}">
              <a16:creationId xmlns="" xmlns:a16="http://schemas.microsoft.com/office/drawing/2014/main" id="{00000000-0008-0000-0400-0000E7020000}"/>
            </a:ext>
          </a:extLst>
        </xdr:cNvPr>
        <xdr:cNvSpPr/>
      </xdr:nvSpPr>
      <xdr:spPr>
        <a:xfrm>
          <a:off x="2352675" y="1430867"/>
          <a:ext cx="529166" cy="226483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202402</xdr:colOff>
      <xdr:row>34</xdr:row>
      <xdr:rowOff>0</xdr:rowOff>
    </xdr:from>
    <xdr:to>
      <xdr:col>15</xdr:col>
      <xdr:colOff>731568</xdr:colOff>
      <xdr:row>35</xdr:row>
      <xdr:rowOff>10584</xdr:rowOff>
    </xdr:to>
    <xdr:sp macro="" textlink="">
      <xdr:nvSpPr>
        <xdr:cNvPr id="7" name="円/楕円 6">
          <a:extLst>
            <a:ext uri="{FF2B5EF4-FFF2-40B4-BE49-F238E27FC236}">
              <a16:creationId xmlns="" xmlns:a16="http://schemas.microsoft.com/office/drawing/2014/main" id="{00000000-0008-0000-0400-0000E6020000}"/>
            </a:ext>
          </a:extLst>
        </xdr:cNvPr>
        <xdr:cNvSpPr/>
      </xdr:nvSpPr>
      <xdr:spPr>
        <a:xfrm>
          <a:off x="2174077" y="1000125"/>
          <a:ext cx="529166" cy="229659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9</xdr:row>
      <xdr:rowOff>0</xdr:rowOff>
    </xdr:from>
    <xdr:to>
      <xdr:col>23</xdr:col>
      <xdr:colOff>559594</xdr:colOff>
      <xdr:row>10</xdr:row>
      <xdr:rowOff>154781</xdr:rowOff>
    </xdr:to>
    <xdr:sp macro="" textlink="">
      <xdr:nvSpPr>
        <xdr:cNvPr id="15" name="正方形/長方形 14">
          <a:extLst>
            <a:ext uri="{FF2B5EF4-FFF2-40B4-BE49-F238E27FC236}">
              <a16:creationId xmlns="" xmlns:a16="http://schemas.microsoft.com/office/drawing/2014/main" id="{00000000-0008-0000-0700-0000A5000000}"/>
            </a:ext>
          </a:extLst>
        </xdr:cNvPr>
        <xdr:cNvSpPr/>
      </xdr:nvSpPr>
      <xdr:spPr>
        <a:xfrm>
          <a:off x="3476625" y="281787600"/>
          <a:ext cx="2378869" cy="94535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130969</xdr:colOff>
      <xdr:row>9</xdr:row>
      <xdr:rowOff>381001</xdr:rowOff>
    </xdr:from>
    <xdr:to>
      <xdr:col>16</xdr:col>
      <xdr:colOff>392906</xdr:colOff>
      <xdr:row>9</xdr:row>
      <xdr:rowOff>595313</xdr:rowOff>
    </xdr:to>
    <xdr:sp macro="" textlink="">
      <xdr:nvSpPr>
        <xdr:cNvPr id="16" name="楕円 10">
          <a:extLst>
            <a:ext uri="{FF2B5EF4-FFF2-40B4-BE49-F238E27FC236}">
              <a16:creationId xmlns="" xmlns:a16="http://schemas.microsoft.com/office/drawing/2014/main" id="{00000000-0008-0000-0700-0000A6000000}"/>
            </a:ext>
          </a:extLst>
        </xdr:cNvPr>
        <xdr:cNvSpPr/>
      </xdr:nvSpPr>
      <xdr:spPr>
        <a:xfrm>
          <a:off x="3607594" y="282168601"/>
          <a:ext cx="261937" cy="214312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1333501</xdr:colOff>
      <xdr:row>8</xdr:row>
      <xdr:rowOff>452438</xdr:rowOff>
    </xdr:from>
    <xdr:to>
      <xdr:col>16</xdr:col>
      <xdr:colOff>169329</xdr:colOff>
      <xdr:row>9</xdr:row>
      <xdr:rowOff>412386</xdr:rowOff>
    </xdr:to>
    <xdr:cxnSp macro="">
      <xdr:nvCxnSpPr>
        <xdr:cNvPr id="17" name="直線矢印コネクタ 16">
          <a:extLst>
            <a:ext uri="{FF2B5EF4-FFF2-40B4-BE49-F238E27FC236}">
              <a16:creationId xmlns="" xmlns:a16="http://schemas.microsoft.com/office/drawing/2014/main" id="{00000000-0008-0000-0700-0000A7000000}"/>
            </a:ext>
          </a:extLst>
        </xdr:cNvPr>
        <xdr:cNvCxnSpPr>
          <a:endCxn id="16" idx="1"/>
        </xdr:cNvCxnSpPr>
      </xdr:nvCxnSpPr>
      <xdr:spPr>
        <a:xfrm>
          <a:off x="3305176" y="281449463"/>
          <a:ext cx="340778" cy="7505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36</xdr:col>
      <xdr:colOff>42333</xdr:colOff>
      <xdr:row>1</xdr:row>
      <xdr:rowOff>95250</xdr:rowOff>
    </xdr:from>
    <xdr:to>
      <xdr:col>36</xdr:col>
      <xdr:colOff>740833</xdr:colOff>
      <xdr:row>4</xdr:row>
      <xdr:rowOff>123825</xdr:rowOff>
    </xdr:to>
    <xdr:pic>
      <xdr:nvPicPr>
        <xdr:cNvPr id="18" name="図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80916" y="433917"/>
          <a:ext cx="698500" cy="695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0</xdr:colOff>
      <xdr:row>24</xdr:row>
      <xdr:rowOff>0</xdr:rowOff>
    </xdr:from>
    <xdr:to>
      <xdr:col>23</xdr:col>
      <xdr:colOff>559594</xdr:colOff>
      <xdr:row>25</xdr:row>
      <xdr:rowOff>154781</xdr:rowOff>
    </xdr:to>
    <xdr:sp macro="" textlink="">
      <xdr:nvSpPr>
        <xdr:cNvPr id="9" name="正方形/長方形 8">
          <a:extLst>
            <a:ext uri="{FF2B5EF4-FFF2-40B4-BE49-F238E27FC236}">
              <a16:creationId xmlns="" xmlns:a16="http://schemas.microsoft.com/office/drawing/2014/main" id="{00000000-0008-0000-0700-0000A5000000}"/>
            </a:ext>
          </a:extLst>
        </xdr:cNvPr>
        <xdr:cNvSpPr/>
      </xdr:nvSpPr>
      <xdr:spPr>
        <a:xfrm>
          <a:off x="3471333" y="3259667"/>
          <a:ext cx="2379928" cy="94853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130969</xdr:colOff>
      <xdr:row>24</xdr:row>
      <xdr:rowOff>381001</xdr:rowOff>
    </xdr:from>
    <xdr:to>
      <xdr:col>16</xdr:col>
      <xdr:colOff>392906</xdr:colOff>
      <xdr:row>24</xdr:row>
      <xdr:rowOff>595313</xdr:rowOff>
    </xdr:to>
    <xdr:sp macro="" textlink="">
      <xdr:nvSpPr>
        <xdr:cNvPr id="10" name="楕円 10">
          <a:extLst>
            <a:ext uri="{FF2B5EF4-FFF2-40B4-BE49-F238E27FC236}">
              <a16:creationId xmlns="" xmlns:a16="http://schemas.microsoft.com/office/drawing/2014/main" id="{00000000-0008-0000-0700-0000A6000000}"/>
            </a:ext>
          </a:extLst>
        </xdr:cNvPr>
        <xdr:cNvSpPr/>
      </xdr:nvSpPr>
      <xdr:spPr>
        <a:xfrm>
          <a:off x="3602302" y="3640668"/>
          <a:ext cx="261937" cy="214312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1333501</xdr:colOff>
      <xdr:row>23</xdr:row>
      <xdr:rowOff>452438</xdr:rowOff>
    </xdr:from>
    <xdr:to>
      <xdr:col>16</xdr:col>
      <xdr:colOff>169329</xdr:colOff>
      <xdr:row>24</xdr:row>
      <xdr:rowOff>412386</xdr:rowOff>
    </xdr:to>
    <xdr:cxnSp macro="">
      <xdr:nvCxnSpPr>
        <xdr:cNvPr id="11" name="直線矢印コネクタ 10">
          <a:extLst>
            <a:ext uri="{FF2B5EF4-FFF2-40B4-BE49-F238E27FC236}">
              <a16:creationId xmlns="" xmlns:a16="http://schemas.microsoft.com/office/drawing/2014/main" id="{00000000-0008-0000-0700-0000A7000000}"/>
            </a:ext>
          </a:extLst>
        </xdr:cNvPr>
        <xdr:cNvCxnSpPr>
          <a:endCxn id="10" idx="1"/>
        </xdr:cNvCxnSpPr>
      </xdr:nvCxnSpPr>
      <xdr:spPr>
        <a:xfrm>
          <a:off x="3302001" y="2918355"/>
          <a:ext cx="338661" cy="7536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36</xdr:col>
      <xdr:colOff>42333</xdr:colOff>
      <xdr:row>16</xdr:row>
      <xdr:rowOff>95250</xdr:rowOff>
    </xdr:from>
    <xdr:ext cx="698500" cy="695325"/>
    <xdr:pic>
      <xdr:nvPicPr>
        <xdr:cNvPr id="12" name="図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80916" y="433917"/>
          <a:ext cx="698500" cy="695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36</xdr:col>
      <xdr:colOff>52916</xdr:colOff>
      <xdr:row>0</xdr:row>
      <xdr:rowOff>317500</xdr:rowOff>
    </xdr:from>
    <xdr:to>
      <xdr:col>36</xdr:col>
      <xdr:colOff>786341</xdr:colOff>
      <xdr:row>4</xdr:row>
      <xdr:rowOff>55033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xmlns="" id="{00000000-0008-0000-0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6833" y="317500"/>
          <a:ext cx="733425" cy="742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L353"/>
  <sheetViews>
    <sheetView zoomScale="80" zoomScaleNormal="80" workbookViewId="0">
      <pane ySplit="3" topLeftCell="A4" activePane="bottomLeft" state="frozen"/>
      <selection pane="bottomLeft" activeCell="F30" sqref="F30"/>
    </sheetView>
  </sheetViews>
  <sheetFormatPr defaultRowHeight="12" x14ac:dyDescent="0.15"/>
  <cols>
    <col min="1" max="1" width="2.7109375" style="15" customWidth="1"/>
    <col min="2" max="2" width="9.5703125" style="15" customWidth="1"/>
    <col min="3" max="3" width="9.140625" style="46" customWidth="1"/>
    <col min="4" max="4" width="13.140625" style="15" customWidth="1"/>
    <col min="5" max="5" width="9.140625" style="15" customWidth="1"/>
    <col min="6" max="6" width="10.85546875" style="15" customWidth="1"/>
    <col min="7" max="7" width="5" style="64" customWidth="1"/>
    <col min="8" max="8" width="10.42578125" style="54" customWidth="1"/>
    <col min="9" max="9" width="4.7109375" style="65" customWidth="1"/>
    <col min="10" max="10" width="4.7109375" style="66" customWidth="1"/>
    <col min="11" max="11" width="7.7109375" style="50" customWidth="1"/>
    <col min="12" max="12" width="3.42578125" style="48" customWidth="1"/>
    <col min="13" max="13" width="10.28515625" style="50" customWidth="1"/>
    <col min="14" max="14" width="14.28515625" style="17" bestFit="1" customWidth="1"/>
    <col min="15" max="15" width="8.28515625" style="54" customWidth="1"/>
    <col min="16" max="16" width="22.5703125" style="18" customWidth="1"/>
    <col min="17" max="17" width="9.7109375" style="19" customWidth="1"/>
    <col min="18" max="18" width="7.7109375" style="113" customWidth="1"/>
    <col min="19" max="19" width="9.85546875" style="21" customWidth="1"/>
    <col min="20" max="20" width="7.7109375" style="113" customWidth="1"/>
    <col min="21" max="21" width="7.7109375" style="18" customWidth="1"/>
    <col min="22" max="22" width="9.140625" style="20"/>
    <col min="23" max="23" width="9.140625" style="78"/>
    <col min="24" max="24" width="12.140625" style="19" customWidth="1"/>
    <col min="25" max="28" width="4.85546875" style="22" customWidth="1"/>
    <col min="29" max="30" width="10.85546875" style="16" customWidth="1"/>
    <col min="31" max="31" width="11.5703125" style="15" customWidth="1"/>
    <col min="32" max="32" width="16.42578125" style="24" customWidth="1"/>
    <col min="33" max="33" width="9.42578125" style="15" customWidth="1"/>
    <col min="34" max="34" width="15.28515625" style="23" customWidth="1"/>
    <col min="35" max="35" width="8.5703125" style="15" customWidth="1"/>
    <col min="36" max="36" width="10.85546875" style="16" customWidth="1"/>
    <col min="37" max="37" width="19.42578125" style="25" customWidth="1"/>
    <col min="38" max="16384" width="9.140625" style="15"/>
  </cols>
  <sheetData>
    <row r="1" spans="2:38" ht="24" customHeight="1" x14ac:dyDescent="0.15">
      <c r="B1" s="15" t="s">
        <v>827</v>
      </c>
    </row>
    <row r="2" spans="2:38" ht="15.75" customHeight="1" x14ac:dyDescent="0.15">
      <c r="B2" s="352" t="s">
        <v>1349</v>
      </c>
      <c r="C2" s="361" t="s">
        <v>1350</v>
      </c>
      <c r="D2" s="363" t="s">
        <v>21</v>
      </c>
      <c r="E2" s="363" t="s">
        <v>1357</v>
      </c>
      <c r="F2" s="369" t="s">
        <v>1352</v>
      </c>
      <c r="G2" s="355" t="s">
        <v>2026</v>
      </c>
      <c r="H2" s="357" t="s">
        <v>2027</v>
      </c>
      <c r="I2" s="359" t="s">
        <v>2022</v>
      </c>
      <c r="J2" s="360"/>
      <c r="K2" s="372" t="s">
        <v>2016</v>
      </c>
      <c r="L2" s="373"/>
      <c r="M2" s="374"/>
      <c r="N2" s="365" t="s">
        <v>1354</v>
      </c>
      <c r="O2" s="353" t="s">
        <v>22</v>
      </c>
      <c r="P2" s="353"/>
      <c r="Q2" s="367" t="s">
        <v>1341</v>
      </c>
      <c r="R2" s="114" t="s">
        <v>1342</v>
      </c>
      <c r="S2" s="367" t="s">
        <v>1345</v>
      </c>
      <c r="T2" s="114" t="s">
        <v>1344</v>
      </c>
      <c r="U2" s="354" t="s">
        <v>23</v>
      </c>
      <c r="V2" s="379" t="s">
        <v>20</v>
      </c>
      <c r="W2" s="375" t="s">
        <v>2030</v>
      </c>
      <c r="X2" s="377" t="s">
        <v>2010</v>
      </c>
      <c r="Y2" s="354" t="s">
        <v>25</v>
      </c>
      <c r="Z2" s="354" t="s">
        <v>2005</v>
      </c>
      <c r="AA2" s="354" t="s">
        <v>2006</v>
      </c>
      <c r="AB2" s="354" t="s">
        <v>2007</v>
      </c>
      <c r="AC2" s="380" t="s">
        <v>2017</v>
      </c>
      <c r="AD2" s="380" t="s">
        <v>1355</v>
      </c>
      <c r="AE2" s="369" t="s">
        <v>1356</v>
      </c>
      <c r="AF2" s="386" t="s">
        <v>1351</v>
      </c>
      <c r="AG2" s="353" t="s">
        <v>1347</v>
      </c>
      <c r="AH2" s="387" t="s">
        <v>1348</v>
      </c>
      <c r="AI2" s="363" t="s">
        <v>1353</v>
      </c>
      <c r="AJ2" s="384" t="s">
        <v>1358</v>
      </c>
      <c r="AK2" s="383" t="s">
        <v>24</v>
      </c>
      <c r="AL2" s="382"/>
    </row>
    <row r="3" spans="2:38" ht="15.75" customHeight="1" x14ac:dyDescent="0.15">
      <c r="B3" s="353"/>
      <c r="C3" s="362"/>
      <c r="D3" s="364"/>
      <c r="E3" s="364"/>
      <c r="F3" s="370"/>
      <c r="G3" s="356"/>
      <c r="H3" s="358"/>
      <c r="I3" s="69"/>
      <c r="J3" s="70"/>
      <c r="K3" s="30" t="s">
        <v>2013</v>
      </c>
      <c r="L3" s="30" t="s">
        <v>2012</v>
      </c>
      <c r="M3" s="52" t="s">
        <v>2014</v>
      </c>
      <c r="N3" s="366"/>
      <c r="O3" s="26" t="s">
        <v>26</v>
      </c>
      <c r="P3" s="28" t="s">
        <v>25</v>
      </c>
      <c r="Q3" s="368"/>
      <c r="R3" s="115" t="s">
        <v>1343</v>
      </c>
      <c r="S3" s="371"/>
      <c r="T3" s="117" t="s">
        <v>1346</v>
      </c>
      <c r="U3" s="354"/>
      <c r="V3" s="379"/>
      <c r="W3" s="376"/>
      <c r="X3" s="378"/>
      <c r="Y3" s="354"/>
      <c r="Z3" s="354"/>
      <c r="AA3" s="354"/>
      <c r="AB3" s="354"/>
      <c r="AC3" s="381"/>
      <c r="AD3" s="381"/>
      <c r="AE3" s="370"/>
      <c r="AF3" s="386"/>
      <c r="AG3" s="353"/>
      <c r="AH3" s="388"/>
      <c r="AI3" s="364"/>
      <c r="AJ3" s="385"/>
      <c r="AK3" s="383"/>
      <c r="AL3" s="382"/>
    </row>
    <row r="4" spans="2:38" ht="22.5" customHeight="1" x14ac:dyDescent="0.15">
      <c r="B4" s="34"/>
      <c r="C4" s="47"/>
      <c r="D4" s="34"/>
      <c r="E4" s="34"/>
      <c r="F4" s="41"/>
      <c r="G4" s="67">
        <v>1</v>
      </c>
      <c r="H4" s="68" t="s">
        <v>2028</v>
      </c>
      <c r="I4" s="71" t="s">
        <v>2029</v>
      </c>
      <c r="J4" s="70"/>
      <c r="K4" s="53" t="s">
        <v>2011</v>
      </c>
      <c r="L4" s="49" t="s">
        <v>2012</v>
      </c>
      <c r="M4" s="51">
        <v>501</v>
      </c>
      <c r="N4" s="35">
        <v>1916</v>
      </c>
      <c r="O4" s="55" t="s">
        <v>2015</v>
      </c>
      <c r="P4" s="36" t="e">
        <f>IF(N4="","",VLOOKUP(N4,単重表!$C$6:単重表!#REF!,2,FALSE))</f>
        <v>#REF!</v>
      </c>
      <c r="Q4" s="37">
        <v>200</v>
      </c>
      <c r="R4" s="116">
        <f t="shared" ref="R4:R21" si="0">Q4/1000</f>
        <v>0.2</v>
      </c>
      <c r="S4" s="38">
        <v>3965</v>
      </c>
      <c r="T4" s="118">
        <f t="shared" ref="T4:T21" si="1">IF(S4="",1,S4/1000)</f>
        <v>3.9649999999999999</v>
      </c>
      <c r="U4" s="40">
        <v>1</v>
      </c>
      <c r="V4" s="39" t="e">
        <f>IF(N4="","",VLOOKUP(N4,単重表!$C$6:単重表!#REF!,3,FALSE))</f>
        <v>#REF!</v>
      </c>
      <c r="W4" s="79">
        <v>10</v>
      </c>
      <c r="X4" s="37" t="e">
        <f>V4*U4*T4*R4+W4</f>
        <v>#REF!</v>
      </c>
      <c r="Y4" s="28" t="s">
        <v>2008</v>
      </c>
      <c r="Z4" s="28" t="s">
        <v>2009</v>
      </c>
      <c r="AA4" s="28"/>
      <c r="AB4" s="28"/>
      <c r="AC4" s="44"/>
      <c r="AD4" s="44"/>
      <c r="AE4" s="41"/>
      <c r="AF4" s="43"/>
      <c r="AG4" s="41"/>
      <c r="AH4" s="42" t="e">
        <f t="shared" ref="AH4:AH67" si="2">AG4*X4</f>
        <v>#REF!</v>
      </c>
      <c r="AI4" s="41"/>
      <c r="AJ4" s="44"/>
      <c r="AK4" s="45"/>
    </row>
    <row r="5" spans="2:38" ht="22.5" customHeight="1" x14ac:dyDescent="0.15">
      <c r="B5" s="34"/>
      <c r="C5" s="47"/>
      <c r="D5" s="34"/>
      <c r="E5" s="34"/>
      <c r="F5" s="41"/>
      <c r="G5" s="67"/>
      <c r="H5" s="68"/>
      <c r="I5" s="71"/>
      <c r="J5" s="70"/>
      <c r="K5" s="53"/>
      <c r="L5" s="49"/>
      <c r="M5" s="51"/>
      <c r="N5" s="35"/>
      <c r="O5" s="55"/>
      <c r="P5" s="36" t="str">
        <f>IF(N5="","",VLOOKUP(N5,単重表!$C$6:単重表!#REF!,2,FALSE))</f>
        <v/>
      </c>
      <c r="Q5" s="37"/>
      <c r="R5" s="116">
        <f t="shared" si="0"/>
        <v>0</v>
      </c>
      <c r="S5" s="38"/>
      <c r="T5" s="118">
        <f t="shared" si="1"/>
        <v>1</v>
      </c>
      <c r="U5" s="40"/>
      <c r="V5" s="39" t="str">
        <f>IF(N5="","",VLOOKUP(N5,単重表!$C$6:単重表!#REF!,3,FALSE))</f>
        <v/>
      </c>
      <c r="W5" s="79"/>
      <c r="X5" s="37" t="e">
        <f t="shared" ref="X5:X68" si="3">V5*U5*T5*R5+W5</f>
        <v>#VALUE!</v>
      </c>
      <c r="Y5" s="28"/>
      <c r="Z5" s="28"/>
      <c r="AA5" s="28"/>
      <c r="AB5" s="28"/>
      <c r="AC5" s="44"/>
      <c r="AD5" s="44"/>
      <c r="AE5" s="41"/>
      <c r="AF5" s="43"/>
      <c r="AG5" s="41"/>
      <c r="AH5" s="42" t="e">
        <f t="shared" si="2"/>
        <v>#VALUE!</v>
      </c>
      <c r="AI5" s="41"/>
      <c r="AJ5" s="44"/>
      <c r="AK5" s="45"/>
    </row>
    <row r="6" spans="2:38" ht="22.5" customHeight="1" x14ac:dyDescent="0.15">
      <c r="B6" s="34"/>
      <c r="C6" s="47">
        <v>41579</v>
      </c>
      <c r="D6" s="34"/>
      <c r="E6" s="34"/>
      <c r="F6" s="41"/>
      <c r="G6" s="67"/>
      <c r="H6" s="68"/>
      <c r="I6" s="71"/>
      <c r="J6" s="70"/>
      <c r="K6" s="53"/>
      <c r="L6" s="49"/>
      <c r="M6" s="51"/>
      <c r="N6" s="35"/>
      <c r="O6" s="55"/>
      <c r="P6" s="36" t="str">
        <f>IF(N6="","",VLOOKUP(N6,単重表!$C$6:単重表!#REF!,2,FALSE))</f>
        <v/>
      </c>
      <c r="Q6" s="37"/>
      <c r="R6" s="116">
        <f t="shared" si="0"/>
        <v>0</v>
      </c>
      <c r="S6" s="38"/>
      <c r="T6" s="118">
        <f t="shared" si="1"/>
        <v>1</v>
      </c>
      <c r="U6" s="40"/>
      <c r="V6" s="39" t="str">
        <f>IF(N6="","",VLOOKUP(N6,単重表!$C$6:単重表!#REF!,3,FALSE))</f>
        <v/>
      </c>
      <c r="W6" s="79"/>
      <c r="X6" s="37" t="e">
        <f t="shared" si="3"/>
        <v>#VALUE!</v>
      </c>
      <c r="Y6" s="28"/>
      <c r="Z6" s="28"/>
      <c r="AA6" s="28"/>
      <c r="AB6" s="28"/>
      <c r="AC6" s="44"/>
      <c r="AD6" s="44"/>
      <c r="AE6" s="41"/>
      <c r="AF6" s="43"/>
      <c r="AG6" s="41"/>
      <c r="AH6" s="42" t="e">
        <f t="shared" si="2"/>
        <v>#VALUE!</v>
      </c>
      <c r="AI6" s="41"/>
      <c r="AJ6" s="44"/>
      <c r="AK6" s="45"/>
    </row>
    <row r="7" spans="2:38" ht="22.5" customHeight="1" x14ac:dyDescent="0.15">
      <c r="B7" s="34"/>
      <c r="C7" s="47">
        <v>41619</v>
      </c>
      <c r="D7" s="34"/>
      <c r="E7" s="34"/>
      <c r="F7" s="41"/>
      <c r="G7" s="67"/>
      <c r="H7" s="68"/>
      <c r="I7" s="71"/>
      <c r="J7" s="70"/>
      <c r="K7" s="53"/>
      <c r="L7" s="49"/>
      <c r="M7" s="51"/>
      <c r="N7" s="35"/>
      <c r="O7" s="55"/>
      <c r="P7" s="36" t="str">
        <f>IF(N7="","",VLOOKUP(N7,単重表!$C$6:単重表!#REF!,2,FALSE))</f>
        <v/>
      </c>
      <c r="Q7" s="37"/>
      <c r="R7" s="116">
        <f t="shared" si="0"/>
        <v>0</v>
      </c>
      <c r="S7" s="38"/>
      <c r="T7" s="118">
        <f t="shared" si="1"/>
        <v>1</v>
      </c>
      <c r="U7" s="40"/>
      <c r="V7" s="39" t="str">
        <f>IF(N7="","",VLOOKUP(N7,単重表!$C$6:単重表!#REF!,3,FALSE))</f>
        <v/>
      </c>
      <c r="W7" s="79"/>
      <c r="X7" s="37" t="e">
        <f t="shared" si="3"/>
        <v>#VALUE!</v>
      </c>
      <c r="Y7" s="28"/>
      <c r="Z7" s="28"/>
      <c r="AA7" s="28"/>
      <c r="AB7" s="28"/>
      <c r="AC7" s="44"/>
      <c r="AD7" s="44"/>
      <c r="AE7" s="41"/>
      <c r="AF7" s="43"/>
      <c r="AG7" s="41"/>
      <c r="AH7" s="42" t="e">
        <f t="shared" si="2"/>
        <v>#VALUE!</v>
      </c>
      <c r="AI7" s="41"/>
      <c r="AJ7" s="44"/>
      <c r="AK7" s="45"/>
    </row>
    <row r="8" spans="2:38" ht="22.5" customHeight="1" x14ac:dyDescent="0.15">
      <c r="B8" s="34"/>
      <c r="C8" s="47"/>
      <c r="D8" s="34"/>
      <c r="E8" s="34"/>
      <c r="F8" s="41"/>
      <c r="G8" s="67"/>
      <c r="H8" s="68"/>
      <c r="I8" s="71"/>
      <c r="J8" s="70"/>
      <c r="K8" s="53"/>
      <c r="L8" s="49"/>
      <c r="M8" s="51"/>
      <c r="N8" s="35"/>
      <c r="O8" s="55"/>
      <c r="P8" s="36" t="str">
        <f>IF(N8="","",VLOOKUP(N8,単重表!$C$6:単重表!#REF!,2,FALSE))</f>
        <v/>
      </c>
      <c r="Q8" s="37"/>
      <c r="R8" s="116">
        <f t="shared" si="0"/>
        <v>0</v>
      </c>
      <c r="S8" s="38"/>
      <c r="T8" s="118">
        <f t="shared" si="1"/>
        <v>1</v>
      </c>
      <c r="U8" s="40"/>
      <c r="V8" s="39" t="str">
        <f>IF(N8="","",VLOOKUP(N8,単重表!$C$6:単重表!#REF!,3,FALSE))</f>
        <v/>
      </c>
      <c r="W8" s="79"/>
      <c r="X8" s="37" t="e">
        <f t="shared" si="3"/>
        <v>#VALUE!</v>
      </c>
      <c r="Y8" s="28"/>
      <c r="Z8" s="28"/>
      <c r="AA8" s="28"/>
      <c r="AB8" s="28"/>
      <c r="AC8" s="44"/>
      <c r="AD8" s="44"/>
      <c r="AE8" s="41"/>
      <c r="AF8" s="43"/>
      <c r="AG8" s="41"/>
      <c r="AH8" s="42" t="e">
        <f t="shared" si="2"/>
        <v>#VALUE!</v>
      </c>
      <c r="AI8" s="41"/>
      <c r="AJ8" s="44"/>
      <c r="AK8" s="45"/>
    </row>
    <row r="9" spans="2:38" ht="22.5" customHeight="1" x14ac:dyDescent="0.15">
      <c r="B9" s="34"/>
      <c r="C9" s="47"/>
      <c r="D9" s="34"/>
      <c r="E9" s="34"/>
      <c r="F9" s="41"/>
      <c r="G9" s="67"/>
      <c r="H9" s="68"/>
      <c r="I9" s="71"/>
      <c r="J9" s="70"/>
      <c r="K9" s="53"/>
      <c r="L9" s="49"/>
      <c r="M9" s="51"/>
      <c r="N9" s="35"/>
      <c r="O9" s="55"/>
      <c r="P9" s="36" t="str">
        <f>IF(N9="","",VLOOKUP(N9,単重表!$C$6:単重表!#REF!,2,FALSE))</f>
        <v/>
      </c>
      <c r="Q9" s="37"/>
      <c r="R9" s="116">
        <f t="shared" si="0"/>
        <v>0</v>
      </c>
      <c r="S9" s="38"/>
      <c r="T9" s="118">
        <f t="shared" si="1"/>
        <v>1</v>
      </c>
      <c r="U9" s="40"/>
      <c r="V9" s="39" t="str">
        <f>IF(N9="","",VLOOKUP(N9,単重表!$C$6:単重表!#REF!,3,FALSE))</f>
        <v/>
      </c>
      <c r="W9" s="79"/>
      <c r="X9" s="37" t="e">
        <f t="shared" si="3"/>
        <v>#VALUE!</v>
      </c>
      <c r="Y9" s="28"/>
      <c r="Z9" s="28"/>
      <c r="AA9" s="28"/>
      <c r="AB9" s="28"/>
      <c r="AC9" s="44"/>
      <c r="AD9" s="44"/>
      <c r="AE9" s="41"/>
      <c r="AF9" s="43"/>
      <c r="AG9" s="41"/>
      <c r="AH9" s="42" t="e">
        <f t="shared" si="2"/>
        <v>#VALUE!</v>
      </c>
      <c r="AI9" s="41"/>
      <c r="AJ9" s="44"/>
      <c r="AK9" s="45"/>
    </row>
    <row r="10" spans="2:38" ht="22.5" customHeight="1" x14ac:dyDescent="0.15">
      <c r="B10" s="34"/>
      <c r="C10" s="47"/>
      <c r="D10" s="34"/>
      <c r="E10" s="34"/>
      <c r="F10" s="41"/>
      <c r="G10" s="67"/>
      <c r="H10" s="68"/>
      <c r="I10" s="71"/>
      <c r="J10" s="70"/>
      <c r="K10" s="53"/>
      <c r="L10" s="49"/>
      <c r="M10" s="51"/>
      <c r="N10" s="35"/>
      <c r="O10" s="55"/>
      <c r="P10" s="36" t="str">
        <f>IF(N10="","",VLOOKUP(N10,単重表!$C$6:単重表!#REF!,2,FALSE))</f>
        <v/>
      </c>
      <c r="Q10" s="37"/>
      <c r="R10" s="116">
        <f t="shared" si="0"/>
        <v>0</v>
      </c>
      <c r="S10" s="38"/>
      <c r="T10" s="118">
        <f t="shared" si="1"/>
        <v>1</v>
      </c>
      <c r="U10" s="40"/>
      <c r="V10" s="39" t="str">
        <f>IF(N10="","",VLOOKUP(N10,単重表!$C$6:単重表!#REF!,3,FALSE))</f>
        <v/>
      </c>
      <c r="W10" s="79"/>
      <c r="X10" s="37" t="e">
        <f t="shared" si="3"/>
        <v>#VALUE!</v>
      </c>
      <c r="Y10" s="28"/>
      <c r="Z10" s="28"/>
      <c r="AA10" s="28"/>
      <c r="AB10" s="28"/>
      <c r="AC10" s="44"/>
      <c r="AD10" s="44"/>
      <c r="AE10" s="41"/>
      <c r="AF10" s="43"/>
      <c r="AG10" s="41"/>
      <c r="AH10" s="42" t="e">
        <f t="shared" si="2"/>
        <v>#VALUE!</v>
      </c>
      <c r="AI10" s="41"/>
      <c r="AJ10" s="44"/>
      <c r="AK10" s="45"/>
    </row>
    <row r="11" spans="2:38" ht="22.5" customHeight="1" x14ac:dyDescent="0.15">
      <c r="B11" s="34"/>
      <c r="C11" s="47"/>
      <c r="D11" s="34"/>
      <c r="E11" s="34"/>
      <c r="F11" s="41"/>
      <c r="G11" s="67"/>
      <c r="H11" s="68"/>
      <c r="I11" s="71"/>
      <c r="J11" s="70"/>
      <c r="K11" s="53"/>
      <c r="L11" s="49"/>
      <c r="M11" s="51"/>
      <c r="N11" s="35"/>
      <c r="O11" s="55"/>
      <c r="P11" s="36" t="str">
        <f>IF(N11="","",VLOOKUP(N11,単重表!$C$6:単重表!#REF!,2,FALSE))</f>
        <v/>
      </c>
      <c r="Q11" s="37"/>
      <c r="R11" s="116">
        <f t="shared" si="0"/>
        <v>0</v>
      </c>
      <c r="S11" s="38"/>
      <c r="T11" s="118">
        <f t="shared" si="1"/>
        <v>1</v>
      </c>
      <c r="U11" s="40"/>
      <c r="V11" s="39" t="str">
        <f>IF(N11="","",VLOOKUP(N11,単重表!$C$6:単重表!#REF!,3,FALSE))</f>
        <v/>
      </c>
      <c r="W11" s="79"/>
      <c r="X11" s="37" t="e">
        <f t="shared" si="3"/>
        <v>#VALUE!</v>
      </c>
      <c r="Y11" s="28"/>
      <c r="Z11" s="28"/>
      <c r="AA11" s="28"/>
      <c r="AB11" s="28"/>
      <c r="AC11" s="44"/>
      <c r="AD11" s="44"/>
      <c r="AE11" s="41"/>
      <c r="AF11" s="43"/>
      <c r="AG11" s="41"/>
      <c r="AH11" s="42" t="e">
        <f t="shared" si="2"/>
        <v>#VALUE!</v>
      </c>
      <c r="AI11" s="41"/>
      <c r="AJ11" s="44"/>
      <c r="AK11" s="45"/>
    </row>
    <row r="12" spans="2:38" ht="22.5" customHeight="1" x14ac:dyDescent="0.15">
      <c r="B12" s="34"/>
      <c r="C12" s="47"/>
      <c r="D12" s="34"/>
      <c r="E12" s="34"/>
      <c r="F12" s="41"/>
      <c r="G12" s="67"/>
      <c r="H12" s="68"/>
      <c r="I12" s="72"/>
      <c r="J12" s="73"/>
      <c r="K12" s="53"/>
      <c r="L12" s="49"/>
      <c r="M12" s="51"/>
      <c r="N12" s="35"/>
      <c r="O12" s="55"/>
      <c r="P12" s="36" t="str">
        <f>IF(N12="","",VLOOKUP(N12,単重表!$C$6:単重表!#REF!,2,FALSE))</f>
        <v/>
      </c>
      <c r="Q12" s="37"/>
      <c r="R12" s="116">
        <f t="shared" si="0"/>
        <v>0</v>
      </c>
      <c r="S12" s="38"/>
      <c r="T12" s="118">
        <f t="shared" si="1"/>
        <v>1</v>
      </c>
      <c r="U12" s="40"/>
      <c r="V12" s="39" t="str">
        <f>IF(N12="","",VLOOKUP(N12,単重表!$C$6:単重表!#REF!,3,FALSE))</f>
        <v/>
      </c>
      <c r="W12" s="80"/>
      <c r="X12" s="37" t="e">
        <f t="shared" si="3"/>
        <v>#VALUE!</v>
      </c>
      <c r="Y12" s="28"/>
      <c r="Z12" s="28"/>
      <c r="AA12" s="28"/>
      <c r="AB12" s="28"/>
      <c r="AC12" s="44"/>
      <c r="AD12" s="44"/>
      <c r="AE12" s="41"/>
      <c r="AF12" s="43"/>
      <c r="AG12" s="41"/>
      <c r="AH12" s="42" t="e">
        <f t="shared" si="2"/>
        <v>#VALUE!</v>
      </c>
      <c r="AI12" s="41"/>
      <c r="AJ12" s="44"/>
      <c r="AK12" s="45"/>
    </row>
    <row r="13" spans="2:38" ht="22.5" customHeight="1" x14ac:dyDescent="0.15">
      <c r="B13" s="34"/>
      <c r="C13" s="47"/>
      <c r="D13" s="34"/>
      <c r="E13" s="34"/>
      <c r="F13" s="41"/>
      <c r="G13" s="67"/>
      <c r="H13" s="68"/>
      <c r="I13" s="72"/>
      <c r="J13" s="74"/>
      <c r="K13" s="53"/>
      <c r="L13" s="49"/>
      <c r="M13" s="51"/>
      <c r="N13" s="35"/>
      <c r="O13" s="55"/>
      <c r="P13" s="36" t="str">
        <f>IF(N13="","",VLOOKUP(N13,単重表!$C$6:単重表!#REF!,2,FALSE))</f>
        <v/>
      </c>
      <c r="Q13" s="37"/>
      <c r="R13" s="116">
        <f t="shared" si="0"/>
        <v>0</v>
      </c>
      <c r="S13" s="38"/>
      <c r="T13" s="118">
        <f t="shared" si="1"/>
        <v>1</v>
      </c>
      <c r="U13" s="40"/>
      <c r="V13" s="39" t="str">
        <f>IF(N13="","",VLOOKUP(N13,単重表!$C$6:単重表!#REF!,3,FALSE))</f>
        <v/>
      </c>
      <c r="W13" s="81"/>
      <c r="X13" s="37" t="e">
        <f t="shared" si="3"/>
        <v>#VALUE!</v>
      </c>
      <c r="Y13" s="28"/>
      <c r="Z13" s="28"/>
      <c r="AA13" s="28"/>
      <c r="AB13" s="28"/>
      <c r="AC13" s="44"/>
      <c r="AD13" s="44"/>
      <c r="AE13" s="41"/>
      <c r="AF13" s="43"/>
      <c r="AG13" s="41"/>
      <c r="AH13" s="42" t="e">
        <f t="shared" si="2"/>
        <v>#VALUE!</v>
      </c>
      <c r="AI13" s="41"/>
      <c r="AJ13" s="44"/>
      <c r="AK13" s="45"/>
    </row>
    <row r="14" spans="2:38" ht="22.5" customHeight="1" x14ac:dyDescent="0.15">
      <c r="B14" s="34"/>
      <c r="C14" s="47"/>
      <c r="D14" s="34"/>
      <c r="E14" s="34"/>
      <c r="F14" s="41"/>
      <c r="G14" s="67"/>
      <c r="H14" s="68"/>
      <c r="I14" s="72"/>
      <c r="J14" s="73"/>
      <c r="K14" s="53"/>
      <c r="L14" s="49"/>
      <c r="M14" s="51"/>
      <c r="N14" s="35"/>
      <c r="O14" s="55"/>
      <c r="P14" s="36" t="str">
        <f>IF(N14="","",VLOOKUP(N14,単重表!$C$6:単重表!#REF!,2,FALSE))</f>
        <v/>
      </c>
      <c r="Q14" s="37"/>
      <c r="R14" s="116">
        <f t="shared" si="0"/>
        <v>0</v>
      </c>
      <c r="S14" s="38"/>
      <c r="T14" s="118">
        <f t="shared" si="1"/>
        <v>1</v>
      </c>
      <c r="U14" s="40"/>
      <c r="V14" s="39" t="str">
        <f>IF(N14="","",VLOOKUP(N14,単重表!$C$6:単重表!#REF!,3,FALSE))</f>
        <v/>
      </c>
      <c r="W14" s="80"/>
      <c r="X14" s="37" t="e">
        <f t="shared" si="3"/>
        <v>#VALUE!</v>
      </c>
      <c r="Y14" s="28"/>
      <c r="Z14" s="28"/>
      <c r="AA14" s="28"/>
      <c r="AB14" s="28"/>
      <c r="AC14" s="44"/>
      <c r="AD14" s="44"/>
      <c r="AE14" s="41"/>
      <c r="AF14" s="43"/>
      <c r="AG14" s="41"/>
      <c r="AH14" s="42" t="e">
        <f t="shared" si="2"/>
        <v>#VALUE!</v>
      </c>
      <c r="AI14" s="41"/>
      <c r="AJ14" s="44"/>
      <c r="AK14" s="45"/>
    </row>
    <row r="15" spans="2:38" ht="22.5" customHeight="1" x14ac:dyDescent="0.15">
      <c r="B15" s="34"/>
      <c r="C15" s="47"/>
      <c r="D15" s="34"/>
      <c r="E15" s="34"/>
      <c r="F15" s="41"/>
      <c r="G15" s="67"/>
      <c r="H15" s="68"/>
      <c r="I15" s="72"/>
      <c r="J15" s="73"/>
      <c r="K15" s="53"/>
      <c r="L15" s="49"/>
      <c r="M15" s="51"/>
      <c r="N15" s="35"/>
      <c r="O15" s="55"/>
      <c r="P15" s="36" t="str">
        <f>IF(N15="","",VLOOKUP(N15,単重表!$C$6:単重表!#REF!,2,FALSE))</f>
        <v/>
      </c>
      <c r="Q15" s="37"/>
      <c r="R15" s="116">
        <f t="shared" si="0"/>
        <v>0</v>
      </c>
      <c r="S15" s="38"/>
      <c r="T15" s="118">
        <f t="shared" si="1"/>
        <v>1</v>
      </c>
      <c r="U15" s="40"/>
      <c r="V15" s="39" t="str">
        <f>IF(N15="","",VLOOKUP(N15,単重表!$C$6:単重表!#REF!,3,FALSE))</f>
        <v/>
      </c>
      <c r="W15" s="80"/>
      <c r="X15" s="37" t="e">
        <f t="shared" si="3"/>
        <v>#VALUE!</v>
      </c>
      <c r="Y15" s="28"/>
      <c r="Z15" s="28"/>
      <c r="AA15" s="28"/>
      <c r="AB15" s="28"/>
      <c r="AC15" s="44"/>
      <c r="AD15" s="44"/>
      <c r="AE15" s="41"/>
      <c r="AF15" s="43"/>
      <c r="AG15" s="41"/>
      <c r="AH15" s="42" t="e">
        <f t="shared" si="2"/>
        <v>#VALUE!</v>
      </c>
      <c r="AI15" s="41"/>
      <c r="AJ15" s="44"/>
      <c r="AK15" s="45"/>
    </row>
    <row r="16" spans="2:38" ht="22.5" customHeight="1" x14ac:dyDescent="0.15">
      <c r="B16" s="34"/>
      <c r="C16" s="47"/>
      <c r="D16" s="34"/>
      <c r="E16" s="34"/>
      <c r="F16" s="41"/>
      <c r="G16" s="67"/>
      <c r="H16" s="68"/>
      <c r="I16" s="71"/>
      <c r="J16" s="73"/>
      <c r="K16" s="53"/>
      <c r="L16" s="49"/>
      <c r="M16" s="51"/>
      <c r="N16" s="35"/>
      <c r="O16" s="55"/>
      <c r="P16" s="36" t="str">
        <f>IF(N16="","",VLOOKUP(N16,単重表!$C$6:単重表!#REF!,2,FALSE))</f>
        <v/>
      </c>
      <c r="Q16" s="37"/>
      <c r="R16" s="116">
        <f t="shared" si="0"/>
        <v>0</v>
      </c>
      <c r="S16" s="38"/>
      <c r="T16" s="118">
        <f t="shared" si="1"/>
        <v>1</v>
      </c>
      <c r="U16" s="40"/>
      <c r="V16" s="39" t="str">
        <f>IF(N16="","",VLOOKUP(N16,単重表!$C$6:単重表!#REF!,3,FALSE))</f>
        <v/>
      </c>
      <c r="W16" s="80"/>
      <c r="X16" s="37" t="e">
        <f t="shared" si="3"/>
        <v>#VALUE!</v>
      </c>
      <c r="Y16" s="28"/>
      <c r="Z16" s="28"/>
      <c r="AA16" s="28"/>
      <c r="AB16" s="28"/>
      <c r="AC16" s="44"/>
      <c r="AD16" s="44"/>
      <c r="AE16" s="41"/>
      <c r="AF16" s="43"/>
      <c r="AG16" s="41"/>
      <c r="AH16" s="42" t="e">
        <f t="shared" si="2"/>
        <v>#VALUE!</v>
      </c>
      <c r="AI16" s="41"/>
      <c r="AJ16" s="44"/>
      <c r="AK16" s="45"/>
    </row>
    <row r="17" spans="2:37" ht="22.5" customHeight="1" x14ac:dyDescent="0.15">
      <c r="B17" s="34"/>
      <c r="C17" s="47"/>
      <c r="D17" s="34"/>
      <c r="E17" s="34"/>
      <c r="F17" s="41"/>
      <c r="G17" s="67"/>
      <c r="H17" s="68"/>
      <c r="I17" s="71"/>
      <c r="J17" s="73"/>
      <c r="K17" s="53"/>
      <c r="L17" s="49"/>
      <c r="M17" s="51"/>
      <c r="N17" s="35"/>
      <c r="O17" s="55"/>
      <c r="P17" s="36" t="str">
        <f>IF(N17="","",VLOOKUP(N17,単重表!$C$6:単重表!#REF!,2,FALSE))</f>
        <v/>
      </c>
      <c r="Q17" s="37"/>
      <c r="R17" s="116">
        <f t="shared" si="0"/>
        <v>0</v>
      </c>
      <c r="S17" s="38"/>
      <c r="T17" s="118">
        <f t="shared" si="1"/>
        <v>1</v>
      </c>
      <c r="U17" s="40"/>
      <c r="V17" s="39" t="str">
        <f>IF(N17="","",VLOOKUP(N17,単重表!$C$6:単重表!#REF!,3,FALSE))</f>
        <v/>
      </c>
      <c r="W17" s="80"/>
      <c r="X17" s="37" t="e">
        <f t="shared" si="3"/>
        <v>#VALUE!</v>
      </c>
      <c r="Y17" s="28"/>
      <c r="Z17" s="28"/>
      <c r="AA17" s="28"/>
      <c r="AB17" s="28"/>
      <c r="AC17" s="44"/>
      <c r="AD17" s="44"/>
      <c r="AE17" s="41"/>
      <c r="AF17" s="43"/>
      <c r="AG17" s="41"/>
      <c r="AH17" s="42" t="e">
        <f t="shared" si="2"/>
        <v>#VALUE!</v>
      </c>
      <c r="AI17" s="41"/>
      <c r="AJ17" s="44"/>
      <c r="AK17" s="45"/>
    </row>
    <row r="18" spans="2:37" ht="22.5" customHeight="1" x14ac:dyDescent="0.15">
      <c r="B18" s="34"/>
      <c r="C18" s="47"/>
      <c r="D18" s="34"/>
      <c r="E18" s="34"/>
      <c r="F18" s="41"/>
      <c r="G18" s="67"/>
      <c r="H18" s="68"/>
      <c r="I18" s="72"/>
      <c r="J18" s="73"/>
      <c r="K18" s="53"/>
      <c r="L18" s="49"/>
      <c r="M18" s="51"/>
      <c r="N18" s="35"/>
      <c r="O18" s="55"/>
      <c r="P18" s="36" t="str">
        <f>IF(N18="","",VLOOKUP(N18,単重表!$C$6:単重表!#REF!,2,FALSE))</f>
        <v/>
      </c>
      <c r="Q18" s="37"/>
      <c r="R18" s="116">
        <f t="shared" si="0"/>
        <v>0</v>
      </c>
      <c r="S18" s="38"/>
      <c r="T18" s="118">
        <f t="shared" si="1"/>
        <v>1</v>
      </c>
      <c r="U18" s="40"/>
      <c r="V18" s="39" t="str">
        <f>IF(N18="","",VLOOKUP(N18,単重表!$C$6:単重表!#REF!,3,FALSE))</f>
        <v/>
      </c>
      <c r="W18" s="80"/>
      <c r="X18" s="37" t="e">
        <f t="shared" si="3"/>
        <v>#VALUE!</v>
      </c>
      <c r="Y18" s="28"/>
      <c r="Z18" s="28"/>
      <c r="AA18" s="28"/>
      <c r="AB18" s="28"/>
      <c r="AC18" s="44"/>
      <c r="AD18" s="44"/>
      <c r="AE18" s="41"/>
      <c r="AF18" s="43"/>
      <c r="AG18" s="41"/>
      <c r="AH18" s="42" t="e">
        <f t="shared" si="2"/>
        <v>#VALUE!</v>
      </c>
      <c r="AI18" s="41"/>
      <c r="AJ18" s="44"/>
      <c r="AK18" s="45"/>
    </row>
    <row r="19" spans="2:37" ht="22.5" customHeight="1" x14ac:dyDescent="0.15">
      <c r="B19" s="34"/>
      <c r="C19" s="47"/>
      <c r="D19" s="34"/>
      <c r="E19" s="34"/>
      <c r="F19" s="41"/>
      <c r="G19" s="67"/>
      <c r="H19" s="68"/>
      <c r="I19" s="72"/>
      <c r="J19" s="73"/>
      <c r="K19" s="53"/>
      <c r="L19" s="49"/>
      <c r="M19" s="51"/>
      <c r="N19" s="35"/>
      <c r="O19" s="55"/>
      <c r="P19" s="36" t="str">
        <f>IF(N19="","",VLOOKUP(N19,単重表!$C$6:単重表!#REF!,2,FALSE))</f>
        <v/>
      </c>
      <c r="Q19" s="37"/>
      <c r="R19" s="116">
        <f t="shared" si="0"/>
        <v>0</v>
      </c>
      <c r="S19" s="38"/>
      <c r="T19" s="118">
        <f t="shared" si="1"/>
        <v>1</v>
      </c>
      <c r="U19" s="40"/>
      <c r="V19" s="39" t="str">
        <f>IF(N19="","",VLOOKUP(N19,単重表!$C$6:単重表!#REF!,3,FALSE))</f>
        <v/>
      </c>
      <c r="W19" s="80"/>
      <c r="X19" s="37" t="e">
        <f t="shared" si="3"/>
        <v>#VALUE!</v>
      </c>
      <c r="Y19" s="28"/>
      <c r="Z19" s="28"/>
      <c r="AA19" s="28"/>
      <c r="AB19" s="28"/>
      <c r="AC19" s="44"/>
      <c r="AD19" s="44"/>
      <c r="AE19" s="41"/>
      <c r="AF19" s="43"/>
      <c r="AG19" s="41"/>
      <c r="AH19" s="42" t="e">
        <f t="shared" si="2"/>
        <v>#VALUE!</v>
      </c>
      <c r="AI19" s="41"/>
      <c r="AJ19" s="44"/>
      <c r="AK19" s="45"/>
    </row>
    <row r="20" spans="2:37" ht="22.5" customHeight="1" x14ac:dyDescent="0.15">
      <c r="B20" s="34"/>
      <c r="C20" s="47"/>
      <c r="D20" s="34"/>
      <c r="E20" s="34"/>
      <c r="F20" s="41"/>
      <c r="G20" s="67"/>
      <c r="H20" s="68"/>
      <c r="I20" s="71"/>
      <c r="J20" s="73"/>
      <c r="K20" s="53"/>
      <c r="L20" s="49"/>
      <c r="M20" s="51"/>
      <c r="N20" s="35"/>
      <c r="O20" s="55"/>
      <c r="P20" s="36" t="str">
        <f>IF(N20="","",VLOOKUP(N20,単重表!$C$6:単重表!#REF!,2,FALSE))</f>
        <v/>
      </c>
      <c r="Q20" s="37"/>
      <c r="R20" s="116">
        <f t="shared" si="0"/>
        <v>0</v>
      </c>
      <c r="S20" s="38"/>
      <c r="T20" s="118">
        <f t="shared" si="1"/>
        <v>1</v>
      </c>
      <c r="U20" s="40"/>
      <c r="V20" s="39" t="str">
        <f>IF(N20="","",VLOOKUP(N20,単重表!$C$6:単重表!#REF!,3,FALSE))</f>
        <v/>
      </c>
      <c r="W20" s="80"/>
      <c r="X20" s="37" t="e">
        <f t="shared" si="3"/>
        <v>#VALUE!</v>
      </c>
      <c r="Y20" s="28"/>
      <c r="Z20" s="28"/>
      <c r="AA20" s="28"/>
      <c r="AB20" s="28"/>
      <c r="AC20" s="44"/>
      <c r="AD20" s="44"/>
      <c r="AE20" s="41"/>
      <c r="AF20" s="43"/>
      <c r="AG20" s="41"/>
      <c r="AH20" s="42" t="e">
        <f t="shared" si="2"/>
        <v>#VALUE!</v>
      </c>
      <c r="AI20" s="41"/>
      <c r="AJ20" s="44"/>
      <c r="AK20" s="45"/>
    </row>
    <row r="21" spans="2:37" ht="22.5" customHeight="1" x14ac:dyDescent="0.15">
      <c r="B21" s="34"/>
      <c r="C21" s="47"/>
      <c r="D21" s="34"/>
      <c r="E21" s="34"/>
      <c r="F21" s="41"/>
      <c r="G21" s="67"/>
      <c r="H21" s="68"/>
      <c r="I21" s="71"/>
      <c r="J21" s="73"/>
      <c r="K21" s="53"/>
      <c r="L21" s="49"/>
      <c r="M21" s="51"/>
      <c r="N21" s="35"/>
      <c r="O21" s="55"/>
      <c r="P21" s="36" t="str">
        <f>IF(N21="","",VLOOKUP(N21,単重表!$C$6:単重表!#REF!,2,FALSE))</f>
        <v/>
      </c>
      <c r="Q21" s="37"/>
      <c r="R21" s="116">
        <f t="shared" si="0"/>
        <v>0</v>
      </c>
      <c r="S21" s="38"/>
      <c r="T21" s="118">
        <f t="shared" si="1"/>
        <v>1</v>
      </c>
      <c r="U21" s="40"/>
      <c r="V21" s="39" t="str">
        <f>IF(N21="","",VLOOKUP(N21,単重表!$C$6:単重表!#REF!,3,FALSE))</f>
        <v/>
      </c>
      <c r="W21" s="80"/>
      <c r="X21" s="37" t="e">
        <f t="shared" si="3"/>
        <v>#VALUE!</v>
      </c>
      <c r="Y21" s="28"/>
      <c r="Z21" s="28"/>
      <c r="AA21" s="28"/>
      <c r="AB21" s="28"/>
      <c r="AC21" s="44"/>
      <c r="AD21" s="44"/>
      <c r="AE21" s="41"/>
      <c r="AF21" s="43"/>
      <c r="AG21" s="41"/>
      <c r="AH21" s="42" t="e">
        <f t="shared" si="2"/>
        <v>#VALUE!</v>
      </c>
      <c r="AI21" s="41"/>
      <c r="AJ21" s="44"/>
      <c r="AK21" s="45"/>
    </row>
    <row r="22" spans="2:37" ht="22.5" customHeight="1" x14ac:dyDescent="0.15">
      <c r="B22" s="34"/>
      <c r="C22" s="47"/>
      <c r="D22" s="34"/>
      <c r="E22" s="34"/>
      <c r="F22" s="41"/>
      <c r="G22" s="67"/>
      <c r="H22" s="68"/>
      <c r="I22" s="71"/>
      <c r="J22" s="73"/>
      <c r="K22" s="53"/>
      <c r="L22" s="49"/>
      <c r="M22" s="51"/>
      <c r="N22" s="35"/>
      <c r="O22" s="55"/>
      <c r="P22" s="36" t="str">
        <f>IF(N22="","",VLOOKUP(N22,単重表!$C$6:単重表!#REF!,2,FALSE))</f>
        <v/>
      </c>
      <c r="Q22" s="37"/>
      <c r="R22" s="116">
        <f t="shared" ref="R22:R43" si="4">Q22/1000</f>
        <v>0</v>
      </c>
      <c r="S22" s="38"/>
      <c r="T22" s="118">
        <f t="shared" ref="T22:T43" si="5">IF(S22="",1,S22/1000)</f>
        <v>1</v>
      </c>
      <c r="U22" s="40"/>
      <c r="V22" s="39" t="str">
        <f>IF(N22="","",VLOOKUP(N22,単重表!$C$6:単重表!#REF!,3,FALSE))</f>
        <v/>
      </c>
      <c r="W22" s="80"/>
      <c r="X22" s="37" t="e">
        <f t="shared" si="3"/>
        <v>#VALUE!</v>
      </c>
      <c r="Y22" s="28"/>
      <c r="Z22" s="28"/>
      <c r="AA22" s="28"/>
      <c r="AB22" s="28"/>
      <c r="AC22" s="44"/>
      <c r="AD22" s="44"/>
      <c r="AE22" s="41"/>
      <c r="AF22" s="43"/>
      <c r="AG22" s="41"/>
      <c r="AH22" s="42" t="e">
        <f t="shared" si="2"/>
        <v>#VALUE!</v>
      </c>
      <c r="AI22" s="41"/>
      <c r="AJ22" s="44"/>
      <c r="AK22" s="45"/>
    </row>
    <row r="23" spans="2:37" ht="22.5" customHeight="1" x14ac:dyDescent="0.15">
      <c r="B23" s="34"/>
      <c r="C23" s="47"/>
      <c r="D23" s="34"/>
      <c r="E23" s="34"/>
      <c r="F23" s="41"/>
      <c r="G23" s="67"/>
      <c r="H23" s="68"/>
      <c r="I23" s="71"/>
      <c r="J23" s="73"/>
      <c r="K23" s="53"/>
      <c r="L23" s="49"/>
      <c r="M23" s="51"/>
      <c r="N23" s="35"/>
      <c r="O23" s="55"/>
      <c r="P23" s="36" t="str">
        <f>IF(N23="","",VLOOKUP(N23,単重表!$C$6:単重表!#REF!,2,FALSE))</f>
        <v/>
      </c>
      <c r="Q23" s="37"/>
      <c r="R23" s="116">
        <f t="shared" si="4"/>
        <v>0</v>
      </c>
      <c r="S23" s="38"/>
      <c r="T23" s="118">
        <f t="shared" si="5"/>
        <v>1</v>
      </c>
      <c r="U23" s="40"/>
      <c r="V23" s="39" t="str">
        <f>IF(N23="","",VLOOKUP(N23,単重表!$C$6:単重表!#REF!,3,FALSE))</f>
        <v/>
      </c>
      <c r="W23" s="80"/>
      <c r="X23" s="37" t="e">
        <f t="shared" si="3"/>
        <v>#VALUE!</v>
      </c>
      <c r="Y23" s="28"/>
      <c r="Z23" s="28"/>
      <c r="AA23" s="28"/>
      <c r="AB23" s="28"/>
      <c r="AC23" s="44"/>
      <c r="AD23" s="44"/>
      <c r="AE23" s="41"/>
      <c r="AF23" s="43"/>
      <c r="AG23" s="41"/>
      <c r="AH23" s="42" t="e">
        <f t="shared" si="2"/>
        <v>#VALUE!</v>
      </c>
      <c r="AI23" s="41"/>
      <c r="AJ23" s="44"/>
      <c r="AK23" s="45"/>
    </row>
    <row r="24" spans="2:37" ht="22.5" customHeight="1" x14ac:dyDescent="0.15">
      <c r="B24" s="34"/>
      <c r="C24" s="47"/>
      <c r="D24" s="34"/>
      <c r="E24" s="34"/>
      <c r="F24" s="41"/>
      <c r="G24" s="67"/>
      <c r="H24" s="68"/>
      <c r="I24" s="72"/>
      <c r="J24" s="73"/>
      <c r="K24" s="53"/>
      <c r="L24" s="49"/>
      <c r="M24" s="51"/>
      <c r="N24" s="35"/>
      <c r="O24" s="55"/>
      <c r="P24" s="36" t="str">
        <f>IF(N24="","",VLOOKUP(N24,単重表!$C$6:単重表!#REF!,2,FALSE))</f>
        <v/>
      </c>
      <c r="Q24" s="37"/>
      <c r="R24" s="116">
        <f t="shared" si="4"/>
        <v>0</v>
      </c>
      <c r="S24" s="38"/>
      <c r="T24" s="118">
        <f t="shared" si="5"/>
        <v>1</v>
      </c>
      <c r="U24" s="40"/>
      <c r="V24" s="39" t="str">
        <f>IF(N24="","",VLOOKUP(N24,単重表!$C$6:単重表!#REF!,3,FALSE))</f>
        <v/>
      </c>
      <c r="W24" s="80"/>
      <c r="X24" s="37" t="e">
        <f t="shared" si="3"/>
        <v>#VALUE!</v>
      </c>
      <c r="Y24" s="28"/>
      <c r="Z24" s="28"/>
      <c r="AA24" s="28"/>
      <c r="AB24" s="28"/>
      <c r="AC24" s="44"/>
      <c r="AD24" s="44"/>
      <c r="AE24" s="41"/>
      <c r="AF24" s="43"/>
      <c r="AG24" s="41"/>
      <c r="AH24" s="42" t="e">
        <f t="shared" si="2"/>
        <v>#VALUE!</v>
      </c>
      <c r="AI24" s="41"/>
      <c r="AJ24" s="44"/>
      <c r="AK24" s="45"/>
    </row>
    <row r="25" spans="2:37" ht="22.5" customHeight="1" x14ac:dyDescent="0.15">
      <c r="B25" s="34"/>
      <c r="C25" s="47"/>
      <c r="D25" s="34"/>
      <c r="E25" s="34"/>
      <c r="F25" s="41"/>
      <c r="G25" s="67"/>
      <c r="H25" s="68"/>
      <c r="I25" s="72"/>
      <c r="J25" s="73"/>
      <c r="K25" s="53"/>
      <c r="L25" s="49"/>
      <c r="M25" s="51"/>
      <c r="N25" s="35"/>
      <c r="O25" s="55"/>
      <c r="P25" s="36" t="str">
        <f>IF(N25="","",VLOOKUP(N25,単重表!$C$6:単重表!#REF!,2,FALSE))</f>
        <v/>
      </c>
      <c r="Q25" s="37"/>
      <c r="R25" s="116">
        <f t="shared" si="4"/>
        <v>0</v>
      </c>
      <c r="S25" s="38"/>
      <c r="T25" s="118">
        <f t="shared" si="5"/>
        <v>1</v>
      </c>
      <c r="U25" s="40"/>
      <c r="V25" s="39" t="str">
        <f>IF(N25="","",VLOOKUP(N25,単重表!$C$6:単重表!#REF!,3,FALSE))</f>
        <v/>
      </c>
      <c r="W25" s="80"/>
      <c r="X25" s="37" t="e">
        <f t="shared" si="3"/>
        <v>#VALUE!</v>
      </c>
      <c r="Y25" s="28"/>
      <c r="Z25" s="28"/>
      <c r="AA25" s="28"/>
      <c r="AB25" s="28"/>
      <c r="AC25" s="44"/>
      <c r="AD25" s="44"/>
      <c r="AE25" s="41"/>
      <c r="AF25" s="43"/>
      <c r="AG25" s="41"/>
      <c r="AH25" s="42" t="e">
        <f t="shared" si="2"/>
        <v>#VALUE!</v>
      </c>
      <c r="AI25" s="41"/>
      <c r="AJ25" s="44"/>
      <c r="AK25" s="45"/>
    </row>
    <row r="26" spans="2:37" ht="22.5" customHeight="1" x14ac:dyDescent="0.15">
      <c r="B26" s="34"/>
      <c r="C26" s="47"/>
      <c r="D26" s="34"/>
      <c r="E26" s="34"/>
      <c r="F26" s="41"/>
      <c r="G26" s="67"/>
      <c r="H26" s="68"/>
      <c r="I26" s="72"/>
      <c r="J26" s="73"/>
      <c r="K26" s="53"/>
      <c r="L26" s="49"/>
      <c r="M26" s="51"/>
      <c r="N26" s="35"/>
      <c r="O26" s="55"/>
      <c r="P26" s="36" t="str">
        <f>IF(N26="","",VLOOKUP(N26,単重表!$C$6:単重表!#REF!,2,FALSE))</f>
        <v/>
      </c>
      <c r="Q26" s="37"/>
      <c r="R26" s="116">
        <f t="shared" si="4"/>
        <v>0</v>
      </c>
      <c r="S26" s="38"/>
      <c r="T26" s="118">
        <f t="shared" si="5"/>
        <v>1</v>
      </c>
      <c r="U26" s="40"/>
      <c r="V26" s="39" t="str">
        <f>IF(N26="","",VLOOKUP(N26,単重表!$C$6:単重表!#REF!,3,FALSE))</f>
        <v/>
      </c>
      <c r="W26" s="80"/>
      <c r="X26" s="37" t="e">
        <f t="shared" si="3"/>
        <v>#VALUE!</v>
      </c>
      <c r="Y26" s="28"/>
      <c r="Z26" s="28"/>
      <c r="AA26" s="28"/>
      <c r="AB26" s="28"/>
      <c r="AC26" s="44"/>
      <c r="AD26" s="44"/>
      <c r="AE26" s="41"/>
      <c r="AF26" s="43"/>
      <c r="AG26" s="41"/>
      <c r="AH26" s="42" t="e">
        <f t="shared" si="2"/>
        <v>#VALUE!</v>
      </c>
      <c r="AI26" s="41"/>
      <c r="AJ26" s="44"/>
      <c r="AK26" s="45"/>
    </row>
    <row r="27" spans="2:37" ht="22.5" customHeight="1" x14ac:dyDescent="0.15">
      <c r="B27" s="34"/>
      <c r="C27" s="47"/>
      <c r="D27" s="34"/>
      <c r="E27" s="34"/>
      <c r="F27" s="41"/>
      <c r="G27" s="67"/>
      <c r="H27" s="68"/>
      <c r="I27" s="71"/>
      <c r="J27" s="73"/>
      <c r="K27" s="53"/>
      <c r="L27" s="49"/>
      <c r="M27" s="51"/>
      <c r="N27" s="35"/>
      <c r="O27" s="55"/>
      <c r="P27" s="36" t="str">
        <f>IF(N27="","",VLOOKUP(N27,単重表!$C$6:単重表!#REF!,2,FALSE))</f>
        <v/>
      </c>
      <c r="Q27" s="37"/>
      <c r="R27" s="116">
        <f t="shared" si="4"/>
        <v>0</v>
      </c>
      <c r="S27" s="38"/>
      <c r="T27" s="118">
        <f t="shared" si="5"/>
        <v>1</v>
      </c>
      <c r="U27" s="40"/>
      <c r="V27" s="39" t="str">
        <f>IF(N27="","",VLOOKUP(N27,単重表!$C$6:単重表!#REF!,3,FALSE))</f>
        <v/>
      </c>
      <c r="W27" s="80"/>
      <c r="X27" s="37" t="e">
        <f t="shared" si="3"/>
        <v>#VALUE!</v>
      </c>
      <c r="Y27" s="28"/>
      <c r="Z27" s="28"/>
      <c r="AA27" s="28"/>
      <c r="AB27" s="28"/>
      <c r="AC27" s="44"/>
      <c r="AD27" s="44"/>
      <c r="AE27" s="41"/>
      <c r="AF27" s="43"/>
      <c r="AG27" s="41"/>
      <c r="AH27" s="42" t="e">
        <f t="shared" si="2"/>
        <v>#VALUE!</v>
      </c>
      <c r="AI27" s="41"/>
      <c r="AJ27" s="44"/>
      <c r="AK27" s="45"/>
    </row>
    <row r="28" spans="2:37" ht="22.5" customHeight="1" x14ac:dyDescent="0.15">
      <c r="B28" s="34"/>
      <c r="C28" s="47"/>
      <c r="D28" s="34"/>
      <c r="E28" s="34"/>
      <c r="F28" s="41"/>
      <c r="G28" s="67"/>
      <c r="H28" s="75"/>
      <c r="I28" s="76"/>
      <c r="J28" s="74"/>
      <c r="K28" s="53"/>
      <c r="L28" s="49"/>
      <c r="M28" s="51"/>
      <c r="N28" s="35"/>
      <c r="O28" s="55"/>
      <c r="P28" s="36" t="str">
        <f>IF(N28="","",VLOOKUP(N28,単重表!$C$6:単重表!#REF!,2,FALSE))</f>
        <v/>
      </c>
      <c r="Q28" s="37"/>
      <c r="R28" s="116">
        <f t="shared" si="4"/>
        <v>0</v>
      </c>
      <c r="S28" s="38"/>
      <c r="T28" s="118">
        <f t="shared" si="5"/>
        <v>1</v>
      </c>
      <c r="U28" s="40"/>
      <c r="V28" s="39" t="str">
        <f>IF(N28="","",VLOOKUP(N28,単重表!$C$6:単重表!#REF!,3,FALSE))</f>
        <v/>
      </c>
      <c r="W28" s="81"/>
      <c r="X28" s="37" t="e">
        <f t="shared" si="3"/>
        <v>#VALUE!</v>
      </c>
      <c r="Y28" s="28"/>
      <c r="Z28" s="28"/>
      <c r="AA28" s="28"/>
      <c r="AB28" s="28"/>
      <c r="AC28" s="44"/>
      <c r="AD28" s="44"/>
      <c r="AE28" s="41"/>
      <c r="AF28" s="43"/>
      <c r="AG28" s="41"/>
      <c r="AH28" s="42" t="e">
        <f t="shared" si="2"/>
        <v>#VALUE!</v>
      </c>
      <c r="AI28" s="41"/>
      <c r="AJ28" s="44"/>
      <c r="AK28" s="45"/>
    </row>
    <row r="29" spans="2:37" ht="22.5" customHeight="1" x14ac:dyDescent="0.15">
      <c r="B29" s="34"/>
      <c r="C29" s="47"/>
      <c r="D29" s="34"/>
      <c r="E29" s="34"/>
      <c r="F29" s="41"/>
      <c r="G29" s="67"/>
      <c r="H29" s="75"/>
      <c r="I29" s="76"/>
      <c r="J29" s="73"/>
      <c r="K29" s="53"/>
      <c r="L29" s="49"/>
      <c r="M29" s="51"/>
      <c r="N29" s="35"/>
      <c r="O29" s="55"/>
      <c r="P29" s="36" t="str">
        <f>IF(N29="","",VLOOKUP(N29,単重表!$C$6:単重表!#REF!,2,FALSE))</f>
        <v/>
      </c>
      <c r="Q29" s="37"/>
      <c r="R29" s="116">
        <f t="shared" si="4"/>
        <v>0</v>
      </c>
      <c r="S29" s="38"/>
      <c r="T29" s="118">
        <f t="shared" si="5"/>
        <v>1</v>
      </c>
      <c r="U29" s="40"/>
      <c r="V29" s="39" t="str">
        <f>IF(N29="","",VLOOKUP(N29,単重表!$C$6:単重表!#REF!,3,FALSE))</f>
        <v/>
      </c>
      <c r="W29" s="80"/>
      <c r="X29" s="37" t="e">
        <f t="shared" si="3"/>
        <v>#VALUE!</v>
      </c>
      <c r="Y29" s="28"/>
      <c r="Z29" s="28"/>
      <c r="AA29" s="28"/>
      <c r="AB29" s="28"/>
      <c r="AC29" s="44"/>
      <c r="AD29" s="44"/>
      <c r="AE29" s="41"/>
      <c r="AF29" s="43"/>
      <c r="AG29" s="41"/>
      <c r="AH29" s="42" t="e">
        <f t="shared" si="2"/>
        <v>#VALUE!</v>
      </c>
      <c r="AI29" s="41"/>
      <c r="AJ29" s="44"/>
      <c r="AK29" s="45"/>
    </row>
    <row r="30" spans="2:37" ht="22.5" customHeight="1" x14ac:dyDescent="0.15">
      <c r="B30" s="34"/>
      <c r="C30" s="47"/>
      <c r="D30" s="34"/>
      <c r="E30" s="34"/>
      <c r="F30" s="41"/>
      <c r="G30" s="67"/>
      <c r="H30" s="75"/>
      <c r="I30" s="72"/>
      <c r="J30" s="74"/>
      <c r="K30" s="53"/>
      <c r="L30" s="49"/>
      <c r="M30" s="51"/>
      <c r="N30" s="35"/>
      <c r="O30" s="55"/>
      <c r="P30" s="36" t="str">
        <f>IF(N30="","",VLOOKUP(N30,単重表!$C$6:単重表!#REF!,2,FALSE))</f>
        <v/>
      </c>
      <c r="Q30" s="37"/>
      <c r="R30" s="116">
        <f t="shared" si="4"/>
        <v>0</v>
      </c>
      <c r="S30" s="38"/>
      <c r="T30" s="118">
        <f t="shared" si="5"/>
        <v>1</v>
      </c>
      <c r="U30" s="40"/>
      <c r="V30" s="39" t="str">
        <f>IF(N30="","",VLOOKUP(N30,単重表!$C$6:単重表!#REF!,3,FALSE))</f>
        <v/>
      </c>
      <c r="W30" s="81"/>
      <c r="X30" s="37" t="e">
        <f t="shared" si="3"/>
        <v>#VALUE!</v>
      </c>
      <c r="Y30" s="28"/>
      <c r="Z30" s="28"/>
      <c r="AA30" s="28"/>
      <c r="AB30" s="28"/>
      <c r="AC30" s="44"/>
      <c r="AD30" s="44"/>
      <c r="AE30" s="41"/>
      <c r="AF30" s="43"/>
      <c r="AG30" s="41"/>
      <c r="AH30" s="42" t="e">
        <f t="shared" si="2"/>
        <v>#VALUE!</v>
      </c>
      <c r="AI30" s="41"/>
      <c r="AJ30" s="44"/>
      <c r="AK30" s="45"/>
    </row>
    <row r="31" spans="2:37" ht="22.5" customHeight="1" x14ac:dyDescent="0.15">
      <c r="B31" s="34"/>
      <c r="C31" s="47"/>
      <c r="D31" s="34"/>
      <c r="E31" s="34"/>
      <c r="F31" s="41"/>
      <c r="G31" s="67"/>
      <c r="H31" s="75"/>
      <c r="I31" s="72"/>
      <c r="J31" s="73"/>
      <c r="K31" s="53"/>
      <c r="L31" s="49"/>
      <c r="M31" s="51"/>
      <c r="N31" s="35"/>
      <c r="O31" s="55"/>
      <c r="P31" s="36" t="str">
        <f>IF(N31="","",VLOOKUP(N31,単重表!$C$6:単重表!#REF!,2,FALSE))</f>
        <v/>
      </c>
      <c r="Q31" s="37"/>
      <c r="R31" s="116">
        <f t="shared" si="4"/>
        <v>0</v>
      </c>
      <c r="S31" s="38"/>
      <c r="T31" s="118">
        <f t="shared" si="5"/>
        <v>1</v>
      </c>
      <c r="U31" s="40"/>
      <c r="V31" s="39" t="str">
        <f>IF(N31="","",VLOOKUP(N31,単重表!$C$6:単重表!#REF!,3,FALSE))</f>
        <v/>
      </c>
      <c r="W31" s="80"/>
      <c r="X31" s="37" t="e">
        <f t="shared" si="3"/>
        <v>#VALUE!</v>
      </c>
      <c r="Y31" s="28"/>
      <c r="Z31" s="28"/>
      <c r="AA31" s="28"/>
      <c r="AB31" s="28"/>
      <c r="AC31" s="44"/>
      <c r="AD31" s="44"/>
      <c r="AE31" s="41"/>
      <c r="AF31" s="43"/>
      <c r="AG31" s="41"/>
      <c r="AH31" s="42" t="e">
        <f t="shared" si="2"/>
        <v>#VALUE!</v>
      </c>
      <c r="AI31" s="41"/>
      <c r="AJ31" s="44"/>
      <c r="AK31" s="45"/>
    </row>
    <row r="32" spans="2:37" ht="22.5" customHeight="1" x14ac:dyDescent="0.15">
      <c r="B32" s="34"/>
      <c r="C32" s="47"/>
      <c r="D32" s="34"/>
      <c r="E32" s="34"/>
      <c r="F32" s="41"/>
      <c r="G32" s="67"/>
      <c r="H32" s="75"/>
      <c r="I32" s="71"/>
      <c r="J32" s="73"/>
      <c r="K32" s="53"/>
      <c r="L32" s="49"/>
      <c r="M32" s="51"/>
      <c r="N32" s="35"/>
      <c r="O32" s="55"/>
      <c r="P32" s="36" t="str">
        <f>IF(N32="","",VLOOKUP(N32,単重表!$C$6:単重表!#REF!,2,FALSE))</f>
        <v/>
      </c>
      <c r="Q32" s="37"/>
      <c r="R32" s="116">
        <f t="shared" si="4"/>
        <v>0</v>
      </c>
      <c r="S32" s="38"/>
      <c r="T32" s="118">
        <f t="shared" si="5"/>
        <v>1</v>
      </c>
      <c r="U32" s="40"/>
      <c r="V32" s="39" t="str">
        <f>IF(N32="","",VLOOKUP(N32,単重表!$C$6:単重表!#REF!,3,FALSE))</f>
        <v/>
      </c>
      <c r="W32" s="80"/>
      <c r="X32" s="37" t="e">
        <f t="shared" si="3"/>
        <v>#VALUE!</v>
      </c>
      <c r="Y32" s="28"/>
      <c r="Z32" s="28"/>
      <c r="AA32" s="28"/>
      <c r="AB32" s="28"/>
      <c r="AC32" s="44"/>
      <c r="AD32" s="44"/>
      <c r="AE32" s="41"/>
      <c r="AF32" s="43"/>
      <c r="AG32" s="41"/>
      <c r="AH32" s="42" t="e">
        <f t="shared" si="2"/>
        <v>#VALUE!</v>
      </c>
      <c r="AI32" s="41"/>
      <c r="AJ32" s="44"/>
      <c r="AK32" s="45"/>
    </row>
    <row r="33" spans="2:37" ht="22.5" customHeight="1" x14ac:dyDescent="0.15">
      <c r="B33" s="34"/>
      <c r="C33" s="47"/>
      <c r="D33" s="34"/>
      <c r="E33" s="34"/>
      <c r="F33" s="41"/>
      <c r="G33" s="67"/>
      <c r="H33" s="75"/>
      <c r="I33" s="71"/>
      <c r="J33" s="73"/>
      <c r="K33" s="53"/>
      <c r="L33" s="49"/>
      <c r="M33" s="51"/>
      <c r="N33" s="35"/>
      <c r="O33" s="55"/>
      <c r="P33" s="36" t="str">
        <f>IF(N33="","",VLOOKUP(N33,単重表!$C$6:単重表!#REF!,2,FALSE))</f>
        <v/>
      </c>
      <c r="Q33" s="37"/>
      <c r="R33" s="116">
        <f t="shared" si="4"/>
        <v>0</v>
      </c>
      <c r="S33" s="38"/>
      <c r="T33" s="118">
        <f t="shared" si="5"/>
        <v>1</v>
      </c>
      <c r="U33" s="40"/>
      <c r="V33" s="39" t="str">
        <f>IF(N33="","",VLOOKUP(N33,単重表!$C$6:単重表!#REF!,3,FALSE))</f>
        <v/>
      </c>
      <c r="W33" s="80"/>
      <c r="X33" s="37" t="e">
        <f t="shared" si="3"/>
        <v>#VALUE!</v>
      </c>
      <c r="Y33" s="28"/>
      <c r="Z33" s="28"/>
      <c r="AA33" s="28"/>
      <c r="AB33" s="28"/>
      <c r="AC33" s="44"/>
      <c r="AD33" s="44"/>
      <c r="AE33" s="41"/>
      <c r="AF33" s="43"/>
      <c r="AG33" s="41"/>
      <c r="AH33" s="42" t="e">
        <f t="shared" si="2"/>
        <v>#VALUE!</v>
      </c>
      <c r="AI33" s="41"/>
      <c r="AJ33" s="44"/>
      <c r="AK33" s="45"/>
    </row>
    <row r="34" spans="2:37" ht="22.5" customHeight="1" x14ac:dyDescent="0.15">
      <c r="B34" s="34"/>
      <c r="C34" s="47"/>
      <c r="D34" s="34"/>
      <c r="E34" s="34"/>
      <c r="F34" s="41"/>
      <c r="G34" s="67"/>
      <c r="H34" s="75"/>
      <c r="I34" s="71"/>
      <c r="J34" s="73"/>
      <c r="K34" s="53"/>
      <c r="L34" s="49"/>
      <c r="M34" s="51"/>
      <c r="N34" s="35"/>
      <c r="O34" s="55"/>
      <c r="P34" s="36" t="str">
        <f>IF(N34="","",VLOOKUP(N34,単重表!$C$6:単重表!#REF!,2,FALSE))</f>
        <v/>
      </c>
      <c r="Q34" s="37"/>
      <c r="R34" s="116">
        <f t="shared" si="4"/>
        <v>0</v>
      </c>
      <c r="S34" s="38"/>
      <c r="T34" s="118">
        <f t="shared" si="5"/>
        <v>1</v>
      </c>
      <c r="U34" s="40"/>
      <c r="V34" s="39" t="str">
        <f>IF(N34="","",VLOOKUP(N34,単重表!$C$6:単重表!#REF!,3,FALSE))</f>
        <v/>
      </c>
      <c r="W34" s="80"/>
      <c r="X34" s="37" t="e">
        <f t="shared" si="3"/>
        <v>#VALUE!</v>
      </c>
      <c r="Y34" s="28"/>
      <c r="Z34" s="28"/>
      <c r="AA34" s="28"/>
      <c r="AB34" s="28"/>
      <c r="AC34" s="44"/>
      <c r="AD34" s="44"/>
      <c r="AE34" s="41"/>
      <c r="AF34" s="43"/>
      <c r="AG34" s="41"/>
      <c r="AH34" s="42" t="e">
        <f t="shared" si="2"/>
        <v>#VALUE!</v>
      </c>
      <c r="AI34" s="41"/>
      <c r="AJ34" s="44"/>
      <c r="AK34" s="45"/>
    </row>
    <row r="35" spans="2:37" ht="22.5" customHeight="1" x14ac:dyDescent="0.15">
      <c r="B35" s="34"/>
      <c r="C35" s="47"/>
      <c r="D35" s="34"/>
      <c r="E35" s="34"/>
      <c r="F35" s="41"/>
      <c r="G35" s="67"/>
      <c r="H35" s="75"/>
      <c r="I35" s="71"/>
      <c r="J35" s="74"/>
      <c r="K35" s="53"/>
      <c r="L35" s="49"/>
      <c r="M35" s="51"/>
      <c r="N35" s="35"/>
      <c r="O35" s="55"/>
      <c r="P35" s="36" t="str">
        <f>IF(N35="","",VLOOKUP(N35,単重表!$C$6:単重表!#REF!,2,FALSE))</f>
        <v/>
      </c>
      <c r="Q35" s="37"/>
      <c r="R35" s="116">
        <f t="shared" si="4"/>
        <v>0</v>
      </c>
      <c r="S35" s="38"/>
      <c r="T35" s="118">
        <f t="shared" si="5"/>
        <v>1</v>
      </c>
      <c r="U35" s="40"/>
      <c r="V35" s="39" t="str">
        <f>IF(N35="","",VLOOKUP(N35,単重表!$C$6:単重表!#REF!,3,FALSE))</f>
        <v/>
      </c>
      <c r="W35" s="81"/>
      <c r="X35" s="37" t="e">
        <f t="shared" si="3"/>
        <v>#VALUE!</v>
      </c>
      <c r="Y35" s="28"/>
      <c r="Z35" s="28"/>
      <c r="AA35" s="28"/>
      <c r="AB35" s="28"/>
      <c r="AC35" s="44"/>
      <c r="AD35" s="44"/>
      <c r="AE35" s="41"/>
      <c r="AF35" s="43"/>
      <c r="AG35" s="41"/>
      <c r="AH35" s="42" t="e">
        <f t="shared" si="2"/>
        <v>#VALUE!</v>
      </c>
      <c r="AI35" s="41"/>
      <c r="AJ35" s="44"/>
      <c r="AK35" s="45"/>
    </row>
    <row r="36" spans="2:37" ht="22.5" customHeight="1" x14ac:dyDescent="0.15">
      <c r="B36" s="34"/>
      <c r="C36" s="47"/>
      <c r="D36" s="34"/>
      <c r="E36" s="34"/>
      <c r="F36" s="41"/>
      <c r="G36" s="67"/>
      <c r="H36" s="75"/>
      <c r="I36" s="72"/>
      <c r="J36" s="73"/>
      <c r="K36" s="53"/>
      <c r="L36" s="49"/>
      <c r="M36" s="51"/>
      <c r="N36" s="35"/>
      <c r="O36" s="55"/>
      <c r="P36" s="36" t="str">
        <f>IF(N36="","",VLOOKUP(N36,単重表!$C$6:単重表!#REF!,2,FALSE))</f>
        <v/>
      </c>
      <c r="Q36" s="37"/>
      <c r="R36" s="116">
        <f t="shared" si="4"/>
        <v>0</v>
      </c>
      <c r="S36" s="38"/>
      <c r="T36" s="118">
        <f t="shared" si="5"/>
        <v>1</v>
      </c>
      <c r="U36" s="40"/>
      <c r="V36" s="39" t="str">
        <f>IF(N36="","",VLOOKUP(N36,単重表!$C$6:単重表!#REF!,3,FALSE))</f>
        <v/>
      </c>
      <c r="W36" s="80"/>
      <c r="X36" s="37" t="e">
        <f t="shared" si="3"/>
        <v>#VALUE!</v>
      </c>
      <c r="Y36" s="28"/>
      <c r="Z36" s="28"/>
      <c r="AA36" s="28"/>
      <c r="AB36" s="28"/>
      <c r="AC36" s="44"/>
      <c r="AD36" s="44"/>
      <c r="AE36" s="41"/>
      <c r="AF36" s="43"/>
      <c r="AG36" s="41"/>
      <c r="AH36" s="42" t="e">
        <f t="shared" si="2"/>
        <v>#VALUE!</v>
      </c>
      <c r="AI36" s="41"/>
      <c r="AJ36" s="44"/>
      <c r="AK36" s="45"/>
    </row>
    <row r="37" spans="2:37" ht="22.5" customHeight="1" x14ac:dyDescent="0.15">
      <c r="B37" s="34"/>
      <c r="C37" s="47"/>
      <c r="D37" s="34"/>
      <c r="E37" s="34"/>
      <c r="F37" s="41"/>
      <c r="G37" s="67"/>
      <c r="H37" s="75"/>
      <c r="I37" s="72"/>
      <c r="J37" s="73"/>
      <c r="K37" s="53"/>
      <c r="L37" s="49"/>
      <c r="M37" s="51"/>
      <c r="N37" s="35"/>
      <c r="O37" s="55"/>
      <c r="P37" s="36" t="str">
        <f>IF(N37="","",VLOOKUP(N37,単重表!$C$6:単重表!#REF!,2,FALSE))</f>
        <v/>
      </c>
      <c r="Q37" s="37"/>
      <c r="R37" s="116">
        <f t="shared" si="4"/>
        <v>0</v>
      </c>
      <c r="S37" s="38"/>
      <c r="T37" s="118">
        <f t="shared" si="5"/>
        <v>1</v>
      </c>
      <c r="U37" s="40"/>
      <c r="V37" s="39" t="str">
        <f>IF(N37="","",VLOOKUP(N37,単重表!$C$6:単重表!#REF!,3,FALSE))</f>
        <v/>
      </c>
      <c r="W37" s="80"/>
      <c r="X37" s="37" t="e">
        <f t="shared" si="3"/>
        <v>#VALUE!</v>
      </c>
      <c r="Y37" s="28"/>
      <c r="Z37" s="28"/>
      <c r="AA37" s="28"/>
      <c r="AB37" s="28"/>
      <c r="AC37" s="44"/>
      <c r="AD37" s="44"/>
      <c r="AE37" s="41"/>
      <c r="AF37" s="43"/>
      <c r="AG37" s="41"/>
      <c r="AH37" s="42" t="e">
        <f t="shared" si="2"/>
        <v>#VALUE!</v>
      </c>
      <c r="AI37" s="41"/>
      <c r="AJ37" s="44"/>
      <c r="AK37" s="45"/>
    </row>
    <row r="38" spans="2:37" ht="22.5" customHeight="1" x14ac:dyDescent="0.15">
      <c r="B38" s="34"/>
      <c r="C38" s="47"/>
      <c r="D38" s="34"/>
      <c r="E38" s="34"/>
      <c r="F38" s="41"/>
      <c r="G38" s="67"/>
      <c r="H38" s="75"/>
      <c r="I38" s="72"/>
      <c r="J38" s="73"/>
      <c r="K38" s="53"/>
      <c r="L38" s="49"/>
      <c r="M38" s="51"/>
      <c r="N38" s="35"/>
      <c r="O38" s="55"/>
      <c r="P38" s="36" t="str">
        <f>IF(N38="","",VLOOKUP(N38,単重表!$C$6:単重表!#REF!,2,FALSE))</f>
        <v/>
      </c>
      <c r="Q38" s="37"/>
      <c r="R38" s="116">
        <f t="shared" si="4"/>
        <v>0</v>
      </c>
      <c r="S38" s="38"/>
      <c r="T38" s="118">
        <f t="shared" si="5"/>
        <v>1</v>
      </c>
      <c r="U38" s="40"/>
      <c r="V38" s="39" t="str">
        <f>IF(N38="","",VLOOKUP(N38,単重表!$C$6:単重表!#REF!,3,FALSE))</f>
        <v/>
      </c>
      <c r="W38" s="80"/>
      <c r="X38" s="37" t="e">
        <f t="shared" si="3"/>
        <v>#VALUE!</v>
      </c>
      <c r="Y38" s="28"/>
      <c r="Z38" s="28"/>
      <c r="AA38" s="28"/>
      <c r="AB38" s="28"/>
      <c r="AC38" s="44"/>
      <c r="AD38" s="44"/>
      <c r="AE38" s="41"/>
      <c r="AF38" s="43"/>
      <c r="AG38" s="41"/>
      <c r="AH38" s="42" t="e">
        <f t="shared" si="2"/>
        <v>#VALUE!</v>
      </c>
      <c r="AI38" s="41"/>
      <c r="AJ38" s="44"/>
      <c r="AK38" s="45"/>
    </row>
    <row r="39" spans="2:37" ht="22.5" customHeight="1" x14ac:dyDescent="0.15">
      <c r="B39" s="34"/>
      <c r="C39" s="47"/>
      <c r="D39" s="34"/>
      <c r="E39" s="34"/>
      <c r="F39" s="41"/>
      <c r="G39" s="67"/>
      <c r="H39" s="75"/>
      <c r="I39" s="72"/>
      <c r="J39" s="73"/>
      <c r="K39" s="53"/>
      <c r="L39" s="49"/>
      <c r="M39" s="51"/>
      <c r="N39" s="35"/>
      <c r="O39" s="55"/>
      <c r="P39" s="36" t="str">
        <f>IF(N39="","",VLOOKUP(N39,単重表!$C$6:単重表!#REF!,2,FALSE))</f>
        <v/>
      </c>
      <c r="Q39" s="37"/>
      <c r="R39" s="116">
        <f t="shared" si="4"/>
        <v>0</v>
      </c>
      <c r="S39" s="38"/>
      <c r="T39" s="118">
        <f t="shared" si="5"/>
        <v>1</v>
      </c>
      <c r="U39" s="40"/>
      <c r="V39" s="39" t="str">
        <f>IF(N39="","",VLOOKUP(N39,単重表!$C$6:単重表!#REF!,3,FALSE))</f>
        <v/>
      </c>
      <c r="W39" s="80"/>
      <c r="X39" s="37" t="e">
        <f t="shared" si="3"/>
        <v>#VALUE!</v>
      </c>
      <c r="Y39" s="28"/>
      <c r="Z39" s="28"/>
      <c r="AA39" s="28"/>
      <c r="AB39" s="28"/>
      <c r="AC39" s="44"/>
      <c r="AD39" s="44"/>
      <c r="AE39" s="41"/>
      <c r="AF39" s="43"/>
      <c r="AG39" s="41"/>
      <c r="AH39" s="42" t="e">
        <f t="shared" si="2"/>
        <v>#VALUE!</v>
      </c>
      <c r="AI39" s="41"/>
      <c r="AJ39" s="44"/>
      <c r="AK39" s="45"/>
    </row>
    <row r="40" spans="2:37" ht="22.5" customHeight="1" x14ac:dyDescent="0.15">
      <c r="B40" s="34"/>
      <c r="C40" s="47"/>
      <c r="D40" s="34"/>
      <c r="E40" s="34"/>
      <c r="F40" s="41"/>
      <c r="G40" s="67"/>
      <c r="H40" s="75"/>
      <c r="I40" s="72"/>
      <c r="J40" s="73"/>
      <c r="K40" s="53"/>
      <c r="L40" s="49"/>
      <c r="M40" s="51"/>
      <c r="N40" s="35"/>
      <c r="O40" s="55"/>
      <c r="P40" s="36" t="str">
        <f>IF(N40="","",VLOOKUP(N40,単重表!$C$6:単重表!#REF!,2,FALSE))</f>
        <v/>
      </c>
      <c r="Q40" s="37"/>
      <c r="R40" s="116">
        <f t="shared" si="4"/>
        <v>0</v>
      </c>
      <c r="S40" s="38"/>
      <c r="T40" s="118">
        <f t="shared" si="5"/>
        <v>1</v>
      </c>
      <c r="U40" s="40"/>
      <c r="V40" s="39" t="str">
        <f>IF(N40="","",VLOOKUP(N40,単重表!$C$6:単重表!#REF!,3,FALSE))</f>
        <v/>
      </c>
      <c r="W40" s="80"/>
      <c r="X40" s="37" t="e">
        <f t="shared" si="3"/>
        <v>#VALUE!</v>
      </c>
      <c r="Y40" s="28"/>
      <c r="Z40" s="28"/>
      <c r="AA40" s="28"/>
      <c r="AB40" s="28"/>
      <c r="AC40" s="44"/>
      <c r="AD40" s="44"/>
      <c r="AE40" s="41"/>
      <c r="AF40" s="43"/>
      <c r="AG40" s="41"/>
      <c r="AH40" s="42" t="e">
        <f t="shared" si="2"/>
        <v>#VALUE!</v>
      </c>
      <c r="AI40" s="41"/>
      <c r="AJ40" s="44"/>
      <c r="AK40" s="45"/>
    </row>
    <row r="41" spans="2:37" ht="22.5" customHeight="1" x14ac:dyDescent="0.15">
      <c r="B41" s="34"/>
      <c r="C41" s="47"/>
      <c r="D41" s="34"/>
      <c r="E41" s="34"/>
      <c r="F41" s="41"/>
      <c r="G41" s="67"/>
      <c r="H41" s="75"/>
      <c r="I41" s="72"/>
      <c r="J41" s="73"/>
      <c r="K41" s="53"/>
      <c r="L41" s="49"/>
      <c r="M41" s="51"/>
      <c r="N41" s="35"/>
      <c r="O41" s="55"/>
      <c r="P41" s="36" t="str">
        <f>IF(N41="","",VLOOKUP(N41,単重表!$C$6:単重表!#REF!,2,FALSE))</f>
        <v/>
      </c>
      <c r="Q41" s="37"/>
      <c r="R41" s="116">
        <f t="shared" si="4"/>
        <v>0</v>
      </c>
      <c r="S41" s="38"/>
      <c r="T41" s="118">
        <f t="shared" si="5"/>
        <v>1</v>
      </c>
      <c r="U41" s="40"/>
      <c r="V41" s="39" t="str">
        <f>IF(N41="","",VLOOKUP(N41,単重表!$C$6:単重表!#REF!,3,FALSE))</f>
        <v/>
      </c>
      <c r="W41" s="80"/>
      <c r="X41" s="37" t="e">
        <f t="shared" si="3"/>
        <v>#VALUE!</v>
      </c>
      <c r="Y41" s="28"/>
      <c r="Z41" s="28"/>
      <c r="AA41" s="28"/>
      <c r="AB41" s="28"/>
      <c r="AC41" s="44"/>
      <c r="AD41" s="44"/>
      <c r="AE41" s="41"/>
      <c r="AF41" s="43"/>
      <c r="AG41" s="41"/>
      <c r="AH41" s="42" t="e">
        <f t="shared" si="2"/>
        <v>#VALUE!</v>
      </c>
      <c r="AI41" s="41"/>
      <c r="AJ41" s="44"/>
      <c r="AK41" s="45"/>
    </row>
    <row r="42" spans="2:37" ht="22.5" customHeight="1" x14ac:dyDescent="0.15">
      <c r="B42" s="34"/>
      <c r="C42" s="47"/>
      <c r="D42" s="34"/>
      <c r="E42" s="34"/>
      <c r="F42" s="41"/>
      <c r="G42" s="67"/>
      <c r="H42" s="75"/>
      <c r="I42" s="72"/>
      <c r="J42" s="73"/>
      <c r="K42" s="53"/>
      <c r="L42" s="49"/>
      <c r="M42" s="51"/>
      <c r="N42" s="35"/>
      <c r="O42" s="55"/>
      <c r="P42" s="36" t="str">
        <f>IF(N42="","",VLOOKUP(N42,単重表!$C$6:単重表!#REF!,2,FALSE))</f>
        <v/>
      </c>
      <c r="Q42" s="37"/>
      <c r="R42" s="116">
        <f t="shared" si="4"/>
        <v>0</v>
      </c>
      <c r="S42" s="38"/>
      <c r="T42" s="118">
        <f t="shared" si="5"/>
        <v>1</v>
      </c>
      <c r="U42" s="40"/>
      <c r="V42" s="39" t="str">
        <f>IF(N42="","",VLOOKUP(N42,単重表!$C$6:単重表!#REF!,3,FALSE))</f>
        <v/>
      </c>
      <c r="W42" s="80"/>
      <c r="X42" s="37" t="e">
        <f t="shared" si="3"/>
        <v>#VALUE!</v>
      </c>
      <c r="Y42" s="28"/>
      <c r="Z42" s="28"/>
      <c r="AA42" s="28"/>
      <c r="AB42" s="28"/>
      <c r="AC42" s="44"/>
      <c r="AD42" s="44"/>
      <c r="AE42" s="41"/>
      <c r="AF42" s="43"/>
      <c r="AG42" s="41"/>
      <c r="AH42" s="42" t="e">
        <f t="shared" si="2"/>
        <v>#VALUE!</v>
      </c>
      <c r="AI42" s="41"/>
      <c r="AJ42" s="44"/>
      <c r="AK42" s="45"/>
    </row>
    <row r="43" spans="2:37" ht="22.5" customHeight="1" x14ac:dyDescent="0.15">
      <c r="B43" s="34"/>
      <c r="C43" s="47"/>
      <c r="D43" s="34"/>
      <c r="E43" s="34"/>
      <c r="F43" s="41"/>
      <c r="G43" s="67"/>
      <c r="H43" s="75"/>
      <c r="I43" s="72"/>
      <c r="J43" s="73"/>
      <c r="K43" s="53"/>
      <c r="L43" s="49"/>
      <c r="M43" s="51"/>
      <c r="N43" s="35"/>
      <c r="O43" s="55"/>
      <c r="P43" s="36" t="str">
        <f>IF(N43="","",VLOOKUP(N43,単重表!$C$6:単重表!#REF!,2,FALSE))</f>
        <v/>
      </c>
      <c r="Q43" s="37"/>
      <c r="R43" s="116">
        <f t="shared" si="4"/>
        <v>0</v>
      </c>
      <c r="S43" s="38"/>
      <c r="T43" s="118">
        <f t="shared" si="5"/>
        <v>1</v>
      </c>
      <c r="U43" s="40"/>
      <c r="V43" s="39" t="str">
        <f>IF(N43="","",VLOOKUP(N43,単重表!$C$6:単重表!#REF!,3,FALSE))</f>
        <v/>
      </c>
      <c r="W43" s="80"/>
      <c r="X43" s="37" t="e">
        <f t="shared" si="3"/>
        <v>#VALUE!</v>
      </c>
      <c r="Y43" s="28"/>
      <c r="Z43" s="28"/>
      <c r="AA43" s="28"/>
      <c r="AB43" s="28"/>
      <c r="AC43" s="44"/>
      <c r="AD43" s="44"/>
      <c r="AE43" s="41"/>
      <c r="AF43" s="43"/>
      <c r="AG43" s="41"/>
      <c r="AH43" s="42" t="e">
        <f t="shared" si="2"/>
        <v>#VALUE!</v>
      </c>
      <c r="AI43" s="41"/>
      <c r="AJ43" s="44"/>
      <c r="AK43" s="45"/>
    </row>
    <row r="44" spans="2:37" ht="22.5" customHeight="1" x14ac:dyDescent="0.15">
      <c r="B44" s="34"/>
      <c r="C44" s="47"/>
      <c r="D44" s="34"/>
      <c r="E44" s="34"/>
      <c r="F44" s="41"/>
      <c r="G44" s="67"/>
      <c r="H44" s="75"/>
      <c r="I44" s="72"/>
      <c r="J44" s="73"/>
      <c r="K44" s="53"/>
      <c r="L44" s="49"/>
      <c r="M44" s="51"/>
      <c r="N44" s="35"/>
      <c r="O44" s="55"/>
      <c r="P44" s="36" t="str">
        <f>IF(N44="","",VLOOKUP(N44,単重表!$C$6:単重表!#REF!,2,FALSE))</f>
        <v/>
      </c>
      <c r="Q44" s="37"/>
      <c r="R44" s="116">
        <f t="shared" ref="R44:R65" si="6">Q44/1000</f>
        <v>0</v>
      </c>
      <c r="S44" s="38"/>
      <c r="T44" s="118">
        <f t="shared" ref="T44:T65" si="7">IF(S44="",1,S44/1000)</f>
        <v>1</v>
      </c>
      <c r="U44" s="40"/>
      <c r="V44" s="39" t="str">
        <f>IF(N44="","",VLOOKUP(N44,単重表!$C$6:単重表!#REF!,3,FALSE))</f>
        <v/>
      </c>
      <c r="W44" s="80"/>
      <c r="X44" s="37" t="e">
        <f t="shared" si="3"/>
        <v>#VALUE!</v>
      </c>
      <c r="Y44" s="28"/>
      <c r="Z44" s="28"/>
      <c r="AA44" s="28"/>
      <c r="AB44" s="28"/>
      <c r="AC44" s="44"/>
      <c r="AD44" s="44"/>
      <c r="AE44" s="41"/>
      <c r="AF44" s="43"/>
      <c r="AG44" s="41"/>
      <c r="AH44" s="42" t="e">
        <f t="shared" si="2"/>
        <v>#VALUE!</v>
      </c>
      <c r="AI44" s="41"/>
      <c r="AJ44" s="44"/>
      <c r="AK44" s="45"/>
    </row>
    <row r="45" spans="2:37" ht="22.5" customHeight="1" x14ac:dyDescent="0.15">
      <c r="B45" s="34"/>
      <c r="C45" s="47"/>
      <c r="D45" s="34"/>
      <c r="E45" s="34"/>
      <c r="F45" s="41"/>
      <c r="G45" s="67"/>
      <c r="H45" s="75"/>
      <c r="I45" s="72"/>
      <c r="J45" s="73"/>
      <c r="K45" s="53"/>
      <c r="L45" s="49"/>
      <c r="M45" s="51"/>
      <c r="N45" s="35"/>
      <c r="O45" s="55"/>
      <c r="P45" s="36" t="str">
        <f>IF(N45="","",VLOOKUP(N45,単重表!$C$6:単重表!#REF!,2,FALSE))</f>
        <v/>
      </c>
      <c r="Q45" s="37"/>
      <c r="R45" s="116">
        <f t="shared" si="6"/>
        <v>0</v>
      </c>
      <c r="S45" s="38"/>
      <c r="T45" s="118">
        <f t="shared" si="7"/>
        <v>1</v>
      </c>
      <c r="U45" s="40"/>
      <c r="V45" s="39" t="str">
        <f>IF(N45="","",VLOOKUP(N45,単重表!$C$6:単重表!#REF!,3,FALSE))</f>
        <v/>
      </c>
      <c r="W45" s="80"/>
      <c r="X45" s="37" t="e">
        <f t="shared" si="3"/>
        <v>#VALUE!</v>
      </c>
      <c r="Y45" s="28"/>
      <c r="Z45" s="28"/>
      <c r="AA45" s="28"/>
      <c r="AB45" s="28"/>
      <c r="AC45" s="44"/>
      <c r="AD45" s="44"/>
      <c r="AE45" s="41"/>
      <c r="AF45" s="43"/>
      <c r="AG45" s="41"/>
      <c r="AH45" s="42" t="e">
        <f t="shared" si="2"/>
        <v>#VALUE!</v>
      </c>
      <c r="AI45" s="41"/>
      <c r="AJ45" s="44"/>
      <c r="AK45" s="45"/>
    </row>
    <row r="46" spans="2:37" ht="22.5" customHeight="1" x14ac:dyDescent="0.15">
      <c r="B46" s="34"/>
      <c r="C46" s="47"/>
      <c r="D46" s="34"/>
      <c r="E46" s="34"/>
      <c r="F46" s="41"/>
      <c r="G46" s="67"/>
      <c r="H46" s="75"/>
      <c r="I46" s="72"/>
      <c r="J46" s="73"/>
      <c r="K46" s="53"/>
      <c r="L46" s="49"/>
      <c r="M46" s="51"/>
      <c r="N46" s="35"/>
      <c r="O46" s="55"/>
      <c r="P46" s="36" t="str">
        <f>IF(N46="","",VLOOKUP(N46,単重表!$C$6:単重表!#REF!,2,FALSE))</f>
        <v/>
      </c>
      <c r="Q46" s="37"/>
      <c r="R46" s="116">
        <f t="shared" si="6"/>
        <v>0</v>
      </c>
      <c r="S46" s="38"/>
      <c r="T46" s="118">
        <f t="shared" si="7"/>
        <v>1</v>
      </c>
      <c r="U46" s="40"/>
      <c r="V46" s="39" t="str">
        <f>IF(N46="","",VLOOKUP(N46,単重表!$C$6:単重表!#REF!,3,FALSE))</f>
        <v/>
      </c>
      <c r="W46" s="80"/>
      <c r="X46" s="37" t="e">
        <f t="shared" si="3"/>
        <v>#VALUE!</v>
      </c>
      <c r="Y46" s="28"/>
      <c r="Z46" s="28"/>
      <c r="AA46" s="28"/>
      <c r="AB46" s="28"/>
      <c r="AC46" s="44"/>
      <c r="AD46" s="44"/>
      <c r="AE46" s="41"/>
      <c r="AF46" s="43"/>
      <c r="AG46" s="41"/>
      <c r="AH46" s="42" t="e">
        <f t="shared" si="2"/>
        <v>#VALUE!</v>
      </c>
      <c r="AI46" s="41"/>
      <c r="AJ46" s="44"/>
      <c r="AK46" s="45"/>
    </row>
    <row r="47" spans="2:37" ht="22.5" customHeight="1" x14ac:dyDescent="0.15">
      <c r="B47" s="34"/>
      <c r="C47" s="47"/>
      <c r="D47" s="34"/>
      <c r="E47" s="34"/>
      <c r="F47" s="41"/>
      <c r="G47" s="67"/>
      <c r="H47" s="75"/>
      <c r="I47" s="71"/>
      <c r="J47" s="73"/>
      <c r="K47" s="53"/>
      <c r="L47" s="49"/>
      <c r="M47" s="51"/>
      <c r="N47" s="35"/>
      <c r="O47" s="55"/>
      <c r="P47" s="36" t="str">
        <f>IF(N47="","",VLOOKUP(N47,単重表!$C$6:単重表!#REF!,2,FALSE))</f>
        <v/>
      </c>
      <c r="Q47" s="37"/>
      <c r="R47" s="116">
        <f t="shared" si="6"/>
        <v>0</v>
      </c>
      <c r="S47" s="38"/>
      <c r="T47" s="118">
        <f t="shared" si="7"/>
        <v>1</v>
      </c>
      <c r="U47" s="40"/>
      <c r="V47" s="39" t="str">
        <f>IF(N47="","",VLOOKUP(N47,単重表!$C$6:単重表!#REF!,3,FALSE))</f>
        <v/>
      </c>
      <c r="W47" s="80"/>
      <c r="X47" s="37" t="e">
        <f t="shared" si="3"/>
        <v>#VALUE!</v>
      </c>
      <c r="Y47" s="28"/>
      <c r="Z47" s="28"/>
      <c r="AA47" s="28"/>
      <c r="AB47" s="28"/>
      <c r="AC47" s="44"/>
      <c r="AD47" s="44"/>
      <c r="AE47" s="41"/>
      <c r="AF47" s="43"/>
      <c r="AG47" s="41"/>
      <c r="AH47" s="42" t="e">
        <f t="shared" si="2"/>
        <v>#VALUE!</v>
      </c>
      <c r="AI47" s="41"/>
      <c r="AJ47" s="44"/>
      <c r="AK47" s="45"/>
    </row>
    <row r="48" spans="2:37" ht="22.5" customHeight="1" x14ac:dyDescent="0.15">
      <c r="B48" s="34"/>
      <c r="C48" s="47"/>
      <c r="D48" s="34"/>
      <c r="E48" s="34"/>
      <c r="F48" s="41"/>
      <c r="G48" s="67"/>
      <c r="H48" s="75"/>
      <c r="I48" s="71"/>
      <c r="J48" s="73"/>
      <c r="K48" s="53"/>
      <c r="L48" s="49"/>
      <c r="M48" s="51"/>
      <c r="N48" s="35"/>
      <c r="O48" s="55"/>
      <c r="P48" s="36" t="str">
        <f>IF(N48="","",VLOOKUP(N48,単重表!$C$6:単重表!#REF!,2,FALSE))</f>
        <v/>
      </c>
      <c r="Q48" s="37"/>
      <c r="R48" s="116">
        <f t="shared" si="6"/>
        <v>0</v>
      </c>
      <c r="S48" s="38"/>
      <c r="T48" s="118">
        <f t="shared" si="7"/>
        <v>1</v>
      </c>
      <c r="U48" s="40"/>
      <c r="V48" s="39" t="str">
        <f>IF(N48="","",VLOOKUP(N48,単重表!$C$6:単重表!#REF!,3,FALSE))</f>
        <v/>
      </c>
      <c r="W48" s="80"/>
      <c r="X48" s="37" t="e">
        <f t="shared" si="3"/>
        <v>#VALUE!</v>
      </c>
      <c r="Y48" s="28"/>
      <c r="Z48" s="28"/>
      <c r="AA48" s="28"/>
      <c r="AB48" s="28"/>
      <c r="AC48" s="44"/>
      <c r="AD48" s="44"/>
      <c r="AE48" s="41"/>
      <c r="AF48" s="43"/>
      <c r="AG48" s="41"/>
      <c r="AH48" s="42" t="e">
        <f t="shared" si="2"/>
        <v>#VALUE!</v>
      </c>
      <c r="AI48" s="41"/>
      <c r="AJ48" s="44"/>
      <c r="AK48" s="45"/>
    </row>
    <row r="49" spans="2:37" ht="22.5" customHeight="1" x14ac:dyDescent="0.15">
      <c r="B49" s="34"/>
      <c r="C49" s="47"/>
      <c r="D49" s="34"/>
      <c r="E49" s="34"/>
      <c r="F49" s="41"/>
      <c r="G49" s="67"/>
      <c r="H49" s="75"/>
      <c r="I49" s="71"/>
      <c r="J49" s="73"/>
      <c r="K49" s="53"/>
      <c r="L49" s="49"/>
      <c r="M49" s="51"/>
      <c r="N49" s="35"/>
      <c r="O49" s="55"/>
      <c r="P49" s="36" t="str">
        <f>IF(N49="","",VLOOKUP(N49,単重表!$C$6:単重表!#REF!,2,FALSE))</f>
        <v/>
      </c>
      <c r="Q49" s="37"/>
      <c r="R49" s="116">
        <f t="shared" si="6"/>
        <v>0</v>
      </c>
      <c r="S49" s="38"/>
      <c r="T49" s="118">
        <f t="shared" si="7"/>
        <v>1</v>
      </c>
      <c r="U49" s="40"/>
      <c r="V49" s="39" t="str">
        <f>IF(N49="","",VLOOKUP(N49,単重表!$C$6:単重表!#REF!,3,FALSE))</f>
        <v/>
      </c>
      <c r="W49" s="80"/>
      <c r="X49" s="37" t="e">
        <f t="shared" si="3"/>
        <v>#VALUE!</v>
      </c>
      <c r="Y49" s="28"/>
      <c r="Z49" s="28"/>
      <c r="AA49" s="28"/>
      <c r="AB49" s="28"/>
      <c r="AC49" s="44"/>
      <c r="AD49" s="44"/>
      <c r="AE49" s="41"/>
      <c r="AF49" s="43"/>
      <c r="AG49" s="41"/>
      <c r="AH49" s="42" t="e">
        <f t="shared" si="2"/>
        <v>#VALUE!</v>
      </c>
      <c r="AI49" s="41"/>
      <c r="AJ49" s="44"/>
      <c r="AK49" s="45"/>
    </row>
    <row r="50" spans="2:37" ht="22.5" customHeight="1" x14ac:dyDescent="0.15">
      <c r="B50" s="34"/>
      <c r="C50" s="47"/>
      <c r="D50" s="34"/>
      <c r="E50" s="34"/>
      <c r="F50" s="41"/>
      <c r="G50" s="67"/>
      <c r="H50" s="75"/>
      <c r="I50" s="72"/>
      <c r="J50" s="73"/>
      <c r="K50" s="53"/>
      <c r="L50" s="49"/>
      <c r="M50" s="51"/>
      <c r="N50" s="35"/>
      <c r="O50" s="55"/>
      <c r="P50" s="36" t="str">
        <f>IF(N50="","",VLOOKUP(N50,単重表!$C$6:単重表!#REF!,2,FALSE))</f>
        <v/>
      </c>
      <c r="Q50" s="37"/>
      <c r="R50" s="116">
        <f t="shared" si="6"/>
        <v>0</v>
      </c>
      <c r="S50" s="38"/>
      <c r="T50" s="118">
        <f t="shared" si="7"/>
        <v>1</v>
      </c>
      <c r="U50" s="40"/>
      <c r="V50" s="39" t="str">
        <f>IF(N50="","",VLOOKUP(N50,単重表!$C$6:単重表!#REF!,3,FALSE))</f>
        <v/>
      </c>
      <c r="W50" s="80"/>
      <c r="X50" s="37" t="e">
        <f t="shared" si="3"/>
        <v>#VALUE!</v>
      </c>
      <c r="Y50" s="28"/>
      <c r="Z50" s="28"/>
      <c r="AA50" s="28"/>
      <c r="AB50" s="28"/>
      <c r="AC50" s="44"/>
      <c r="AD50" s="44"/>
      <c r="AE50" s="41"/>
      <c r="AF50" s="43"/>
      <c r="AG50" s="41"/>
      <c r="AH50" s="42" t="e">
        <f t="shared" si="2"/>
        <v>#VALUE!</v>
      </c>
      <c r="AI50" s="41"/>
      <c r="AJ50" s="44"/>
      <c r="AK50" s="45"/>
    </row>
    <row r="51" spans="2:37" ht="22.5" customHeight="1" x14ac:dyDescent="0.15">
      <c r="B51" s="34"/>
      <c r="C51" s="47"/>
      <c r="D51" s="34"/>
      <c r="E51" s="34"/>
      <c r="F51" s="41"/>
      <c r="G51" s="67"/>
      <c r="H51" s="33"/>
      <c r="I51" s="72"/>
      <c r="J51" s="73"/>
      <c r="K51" s="53"/>
      <c r="L51" s="49"/>
      <c r="M51" s="51"/>
      <c r="N51" s="35"/>
      <c r="O51" s="55"/>
      <c r="P51" s="36" t="str">
        <f>IF(N51="","",VLOOKUP(N51,単重表!$C$6:単重表!#REF!,2,FALSE))</f>
        <v/>
      </c>
      <c r="Q51" s="37"/>
      <c r="R51" s="116">
        <f t="shared" si="6"/>
        <v>0</v>
      </c>
      <c r="S51" s="38"/>
      <c r="T51" s="118">
        <f t="shared" si="7"/>
        <v>1</v>
      </c>
      <c r="U51" s="40"/>
      <c r="V51" s="39" t="str">
        <f>IF(N51="","",VLOOKUP(N51,単重表!$C$6:単重表!#REF!,3,FALSE))</f>
        <v/>
      </c>
      <c r="W51" s="80"/>
      <c r="X51" s="37" t="e">
        <f t="shared" si="3"/>
        <v>#VALUE!</v>
      </c>
      <c r="Y51" s="28"/>
      <c r="Z51" s="28"/>
      <c r="AA51" s="28"/>
      <c r="AB51" s="28"/>
      <c r="AC51" s="44"/>
      <c r="AD51" s="44"/>
      <c r="AE51" s="41"/>
      <c r="AF51" s="43"/>
      <c r="AG51" s="41"/>
      <c r="AH51" s="42" t="e">
        <f t="shared" si="2"/>
        <v>#VALUE!</v>
      </c>
      <c r="AI51" s="41"/>
      <c r="AJ51" s="44"/>
      <c r="AK51" s="45"/>
    </row>
    <row r="52" spans="2:37" ht="22.5" customHeight="1" x14ac:dyDescent="0.15">
      <c r="B52" s="34"/>
      <c r="C52" s="47"/>
      <c r="D52" s="34"/>
      <c r="E52" s="34"/>
      <c r="F52" s="41"/>
      <c r="G52" s="67"/>
      <c r="H52" s="33"/>
      <c r="I52" s="72"/>
      <c r="J52" s="73"/>
      <c r="K52" s="53"/>
      <c r="L52" s="49"/>
      <c r="M52" s="51"/>
      <c r="N52" s="35"/>
      <c r="O52" s="55"/>
      <c r="P52" s="36" t="str">
        <f>IF(N52="","",VLOOKUP(N52,単重表!$C$6:単重表!#REF!,2,FALSE))</f>
        <v/>
      </c>
      <c r="Q52" s="37"/>
      <c r="R52" s="116">
        <f t="shared" si="6"/>
        <v>0</v>
      </c>
      <c r="S52" s="38"/>
      <c r="T52" s="118">
        <f t="shared" si="7"/>
        <v>1</v>
      </c>
      <c r="U52" s="40"/>
      <c r="V52" s="39" t="str">
        <f>IF(N52="","",VLOOKUP(N52,単重表!$C$6:単重表!#REF!,3,FALSE))</f>
        <v/>
      </c>
      <c r="W52" s="80"/>
      <c r="X52" s="37" t="e">
        <f t="shared" si="3"/>
        <v>#VALUE!</v>
      </c>
      <c r="Y52" s="28"/>
      <c r="Z52" s="28"/>
      <c r="AA52" s="28"/>
      <c r="AB52" s="28"/>
      <c r="AC52" s="44"/>
      <c r="AD52" s="44"/>
      <c r="AE52" s="41"/>
      <c r="AF52" s="43"/>
      <c r="AG52" s="41"/>
      <c r="AH52" s="42" t="e">
        <f t="shared" si="2"/>
        <v>#VALUE!</v>
      </c>
      <c r="AI52" s="41"/>
      <c r="AJ52" s="44"/>
      <c r="AK52" s="45"/>
    </row>
    <row r="53" spans="2:37" ht="22.5" customHeight="1" x14ac:dyDescent="0.15">
      <c r="B53" s="34"/>
      <c r="C53" s="47"/>
      <c r="D53" s="34"/>
      <c r="E53" s="34"/>
      <c r="F53" s="41"/>
      <c r="G53" s="67"/>
      <c r="H53" s="33"/>
      <c r="I53" s="72"/>
      <c r="J53" s="73"/>
      <c r="K53" s="53"/>
      <c r="L53" s="49"/>
      <c r="M53" s="51"/>
      <c r="N53" s="35"/>
      <c r="O53" s="55"/>
      <c r="P53" s="36" t="str">
        <f>IF(N53="","",VLOOKUP(N53,単重表!$C$6:単重表!#REF!,2,FALSE))</f>
        <v/>
      </c>
      <c r="Q53" s="37"/>
      <c r="R53" s="116">
        <f t="shared" si="6"/>
        <v>0</v>
      </c>
      <c r="S53" s="38"/>
      <c r="T53" s="118">
        <f t="shared" si="7"/>
        <v>1</v>
      </c>
      <c r="U53" s="40"/>
      <c r="V53" s="39" t="str">
        <f>IF(N53="","",VLOOKUP(N53,単重表!$C$6:単重表!#REF!,3,FALSE))</f>
        <v/>
      </c>
      <c r="W53" s="80"/>
      <c r="X53" s="37" t="e">
        <f t="shared" si="3"/>
        <v>#VALUE!</v>
      </c>
      <c r="Y53" s="28"/>
      <c r="Z53" s="28"/>
      <c r="AA53" s="28"/>
      <c r="AB53" s="28"/>
      <c r="AC53" s="44"/>
      <c r="AD53" s="44"/>
      <c r="AE53" s="41"/>
      <c r="AF53" s="43"/>
      <c r="AG53" s="41"/>
      <c r="AH53" s="42" t="e">
        <f t="shared" si="2"/>
        <v>#VALUE!</v>
      </c>
      <c r="AI53" s="41"/>
      <c r="AJ53" s="44"/>
      <c r="AK53" s="45"/>
    </row>
    <row r="54" spans="2:37" ht="22.5" customHeight="1" x14ac:dyDescent="0.15">
      <c r="B54" s="34"/>
      <c r="C54" s="47"/>
      <c r="D54" s="34"/>
      <c r="E54" s="34"/>
      <c r="F54" s="41"/>
      <c r="G54" s="67"/>
      <c r="H54" s="33"/>
      <c r="I54" s="72"/>
      <c r="J54" s="73"/>
      <c r="K54" s="53"/>
      <c r="L54" s="49"/>
      <c r="M54" s="51"/>
      <c r="N54" s="35"/>
      <c r="O54" s="55"/>
      <c r="P54" s="36" t="str">
        <f>IF(N54="","",VLOOKUP(N54,単重表!$C$6:単重表!#REF!,2,FALSE))</f>
        <v/>
      </c>
      <c r="Q54" s="37"/>
      <c r="R54" s="116">
        <f t="shared" si="6"/>
        <v>0</v>
      </c>
      <c r="S54" s="38"/>
      <c r="T54" s="118">
        <f t="shared" si="7"/>
        <v>1</v>
      </c>
      <c r="U54" s="40"/>
      <c r="V54" s="39" t="str">
        <f>IF(N54="","",VLOOKUP(N54,単重表!$C$6:単重表!#REF!,3,FALSE))</f>
        <v/>
      </c>
      <c r="W54" s="80"/>
      <c r="X54" s="37" t="e">
        <f t="shared" si="3"/>
        <v>#VALUE!</v>
      </c>
      <c r="Y54" s="28"/>
      <c r="Z54" s="28"/>
      <c r="AA54" s="28"/>
      <c r="AB54" s="28"/>
      <c r="AC54" s="44"/>
      <c r="AD54" s="44"/>
      <c r="AE54" s="41"/>
      <c r="AF54" s="43"/>
      <c r="AG54" s="41"/>
      <c r="AH54" s="42" t="e">
        <f t="shared" si="2"/>
        <v>#VALUE!</v>
      </c>
      <c r="AI54" s="41"/>
      <c r="AJ54" s="44"/>
      <c r="AK54" s="45"/>
    </row>
    <row r="55" spans="2:37" ht="22.5" customHeight="1" x14ac:dyDescent="0.15">
      <c r="B55" s="34"/>
      <c r="C55" s="47"/>
      <c r="D55" s="34"/>
      <c r="E55" s="34"/>
      <c r="F55" s="41"/>
      <c r="G55" s="67"/>
      <c r="H55" s="33"/>
      <c r="I55" s="72"/>
      <c r="J55" s="73"/>
      <c r="K55" s="53"/>
      <c r="L55" s="49"/>
      <c r="M55" s="51"/>
      <c r="N55" s="35"/>
      <c r="O55" s="55"/>
      <c r="P55" s="36" t="str">
        <f>IF(N55="","",VLOOKUP(N55,単重表!$C$6:単重表!#REF!,2,FALSE))</f>
        <v/>
      </c>
      <c r="Q55" s="37"/>
      <c r="R55" s="116">
        <f t="shared" si="6"/>
        <v>0</v>
      </c>
      <c r="S55" s="38"/>
      <c r="T55" s="118">
        <f t="shared" si="7"/>
        <v>1</v>
      </c>
      <c r="U55" s="40"/>
      <c r="V55" s="39" t="str">
        <f>IF(N55="","",VLOOKUP(N55,単重表!$C$6:単重表!#REF!,3,FALSE))</f>
        <v/>
      </c>
      <c r="W55" s="80"/>
      <c r="X55" s="37" t="e">
        <f t="shared" si="3"/>
        <v>#VALUE!</v>
      </c>
      <c r="Y55" s="28"/>
      <c r="Z55" s="28"/>
      <c r="AA55" s="28"/>
      <c r="AB55" s="28"/>
      <c r="AC55" s="44"/>
      <c r="AD55" s="44"/>
      <c r="AE55" s="41"/>
      <c r="AF55" s="43"/>
      <c r="AG55" s="41"/>
      <c r="AH55" s="42" t="e">
        <f t="shared" si="2"/>
        <v>#VALUE!</v>
      </c>
      <c r="AI55" s="41"/>
      <c r="AJ55" s="44"/>
      <c r="AK55" s="45"/>
    </row>
    <row r="56" spans="2:37" ht="22.5" customHeight="1" x14ac:dyDescent="0.15">
      <c r="B56" s="34"/>
      <c r="C56" s="47"/>
      <c r="D56" s="34"/>
      <c r="E56" s="34"/>
      <c r="F56" s="41"/>
      <c r="G56" s="67"/>
      <c r="H56" s="33"/>
      <c r="I56" s="71"/>
      <c r="J56" s="73"/>
      <c r="K56" s="53"/>
      <c r="L56" s="49"/>
      <c r="M56" s="51"/>
      <c r="N56" s="35"/>
      <c r="O56" s="55"/>
      <c r="P56" s="36" t="str">
        <f>IF(N56="","",VLOOKUP(N56,単重表!$C$6:単重表!#REF!,2,FALSE))</f>
        <v/>
      </c>
      <c r="Q56" s="37"/>
      <c r="R56" s="116">
        <f t="shared" si="6"/>
        <v>0</v>
      </c>
      <c r="S56" s="38"/>
      <c r="T56" s="118">
        <f t="shared" si="7"/>
        <v>1</v>
      </c>
      <c r="U56" s="40"/>
      <c r="V56" s="39" t="str">
        <f>IF(N56="","",VLOOKUP(N56,単重表!$C$6:単重表!#REF!,3,FALSE))</f>
        <v/>
      </c>
      <c r="W56" s="80"/>
      <c r="X56" s="37" t="e">
        <f t="shared" si="3"/>
        <v>#VALUE!</v>
      </c>
      <c r="Y56" s="28"/>
      <c r="Z56" s="28"/>
      <c r="AA56" s="28"/>
      <c r="AB56" s="28"/>
      <c r="AC56" s="44"/>
      <c r="AD56" s="44"/>
      <c r="AE56" s="41"/>
      <c r="AF56" s="43"/>
      <c r="AG56" s="41"/>
      <c r="AH56" s="42" t="e">
        <f t="shared" si="2"/>
        <v>#VALUE!</v>
      </c>
      <c r="AI56" s="41"/>
      <c r="AJ56" s="44"/>
      <c r="AK56" s="45"/>
    </row>
    <row r="57" spans="2:37" ht="22.5" customHeight="1" x14ac:dyDescent="0.15">
      <c r="B57" s="34"/>
      <c r="C57" s="47"/>
      <c r="D57" s="34"/>
      <c r="E57" s="34"/>
      <c r="F57" s="41"/>
      <c r="G57" s="67"/>
      <c r="H57" s="33"/>
      <c r="I57" s="71"/>
      <c r="J57" s="73"/>
      <c r="K57" s="53"/>
      <c r="L57" s="49"/>
      <c r="M57" s="51"/>
      <c r="N57" s="35"/>
      <c r="O57" s="55"/>
      <c r="P57" s="36" t="str">
        <f>IF(N57="","",VLOOKUP(N57,単重表!$C$6:単重表!#REF!,2,FALSE))</f>
        <v/>
      </c>
      <c r="Q57" s="37"/>
      <c r="R57" s="116">
        <f t="shared" si="6"/>
        <v>0</v>
      </c>
      <c r="S57" s="38"/>
      <c r="T57" s="118">
        <f t="shared" si="7"/>
        <v>1</v>
      </c>
      <c r="U57" s="40"/>
      <c r="V57" s="39" t="str">
        <f>IF(N57="","",VLOOKUP(N57,単重表!$C$6:単重表!#REF!,3,FALSE))</f>
        <v/>
      </c>
      <c r="W57" s="80"/>
      <c r="X57" s="37" t="e">
        <f t="shared" si="3"/>
        <v>#VALUE!</v>
      </c>
      <c r="Y57" s="28"/>
      <c r="Z57" s="28"/>
      <c r="AA57" s="28"/>
      <c r="AB57" s="28"/>
      <c r="AC57" s="44"/>
      <c r="AD57" s="44"/>
      <c r="AE57" s="41"/>
      <c r="AF57" s="43"/>
      <c r="AG57" s="41"/>
      <c r="AH57" s="42" t="e">
        <f t="shared" si="2"/>
        <v>#VALUE!</v>
      </c>
      <c r="AI57" s="41"/>
      <c r="AJ57" s="44"/>
      <c r="AK57" s="45"/>
    </row>
    <row r="58" spans="2:37" ht="22.5" customHeight="1" x14ac:dyDescent="0.15">
      <c r="B58" s="34"/>
      <c r="C58" s="47"/>
      <c r="D58" s="34"/>
      <c r="E58" s="34"/>
      <c r="F58" s="41"/>
      <c r="G58" s="67"/>
      <c r="H58" s="33"/>
      <c r="I58" s="71"/>
      <c r="J58" s="73"/>
      <c r="K58" s="53"/>
      <c r="L58" s="49"/>
      <c r="M58" s="51"/>
      <c r="N58" s="35"/>
      <c r="O58" s="55"/>
      <c r="P58" s="36" t="str">
        <f>IF(N58="","",VLOOKUP(N58,単重表!$C$6:単重表!#REF!,2,FALSE))</f>
        <v/>
      </c>
      <c r="Q58" s="37"/>
      <c r="R58" s="116">
        <f t="shared" si="6"/>
        <v>0</v>
      </c>
      <c r="S58" s="38"/>
      <c r="T58" s="118">
        <f t="shared" si="7"/>
        <v>1</v>
      </c>
      <c r="U58" s="40"/>
      <c r="V58" s="39" t="str">
        <f>IF(N58="","",VLOOKUP(N58,単重表!$C$6:単重表!#REF!,3,FALSE))</f>
        <v/>
      </c>
      <c r="W58" s="80"/>
      <c r="X58" s="37" t="e">
        <f t="shared" si="3"/>
        <v>#VALUE!</v>
      </c>
      <c r="Y58" s="28"/>
      <c r="Z58" s="28"/>
      <c r="AA58" s="28"/>
      <c r="AB58" s="28"/>
      <c r="AC58" s="44"/>
      <c r="AD58" s="44"/>
      <c r="AE58" s="41"/>
      <c r="AF58" s="43"/>
      <c r="AG58" s="41"/>
      <c r="AH58" s="42" t="e">
        <f t="shared" si="2"/>
        <v>#VALUE!</v>
      </c>
      <c r="AI58" s="41"/>
      <c r="AJ58" s="44"/>
      <c r="AK58" s="45"/>
    </row>
    <row r="59" spans="2:37" ht="22.5" customHeight="1" x14ac:dyDescent="0.15">
      <c r="B59" s="34"/>
      <c r="C59" s="47"/>
      <c r="D59" s="34"/>
      <c r="E59" s="34"/>
      <c r="F59" s="41"/>
      <c r="G59" s="67"/>
      <c r="H59" s="33"/>
      <c r="I59" s="72"/>
      <c r="J59" s="73"/>
      <c r="K59" s="53"/>
      <c r="L59" s="49"/>
      <c r="M59" s="51"/>
      <c r="N59" s="35"/>
      <c r="O59" s="55"/>
      <c r="P59" s="36" t="str">
        <f>IF(N59="","",VLOOKUP(N59,単重表!$C$6:単重表!#REF!,2,FALSE))</f>
        <v/>
      </c>
      <c r="Q59" s="37"/>
      <c r="R59" s="116">
        <f t="shared" si="6"/>
        <v>0</v>
      </c>
      <c r="S59" s="38"/>
      <c r="T59" s="118">
        <f t="shared" si="7"/>
        <v>1</v>
      </c>
      <c r="U59" s="40"/>
      <c r="V59" s="39" t="str">
        <f>IF(N59="","",VLOOKUP(N59,単重表!$C$6:単重表!#REF!,3,FALSE))</f>
        <v/>
      </c>
      <c r="W59" s="80"/>
      <c r="X59" s="37" t="e">
        <f t="shared" si="3"/>
        <v>#VALUE!</v>
      </c>
      <c r="Y59" s="28"/>
      <c r="Z59" s="28"/>
      <c r="AA59" s="28"/>
      <c r="AB59" s="28"/>
      <c r="AC59" s="44"/>
      <c r="AD59" s="44"/>
      <c r="AE59" s="41"/>
      <c r="AF59" s="43"/>
      <c r="AG59" s="41"/>
      <c r="AH59" s="42" t="e">
        <f t="shared" si="2"/>
        <v>#VALUE!</v>
      </c>
      <c r="AI59" s="41"/>
      <c r="AJ59" s="44"/>
      <c r="AK59" s="45"/>
    </row>
    <row r="60" spans="2:37" ht="22.5" customHeight="1" x14ac:dyDescent="0.15">
      <c r="B60" s="34"/>
      <c r="C60" s="47"/>
      <c r="D60" s="34"/>
      <c r="E60" s="34"/>
      <c r="F60" s="41"/>
      <c r="G60" s="67"/>
      <c r="H60" s="33"/>
      <c r="I60" s="72"/>
      <c r="J60" s="73"/>
      <c r="K60" s="53"/>
      <c r="L60" s="49"/>
      <c r="M60" s="51"/>
      <c r="N60" s="35"/>
      <c r="O60" s="55"/>
      <c r="P60" s="36" t="str">
        <f>IF(N60="","",VLOOKUP(N60,単重表!$C$6:単重表!#REF!,2,FALSE))</f>
        <v/>
      </c>
      <c r="Q60" s="37"/>
      <c r="R60" s="116">
        <f t="shared" si="6"/>
        <v>0</v>
      </c>
      <c r="S60" s="38"/>
      <c r="T60" s="118">
        <f t="shared" si="7"/>
        <v>1</v>
      </c>
      <c r="U60" s="40"/>
      <c r="V60" s="39" t="str">
        <f>IF(N60="","",VLOOKUP(N60,単重表!$C$6:単重表!#REF!,3,FALSE))</f>
        <v/>
      </c>
      <c r="W60" s="80"/>
      <c r="X60" s="37" t="e">
        <f t="shared" si="3"/>
        <v>#VALUE!</v>
      </c>
      <c r="Y60" s="28"/>
      <c r="Z60" s="28"/>
      <c r="AA60" s="28"/>
      <c r="AB60" s="28"/>
      <c r="AC60" s="44"/>
      <c r="AD60" s="44"/>
      <c r="AE60" s="41"/>
      <c r="AF60" s="43"/>
      <c r="AG60" s="41"/>
      <c r="AH60" s="42" t="e">
        <f t="shared" si="2"/>
        <v>#VALUE!</v>
      </c>
      <c r="AI60" s="41"/>
      <c r="AJ60" s="44"/>
      <c r="AK60" s="45"/>
    </row>
    <row r="61" spans="2:37" ht="22.5" customHeight="1" x14ac:dyDescent="0.15">
      <c r="B61" s="34"/>
      <c r="C61" s="47"/>
      <c r="D61" s="34"/>
      <c r="E61" s="34"/>
      <c r="F61" s="41"/>
      <c r="G61" s="67"/>
      <c r="H61" s="33"/>
      <c r="I61" s="72"/>
      <c r="J61" s="73"/>
      <c r="K61" s="53"/>
      <c r="L61" s="49"/>
      <c r="M61" s="51"/>
      <c r="N61" s="35"/>
      <c r="O61" s="55"/>
      <c r="P61" s="36" t="str">
        <f>IF(N61="","",VLOOKUP(N61,単重表!$C$6:単重表!#REF!,2,FALSE))</f>
        <v/>
      </c>
      <c r="Q61" s="37"/>
      <c r="R61" s="116">
        <f t="shared" si="6"/>
        <v>0</v>
      </c>
      <c r="S61" s="38"/>
      <c r="T61" s="118">
        <f t="shared" si="7"/>
        <v>1</v>
      </c>
      <c r="U61" s="40"/>
      <c r="V61" s="39" t="str">
        <f>IF(N61="","",VLOOKUP(N61,単重表!$C$6:単重表!#REF!,3,FALSE))</f>
        <v/>
      </c>
      <c r="W61" s="80"/>
      <c r="X61" s="37" t="e">
        <f t="shared" si="3"/>
        <v>#VALUE!</v>
      </c>
      <c r="Y61" s="28"/>
      <c r="Z61" s="28"/>
      <c r="AA61" s="28"/>
      <c r="AB61" s="28"/>
      <c r="AC61" s="44"/>
      <c r="AD61" s="44"/>
      <c r="AE61" s="41"/>
      <c r="AF61" s="43"/>
      <c r="AG61" s="41"/>
      <c r="AH61" s="42" t="e">
        <f t="shared" si="2"/>
        <v>#VALUE!</v>
      </c>
      <c r="AI61" s="41"/>
      <c r="AJ61" s="44"/>
      <c r="AK61" s="45"/>
    </row>
    <row r="62" spans="2:37" ht="22.5" customHeight="1" x14ac:dyDescent="0.15">
      <c r="B62" s="34"/>
      <c r="C62" s="47"/>
      <c r="D62" s="34"/>
      <c r="E62" s="34"/>
      <c r="F62" s="41"/>
      <c r="G62" s="67"/>
      <c r="H62" s="33"/>
      <c r="I62" s="72"/>
      <c r="J62" s="73"/>
      <c r="K62" s="53"/>
      <c r="L62" s="49"/>
      <c r="M62" s="51"/>
      <c r="N62" s="35"/>
      <c r="O62" s="55"/>
      <c r="P62" s="36" t="str">
        <f>IF(N62="","",VLOOKUP(N62,単重表!$C$6:単重表!#REF!,2,FALSE))</f>
        <v/>
      </c>
      <c r="Q62" s="37"/>
      <c r="R62" s="116">
        <f t="shared" si="6"/>
        <v>0</v>
      </c>
      <c r="S62" s="38"/>
      <c r="T62" s="118">
        <f t="shared" si="7"/>
        <v>1</v>
      </c>
      <c r="U62" s="40"/>
      <c r="V62" s="39" t="str">
        <f>IF(N62="","",VLOOKUP(N62,単重表!$C$6:単重表!#REF!,3,FALSE))</f>
        <v/>
      </c>
      <c r="W62" s="80"/>
      <c r="X62" s="37" t="e">
        <f t="shared" si="3"/>
        <v>#VALUE!</v>
      </c>
      <c r="Y62" s="28"/>
      <c r="Z62" s="28"/>
      <c r="AA62" s="28"/>
      <c r="AB62" s="28"/>
      <c r="AC62" s="44"/>
      <c r="AD62" s="44"/>
      <c r="AE62" s="41"/>
      <c r="AF62" s="43"/>
      <c r="AG62" s="41"/>
      <c r="AH62" s="42" t="e">
        <f t="shared" si="2"/>
        <v>#VALUE!</v>
      </c>
      <c r="AI62" s="41"/>
      <c r="AJ62" s="44"/>
      <c r="AK62" s="45"/>
    </row>
    <row r="63" spans="2:37" ht="22.5" customHeight="1" x14ac:dyDescent="0.15">
      <c r="B63" s="34"/>
      <c r="C63" s="47"/>
      <c r="D63" s="34"/>
      <c r="E63" s="34"/>
      <c r="F63" s="41"/>
      <c r="G63" s="67"/>
      <c r="H63" s="33"/>
      <c r="I63" s="72"/>
      <c r="J63" s="73"/>
      <c r="K63" s="53"/>
      <c r="L63" s="49"/>
      <c r="M63" s="51"/>
      <c r="N63" s="35"/>
      <c r="O63" s="55"/>
      <c r="P63" s="36" t="str">
        <f>IF(N63="","",VLOOKUP(N63,単重表!$C$6:単重表!#REF!,2,FALSE))</f>
        <v/>
      </c>
      <c r="Q63" s="37"/>
      <c r="R63" s="116">
        <f t="shared" si="6"/>
        <v>0</v>
      </c>
      <c r="S63" s="38"/>
      <c r="T63" s="118">
        <f t="shared" si="7"/>
        <v>1</v>
      </c>
      <c r="U63" s="40"/>
      <c r="V63" s="39" t="str">
        <f>IF(N63="","",VLOOKUP(N63,単重表!$C$6:単重表!#REF!,3,FALSE))</f>
        <v/>
      </c>
      <c r="W63" s="80"/>
      <c r="X63" s="37" t="e">
        <f t="shared" si="3"/>
        <v>#VALUE!</v>
      </c>
      <c r="Y63" s="28"/>
      <c r="Z63" s="28"/>
      <c r="AA63" s="28"/>
      <c r="AB63" s="28"/>
      <c r="AC63" s="44"/>
      <c r="AD63" s="44"/>
      <c r="AE63" s="41"/>
      <c r="AF63" s="43"/>
      <c r="AG63" s="41"/>
      <c r="AH63" s="42" t="e">
        <f t="shared" si="2"/>
        <v>#VALUE!</v>
      </c>
      <c r="AI63" s="41"/>
      <c r="AJ63" s="44"/>
      <c r="AK63" s="45"/>
    </row>
    <row r="64" spans="2:37" ht="22.5" customHeight="1" x14ac:dyDescent="0.15">
      <c r="B64" s="34"/>
      <c r="C64" s="47"/>
      <c r="D64" s="34"/>
      <c r="E64" s="34"/>
      <c r="F64" s="41"/>
      <c r="G64" s="67"/>
      <c r="H64" s="33"/>
      <c r="I64" s="71"/>
      <c r="J64" s="73"/>
      <c r="K64" s="53"/>
      <c r="L64" s="49"/>
      <c r="M64" s="51"/>
      <c r="N64" s="35"/>
      <c r="O64" s="55"/>
      <c r="P64" s="36" t="str">
        <f>IF(N64="","",VLOOKUP(N64,単重表!$C$6:単重表!#REF!,2,FALSE))</f>
        <v/>
      </c>
      <c r="Q64" s="37"/>
      <c r="R64" s="116">
        <f t="shared" si="6"/>
        <v>0</v>
      </c>
      <c r="S64" s="38"/>
      <c r="T64" s="118">
        <f t="shared" si="7"/>
        <v>1</v>
      </c>
      <c r="U64" s="40"/>
      <c r="V64" s="39" t="str">
        <f>IF(N64="","",VLOOKUP(N64,単重表!$C$6:単重表!#REF!,3,FALSE))</f>
        <v/>
      </c>
      <c r="W64" s="80"/>
      <c r="X64" s="37" t="e">
        <f t="shared" si="3"/>
        <v>#VALUE!</v>
      </c>
      <c r="Y64" s="28"/>
      <c r="Z64" s="28"/>
      <c r="AA64" s="28"/>
      <c r="AB64" s="28"/>
      <c r="AC64" s="44"/>
      <c r="AD64" s="44"/>
      <c r="AE64" s="41"/>
      <c r="AF64" s="43"/>
      <c r="AG64" s="41"/>
      <c r="AH64" s="42" t="e">
        <f t="shared" si="2"/>
        <v>#VALUE!</v>
      </c>
      <c r="AI64" s="41"/>
      <c r="AJ64" s="44"/>
      <c r="AK64" s="45"/>
    </row>
    <row r="65" spans="2:37" ht="22.5" customHeight="1" x14ac:dyDescent="0.15">
      <c r="B65" s="34"/>
      <c r="C65" s="47"/>
      <c r="D65" s="34"/>
      <c r="E65" s="34"/>
      <c r="F65" s="41"/>
      <c r="G65" s="67"/>
      <c r="H65" s="33"/>
      <c r="I65" s="71"/>
      <c r="J65" s="73"/>
      <c r="K65" s="53"/>
      <c r="L65" s="49"/>
      <c r="M65" s="51"/>
      <c r="N65" s="35"/>
      <c r="O65" s="55"/>
      <c r="P65" s="36" t="str">
        <f>IF(N65="","",VLOOKUP(N65,単重表!$C$6:単重表!#REF!,2,FALSE))</f>
        <v/>
      </c>
      <c r="Q65" s="37"/>
      <c r="R65" s="116">
        <f t="shared" si="6"/>
        <v>0</v>
      </c>
      <c r="S65" s="38"/>
      <c r="T65" s="118">
        <f t="shared" si="7"/>
        <v>1</v>
      </c>
      <c r="U65" s="40"/>
      <c r="V65" s="39" t="str">
        <f>IF(N65="","",VLOOKUP(N65,単重表!$C$6:単重表!#REF!,3,FALSE))</f>
        <v/>
      </c>
      <c r="W65" s="80"/>
      <c r="X65" s="37" t="e">
        <f t="shared" si="3"/>
        <v>#VALUE!</v>
      </c>
      <c r="Y65" s="28"/>
      <c r="Z65" s="28"/>
      <c r="AA65" s="28"/>
      <c r="AB65" s="28"/>
      <c r="AC65" s="44"/>
      <c r="AD65" s="44"/>
      <c r="AE65" s="41"/>
      <c r="AF65" s="43"/>
      <c r="AG65" s="41"/>
      <c r="AH65" s="42" t="e">
        <f t="shared" si="2"/>
        <v>#VALUE!</v>
      </c>
      <c r="AI65" s="41"/>
      <c r="AJ65" s="44"/>
      <c r="AK65" s="45"/>
    </row>
    <row r="66" spans="2:37" ht="22.5" customHeight="1" x14ac:dyDescent="0.15">
      <c r="B66" s="34"/>
      <c r="C66" s="47"/>
      <c r="D66" s="34"/>
      <c r="E66" s="34"/>
      <c r="F66" s="41"/>
      <c r="G66" s="67"/>
      <c r="H66" s="33"/>
      <c r="I66" s="71"/>
      <c r="J66" s="73"/>
      <c r="K66" s="53"/>
      <c r="L66" s="49"/>
      <c r="M66" s="51"/>
      <c r="N66" s="35"/>
      <c r="O66" s="55"/>
      <c r="P66" s="36" t="str">
        <f>IF(N66="","",VLOOKUP(N66,単重表!$C$6:単重表!#REF!,2,FALSE))</f>
        <v/>
      </c>
      <c r="Q66" s="37"/>
      <c r="R66" s="116">
        <f t="shared" ref="R66:R87" si="8">Q66/1000</f>
        <v>0</v>
      </c>
      <c r="S66" s="38"/>
      <c r="T66" s="118">
        <f t="shared" ref="T66:T87" si="9">IF(S66="",1,S66/1000)</f>
        <v>1</v>
      </c>
      <c r="U66" s="40"/>
      <c r="V66" s="39" t="str">
        <f>IF(N66="","",VLOOKUP(N66,単重表!$C$6:単重表!#REF!,3,FALSE))</f>
        <v/>
      </c>
      <c r="W66" s="80"/>
      <c r="X66" s="37" t="e">
        <f t="shared" si="3"/>
        <v>#VALUE!</v>
      </c>
      <c r="Y66" s="28"/>
      <c r="Z66" s="28"/>
      <c r="AA66" s="28"/>
      <c r="AB66" s="28"/>
      <c r="AC66" s="44"/>
      <c r="AD66" s="44"/>
      <c r="AE66" s="41"/>
      <c r="AF66" s="43"/>
      <c r="AG66" s="41"/>
      <c r="AH66" s="42" t="e">
        <f t="shared" si="2"/>
        <v>#VALUE!</v>
      </c>
      <c r="AI66" s="41"/>
      <c r="AJ66" s="44"/>
      <c r="AK66" s="45"/>
    </row>
    <row r="67" spans="2:37" ht="22.5" customHeight="1" x14ac:dyDescent="0.15">
      <c r="B67" s="34"/>
      <c r="C67" s="47"/>
      <c r="D67" s="34"/>
      <c r="E67" s="34"/>
      <c r="F67" s="41"/>
      <c r="G67" s="67"/>
      <c r="H67" s="33"/>
      <c r="I67" s="72"/>
      <c r="J67" s="73"/>
      <c r="K67" s="53"/>
      <c r="L67" s="49"/>
      <c r="M67" s="51"/>
      <c r="N67" s="35"/>
      <c r="O67" s="55"/>
      <c r="P67" s="36" t="str">
        <f>IF(N67="","",VLOOKUP(N67,単重表!$C$6:単重表!#REF!,2,FALSE))</f>
        <v/>
      </c>
      <c r="Q67" s="37"/>
      <c r="R67" s="116">
        <f t="shared" si="8"/>
        <v>0</v>
      </c>
      <c r="S67" s="38"/>
      <c r="T67" s="118">
        <f t="shared" si="9"/>
        <v>1</v>
      </c>
      <c r="U67" s="40"/>
      <c r="V67" s="39" t="str">
        <f>IF(N67="","",VLOOKUP(N67,単重表!$C$6:単重表!#REF!,3,FALSE))</f>
        <v/>
      </c>
      <c r="W67" s="80"/>
      <c r="X67" s="37" t="e">
        <f t="shared" si="3"/>
        <v>#VALUE!</v>
      </c>
      <c r="Y67" s="28"/>
      <c r="Z67" s="28"/>
      <c r="AA67" s="28"/>
      <c r="AB67" s="28"/>
      <c r="AC67" s="44"/>
      <c r="AD67" s="44"/>
      <c r="AE67" s="41"/>
      <c r="AF67" s="43"/>
      <c r="AG67" s="41"/>
      <c r="AH67" s="42" t="e">
        <f t="shared" si="2"/>
        <v>#VALUE!</v>
      </c>
      <c r="AI67" s="41"/>
      <c r="AJ67" s="44"/>
      <c r="AK67" s="45"/>
    </row>
    <row r="68" spans="2:37" ht="22.5" customHeight="1" x14ac:dyDescent="0.15">
      <c r="B68" s="34"/>
      <c r="C68" s="47"/>
      <c r="D68" s="34"/>
      <c r="E68" s="34"/>
      <c r="F68" s="41"/>
      <c r="G68" s="67"/>
      <c r="H68" s="33"/>
      <c r="I68" s="72"/>
      <c r="J68" s="73"/>
      <c r="K68" s="53"/>
      <c r="L68" s="49"/>
      <c r="M68" s="51"/>
      <c r="N68" s="35"/>
      <c r="O68" s="55"/>
      <c r="P68" s="36" t="str">
        <f>IF(N68="","",VLOOKUP(N68,単重表!$C$6:単重表!#REF!,2,FALSE))</f>
        <v/>
      </c>
      <c r="Q68" s="37"/>
      <c r="R68" s="116">
        <f t="shared" si="8"/>
        <v>0</v>
      </c>
      <c r="S68" s="38"/>
      <c r="T68" s="118">
        <f t="shared" si="9"/>
        <v>1</v>
      </c>
      <c r="U68" s="40"/>
      <c r="V68" s="39" t="str">
        <f>IF(N68="","",VLOOKUP(N68,単重表!$C$6:単重表!#REF!,3,FALSE))</f>
        <v/>
      </c>
      <c r="W68" s="80"/>
      <c r="X68" s="37" t="e">
        <f t="shared" si="3"/>
        <v>#VALUE!</v>
      </c>
      <c r="Y68" s="28"/>
      <c r="Z68" s="28"/>
      <c r="AA68" s="28"/>
      <c r="AB68" s="28"/>
      <c r="AC68" s="44"/>
      <c r="AD68" s="44"/>
      <c r="AE68" s="41"/>
      <c r="AF68" s="43"/>
      <c r="AG68" s="41"/>
      <c r="AH68" s="42" t="e">
        <f t="shared" ref="AH68:AH131" si="10">AG68*X68</f>
        <v>#VALUE!</v>
      </c>
      <c r="AI68" s="41"/>
      <c r="AJ68" s="44"/>
      <c r="AK68" s="45"/>
    </row>
    <row r="69" spans="2:37" ht="22.5" customHeight="1" x14ac:dyDescent="0.15">
      <c r="B69" s="34"/>
      <c r="C69" s="47"/>
      <c r="D69" s="34"/>
      <c r="E69" s="34"/>
      <c r="F69" s="41"/>
      <c r="G69" s="67"/>
      <c r="H69" s="33"/>
      <c r="I69" s="72"/>
      <c r="J69" s="73"/>
      <c r="K69" s="53"/>
      <c r="L69" s="49"/>
      <c r="M69" s="51"/>
      <c r="N69" s="35"/>
      <c r="O69" s="55"/>
      <c r="P69" s="36" t="str">
        <f>IF(N69="","",VLOOKUP(N69,単重表!$C$6:単重表!#REF!,2,FALSE))</f>
        <v/>
      </c>
      <c r="Q69" s="37"/>
      <c r="R69" s="116">
        <f t="shared" si="8"/>
        <v>0</v>
      </c>
      <c r="S69" s="38"/>
      <c r="T69" s="118">
        <f t="shared" si="9"/>
        <v>1</v>
      </c>
      <c r="U69" s="40"/>
      <c r="V69" s="39" t="str">
        <f>IF(N69="","",VLOOKUP(N69,単重表!$C$6:単重表!#REF!,3,FALSE))</f>
        <v/>
      </c>
      <c r="W69" s="80"/>
      <c r="X69" s="37" t="e">
        <f t="shared" ref="X69:X132" si="11">V69*U69*T69*R69+W69</f>
        <v>#VALUE!</v>
      </c>
      <c r="Y69" s="28"/>
      <c r="Z69" s="28"/>
      <c r="AA69" s="28"/>
      <c r="AB69" s="28"/>
      <c r="AC69" s="44"/>
      <c r="AD69" s="44"/>
      <c r="AE69" s="41"/>
      <c r="AF69" s="43"/>
      <c r="AG69" s="41"/>
      <c r="AH69" s="42" t="e">
        <f t="shared" si="10"/>
        <v>#VALUE!</v>
      </c>
      <c r="AI69" s="41"/>
      <c r="AJ69" s="44"/>
      <c r="AK69" s="45"/>
    </row>
    <row r="70" spans="2:37" ht="22.5" customHeight="1" x14ac:dyDescent="0.15">
      <c r="B70" s="34"/>
      <c r="C70" s="47"/>
      <c r="D70" s="34"/>
      <c r="E70" s="34"/>
      <c r="F70" s="41"/>
      <c r="G70" s="67"/>
      <c r="H70" s="33"/>
      <c r="I70" s="71"/>
      <c r="J70" s="73"/>
      <c r="K70" s="53"/>
      <c r="L70" s="49"/>
      <c r="M70" s="51"/>
      <c r="N70" s="35"/>
      <c r="O70" s="55"/>
      <c r="P70" s="36" t="str">
        <f>IF(N70="","",VLOOKUP(N70,単重表!$C$6:単重表!#REF!,2,FALSE))</f>
        <v/>
      </c>
      <c r="Q70" s="37"/>
      <c r="R70" s="116">
        <f t="shared" si="8"/>
        <v>0</v>
      </c>
      <c r="S70" s="38"/>
      <c r="T70" s="118">
        <f t="shared" si="9"/>
        <v>1</v>
      </c>
      <c r="U70" s="40"/>
      <c r="V70" s="39" t="str">
        <f>IF(N70="","",VLOOKUP(N70,単重表!$C$6:単重表!#REF!,3,FALSE))</f>
        <v/>
      </c>
      <c r="W70" s="80"/>
      <c r="X70" s="37" t="e">
        <f t="shared" si="11"/>
        <v>#VALUE!</v>
      </c>
      <c r="Y70" s="28"/>
      <c r="Z70" s="28"/>
      <c r="AA70" s="28"/>
      <c r="AB70" s="28"/>
      <c r="AC70" s="44"/>
      <c r="AD70" s="44"/>
      <c r="AE70" s="41"/>
      <c r="AF70" s="43"/>
      <c r="AG70" s="41"/>
      <c r="AH70" s="42" t="e">
        <f t="shared" si="10"/>
        <v>#VALUE!</v>
      </c>
      <c r="AI70" s="41"/>
      <c r="AJ70" s="44"/>
      <c r="AK70" s="45"/>
    </row>
    <row r="71" spans="2:37" ht="22.5" customHeight="1" x14ac:dyDescent="0.15">
      <c r="B71" s="34"/>
      <c r="C71" s="47"/>
      <c r="D71" s="34"/>
      <c r="E71" s="34"/>
      <c r="F71" s="41"/>
      <c r="G71" s="67"/>
      <c r="H71" s="33"/>
      <c r="I71" s="71"/>
      <c r="J71" s="73"/>
      <c r="K71" s="53"/>
      <c r="L71" s="49"/>
      <c r="M71" s="51"/>
      <c r="N71" s="35"/>
      <c r="O71" s="55"/>
      <c r="P71" s="36" t="str">
        <f>IF(N71="","",VLOOKUP(N71,単重表!$C$6:単重表!#REF!,2,FALSE))</f>
        <v/>
      </c>
      <c r="Q71" s="37"/>
      <c r="R71" s="116">
        <f t="shared" si="8"/>
        <v>0</v>
      </c>
      <c r="S71" s="38"/>
      <c r="T71" s="118">
        <f t="shared" si="9"/>
        <v>1</v>
      </c>
      <c r="U71" s="40"/>
      <c r="V71" s="39" t="str">
        <f>IF(N71="","",VLOOKUP(N71,単重表!$C$6:単重表!#REF!,3,FALSE))</f>
        <v/>
      </c>
      <c r="W71" s="80"/>
      <c r="X71" s="37" t="e">
        <f t="shared" si="11"/>
        <v>#VALUE!</v>
      </c>
      <c r="Y71" s="28"/>
      <c r="Z71" s="28"/>
      <c r="AA71" s="28"/>
      <c r="AB71" s="28"/>
      <c r="AC71" s="44"/>
      <c r="AD71" s="44"/>
      <c r="AE71" s="41"/>
      <c r="AF71" s="43"/>
      <c r="AG71" s="41"/>
      <c r="AH71" s="42" t="e">
        <f t="shared" si="10"/>
        <v>#VALUE!</v>
      </c>
      <c r="AI71" s="41"/>
      <c r="AJ71" s="44"/>
      <c r="AK71" s="45"/>
    </row>
    <row r="72" spans="2:37" ht="22.5" customHeight="1" x14ac:dyDescent="0.15">
      <c r="B72" s="34"/>
      <c r="C72" s="47"/>
      <c r="D72" s="34"/>
      <c r="E72" s="34"/>
      <c r="F72" s="41"/>
      <c r="G72" s="67"/>
      <c r="H72" s="33"/>
      <c r="I72" s="72"/>
      <c r="J72" s="73"/>
      <c r="K72" s="53"/>
      <c r="L72" s="49"/>
      <c r="M72" s="51"/>
      <c r="N72" s="35"/>
      <c r="O72" s="55"/>
      <c r="P72" s="36" t="str">
        <f>IF(N72="","",VLOOKUP(N72,単重表!$C$6:単重表!#REF!,2,FALSE))</f>
        <v/>
      </c>
      <c r="Q72" s="37"/>
      <c r="R72" s="116">
        <f t="shared" si="8"/>
        <v>0</v>
      </c>
      <c r="S72" s="38"/>
      <c r="T72" s="118">
        <f t="shared" si="9"/>
        <v>1</v>
      </c>
      <c r="U72" s="40"/>
      <c r="V72" s="39" t="str">
        <f>IF(N72="","",VLOOKUP(N72,単重表!$C$6:単重表!#REF!,3,FALSE))</f>
        <v/>
      </c>
      <c r="W72" s="80"/>
      <c r="X72" s="37" t="e">
        <f t="shared" si="11"/>
        <v>#VALUE!</v>
      </c>
      <c r="Y72" s="28"/>
      <c r="Z72" s="28"/>
      <c r="AA72" s="28"/>
      <c r="AB72" s="28"/>
      <c r="AC72" s="44"/>
      <c r="AD72" s="44"/>
      <c r="AE72" s="41"/>
      <c r="AF72" s="43"/>
      <c r="AG72" s="41"/>
      <c r="AH72" s="42" t="e">
        <f t="shared" si="10"/>
        <v>#VALUE!</v>
      </c>
      <c r="AI72" s="41"/>
      <c r="AJ72" s="44"/>
      <c r="AK72" s="45"/>
    </row>
    <row r="73" spans="2:37" ht="22.5" customHeight="1" x14ac:dyDescent="0.15">
      <c r="B73" s="34"/>
      <c r="C73" s="47"/>
      <c r="D73" s="34"/>
      <c r="E73" s="34"/>
      <c r="F73" s="41"/>
      <c r="G73" s="67"/>
      <c r="H73" s="33"/>
      <c r="I73" s="72"/>
      <c r="J73" s="73"/>
      <c r="K73" s="53"/>
      <c r="L73" s="49"/>
      <c r="M73" s="51"/>
      <c r="N73" s="35"/>
      <c r="O73" s="55"/>
      <c r="P73" s="36" t="str">
        <f>IF(N73="","",VLOOKUP(N73,単重表!$C$6:単重表!#REF!,2,FALSE))</f>
        <v/>
      </c>
      <c r="Q73" s="37"/>
      <c r="R73" s="116">
        <f t="shared" si="8"/>
        <v>0</v>
      </c>
      <c r="S73" s="38"/>
      <c r="T73" s="118">
        <f t="shared" si="9"/>
        <v>1</v>
      </c>
      <c r="U73" s="40"/>
      <c r="V73" s="39" t="str">
        <f>IF(N73="","",VLOOKUP(N73,単重表!$C$6:単重表!#REF!,3,FALSE))</f>
        <v/>
      </c>
      <c r="W73" s="80"/>
      <c r="X73" s="37" t="e">
        <f t="shared" si="11"/>
        <v>#VALUE!</v>
      </c>
      <c r="Y73" s="28"/>
      <c r="Z73" s="28"/>
      <c r="AA73" s="28"/>
      <c r="AB73" s="28"/>
      <c r="AC73" s="44"/>
      <c r="AD73" s="44"/>
      <c r="AE73" s="41"/>
      <c r="AF73" s="43"/>
      <c r="AG73" s="41"/>
      <c r="AH73" s="42" t="e">
        <f t="shared" si="10"/>
        <v>#VALUE!</v>
      </c>
      <c r="AI73" s="41"/>
      <c r="AJ73" s="44"/>
      <c r="AK73" s="45"/>
    </row>
    <row r="74" spans="2:37" ht="22.5" customHeight="1" x14ac:dyDescent="0.15">
      <c r="B74" s="34"/>
      <c r="C74" s="47"/>
      <c r="D74" s="34"/>
      <c r="E74" s="34"/>
      <c r="F74" s="41"/>
      <c r="G74" s="67"/>
      <c r="H74" s="33"/>
      <c r="I74" s="72"/>
      <c r="J74" s="73"/>
      <c r="K74" s="53"/>
      <c r="L74" s="49"/>
      <c r="M74" s="51"/>
      <c r="N74" s="35"/>
      <c r="O74" s="55"/>
      <c r="P74" s="36" t="str">
        <f>IF(N74="","",VLOOKUP(N74,単重表!$C$6:単重表!#REF!,2,FALSE))</f>
        <v/>
      </c>
      <c r="Q74" s="37"/>
      <c r="R74" s="116">
        <f t="shared" si="8"/>
        <v>0</v>
      </c>
      <c r="S74" s="38"/>
      <c r="T74" s="118">
        <f t="shared" si="9"/>
        <v>1</v>
      </c>
      <c r="U74" s="40"/>
      <c r="V74" s="39" t="str">
        <f>IF(N74="","",VLOOKUP(N74,単重表!$C$6:単重表!#REF!,3,FALSE))</f>
        <v/>
      </c>
      <c r="W74" s="80"/>
      <c r="X74" s="37" t="e">
        <f t="shared" si="11"/>
        <v>#VALUE!</v>
      </c>
      <c r="Y74" s="28"/>
      <c r="Z74" s="28"/>
      <c r="AA74" s="28"/>
      <c r="AB74" s="28"/>
      <c r="AC74" s="44"/>
      <c r="AD74" s="44"/>
      <c r="AE74" s="41"/>
      <c r="AF74" s="43"/>
      <c r="AG74" s="41"/>
      <c r="AH74" s="42" t="e">
        <f t="shared" si="10"/>
        <v>#VALUE!</v>
      </c>
      <c r="AI74" s="41"/>
      <c r="AJ74" s="44"/>
      <c r="AK74" s="45"/>
    </row>
    <row r="75" spans="2:37" ht="22.5" customHeight="1" x14ac:dyDescent="0.15">
      <c r="B75" s="34"/>
      <c r="C75" s="47"/>
      <c r="D75" s="34"/>
      <c r="E75" s="34"/>
      <c r="F75" s="41"/>
      <c r="G75" s="67"/>
      <c r="H75" s="33"/>
      <c r="I75" s="72"/>
      <c r="J75" s="73"/>
      <c r="K75" s="53"/>
      <c r="L75" s="49"/>
      <c r="M75" s="51"/>
      <c r="N75" s="35"/>
      <c r="O75" s="55"/>
      <c r="P75" s="36" t="str">
        <f>IF(N75="","",VLOOKUP(N75,単重表!$C$6:単重表!#REF!,2,FALSE))</f>
        <v/>
      </c>
      <c r="Q75" s="37"/>
      <c r="R75" s="116">
        <f t="shared" si="8"/>
        <v>0</v>
      </c>
      <c r="S75" s="38"/>
      <c r="T75" s="118">
        <f t="shared" si="9"/>
        <v>1</v>
      </c>
      <c r="U75" s="40"/>
      <c r="V75" s="39" t="str">
        <f>IF(N75="","",VLOOKUP(N75,単重表!$C$6:単重表!#REF!,3,FALSE))</f>
        <v/>
      </c>
      <c r="W75" s="80"/>
      <c r="X75" s="37" t="e">
        <f t="shared" si="11"/>
        <v>#VALUE!</v>
      </c>
      <c r="Y75" s="28"/>
      <c r="Z75" s="28"/>
      <c r="AA75" s="28"/>
      <c r="AB75" s="28"/>
      <c r="AC75" s="44"/>
      <c r="AD75" s="44"/>
      <c r="AE75" s="41"/>
      <c r="AF75" s="43"/>
      <c r="AG75" s="41"/>
      <c r="AH75" s="42" t="e">
        <f t="shared" si="10"/>
        <v>#VALUE!</v>
      </c>
      <c r="AI75" s="41"/>
      <c r="AJ75" s="44"/>
      <c r="AK75" s="45"/>
    </row>
    <row r="76" spans="2:37" ht="22.5" customHeight="1" x14ac:dyDescent="0.15">
      <c r="B76" s="34"/>
      <c r="C76" s="47"/>
      <c r="D76" s="34"/>
      <c r="E76" s="34"/>
      <c r="F76" s="41"/>
      <c r="G76" s="67"/>
      <c r="H76" s="33"/>
      <c r="I76" s="72"/>
      <c r="J76" s="73"/>
      <c r="K76" s="53"/>
      <c r="L76" s="49"/>
      <c r="M76" s="51"/>
      <c r="N76" s="35"/>
      <c r="O76" s="55"/>
      <c r="P76" s="36" t="str">
        <f>IF(N76="","",VLOOKUP(N76,単重表!$C$6:単重表!#REF!,2,FALSE))</f>
        <v/>
      </c>
      <c r="Q76" s="37"/>
      <c r="R76" s="116">
        <f t="shared" si="8"/>
        <v>0</v>
      </c>
      <c r="S76" s="38"/>
      <c r="T76" s="118">
        <f t="shared" si="9"/>
        <v>1</v>
      </c>
      <c r="U76" s="40"/>
      <c r="V76" s="39" t="str">
        <f>IF(N76="","",VLOOKUP(N76,単重表!$C$6:単重表!#REF!,3,FALSE))</f>
        <v/>
      </c>
      <c r="W76" s="80"/>
      <c r="X76" s="37" t="e">
        <f t="shared" si="11"/>
        <v>#VALUE!</v>
      </c>
      <c r="Y76" s="28"/>
      <c r="Z76" s="28"/>
      <c r="AA76" s="28"/>
      <c r="AB76" s="28"/>
      <c r="AC76" s="44"/>
      <c r="AD76" s="44"/>
      <c r="AE76" s="41"/>
      <c r="AF76" s="43"/>
      <c r="AG76" s="41"/>
      <c r="AH76" s="42" t="e">
        <f t="shared" si="10"/>
        <v>#VALUE!</v>
      </c>
      <c r="AI76" s="41"/>
      <c r="AJ76" s="44"/>
      <c r="AK76" s="45"/>
    </row>
    <row r="77" spans="2:37" ht="22.5" customHeight="1" x14ac:dyDescent="0.15">
      <c r="B77" s="34"/>
      <c r="C77" s="47"/>
      <c r="D77" s="34"/>
      <c r="E77" s="34"/>
      <c r="F77" s="41"/>
      <c r="G77" s="67"/>
      <c r="H77" s="33"/>
      <c r="I77" s="72"/>
      <c r="J77" s="73"/>
      <c r="K77" s="53"/>
      <c r="L77" s="49"/>
      <c r="M77" s="51"/>
      <c r="N77" s="35"/>
      <c r="O77" s="55"/>
      <c r="P77" s="36" t="str">
        <f>IF(N77="","",VLOOKUP(N77,単重表!$C$6:単重表!#REF!,2,FALSE))</f>
        <v/>
      </c>
      <c r="Q77" s="37"/>
      <c r="R77" s="116">
        <f t="shared" si="8"/>
        <v>0</v>
      </c>
      <c r="S77" s="38"/>
      <c r="T77" s="118">
        <f t="shared" si="9"/>
        <v>1</v>
      </c>
      <c r="U77" s="40"/>
      <c r="V77" s="39" t="str">
        <f>IF(N77="","",VLOOKUP(N77,単重表!$C$6:単重表!#REF!,3,FALSE))</f>
        <v/>
      </c>
      <c r="W77" s="80"/>
      <c r="X77" s="37" t="e">
        <f t="shared" si="11"/>
        <v>#VALUE!</v>
      </c>
      <c r="Y77" s="28"/>
      <c r="Z77" s="28"/>
      <c r="AA77" s="28"/>
      <c r="AB77" s="28"/>
      <c r="AC77" s="44"/>
      <c r="AD77" s="44"/>
      <c r="AE77" s="41"/>
      <c r="AF77" s="43"/>
      <c r="AG77" s="41"/>
      <c r="AH77" s="42" t="e">
        <f t="shared" si="10"/>
        <v>#VALUE!</v>
      </c>
      <c r="AI77" s="41"/>
      <c r="AJ77" s="44"/>
      <c r="AK77" s="45"/>
    </row>
    <row r="78" spans="2:37" ht="22.5" customHeight="1" x14ac:dyDescent="0.15">
      <c r="B78" s="34"/>
      <c r="C78" s="47"/>
      <c r="D78" s="34"/>
      <c r="E78" s="34"/>
      <c r="F78" s="41"/>
      <c r="G78" s="67"/>
      <c r="H78" s="33"/>
      <c r="I78" s="71"/>
      <c r="J78" s="73"/>
      <c r="K78" s="53"/>
      <c r="L78" s="49"/>
      <c r="M78" s="51"/>
      <c r="N78" s="35"/>
      <c r="O78" s="55"/>
      <c r="P78" s="36" t="str">
        <f>IF(N78="","",VLOOKUP(N78,単重表!$C$6:単重表!#REF!,2,FALSE))</f>
        <v/>
      </c>
      <c r="Q78" s="37"/>
      <c r="R78" s="116">
        <f t="shared" si="8"/>
        <v>0</v>
      </c>
      <c r="S78" s="38"/>
      <c r="T78" s="118">
        <f t="shared" si="9"/>
        <v>1</v>
      </c>
      <c r="U78" s="40"/>
      <c r="V78" s="39" t="str">
        <f>IF(N78="","",VLOOKUP(N78,単重表!$C$6:単重表!#REF!,3,FALSE))</f>
        <v/>
      </c>
      <c r="W78" s="80"/>
      <c r="X78" s="37" t="e">
        <f t="shared" si="11"/>
        <v>#VALUE!</v>
      </c>
      <c r="Y78" s="28"/>
      <c r="Z78" s="28"/>
      <c r="AA78" s="28"/>
      <c r="AB78" s="28"/>
      <c r="AC78" s="44"/>
      <c r="AD78" s="44"/>
      <c r="AE78" s="41"/>
      <c r="AF78" s="43"/>
      <c r="AG78" s="41"/>
      <c r="AH78" s="42" t="e">
        <f t="shared" si="10"/>
        <v>#VALUE!</v>
      </c>
      <c r="AI78" s="41"/>
      <c r="AJ78" s="44"/>
      <c r="AK78" s="45"/>
    </row>
    <row r="79" spans="2:37" ht="22.5" customHeight="1" x14ac:dyDescent="0.15">
      <c r="B79" s="34"/>
      <c r="C79" s="47"/>
      <c r="D79" s="34"/>
      <c r="E79" s="34"/>
      <c r="F79" s="41"/>
      <c r="G79" s="67"/>
      <c r="H79" s="33"/>
      <c r="I79" s="71"/>
      <c r="J79" s="73"/>
      <c r="K79" s="53"/>
      <c r="L79" s="49"/>
      <c r="M79" s="51"/>
      <c r="N79" s="35"/>
      <c r="O79" s="55"/>
      <c r="P79" s="36" t="str">
        <f>IF(N79="","",VLOOKUP(N79,単重表!$C$6:単重表!#REF!,2,FALSE))</f>
        <v/>
      </c>
      <c r="Q79" s="37"/>
      <c r="R79" s="116">
        <f t="shared" si="8"/>
        <v>0</v>
      </c>
      <c r="S79" s="38"/>
      <c r="T79" s="118">
        <f t="shared" si="9"/>
        <v>1</v>
      </c>
      <c r="U79" s="40"/>
      <c r="V79" s="39" t="str">
        <f>IF(N79="","",VLOOKUP(N79,単重表!$C$6:単重表!#REF!,3,FALSE))</f>
        <v/>
      </c>
      <c r="W79" s="80"/>
      <c r="X79" s="37" t="e">
        <f t="shared" si="11"/>
        <v>#VALUE!</v>
      </c>
      <c r="Y79" s="28"/>
      <c r="Z79" s="28"/>
      <c r="AA79" s="28"/>
      <c r="AB79" s="28"/>
      <c r="AC79" s="44"/>
      <c r="AD79" s="44"/>
      <c r="AE79" s="41"/>
      <c r="AF79" s="43"/>
      <c r="AG79" s="41"/>
      <c r="AH79" s="42" t="e">
        <f t="shared" si="10"/>
        <v>#VALUE!</v>
      </c>
      <c r="AI79" s="41"/>
      <c r="AJ79" s="44"/>
      <c r="AK79" s="45"/>
    </row>
    <row r="80" spans="2:37" ht="22.5" customHeight="1" x14ac:dyDescent="0.15">
      <c r="B80" s="34"/>
      <c r="C80" s="47"/>
      <c r="D80" s="34"/>
      <c r="E80" s="34"/>
      <c r="F80" s="41"/>
      <c r="G80" s="67"/>
      <c r="H80" s="33"/>
      <c r="I80" s="71"/>
      <c r="J80" s="73"/>
      <c r="K80" s="53"/>
      <c r="L80" s="49"/>
      <c r="M80" s="51"/>
      <c r="N80" s="35"/>
      <c r="O80" s="55"/>
      <c r="P80" s="36" t="str">
        <f>IF(N80="","",VLOOKUP(N80,単重表!$C$6:単重表!#REF!,2,FALSE))</f>
        <v/>
      </c>
      <c r="Q80" s="37"/>
      <c r="R80" s="116">
        <f t="shared" si="8"/>
        <v>0</v>
      </c>
      <c r="S80" s="38"/>
      <c r="T80" s="118">
        <f t="shared" si="9"/>
        <v>1</v>
      </c>
      <c r="U80" s="40"/>
      <c r="V80" s="39" t="str">
        <f>IF(N80="","",VLOOKUP(N80,単重表!$C$6:単重表!#REF!,3,FALSE))</f>
        <v/>
      </c>
      <c r="W80" s="80"/>
      <c r="X80" s="37" t="e">
        <f t="shared" si="11"/>
        <v>#VALUE!</v>
      </c>
      <c r="Y80" s="28"/>
      <c r="Z80" s="28"/>
      <c r="AA80" s="28"/>
      <c r="AB80" s="28"/>
      <c r="AC80" s="44"/>
      <c r="AD80" s="44"/>
      <c r="AE80" s="41"/>
      <c r="AF80" s="43"/>
      <c r="AG80" s="41"/>
      <c r="AH80" s="42" t="e">
        <f t="shared" si="10"/>
        <v>#VALUE!</v>
      </c>
      <c r="AI80" s="41"/>
      <c r="AJ80" s="44"/>
      <c r="AK80" s="45"/>
    </row>
    <row r="81" spans="2:37" ht="22.5" customHeight="1" x14ac:dyDescent="0.15">
      <c r="B81" s="34"/>
      <c r="C81" s="47"/>
      <c r="D81" s="34"/>
      <c r="E81" s="34"/>
      <c r="F81" s="41"/>
      <c r="G81" s="67"/>
      <c r="H81" s="33"/>
      <c r="I81" s="72"/>
      <c r="J81" s="73"/>
      <c r="K81" s="53"/>
      <c r="L81" s="49"/>
      <c r="M81" s="51"/>
      <c r="N81" s="35"/>
      <c r="O81" s="55"/>
      <c r="P81" s="36" t="str">
        <f>IF(N81="","",VLOOKUP(N81,単重表!$C$6:単重表!#REF!,2,FALSE))</f>
        <v/>
      </c>
      <c r="Q81" s="37"/>
      <c r="R81" s="116">
        <f t="shared" si="8"/>
        <v>0</v>
      </c>
      <c r="S81" s="38"/>
      <c r="T81" s="118">
        <f t="shared" si="9"/>
        <v>1</v>
      </c>
      <c r="U81" s="40"/>
      <c r="V81" s="39" t="str">
        <f>IF(N81="","",VLOOKUP(N81,単重表!$C$6:単重表!#REF!,3,FALSE))</f>
        <v/>
      </c>
      <c r="W81" s="80"/>
      <c r="X81" s="37" t="e">
        <f t="shared" si="11"/>
        <v>#VALUE!</v>
      </c>
      <c r="Y81" s="28"/>
      <c r="Z81" s="28"/>
      <c r="AA81" s="28"/>
      <c r="AB81" s="28"/>
      <c r="AC81" s="44"/>
      <c r="AD81" s="44"/>
      <c r="AE81" s="41"/>
      <c r="AF81" s="43"/>
      <c r="AG81" s="41"/>
      <c r="AH81" s="42" t="e">
        <f t="shared" si="10"/>
        <v>#VALUE!</v>
      </c>
      <c r="AI81" s="41"/>
      <c r="AJ81" s="44"/>
      <c r="AK81" s="45"/>
    </row>
    <row r="82" spans="2:37" ht="22.5" customHeight="1" x14ac:dyDescent="0.15">
      <c r="B82" s="34"/>
      <c r="C82" s="47"/>
      <c r="D82" s="34"/>
      <c r="E82" s="34"/>
      <c r="F82" s="41"/>
      <c r="G82" s="67"/>
      <c r="H82" s="33"/>
      <c r="I82" s="72"/>
      <c r="J82" s="73"/>
      <c r="K82" s="53"/>
      <c r="L82" s="49"/>
      <c r="M82" s="51"/>
      <c r="N82" s="35"/>
      <c r="O82" s="55"/>
      <c r="P82" s="36" t="str">
        <f>IF(N82="","",VLOOKUP(N82,単重表!$C$6:単重表!#REF!,2,FALSE))</f>
        <v/>
      </c>
      <c r="Q82" s="37"/>
      <c r="R82" s="116">
        <f t="shared" si="8"/>
        <v>0</v>
      </c>
      <c r="S82" s="38"/>
      <c r="T82" s="118">
        <f t="shared" si="9"/>
        <v>1</v>
      </c>
      <c r="U82" s="40"/>
      <c r="V82" s="39" t="str">
        <f>IF(N82="","",VLOOKUP(N82,単重表!$C$6:単重表!#REF!,3,FALSE))</f>
        <v/>
      </c>
      <c r="W82" s="80"/>
      <c r="X82" s="37" t="e">
        <f t="shared" si="11"/>
        <v>#VALUE!</v>
      </c>
      <c r="Y82" s="28"/>
      <c r="Z82" s="28"/>
      <c r="AA82" s="28"/>
      <c r="AB82" s="28"/>
      <c r="AC82" s="44"/>
      <c r="AD82" s="44"/>
      <c r="AE82" s="41"/>
      <c r="AF82" s="43"/>
      <c r="AG82" s="41"/>
      <c r="AH82" s="42" t="e">
        <f t="shared" si="10"/>
        <v>#VALUE!</v>
      </c>
      <c r="AI82" s="41"/>
      <c r="AJ82" s="44"/>
      <c r="AK82" s="45"/>
    </row>
    <row r="83" spans="2:37" ht="22.5" customHeight="1" x14ac:dyDescent="0.15">
      <c r="B83" s="34"/>
      <c r="C83" s="47"/>
      <c r="D83" s="34"/>
      <c r="E83" s="34"/>
      <c r="F83" s="41"/>
      <c r="G83" s="67"/>
      <c r="H83" s="33"/>
      <c r="I83" s="71"/>
      <c r="J83" s="73"/>
      <c r="K83" s="53"/>
      <c r="L83" s="49"/>
      <c r="M83" s="51"/>
      <c r="N83" s="35"/>
      <c r="O83" s="55"/>
      <c r="P83" s="36" t="str">
        <f>IF(N83="","",VLOOKUP(N83,単重表!$C$6:単重表!#REF!,2,FALSE))</f>
        <v/>
      </c>
      <c r="Q83" s="37"/>
      <c r="R83" s="116">
        <f t="shared" si="8"/>
        <v>0</v>
      </c>
      <c r="S83" s="38"/>
      <c r="T83" s="118">
        <f t="shared" si="9"/>
        <v>1</v>
      </c>
      <c r="U83" s="40"/>
      <c r="V83" s="39" t="str">
        <f>IF(N83="","",VLOOKUP(N83,単重表!$C$6:単重表!#REF!,3,FALSE))</f>
        <v/>
      </c>
      <c r="W83" s="80"/>
      <c r="X83" s="37" t="e">
        <f t="shared" si="11"/>
        <v>#VALUE!</v>
      </c>
      <c r="Y83" s="28"/>
      <c r="Z83" s="28"/>
      <c r="AA83" s="28"/>
      <c r="AB83" s="28"/>
      <c r="AC83" s="44"/>
      <c r="AD83" s="44"/>
      <c r="AE83" s="41"/>
      <c r="AF83" s="43"/>
      <c r="AG83" s="41"/>
      <c r="AH83" s="42" t="e">
        <f t="shared" si="10"/>
        <v>#VALUE!</v>
      </c>
      <c r="AI83" s="41"/>
      <c r="AJ83" s="44"/>
      <c r="AK83" s="45"/>
    </row>
    <row r="84" spans="2:37" ht="22.5" customHeight="1" x14ac:dyDescent="0.15">
      <c r="B84" s="34"/>
      <c r="C84" s="47"/>
      <c r="D84" s="34"/>
      <c r="E84" s="34"/>
      <c r="F84" s="41"/>
      <c r="G84" s="67"/>
      <c r="H84" s="33"/>
      <c r="I84" s="72"/>
      <c r="J84" s="73"/>
      <c r="K84" s="53"/>
      <c r="L84" s="49"/>
      <c r="M84" s="51"/>
      <c r="N84" s="35"/>
      <c r="O84" s="55"/>
      <c r="P84" s="36" t="str">
        <f>IF(N84="","",VLOOKUP(N84,単重表!$C$6:単重表!#REF!,2,FALSE))</f>
        <v/>
      </c>
      <c r="Q84" s="37"/>
      <c r="R84" s="116">
        <f t="shared" si="8"/>
        <v>0</v>
      </c>
      <c r="S84" s="38"/>
      <c r="T84" s="118">
        <f t="shared" si="9"/>
        <v>1</v>
      </c>
      <c r="U84" s="40"/>
      <c r="V84" s="39" t="str">
        <f>IF(N84="","",VLOOKUP(N84,単重表!$C$6:単重表!#REF!,3,FALSE))</f>
        <v/>
      </c>
      <c r="W84" s="80"/>
      <c r="X84" s="37" t="e">
        <f t="shared" si="11"/>
        <v>#VALUE!</v>
      </c>
      <c r="Y84" s="28"/>
      <c r="Z84" s="28"/>
      <c r="AA84" s="28"/>
      <c r="AB84" s="28"/>
      <c r="AC84" s="44"/>
      <c r="AD84" s="44"/>
      <c r="AE84" s="41"/>
      <c r="AF84" s="43"/>
      <c r="AG84" s="41"/>
      <c r="AH84" s="42" t="e">
        <f t="shared" si="10"/>
        <v>#VALUE!</v>
      </c>
      <c r="AI84" s="41"/>
      <c r="AJ84" s="44"/>
      <c r="AK84" s="45"/>
    </row>
    <row r="85" spans="2:37" ht="22.5" customHeight="1" x14ac:dyDescent="0.15">
      <c r="B85" s="34"/>
      <c r="C85" s="47"/>
      <c r="D85" s="34"/>
      <c r="E85" s="34"/>
      <c r="F85" s="41"/>
      <c r="G85" s="67"/>
      <c r="H85" s="33"/>
      <c r="I85" s="71"/>
      <c r="J85" s="73"/>
      <c r="K85" s="53"/>
      <c r="L85" s="49"/>
      <c r="M85" s="51"/>
      <c r="N85" s="35"/>
      <c r="O85" s="55"/>
      <c r="P85" s="36" t="str">
        <f>IF(N85="","",VLOOKUP(N85,単重表!$C$6:単重表!#REF!,2,FALSE))</f>
        <v/>
      </c>
      <c r="Q85" s="37"/>
      <c r="R85" s="116">
        <f t="shared" si="8"/>
        <v>0</v>
      </c>
      <c r="S85" s="38"/>
      <c r="T85" s="118">
        <f t="shared" si="9"/>
        <v>1</v>
      </c>
      <c r="U85" s="40"/>
      <c r="V85" s="39" t="str">
        <f>IF(N85="","",VLOOKUP(N85,単重表!$C$6:単重表!#REF!,3,FALSE))</f>
        <v/>
      </c>
      <c r="W85" s="80"/>
      <c r="X85" s="37" t="e">
        <f t="shared" si="11"/>
        <v>#VALUE!</v>
      </c>
      <c r="Y85" s="28"/>
      <c r="Z85" s="28"/>
      <c r="AA85" s="28"/>
      <c r="AB85" s="28"/>
      <c r="AC85" s="44"/>
      <c r="AD85" s="44"/>
      <c r="AE85" s="41"/>
      <c r="AF85" s="43"/>
      <c r="AG85" s="41"/>
      <c r="AH85" s="42" t="e">
        <f t="shared" si="10"/>
        <v>#VALUE!</v>
      </c>
      <c r="AI85" s="41"/>
      <c r="AJ85" s="44"/>
      <c r="AK85" s="45"/>
    </row>
    <row r="86" spans="2:37" ht="22.5" customHeight="1" x14ac:dyDescent="0.15">
      <c r="B86" s="34"/>
      <c r="C86" s="47"/>
      <c r="D86" s="34"/>
      <c r="E86" s="34"/>
      <c r="F86" s="41"/>
      <c r="G86" s="67"/>
      <c r="H86" s="33"/>
      <c r="I86" s="72"/>
      <c r="J86" s="73"/>
      <c r="K86" s="53"/>
      <c r="L86" s="49"/>
      <c r="M86" s="51"/>
      <c r="N86" s="35"/>
      <c r="O86" s="55"/>
      <c r="P86" s="36" t="str">
        <f>IF(N86="","",VLOOKUP(N86,単重表!$C$6:単重表!#REF!,2,FALSE))</f>
        <v/>
      </c>
      <c r="Q86" s="37"/>
      <c r="R86" s="116">
        <f t="shared" si="8"/>
        <v>0</v>
      </c>
      <c r="S86" s="38"/>
      <c r="T86" s="118">
        <f t="shared" si="9"/>
        <v>1</v>
      </c>
      <c r="U86" s="40"/>
      <c r="V86" s="39" t="str">
        <f>IF(N86="","",VLOOKUP(N86,単重表!$C$6:単重表!#REF!,3,FALSE))</f>
        <v/>
      </c>
      <c r="W86" s="80"/>
      <c r="X86" s="37" t="e">
        <f t="shared" si="11"/>
        <v>#VALUE!</v>
      </c>
      <c r="Y86" s="28"/>
      <c r="Z86" s="28"/>
      <c r="AA86" s="28"/>
      <c r="AB86" s="28"/>
      <c r="AC86" s="44"/>
      <c r="AD86" s="44"/>
      <c r="AE86" s="41"/>
      <c r="AF86" s="43"/>
      <c r="AG86" s="41"/>
      <c r="AH86" s="42" t="e">
        <f t="shared" si="10"/>
        <v>#VALUE!</v>
      </c>
      <c r="AI86" s="41"/>
      <c r="AJ86" s="44"/>
      <c r="AK86" s="45"/>
    </row>
    <row r="87" spans="2:37" ht="22.5" customHeight="1" x14ac:dyDescent="0.15">
      <c r="B87" s="34"/>
      <c r="C87" s="47"/>
      <c r="D87" s="34"/>
      <c r="E87" s="34"/>
      <c r="F87" s="41"/>
      <c r="G87" s="67"/>
      <c r="H87" s="33"/>
      <c r="I87" s="72"/>
      <c r="J87" s="73"/>
      <c r="K87" s="53"/>
      <c r="L87" s="49"/>
      <c r="M87" s="51"/>
      <c r="N87" s="35"/>
      <c r="O87" s="55"/>
      <c r="P87" s="36" t="str">
        <f>IF(N87="","",VLOOKUP(N87,単重表!$C$6:単重表!#REF!,2,FALSE))</f>
        <v/>
      </c>
      <c r="Q87" s="37"/>
      <c r="R87" s="116">
        <f t="shared" si="8"/>
        <v>0</v>
      </c>
      <c r="S87" s="38"/>
      <c r="T87" s="118">
        <f t="shared" si="9"/>
        <v>1</v>
      </c>
      <c r="U87" s="40"/>
      <c r="V87" s="39" t="str">
        <f>IF(N87="","",VLOOKUP(N87,単重表!$C$6:単重表!#REF!,3,FALSE))</f>
        <v/>
      </c>
      <c r="W87" s="80"/>
      <c r="X87" s="37" t="e">
        <f t="shared" si="11"/>
        <v>#VALUE!</v>
      </c>
      <c r="Y87" s="28"/>
      <c r="Z87" s="28"/>
      <c r="AA87" s="28"/>
      <c r="AB87" s="28"/>
      <c r="AC87" s="44"/>
      <c r="AD87" s="44"/>
      <c r="AE87" s="41"/>
      <c r="AF87" s="43"/>
      <c r="AG87" s="41"/>
      <c r="AH87" s="42" t="e">
        <f t="shared" si="10"/>
        <v>#VALUE!</v>
      </c>
      <c r="AI87" s="41"/>
      <c r="AJ87" s="44"/>
      <c r="AK87" s="45"/>
    </row>
    <row r="88" spans="2:37" ht="22.5" customHeight="1" x14ac:dyDescent="0.15">
      <c r="B88" s="34"/>
      <c r="C88" s="47"/>
      <c r="D88" s="34"/>
      <c r="E88" s="34"/>
      <c r="F88" s="41"/>
      <c r="G88" s="67"/>
      <c r="H88" s="33"/>
      <c r="I88" s="72"/>
      <c r="J88" s="73"/>
      <c r="K88" s="53"/>
      <c r="L88" s="49"/>
      <c r="M88" s="51"/>
      <c r="N88" s="35"/>
      <c r="O88" s="55"/>
      <c r="P88" s="36" t="str">
        <f>IF(N88="","",VLOOKUP(N88,単重表!$C$6:単重表!#REF!,2,FALSE))</f>
        <v/>
      </c>
      <c r="Q88" s="37"/>
      <c r="R88" s="116">
        <f t="shared" ref="R88:R109" si="12">Q88/1000</f>
        <v>0</v>
      </c>
      <c r="S88" s="38"/>
      <c r="T88" s="118">
        <f t="shared" ref="T88:T109" si="13">IF(S88="",1,S88/1000)</f>
        <v>1</v>
      </c>
      <c r="U88" s="40"/>
      <c r="V88" s="39" t="str">
        <f>IF(N88="","",VLOOKUP(N88,単重表!$C$6:単重表!#REF!,3,FALSE))</f>
        <v/>
      </c>
      <c r="W88" s="80"/>
      <c r="X88" s="37" t="e">
        <f t="shared" si="11"/>
        <v>#VALUE!</v>
      </c>
      <c r="Y88" s="28"/>
      <c r="Z88" s="28"/>
      <c r="AA88" s="28"/>
      <c r="AB88" s="28"/>
      <c r="AC88" s="44"/>
      <c r="AD88" s="44"/>
      <c r="AE88" s="41"/>
      <c r="AF88" s="43"/>
      <c r="AG88" s="41"/>
      <c r="AH88" s="42" t="e">
        <f t="shared" si="10"/>
        <v>#VALUE!</v>
      </c>
      <c r="AI88" s="41"/>
      <c r="AJ88" s="44"/>
      <c r="AK88" s="45"/>
    </row>
    <row r="89" spans="2:37" ht="22.5" customHeight="1" x14ac:dyDescent="0.15">
      <c r="B89" s="34"/>
      <c r="C89" s="47"/>
      <c r="D89" s="34"/>
      <c r="E89" s="34"/>
      <c r="F89" s="41"/>
      <c r="G89" s="67"/>
      <c r="H89" s="33"/>
      <c r="I89" s="72"/>
      <c r="J89" s="73"/>
      <c r="K89" s="53"/>
      <c r="L89" s="49"/>
      <c r="M89" s="51"/>
      <c r="N89" s="35"/>
      <c r="O89" s="55"/>
      <c r="P89" s="36" t="str">
        <f>IF(N89="","",VLOOKUP(N89,単重表!$C$6:単重表!#REF!,2,FALSE))</f>
        <v/>
      </c>
      <c r="Q89" s="37"/>
      <c r="R89" s="116">
        <f t="shared" si="12"/>
        <v>0</v>
      </c>
      <c r="S89" s="38"/>
      <c r="T89" s="118">
        <f t="shared" si="13"/>
        <v>1</v>
      </c>
      <c r="U89" s="40"/>
      <c r="V89" s="39" t="str">
        <f>IF(N89="","",VLOOKUP(N89,単重表!$C$6:単重表!#REF!,3,FALSE))</f>
        <v/>
      </c>
      <c r="W89" s="80"/>
      <c r="X89" s="37" t="e">
        <f t="shared" si="11"/>
        <v>#VALUE!</v>
      </c>
      <c r="Y89" s="28"/>
      <c r="Z89" s="28"/>
      <c r="AA89" s="28"/>
      <c r="AB89" s="28"/>
      <c r="AC89" s="44"/>
      <c r="AD89" s="44"/>
      <c r="AE89" s="41"/>
      <c r="AF89" s="43"/>
      <c r="AG89" s="41"/>
      <c r="AH89" s="42" t="e">
        <f t="shared" si="10"/>
        <v>#VALUE!</v>
      </c>
      <c r="AI89" s="41"/>
      <c r="AJ89" s="44"/>
      <c r="AK89" s="45"/>
    </row>
    <row r="90" spans="2:37" ht="22.5" customHeight="1" x14ac:dyDescent="0.15">
      <c r="B90" s="34"/>
      <c r="C90" s="47"/>
      <c r="D90" s="34"/>
      <c r="E90" s="34"/>
      <c r="F90" s="41"/>
      <c r="G90" s="67"/>
      <c r="H90" s="33"/>
      <c r="I90" s="72"/>
      <c r="J90" s="73"/>
      <c r="K90" s="53"/>
      <c r="L90" s="49"/>
      <c r="M90" s="51"/>
      <c r="N90" s="35"/>
      <c r="O90" s="55"/>
      <c r="P90" s="36" t="str">
        <f>IF(N90="","",VLOOKUP(N90,単重表!$C$6:単重表!#REF!,2,FALSE))</f>
        <v/>
      </c>
      <c r="Q90" s="37"/>
      <c r="R90" s="116">
        <f t="shared" si="12"/>
        <v>0</v>
      </c>
      <c r="S90" s="38"/>
      <c r="T90" s="118">
        <f t="shared" si="13"/>
        <v>1</v>
      </c>
      <c r="U90" s="40"/>
      <c r="V90" s="39" t="str">
        <f>IF(N90="","",VLOOKUP(N90,単重表!$C$6:単重表!#REF!,3,FALSE))</f>
        <v/>
      </c>
      <c r="W90" s="80"/>
      <c r="X90" s="37" t="e">
        <f t="shared" si="11"/>
        <v>#VALUE!</v>
      </c>
      <c r="Y90" s="28"/>
      <c r="Z90" s="28"/>
      <c r="AA90" s="28"/>
      <c r="AB90" s="28"/>
      <c r="AC90" s="44"/>
      <c r="AD90" s="44"/>
      <c r="AE90" s="41"/>
      <c r="AF90" s="43"/>
      <c r="AG90" s="41"/>
      <c r="AH90" s="42" t="e">
        <f t="shared" si="10"/>
        <v>#VALUE!</v>
      </c>
      <c r="AI90" s="41"/>
      <c r="AJ90" s="44"/>
      <c r="AK90" s="45"/>
    </row>
    <row r="91" spans="2:37" ht="22.5" customHeight="1" x14ac:dyDescent="0.15">
      <c r="B91" s="34"/>
      <c r="C91" s="47"/>
      <c r="D91" s="34"/>
      <c r="E91" s="34"/>
      <c r="F91" s="41"/>
      <c r="G91" s="67"/>
      <c r="H91" s="33"/>
      <c r="I91" s="72"/>
      <c r="J91" s="73"/>
      <c r="K91" s="53"/>
      <c r="L91" s="49"/>
      <c r="M91" s="51"/>
      <c r="N91" s="35"/>
      <c r="O91" s="55"/>
      <c r="P91" s="36" t="str">
        <f>IF(N91="","",VLOOKUP(N91,単重表!$C$6:単重表!#REF!,2,FALSE))</f>
        <v/>
      </c>
      <c r="Q91" s="37"/>
      <c r="R91" s="116">
        <f t="shared" si="12"/>
        <v>0</v>
      </c>
      <c r="S91" s="38"/>
      <c r="T91" s="118">
        <f t="shared" si="13"/>
        <v>1</v>
      </c>
      <c r="U91" s="40"/>
      <c r="V91" s="39" t="str">
        <f>IF(N91="","",VLOOKUP(N91,単重表!$C$6:単重表!#REF!,3,FALSE))</f>
        <v/>
      </c>
      <c r="W91" s="80"/>
      <c r="X91" s="37" t="e">
        <f t="shared" si="11"/>
        <v>#VALUE!</v>
      </c>
      <c r="Y91" s="28"/>
      <c r="Z91" s="28"/>
      <c r="AA91" s="28"/>
      <c r="AB91" s="28"/>
      <c r="AC91" s="44"/>
      <c r="AD91" s="44"/>
      <c r="AE91" s="41"/>
      <c r="AF91" s="43"/>
      <c r="AG91" s="41"/>
      <c r="AH91" s="42" t="e">
        <f t="shared" si="10"/>
        <v>#VALUE!</v>
      </c>
      <c r="AI91" s="41"/>
      <c r="AJ91" s="44"/>
      <c r="AK91" s="45"/>
    </row>
    <row r="92" spans="2:37" ht="22.5" customHeight="1" x14ac:dyDescent="0.15">
      <c r="B92" s="34"/>
      <c r="C92" s="47"/>
      <c r="D92" s="34"/>
      <c r="E92" s="34"/>
      <c r="F92" s="41"/>
      <c r="G92" s="67"/>
      <c r="H92" s="33"/>
      <c r="I92" s="72"/>
      <c r="J92" s="73"/>
      <c r="K92" s="53"/>
      <c r="L92" s="49"/>
      <c r="M92" s="51"/>
      <c r="N92" s="35"/>
      <c r="O92" s="55"/>
      <c r="P92" s="36" t="str">
        <f>IF(N92="","",VLOOKUP(N92,単重表!$C$6:単重表!#REF!,2,FALSE))</f>
        <v/>
      </c>
      <c r="Q92" s="37"/>
      <c r="R92" s="116">
        <f t="shared" si="12"/>
        <v>0</v>
      </c>
      <c r="S92" s="38"/>
      <c r="T92" s="118">
        <f t="shared" si="13"/>
        <v>1</v>
      </c>
      <c r="U92" s="40"/>
      <c r="V92" s="39" t="str">
        <f>IF(N92="","",VLOOKUP(N92,単重表!$C$6:単重表!#REF!,3,FALSE))</f>
        <v/>
      </c>
      <c r="W92" s="80"/>
      <c r="X92" s="37" t="e">
        <f t="shared" si="11"/>
        <v>#VALUE!</v>
      </c>
      <c r="Y92" s="28"/>
      <c r="Z92" s="28"/>
      <c r="AA92" s="28"/>
      <c r="AB92" s="28"/>
      <c r="AC92" s="44"/>
      <c r="AD92" s="44"/>
      <c r="AE92" s="41"/>
      <c r="AF92" s="43"/>
      <c r="AG92" s="41"/>
      <c r="AH92" s="42" t="e">
        <f t="shared" si="10"/>
        <v>#VALUE!</v>
      </c>
      <c r="AI92" s="41"/>
      <c r="AJ92" s="44"/>
      <c r="AK92" s="45"/>
    </row>
    <row r="93" spans="2:37" ht="22.5" customHeight="1" x14ac:dyDescent="0.15">
      <c r="B93" s="34"/>
      <c r="C93" s="47"/>
      <c r="D93" s="34"/>
      <c r="E93" s="34"/>
      <c r="F93" s="41"/>
      <c r="G93" s="67"/>
      <c r="H93" s="33"/>
      <c r="I93" s="72"/>
      <c r="J93" s="73"/>
      <c r="K93" s="53"/>
      <c r="L93" s="49"/>
      <c r="M93" s="51"/>
      <c r="N93" s="35"/>
      <c r="O93" s="55"/>
      <c r="P93" s="36" t="str">
        <f>IF(N93="","",VLOOKUP(N93,単重表!$C$6:単重表!#REF!,2,FALSE))</f>
        <v/>
      </c>
      <c r="Q93" s="37"/>
      <c r="R93" s="116">
        <f t="shared" si="12"/>
        <v>0</v>
      </c>
      <c r="S93" s="38"/>
      <c r="T93" s="118">
        <f t="shared" si="13"/>
        <v>1</v>
      </c>
      <c r="U93" s="40"/>
      <c r="V93" s="39" t="str">
        <f>IF(N93="","",VLOOKUP(N93,単重表!$C$6:単重表!#REF!,3,FALSE))</f>
        <v/>
      </c>
      <c r="W93" s="80"/>
      <c r="X93" s="37" t="e">
        <f t="shared" si="11"/>
        <v>#VALUE!</v>
      </c>
      <c r="Y93" s="28"/>
      <c r="Z93" s="28"/>
      <c r="AA93" s="28"/>
      <c r="AB93" s="28"/>
      <c r="AC93" s="44"/>
      <c r="AD93" s="44"/>
      <c r="AE93" s="41"/>
      <c r="AF93" s="43"/>
      <c r="AG93" s="41"/>
      <c r="AH93" s="42" t="e">
        <f t="shared" si="10"/>
        <v>#VALUE!</v>
      </c>
      <c r="AI93" s="41"/>
      <c r="AJ93" s="44"/>
      <c r="AK93" s="45"/>
    </row>
    <row r="94" spans="2:37" ht="22.5" customHeight="1" x14ac:dyDescent="0.15">
      <c r="B94" s="34"/>
      <c r="C94" s="47"/>
      <c r="D94" s="34"/>
      <c r="E94" s="34"/>
      <c r="F94" s="41"/>
      <c r="G94" s="67"/>
      <c r="H94" s="33"/>
      <c r="I94" s="72"/>
      <c r="J94" s="73"/>
      <c r="K94" s="53"/>
      <c r="L94" s="49"/>
      <c r="M94" s="51"/>
      <c r="N94" s="35"/>
      <c r="O94" s="55"/>
      <c r="P94" s="36" t="str">
        <f>IF(N94="","",VLOOKUP(N94,単重表!$C$6:単重表!#REF!,2,FALSE))</f>
        <v/>
      </c>
      <c r="Q94" s="37"/>
      <c r="R94" s="116">
        <f t="shared" si="12"/>
        <v>0</v>
      </c>
      <c r="S94" s="38"/>
      <c r="T94" s="118">
        <f t="shared" si="13"/>
        <v>1</v>
      </c>
      <c r="U94" s="40"/>
      <c r="V94" s="39" t="str">
        <f>IF(N94="","",VLOOKUP(N94,単重表!$C$6:単重表!#REF!,3,FALSE))</f>
        <v/>
      </c>
      <c r="W94" s="80"/>
      <c r="X94" s="37" t="e">
        <f t="shared" si="11"/>
        <v>#VALUE!</v>
      </c>
      <c r="Y94" s="28"/>
      <c r="Z94" s="28"/>
      <c r="AA94" s="28"/>
      <c r="AB94" s="28"/>
      <c r="AC94" s="44"/>
      <c r="AD94" s="44"/>
      <c r="AE94" s="41"/>
      <c r="AF94" s="43"/>
      <c r="AG94" s="41"/>
      <c r="AH94" s="42" t="e">
        <f t="shared" si="10"/>
        <v>#VALUE!</v>
      </c>
      <c r="AI94" s="41"/>
      <c r="AJ94" s="44"/>
      <c r="AK94" s="45"/>
    </row>
    <row r="95" spans="2:37" ht="22.5" customHeight="1" x14ac:dyDescent="0.15">
      <c r="B95" s="34"/>
      <c r="C95" s="47"/>
      <c r="D95" s="34"/>
      <c r="E95" s="34"/>
      <c r="F95" s="41"/>
      <c r="G95" s="67"/>
      <c r="H95" s="33"/>
      <c r="I95" s="72"/>
      <c r="J95" s="73"/>
      <c r="K95" s="53"/>
      <c r="L95" s="49"/>
      <c r="M95" s="51"/>
      <c r="N95" s="35"/>
      <c r="O95" s="55"/>
      <c r="P95" s="36" t="str">
        <f>IF(N95="","",VLOOKUP(N95,単重表!$C$6:単重表!#REF!,2,FALSE))</f>
        <v/>
      </c>
      <c r="Q95" s="37"/>
      <c r="R95" s="116">
        <f t="shared" si="12"/>
        <v>0</v>
      </c>
      <c r="S95" s="38"/>
      <c r="T95" s="118">
        <f t="shared" si="13"/>
        <v>1</v>
      </c>
      <c r="U95" s="40"/>
      <c r="V95" s="39" t="str">
        <f>IF(N95="","",VLOOKUP(N95,単重表!$C$6:単重表!#REF!,3,FALSE))</f>
        <v/>
      </c>
      <c r="W95" s="80"/>
      <c r="X95" s="37" t="e">
        <f t="shared" si="11"/>
        <v>#VALUE!</v>
      </c>
      <c r="Y95" s="28"/>
      <c r="Z95" s="28"/>
      <c r="AA95" s="28"/>
      <c r="AB95" s="28"/>
      <c r="AC95" s="44"/>
      <c r="AD95" s="44"/>
      <c r="AE95" s="41"/>
      <c r="AF95" s="43"/>
      <c r="AG95" s="41"/>
      <c r="AH95" s="42" t="e">
        <f t="shared" si="10"/>
        <v>#VALUE!</v>
      </c>
      <c r="AI95" s="41"/>
      <c r="AJ95" s="44"/>
      <c r="AK95" s="45"/>
    </row>
    <row r="96" spans="2:37" ht="22.5" customHeight="1" x14ac:dyDescent="0.15">
      <c r="B96" s="34"/>
      <c r="C96" s="47"/>
      <c r="D96" s="34"/>
      <c r="E96" s="34"/>
      <c r="F96" s="41"/>
      <c r="G96" s="67"/>
      <c r="H96" s="33"/>
      <c r="I96" s="72"/>
      <c r="J96" s="73"/>
      <c r="K96" s="53"/>
      <c r="L96" s="49"/>
      <c r="M96" s="51"/>
      <c r="N96" s="35"/>
      <c r="O96" s="55"/>
      <c r="P96" s="36" t="str">
        <f>IF(N96="","",VLOOKUP(N96,単重表!$C$6:単重表!#REF!,2,FALSE))</f>
        <v/>
      </c>
      <c r="Q96" s="37"/>
      <c r="R96" s="116">
        <f t="shared" si="12"/>
        <v>0</v>
      </c>
      <c r="S96" s="38"/>
      <c r="T96" s="118">
        <f t="shared" si="13"/>
        <v>1</v>
      </c>
      <c r="U96" s="40"/>
      <c r="V96" s="39" t="str">
        <f>IF(N96="","",VLOOKUP(N96,単重表!$C$6:単重表!#REF!,3,FALSE))</f>
        <v/>
      </c>
      <c r="W96" s="80"/>
      <c r="X96" s="37" t="e">
        <f t="shared" si="11"/>
        <v>#VALUE!</v>
      </c>
      <c r="Y96" s="28"/>
      <c r="Z96" s="28"/>
      <c r="AA96" s="28"/>
      <c r="AB96" s="28"/>
      <c r="AC96" s="44"/>
      <c r="AD96" s="44"/>
      <c r="AE96" s="41"/>
      <c r="AF96" s="43"/>
      <c r="AG96" s="41"/>
      <c r="AH96" s="42" t="e">
        <f t="shared" si="10"/>
        <v>#VALUE!</v>
      </c>
      <c r="AI96" s="41"/>
      <c r="AJ96" s="44"/>
      <c r="AK96" s="45"/>
    </row>
    <row r="97" spans="2:37" ht="22.5" customHeight="1" x14ac:dyDescent="0.15">
      <c r="B97" s="34"/>
      <c r="C97" s="47"/>
      <c r="D97" s="34"/>
      <c r="E97" s="34"/>
      <c r="F97" s="41"/>
      <c r="G97" s="67"/>
      <c r="H97" s="33"/>
      <c r="I97" s="72"/>
      <c r="J97" s="73"/>
      <c r="K97" s="53"/>
      <c r="L97" s="49"/>
      <c r="M97" s="51"/>
      <c r="N97" s="35"/>
      <c r="O97" s="55"/>
      <c r="P97" s="36" t="str">
        <f>IF(N97="","",VLOOKUP(N97,単重表!$C$6:単重表!#REF!,2,FALSE))</f>
        <v/>
      </c>
      <c r="Q97" s="37"/>
      <c r="R97" s="116">
        <f t="shared" si="12"/>
        <v>0</v>
      </c>
      <c r="S97" s="38"/>
      <c r="T97" s="118">
        <f t="shared" si="13"/>
        <v>1</v>
      </c>
      <c r="U97" s="40"/>
      <c r="V97" s="39" t="str">
        <f>IF(N97="","",VLOOKUP(N97,単重表!$C$6:単重表!#REF!,3,FALSE))</f>
        <v/>
      </c>
      <c r="W97" s="80"/>
      <c r="X97" s="37" t="e">
        <f t="shared" si="11"/>
        <v>#VALUE!</v>
      </c>
      <c r="Y97" s="28"/>
      <c r="Z97" s="28"/>
      <c r="AA97" s="28"/>
      <c r="AB97" s="28"/>
      <c r="AC97" s="44"/>
      <c r="AD97" s="44"/>
      <c r="AE97" s="41"/>
      <c r="AF97" s="43"/>
      <c r="AG97" s="41"/>
      <c r="AH97" s="42" t="e">
        <f t="shared" si="10"/>
        <v>#VALUE!</v>
      </c>
      <c r="AI97" s="41"/>
      <c r="AJ97" s="44"/>
      <c r="AK97" s="45"/>
    </row>
    <row r="98" spans="2:37" ht="22.5" customHeight="1" x14ac:dyDescent="0.15">
      <c r="B98" s="34"/>
      <c r="C98" s="47"/>
      <c r="D98" s="34"/>
      <c r="E98" s="34"/>
      <c r="F98" s="41"/>
      <c r="G98" s="67"/>
      <c r="H98" s="33"/>
      <c r="I98" s="72"/>
      <c r="J98" s="73"/>
      <c r="K98" s="53"/>
      <c r="L98" s="49"/>
      <c r="M98" s="51"/>
      <c r="N98" s="35"/>
      <c r="O98" s="55"/>
      <c r="P98" s="36" t="str">
        <f>IF(N98="","",VLOOKUP(N98,単重表!$C$6:単重表!#REF!,2,FALSE))</f>
        <v/>
      </c>
      <c r="Q98" s="37"/>
      <c r="R98" s="116">
        <f t="shared" si="12"/>
        <v>0</v>
      </c>
      <c r="S98" s="38"/>
      <c r="T98" s="118">
        <f t="shared" si="13"/>
        <v>1</v>
      </c>
      <c r="U98" s="40"/>
      <c r="V98" s="39" t="str">
        <f>IF(N98="","",VLOOKUP(N98,単重表!$C$6:単重表!#REF!,3,FALSE))</f>
        <v/>
      </c>
      <c r="W98" s="80"/>
      <c r="X98" s="37" t="e">
        <f t="shared" si="11"/>
        <v>#VALUE!</v>
      </c>
      <c r="Y98" s="28"/>
      <c r="Z98" s="28"/>
      <c r="AA98" s="28"/>
      <c r="AB98" s="28"/>
      <c r="AC98" s="44"/>
      <c r="AD98" s="44"/>
      <c r="AE98" s="41"/>
      <c r="AF98" s="43"/>
      <c r="AG98" s="41"/>
      <c r="AH98" s="42" t="e">
        <f t="shared" si="10"/>
        <v>#VALUE!</v>
      </c>
      <c r="AI98" s="41"/>
      <c r="AJ98" s="44"/>
      <c r="AK98" s="45"/>
    </row>
    <row r="99" spans="2:37" ht="22.5" customHeight="1" x14ac:dyDescent="0.15">
      <c r="B99" s="34"/>
      <c r="C99" s="47"/>
      <c r="D99" s="34"/>
      <c r="E99" s="34"/>
      <c r="F99" s="41"/>
      <c r="G99" s="67"/>
      <c r="H99" s="33"/>
      <c r="I99" s="72"/>
      <c r="J99" s="73"/>
      <c r="K99" s="53"/>
      <c r="L99" s="49"/>
      <c r="M99" s="51"/>
      <c r="N99" s="35"/>
      <c r="O99" s="55"/>
      <c r="P99" s="36" t="str">
        <f>IF(N99="","",VLOOKUP(N99,単重表!$C$6:単重表!#REF!,2,FALSE))</f>
        <v/>
      </c>
      <c r="Q99" s="37"/>
      <c r="R99" s="116">
        <f t="shared" si="12"/>
        <v>0</v>
      </c>
      <c r="S99" s="38"/>
      <c r="T99" s="118">
        <f t="shared" si="13"/>
        <v>1</v>
      </c>
      <c r="U99" s="40"/>
      <c r="V99" s="39" t="str">
        <f>IF(N99="","",VLOOKUP(N99,単重表!$C$6:単重表!#REF!,3,FALSE))</f>
        <v/>
      </c>
      <c r="W99" s="80"/>
      <c r="X99" s="37" t="e">
        <f t="shared" si="11"/>
        <v>#VALUE!</v>
      </c>
      <c r="Y99" s="28"/>
      <c r="Z99" s="28"/>
      <c r="AA99" s="28"/>
      <c r="AB99" s="28"/>
      <c r="AC99" s="44"/>
      <c r="AD99" s="44"/>
      <c r="AE99" s="41"/>
      <c r="AF99" s="43"/>
      <c r="AG99" s="41"/>
      <c r="AH99" s="42" t="e">
        <f t="shared" si="10"/>
        <v>#VALUE!</v>
      </c>
      <c r="AI99" s="41"/>
      <c r="AJ99" s="44"/>
      <c r="AK99" s="45"/>
    </row>
    <row r="100" spans="2:37" ht="22.5" customHeight="1" x14ac:dyDescent="0.15">
      <c r="B100" s="34"/>
      <c r="C100" s="47"/>
      <c r="D100" s="34"/>
      <c r="E100" s="34"/>
      <c r="F100" s="41"/>
      <c r="G100" s="67"/>
      <c r="H100" s="33"/>
      <c r="I100" s="72"/>
      <c r="J100" s="73"/>
      <c r="K100" s="53"/>
      <c r="L100" s="49"/>
      <c r="M100" s="51"/>
      <c r="N100" s="35"/>
      <c r="O100" s="55"/>
      <c r="P100" s="36" t="str">
        <f>IF(N100="","",VLOOKUP(N100,単重表!$C$6:単重表!#REF!,2,FALSE))</f>
        <v/>
      </c>
      <c r="Q100" s="37"/>
      <c r="R100" s="116">
        <f t="shared" si="12"/>
        <v>0</v>
      </c>
      <c r="S100" s="38"/>
      <c r="T100" s="118">
        <f t="shared" si="13"/>
        <v>1</v>
      </c>
      <c r="U100" s="40"/>
      <c r="V100" s="39" t="str">
        <f>IF(N100="","",VLOOKUP(N100,単重表!$C$6:単重表!#REF!,3,FALSE))</f>
        <v/>
      </c>
      <c r="W100" s="80"/>
      <c r="X100" s="37" t="e">
        <f t="shared" si="11"/>
        <v>#VALUE!</v>
      </c>
      <c r="Y100" s="28"/>
      <c r="Z100" s="28"/>
      <c r="AA100" s="28"/>
      <c r="AB100" s="28"/>
      <c r="AC100" s="44"/>
      <c r="AD100" s="44"/>
      <c r="AE100" s="41"/>
      <c r="AF100" s="43"/>
      <c r="AG100" s="41"/>
      <c r="AH100" s="42" t="e">
        <f t="shared" si="10"/>
        <v>#VALUE!</v>
      </c>
      <c r="AI100" s="41"/>
      <c r="AJ100" s="44"/>
      <c r="AK100" s="45"/>
    </row>
    <row r="101" spans="2:37" ht="22.5" customHeight="1" x14ac:dyDescent="0.15">
      <c r="B101" s="34"/>
      <c r="C101" s="47"/>
      <c r="D101" s="34"/>
      <c r="E101" s="34"/>
      <c r="F101" s="41"/>
      <c r="G101" s="67"/>
      <c r="H101" s="33"/>
      <c r="I101" s="72"/>
      <c r="J101" s="73"/>
      <c r="K101" s="53"/>
      <c r="L101" s="49"/>
      <c r="M101" s="51"/>
      <c r="N101" s="35"/>
      <c r="O101" s="55"/>
      <c r="P101" s="36" t="str">
        <f>IF(N101="","",VLOOKUP(N101,単重表!$C$6:単重表!#REF!,2,FALSE))</f>
        <v/>
      </c>
      <c r="Q101" s="37"/>
      <c r="R101" s="116">
        <f t="shared" si="12"/>
        <v>0</v>
      </c>
      <c r="S101" s="38"/>
      <c r="T101" s="118">
        <f t="shared" si="13"/>
        <v>1</v>
      </c>
      <c r="U101" s="40"/>
      <c r="V101" s="39" t="str">
        <f>IF(N101="","",VLOOKUP(N101,単重表!$C$6:単重表!#REF!,3,FALSE))</f>
        <v/>
      </c>
      <c r="W101" s="80"/>
      <c r="X101" s="37" t="e">
        <f t="shared" si="11"/>
        <v>#VALUE!</v>
      </c>
      <c r="Y101" s="28"/>
      <c r="Z101" s="28"/>
      <c r="AA101" s="28"/>
      <c r="AB101" s="28"/>
      <c r="AC101" s="44"/>
      <c r="AD101" s="44"/>
      <c r="AE101" s="41"/>
      <c r="AF101" s="43"/>
      <c r="AG101" s="41"/>
      <c r="AH101" s="42" t="e">
        <f t="shared" si="10"/>
        <v>#VALUE!</v>
      </c>
      <c r="AI101" s="41"/>
      <c r="AJ101" s="44"/>
      <c r="AK101" s="45"/>
    </row>
    <row r="102" spans="2:37" ht="22.5" customHeight="1" x14ac:dyDescent="0.15">
      <c r="B102" s="34"/>
      <c r="C102" s="47"/>
      <c r="D102" s="34"/>
      <c r="E102" s="34"/>
      <c r="F102" s="41"/>
      <c r="G102" s="67"/>
      <c r="H102" s="33"/>
      <c r="I102" s="72"/>
      <c r="J102" s="73"/>
      <c r="K102" s="53"/>
      <c r="L102" s="49"/>
      <c r="M102" s="51"/>
      <c r="N102" s="35"/>
      <c r="O102" s="55"/>
      <c r="P102" s="36" t="str">
        <f>IF(N102="","",VLOOKUP(N102,単重表!$C$6:単重表!#REF!,2,FALSE))</f>
        <v/>
      </c>
      <c r="Q102" s="37"/>
      <c r="R102" s="116">
        <f t="shared" si="12"/>
        <v>0</v>
      </c>
      <c r="S102" s="38"/>
      <c r="T102" s="118">
        <f t="shared" si="13"/>
        <v>1</v>
      </c>
      <c r="U102" s="40"/>
      <c r="V102" s="39" t="str">
        <f>IF(N102="","",VLOOKUP(N102,単重表!$C$6:単重表!#REF!,3,FALSE))</f>
        <v/>
      </c>
      <c r="W102" s="80"/>
      <c r="X102" s="37" t="e">
        <f t="shared" si="11"/>
        <v>#VALUE!</v>
      </c>
      <c r="Y102" s="28"/>
      <c r="Z102" s="28"/>
      <c r="AA102" s="28"/>
      <c r="AB102" s="28"/>
      <c r="AC102" s="44"/>
      <c r="AD102" s="44"/>
      <c r="AE102" s="41"/>
      <c r="AF102" s="43"/>
      <c r="AG102" s="41"/>
      <c r="AH102" s="42" t="e">
        <f t="shared" si="10"/>
        <v>#VALUE!</v>
      </c>
      <c r="AI102" s="41"/>
      <c r="AJ102" s="44"/>
      <c r="AK102" s="45"/>
    </row>
    <row r="103" spans="2:37" ht="22.5" customHeight="1" x14ac:dyDescent="0.15">
      <c r="B103" s="34"/>
      <c r="C103" s="47"/>
      <c r="D103" s="34"/>
      <c r="E103" s="34"/>
      <c r="F103" s="41"/>
      <c r="G103" s="67"/>
      <c r="H103" s="33"/>
      <c r="I103" s="72"/>
      <c r="J103" s="73"/>
      <c r="K103" s="53"/>
      <c r="L103" s="49"/>
      <c r="M103" s="51"/>
      <c r="N103" s="35"/>
      <c r="O103" s="55"/>
      <c r="P103" s="36" t="str">
        <f>IF(N103="","",VLOOKUP(N103,単重表!$C$6:単重表!#REF!,2,FALSE))</f>
        <v/>
      </c>
      <c r="Q103" s="37"/>
      <c r="R103" s="116">
        <f t="shared" si="12"/>
        <v>0</v>
      </c>
      <c r="S103" s="38"/>
      <c r="T103" s="118">
        <f t="shared" si="13"/>
        <v>1</v>
      </c>
      <c r="U103" s="40"/>
      <c r="V103" s="39" t="str">
        <f>IF(N103="","",VLOOKUP(N103,単重表!$C$6:単重表!#REF!,3,FALSE))</f>
        <v/>
      </c>
      <c r="W103" s="80"/>
      <c r="X103" s="37" t="e">
        <f t="shared" si="11"/>
        <v>#VALUE!</v>
      </c>
      <c r="Y103" s="28"/>
      <c r="Z103" s="28"/>
      <c r="AA103" s="28"/>
      <c r="AB103" s="28"/>
      <c r="AC103" s="44"/>
      <c r="AD103" s="44"/>
      <c r="AE103" s="41"/>
      <c r="AF103" s="43"/>
      <c r="AG103" s="41"/>
      <c r="AH103" s="42" t="e">
        <f t="shared" si="10"/>
        <v>#VALUE!</v>
      </c>
      <c r="AI103" s="41"/>
      <c r="AJ103" s="44"/>
      <c r="AK103" s="45"/>
    </row>
    <row r="104" spans="2:37" ht="22.5" customHeight="1" x14ac:dyDescent="0.15">
      <c r="B104" s="34"/>
      <c r="C104" s="47"/>
      <c r="D104" s="34"/>
      <c r="E104" s="34"/>
      <c r="F104" s="41"/>
      <c r="G104" s="67"/>
      <c r="H104" s="33"/>
      <c r="I104" s="72"/>
      <c r="J104" s="73"/>
      <c r="K104" s="53"/>
      <c r="L104" s="49"/>
      <c r="M104" s="51"/>
      <c r="N104" s="35"/>
      <c r="O104" s="55"/>
      <c r="P104" s="36" t="str">
        <f>IF(N104="","",VLOOKUP(N104,単重表!$C$6:単重表!#REF!,2,FALSE))</f>
        <v/>
      </c>
      <c r="Q104" s="37"/>
      <c r="R104" s="116">
        <f t="shared" si="12"/>
        <v>0</v>
      </c>
      <c r="S104" s="38"/>
      <c r="T104" s="118">
        <f t="shared" si="13"/>
        <v>1</v>
      </c>
      <c r="U104" s="40"/>
      <c r="V104" s="39" t="str">
        <f>IF(N104="","",VLOOKUP(N104,単重表!$C$6:単重表!#REF!,3,FALSE))</f>
        <v/>
      </c>
      <c r="W104" s="80"/>
      <c r="X104" s="37" t="e">
        <f t="shared" si="11"/>
        <v>#VALUE!</v>
      </c>
      <c r="Y104" s="28"/>
      <c r="Z104" s="28"/>
      <c r="AA104" s="28"/>
      <c r="AB104" s="28"/>
      <c r="AC104" s="44"/>
      <c r="AD104" s="44"/>
      <c r="AE104" s="41"/>
      <c r="AF104" s="43"/>
      <c r="AG104" s="41"/>
      <c r="AH104" s="42" t="e">
        <f t="shared" si="10"/>
        <v>#VALUE!</v>
      </c>
      <c r="AI104" s="41"/>
      <c r="AJ104" s="44"/>
      <c r="AK104" s="45"/>
    </row>
    <row r="105" spans="2:37" ht="22.5" customHeight="1" x14ac:dyDescent="0.15">
      <c r="B105" s="34"/>
      <c r="C105" s="47"/>
      <c r="D105" s="34"/>
      <c r="E105" s="34"/>
      <c r="F105" s="41"/>
      <c r="G105" s="67"/>
      <c r="H105" s="33"/>
      <c r="I105" s="72"/>
      <c r="J105" s="73"/>
      <c r="K105" s="53"/>
      <c r="L105" s="49"/>
      <c r="M105" s="51"/>
      <c r="N105" s="35"/>
      <c r="O105" s="55"/>
      <c r="P105" s="36" t="str">
        <f>IF(N105="","",VLOOKUP(N105,単重表!$C$6:単重表!#REF!,2,FALSE))</f>
        <v/>
      </c>
      <c r="Q105" s="37"/>
      <c r="R105" s="116">
        <f t="shared" si="12"/>
        <v>0</v>
      </c>
      <c r="S105" s="38"/>
      <c r="T105" s="118">
        <f t="shared" si="13"/>
        <v>1</v>
      </c>
      <c r="U105" s="40"/>
      <c r="V105" s="39" t="str">
        <f>IF(N105="","",VLOOKUP(N105,単重表!$C$6:単重表!#REF!,3,FALSE))</f>
        <v/>
      </c>
      <c r="W105" s="80"/>
      <c r="X105" s="37" t="e">
        <f t="shared" si="11"/>
        <v>#VALUE!</v>
      </c>
      <c r="Y105" s="28"/>
      <c r="Z105" s="28"/>
      <c r="AA105" s="28"/>
      <c r="AB105" s="28"/>
      <c r="AC105" s="44"/>
      <c r="AD105" s="44"/>
      <c r="AE105" s="41"/>
      <c r="AF105" s="43"/>
      <c r="AG105" s="41"/>
      <c r="AH105" s="42" t="e">
        <f t="shared" si="10"/>
        <v>#VALUE!</v>
      </c>
      <c r="AI105" s="41"/>
      <c r="AJ105" s="44"/>
      <c r="AK105" s="45"/>
    </row>
    <row r="106" spans="2:37" ht="22.5" customHeight="1" x14ac:dyDescent="0.15">
      <c r="B106" s="34"/>
      <c r="C106" s="47"/>
      <c r="D106" s="34"/>
      <c r="E106" s="34"/>
      <c r="F106" s="41"/>
      <c r="G106" s="67"/>
      <c r="H106" s="33"/>
      <c r="I106" s="72"/>
      <c r="J106" s="73"/>
      <c r="K106" s="53"/>
      <c r="L106" s="49"/>
      <c r="M106" s="51"/>
      <c r="N106" s="35"/>
      <c r="O106" s="55"/>
      <c r="P106" s="36" t="str">
        <f>IF(N106="","",VLOOKUP(N106,単重表!$C$6:単重表!#REF!,2,FALSE))</f>
        <v/>
      </c>
      <c r="Q106" s="37"/>
      <c r="R106" s="116">
        <f t="shared" si="12"/>
        <v>0</v>
      </c>
      <c r="S106" s="38"/>
      <c r="T106" s="118">
        <f t="shared" si="13"/>
        <v>1</v>
      </c>
      <c r="U106" s="40"/>
      <c r="V106" s="39" t="str">
        <f>IF(N106="","",VLOOKUP(N106,単重表!$C$6:単重表!#REF!,3,FALSE))</f>
        <v/>
      </c>
      <c r="W106" s="80"/>
      <c r="X106" s="37" t="e">
        <f t="shared" si="11"/>
        <v>#VALUE!</v>
      </c>
      <c r="Y106" s="28"/>
      <c r="Z106" s="28"/>
      <c r="AA106" s="28"/>
      <c r="AB106" s="28"/>
      <c r="AC106" s="44"/>
      <c r="AD106" s="44"/>
      <c r="AE106" s="41"/>
      <c r="AF106" s="43"/>
      <c r="AG106" s="41"/>
      <c r="AH106" s="42" t="e">
        <f t="shared" si="10"/>
        <v>#VALUE!</v>
      </c>
      <c r="AI106" s="41"/>
      <c r="AJ106" s="44"/>
      <c r="AK106" s="45"/>
    </row>
    <row r="107" spans="2:37" ht="22.5" customHeight="1" x14ac:dyDescent="0.15">
      <c r="B107" s="34"/>
      <c r="C107" s="47"/>
      <c r="D107" s="34"/>
      <c r="E107" s="34"/>
      <c r="F107" s="41"/>
      <c r="G107" s="67"/>
      <c r="H107" s="33"/>
      <c r="I107" s="72"/>
      <c r="J107" s="73"/>
      <c r="K107" s="53"/>
      <c r="L107" s="49"/>
      <c r="M107" s="51"/>
      <c r="N107" s="35"/>
      <c r="O107" s="55"/>
      <c r="P107" s="36" t="str">
        <f>IF(N107="","",VLOOKUP(N107,単重表!$C$6:単重表!#REF!,2,FALSE))</f>
        <v/>
      </c>
      <c r="Q107" s="37"/>
      <c r="R107" s="116">
        <f t="shared" si="12"/>
        <v>0</v>
      </c>
      <c r="S107" s="38"/>
      <c r="T107" s="118">
        <f t="shared" si="13"/>
        <v>1</v>
      </c>
      <c r="U107" s="40"/>
      <c r="V107" s="39" t="str">
        <f>IF(N107="","",VLOOKUP(N107,単重表!$C$6:単重表!#REF!,3,FALSE))</f>
        <v/>
      </c>
      <c r="W107" s="80"/>
      <c r="X107" s="37" t="e">
        <f t="shared" si="11"/>
        <v>#VALUE!</v>
      </c>
      <c r="Y107" s="28"/>
      <c r="Z107" s="28"/>
      <c r="AA107" s="28"/>
      <c r="AB107" s="28"/>
      <c r="AC107" s="44"/>
      <c r="AD107" s="44"/>
      <c r="AE107" s="41"/>
      <c r="AF107" s="43"/>
      <c r="AG107" s="41"/>
      <c r="AH107" s="42" t="e">
        <f t="shared" si="10"/>
        <v>#VALUE!</v>
      </c>
      <c r="AI107" s="41"/>
      <c r="AJ107" s="44"/>
      <c r="AK107" s="45"/>
    </row>
    <row r="108" spans="2:37" ht="22.5" customHeight="1" x14ac:dyDescent="0.15">
      <c r="B108" s="34"/>
      <c r="C108" s="47"/>
      <c r="D108" s="34"/>
      <c r="E108" s="34"/>
      <c r="F108" s="41"/>
      <c r="G108" s="67"/>
      <c r="H108" s="33"/>
      <c r="I108" s="72"/>
      <c r="J108" s="73"/>
      <c r="K108" s="53"/>
      <c r="L108" s="49"/>
      <c r="M108" s="51"/>
      <c r="N108" s="35"/>
      <c r="O108" s="55"/>
      <c r="P108" s="36" t="str">
        <f>IF(N108="","",VLOOKUP(N108,単重表!$C$6:単重表!#REF!,2,FALSE))</f>
        <v/>
      </c>
      <c r="Q108" s="37"/>
      <c r="R108" s="116">
        <f t="shared" si="12"/>
        <v>0</v>
      </c>
      <c r="S108" s="38"/>
      <c r="T108" s="118">
        <f t="shared" si="13"/>
        <v>1</v>
      </c>
      <c r="U108" s="40"/>
      <c r="V108" s="39" t="str">
        <f>IF(N108="","",VLOOKUP(N108,単重表!$C$6:単重表!#REF!,3,FALSE))</f>
        <v/>
      </c>
      <c r="W108" s="80"/>
      <c r="X108" s="37" t="e">
        <f t="shared" si="11"/>
        <v>#VALUE!</v>
      </c>
      <c r="Y108" s="28"/>
      <c r="Z108" s="28"/>
      <c r="AA108" s="28"/>
      <c r="AB108" s="28"/>
      <c r="AC108" s="44"/>
      <c r="AD108" s="44"/>
      <c r="AE108" s="41"/>
      <c r="AF108" s="43"/>
      <c r="AG108" s="41"/>
      <c r="AH108" s="42" t="e">
        <f t="shared" si="10"/>
        <v>#VALUE!</v>
      </c>
      <c r="AI108" s="41"/>
      <c r="AJ108" s="44"/>
      <c r="AK108" s="45"/>
    </row>
    <row r="109" spans="2:37" ht="22.5" customHeight="1" x14ac:dyDescent="0.15">
      <c r="B109" s="34"/>
      <c r="C109" s="47"/>
      <c r="D109" s="34"/>
      <c r="E109" s="34"/>
      <c r="F109" s="41"/>
      <c r="G109" s="67"/>
      <c r="H109" s="33"/>
      <c r="I109" s="72"/>
      <c r="J109" s="73"/>
      <c r="K109" s="53"/>
      <c r="L109" s="49"/>
      <c r="M109" s="51"/>
      <c r="N109" s="35"/>
      <c r="O109" s="55"/>
      <c r="P109" s="36" t="str">
        <f>IF(N109="","",VLOOKUP(N109,単重表!$C$6:単重表!#REF!,2,FALSE))</f>
        <v/>
      </c>
      <c r="Q109" s="37"/>
      <c r="R109" s="116">
        <f t="shared" si="12"/>
        <v>0</v>
      </c>
      <c r="S109" s="38"/>
      <c r="T109" s="118">
        <f t="shared" si="13"/>
        <v>1</v>
      </c>
      <c r="U109" s="40"/>
      <c r="V109" s="39" t="str">
        <f>IF(N109="","",VLOOKUP(N109,単重表!$C$6:単重表!#REF!,3,FALSE))</f>
        <v/>
      </c>
      <c r="W109" s="80"/>
      <c r="X109" s="37" t="e">
        <f t="shared" si="11"/>
        <v>#VALUE!</v>
      </c>
      <c r="Y109" s="28"/>
      <c r="Z109" s="28"/>
      <c r="AA109" s="28"/>
      <c r="AB109" s="28"/>
      <c r="AC109" s="44"/>
      <c r="AD109" s="44"/>
      <c r="AE109" s="41"/>
      <c r="AF109" s="43"/>
      <c r="AG109" s="41"/>
      <c r="AH109" s="42" t="e">
        <f t="shared" si="10"/>
        <v>#VALUE!</v>
      </c>
      <c r="AI109" s="41"/>
      <c r="AJ109" s="44"/>
      <c r="AK109" s="45"/>
    </row>
    <row r="110" spans="2:37" ht="22.5" customHeight="1" x14ac:dyDescent="0.15">
      <c r="B110" s="34"/>
      <c r="C110" s="47"/>
      <c r="D110" s="34"/>
      <c r="E110" s="34"/>
      <c r="F110" s="41"/>
      <c r="G110" s="67"/>
      <c r="H110" s="33"/>
      <c r="I110" s="72"/>
      <c r="J110" s="73"/>
      <c r="K110" s="53"/>
      <c r="L110" s="49"/>
      <c r="M110" s="51"/>
      <c r="N110" s="35"/>
      <c r="O110" s="55"/>
      <c r="P110" s="36" t="str">
        <f>IF(N110="","",VLOOKUP(N110,単重表!$C$6:単重表!#REF!,2,FALSE))</f>
        <v/>
      </c>
      <c r="Q110" s="37"/>
      <c r="R110" s="116">
        <f t="shared" ref="R110:R131" si="14">Q110/1000</f>
        <v>0</v>
      </c>
      <c r="S110" s="38"/>
      <c r="T110" s="118">
        <f t="shared" ref="T110:T131" si="15">IF(S110="",1,S110/1000)</f>
        <v>1</v>
      </c>
      <c r="U110" s="40"/>
      <c r="V110" s="39" t="str">
        <f>IF(N110="","",VLOOKUP(N110,単重表!$C$6:単重表!#REF!,3,FALSE))</f>
        <v/>
      </c>
      <c r="W110" s="80"/>
      <c r="X110" s="37" t="e">
        <f t="shared" si="11"/>
        <v>#VALUE!</v>
      </c>
      <c r="Y110" s="28"/>
      <c r="Z110" s="28"/>
      <c r="AA110" s="28"/>
      <c r="AB110" s="28"/>
      <c r="AC110" s="44"/>
      <c r="AD110" s="44"/>
      <c r="AE110" s="41"/>
      <c r="AF110" s="43"/>
      <c r="AG110" s="41"/>
      <c r="AH110" s="42" t="e">
        <f t="shared" si="10"/>
        <v>#VALUE!</v>
      </c>
      <c r="AI110" s="41"/>
      <c r="AJ110" s="44"/>
      <c r="AK110" s="45"/>
    </row>
    <row r="111" spans="2:37" ht="22.5" customHeight="1" x14ac:dyDescent="0.15">
      <c r="B111" s="34"/>
      <c r="C111" s="47"/>
      <c r="D111" s="34"/>
      <c r="E111" s="34"/>
      <c r="F111" s="41"/>
      <c r="G111" s="67"/>
      <c r="H111" s="33"/>
      <c r="I111" s="72"/>
      <c r="J111" s="73"/>
      <c r="K111" s="53"/>
      <c r="L111" s="49"/>
      <c r="M111" s="51"/>
      <c r="N111" s="35"/>
      <c r="O111" s="55"/>
      <c r="P111" s="36" t="str">
        <f>IF(N111="","",VLOOKUP(N111,単重表!$C$6:単重表!#REF!,2,FALSE))</f>
        <v/>
      </c>
      <c r="Q111" s="37"/>
      <c r="R111" s="116">
        <f t="shared" si="14"/>
        <v>0</v>
      </c>
      <c r="S111" s="38"/>
      <c r="T111" s="118">
        <f t="shared" si="15"/>
        <v>1</v>
      </c>
      <c r="U111" s="40"/>
      <c r="V111" s="39" t="str">
        <f>IF(N111="","",VLOOKUP(N111,単重表!$C$6:単重表!#REF!,3,FALSE))</f>
        <v/>
      </c>
      <c r="W111" s="80"/>
      <c r="X111" s="37" t="e">
        <f t="shared" si="11"/>
        <v>#VALUE!</v>
      </c>
      <c r="Y111" s="28"/>
      <c r="Z111" s="28"/>
      <c r="AA111" s="28"/>
      <c r="AB111" s="28"/>
      <c r="AC111" s="44"/>
      <c r="AD111" s="44"/>
      <c r="AE111" s="41"/>
      <c r="AF111" s="43"/>
      <c r="AG111" s="41"/>
      <c r="AH111" s="42" t="e">
        <f t="shared" si="10"/>
        <v>#VALUE!</v>
      </c>
      <c r="AI111" s="41"/>
      <c r="AJ111" s="44"/>
      <c r="AK111" s="45"/>
    </row>
    <row r="112" spans="2:37" ht="22.5" customHeight="1" x14ac:dyDescent="0.15">
      <c r="B112" s="34"/>
      <c r="C112" s="47"/>
      <c r="D112" s="34"/>
      <c r="E112" s="34"/>
      <c r="F112" s="41"/>
      <c r="G112" s="67"/>
      <c r="H112" s="33"/>
      <c r="I112" s="72"/>
      <c r="J112" s="73"/>
      <c r="K112" s="53"/>
      <c r="L112" s="49"/>
      <c r="M112" s="51"/>
      <c r="N112" s="35"/>
      <c r="O112" s="55"/>
      <c r="P112" s="36" t="str">
        <f>IF(N112="","",VLOOKUP(N112,単重表!$C$6:単重表!#REF!,2,FALSE))</f>
        <v/>
      </c>
      <c r="Q112" s="37"/>
      <c r="R112" s="116">
        <f t="shared" si="14"/>
        <v>0</v>
      </c>
      <c r="S112" s="38"/>
      <c r="T112" s="118">
        <f t="shared" si="15"/>
        <v>1</v>
      </c>
      <c r="U112" s="40"/>
      <c r="V112" s="39" t="str">
        <f>IF(N112="","",VLOOKUP(N112,単重表!$C$6:単重表!#REF!,3,FALSE))</f>
        <v/>
      </c>
      <c r="W112" s="80"/>
      <c r="X112" s="37" t="e">
        <f t="shared" si="11"/>
        <v>#VALUE!</v>
      </c>
      <c r="Y112" s="28"/>
      <c r="Z112" s="28"/>
      <c r="AA112" s="28"/>
      <c r="AB112" s="28"/>
      <c r="AC112" s="44"/>
      <c r="AD112" s="44"/>
      <c r="AE112" s="41"/>
      <c r="AF112" s="43"/>
      <c r="AG112" s="41"/>
      <c r="AH112" s="42" t="e">
        <f t="shared" si="10"/>
        <v>#VALUE!</v>
      </c>
      <c r="AI112" s="41"/>
      <c r="AJ112" s="44"/>
      <c r="AK112" s="45"/>
    </row>
    <row r="113" spans="2:37" ht="22.5" customHeight="1" x14ac:dyDescent="0.15">
      <c r="B113" s="34"/>
      <c r="C113" s="47"/>
      <c r="D113" s="34"/>
      <c r="E113" s="34"/>
      <c r="F113" s="41"/>
      <c r="G113" s="67"/>
      <c r="H113" s="33"/>
      <c r="I113" s="72"/>
      <c r="J113" s="73"/>
      <c r="K113" s="53"/>
      <c r="L113" s="49"/>
      <c r="M113" s="51"/>
      <c r="N113" s="35"/>
      <c r="O113" s="55"/>
      <c r="P113" s="36" t="str">
        <f>IF(N113="","",VLOOKUP(N113,単重表!$C$6:単重表!#REF!,2,FALSE))</f>
        <v/>
      </c>
      <c r="Q113" s="37"/>
      <c r="R113" s="116">
        <f t="shared" si="14"/>
        <v>0</v>
      </c>
      <c r="S113" s="38"/>
      <c r="T113" s="118">
        <f t="shared" si="15"/>
        <v>1</v>
      </c>
      <c r="U113" s="40"/>
      <c r="V113" s="39" t="str">
        <f>IF(N113="","",VLOOKUP(N113,単重表!$C$6:単重表!#REF!,3,FALSE))</f>
        <v/>
      </c>
      <c r="W113" s="80"/>
      <c r="X113" s="37" t="e">
        <f t="shared" si="11"/>
        <v>#VALUE!</v>
      </c>
      <c r="Y113" s="28"/>
      <c r="Z113" s="28"/>
      <c r="AA113" s="28"/>
      <c r="AB113" s="28"/>
      <c r="AC113" s="44"/>
      <c r="AD113" s="44"/>
      <c r="AE113" s="41"/>
      <c r="AF113" s="43"/>
      <c r="AG113" s="41"/>
      <c r="AH113" s="42" t="e">
        <f t="shared" si="10"/>
        <v>#VALUE!</v>
      </c>
      <c r="AI113" s="41"/>
      <c r="AJ113" s="44"/>
      <c r="AK113" s="45"/>
    </row>
    <row r="114" spans="2:37" ht="22.5" customHeight="1" x14ac:dyDescent="0.15">
      <c r="B114" s="34"/>
      <c r="C114" s="47"/>
      <c r="D114" s="34"/>
      <c r="E114" s="34"/>
      <c r="F114" s="41"/>
      <c r="G114" s="67"/>
      <c r="H114" s="33"/>
      <c r="I114" s="72"/>
      <c r="J114" s="73"/>
      <c r="K114" s="53"/>
      <c r="L114" s="49"/>
      <c r="M114" s="51"/>
      <c r="N114" s="35"/>
      <c r="O114" s="55"/>
      <c r="P114" s="36" t="str">
        <f>IF(N114="","",VLOOKUP(N114,単重表!$C$6:単重表!#REF!,2,FALSE))</f>
        <v/>
      </c>
      <c r="Q114" s="37"/>
      <c r="R114" s="116">
        <f t="shared" si="14"/>
        <v>0</v>
      </c>
      <c r="S114" s="38"/>
      <c r="T114" s="118">
        <f t="shared" si="15"/>
        <v>1</v>
      </c>
      <c r="U114" s="40"/>
      <c r="V114" s="39" t="str">
        <f>IF(N114="","",VLOOKUP(N114,単重表!$C$6:単重表!#REF!,3,FALSE))</f>
        <v/>
      </c>
      <c r="W114" s="80"/>
      <c r="X114" s="37" t="e">
        <f t="shared" si="11"/>
        <v>#VALUE!</v>
      </c>
      <c r="Y114" s="28"/>
      <c r="Z114" s="28"/>
      <c r="AA114" s="28"/>
      <c r="AB114" s="28"/>
      <c r="AC114" s="44"/>
      <c r="AD114" s="44"/>
      <c r="AE114" s="41"/>
      <c r="AF114" s="43"/>
      <c r="AG114" s="41"/>
      <c r="AH114" s="42" t="e">
        <f t="shared" si="10"/>
        <v>#VALUE!</v>
      </c>
      <c r="AI114" s="41"/>
      <c r="AJ114" s="44"/>
      <c r="AK114" s="45"/>
    </row>
    <row r="115" spans="2:37" ht="22.5" customHeight="1" x14ac:dyDescent="0.15">
      <c r="B115" s="34"/>
      <c r="C115" s="47"/>
      <c r="D115" s="34"/>
      <c r="E115" s="34"/>
      <c r="F115" s="41"/>
      <c r="G115" s="67"/>
      <c r="H115" s="33"/>
      <c r="I115" s="72"/>
      <c r="J115" s="73"/>
      <c r="K115" s="53"/>
      <c r="L115" s="49"/>
      <c r="M115" s="51"/>
      <c r="N115" s="35"/>
      <c r="O115" s="55"/>
      <c r="P115" s="36" t="str">
        <f>IF(N115="","",VLOOKUP(N115,単重表!$C$6:単重表!#REF!,2,FALSE))</f>
        <v/>
      </c>
      <c r="Q115" s="37"/>
      <c r="R115" s="116">
        <f t="shared" si="14"/>
        <v>0</v>
      </c>
      <c r="S115" s="38"/>
      <c r="T115" s="118">
        <f t="shared" si="15"/>
        <v>1</v>
      </c>
      <c r="U115" s="40"/>
      <c r="V115" s="39" t="str">
        <f>IF(N115="","",VLOOKUP(N115,単重表!$C$6:単重表!#REF!,3,FALSE))</f>
        <v/>
      </c>
      <c r="W115" s="80"/>
      <c r="X115" s="37" t="e">
        <f t="shared" si="11"/>
        <v>#VALUE!</v>
      </c>
      <c r="Y115" s="28"/>
      <c r="Z115" s="28"/>
      <c r="AA115" s="28"/>
      <c r="AB115" s="28"/>
      <c r="AC115" s="44"/>
      <c r="AD115" s="44"/>
      <c r="AE115" s="41"/>
      <c r="AF115" s="43"/>
      <c r="AG115" s="41"/>
      <c r="AH115" s="42" t="e">
        <f t="shared" si="10"/>
        <v>#VALUE!</v>
      </c>
      <c r="AI115" s="41"/>
      <c r="AJ115" s="44"/>
      <c r="AK115" s="45"/>
    </row>
    <row r="116" spans="2:37" ht="22.5" customHeight="1" x14ac:dyDescent="0.15">
      <c r="B116" s="34"/>
      <c r="C116" s="47"/>
      <c r="D116" s="34"/>
      <c r="E116" s="34"/>
      <c r="F116" s="41"/>
      <c r="G116" s="67"/>
      <c r="H116" s="33"/>
      <c r="I116" s="72"/>
      <c r="J116" s="73"/>
      <c r="K116" s="53"/>
      <c r="L116" s="49"/>
      <c r="M116" s="51"/>
      <c r="N116" s="35"/>
      <c r="O116" s="55"/>
      <c r="P116" s="36" t="str">
        <f>IF(N116="","",VLOOKUP(N116,単重表!$C$6:単重表!#REF!,2,FALSE))</f>
        <v/>
      </c>
      <c r="Q116" s="37"/>
      <c r="R116" s="116">
        <f t="shared" si="14"/>
        <v>0</v>
      </c>
      <c r="S116" s="38"/>
      <c r="T116" s="118">
        <f t="shared" si="15"/>
        <v>1</v>
      </c>
      <c r="U116" s="40"/>
      <c r="V116" s="39" t="str">
        <f>IF(N116="","",VLOOKUP(N116,単重表!$C$6:単重表!#REF!,3,FALSE))</f>
        <v/>
      </c>
      <c r="W116" s="80"/>
      <c r="X116" s="37" t="e">
        <f t="shared" si="11"/>
        <v>#VALUE!</v>
      </c>
      <c r="Y116" s="28"/>
      <c r="Z116" s="28"/>
      <c r="AA116" s="28"/>
      <c r="AB116" s="28"/>
      <c r="AC116" s="44"/>
      <c r="AD116" s="44"/>
      <c r="AE116" s="41"/>
      <c r="AF116" s="43"/>
      <c r="AG116" s="41"/>
      <c r="AH116" s="42" t="e">
        <f t="shared" si="10"/>
        <v>#VALUE!</v>
      </c>
      <c r="AI116" s="41"/>
      <c r="AJ116" s="44"/>
      <c r="AK116" s="45"/>
    </row>
    <row r="117" spans="2:37" ht="22.5" customHeight="1" x14ac:dyDescent="0.15">
      <c r="B117" s="34"/>
      <c r="C117" s="47"/>
      <c r="D117" s="34"/>
      <c r="E117" s="34"/>
      <c r="F117" s="41"/>
      <c r="G117" s="67"/>
      <c r="H117" s="33"/>
      <c r="I117" s="72"/>
      <c r="J117" s="73"/>
      <c r="K117" s="53"/>
      <c r="L117" s="49"/>
      <c r="M117" s="51"/>
      <c r="N117" s="35"/>
      <c r="O117" s="55"/>
      <c r="P117" s="36" t="str">
        <f>IF(N117="","",VLOOKUP(N117,単重表!$C$6:単重表!#REF!,2,FALSE))</f>
        <v/>
      </c>
      <c r="Q117" s="37"/>
      <c r="R117" s="116">
        <f t="shared" si="14"/>
        <v>0</v>
      </c>
      <c r="S117" s="38"/>
      <c r="T117" s="118">
        <f t="shared" si="15"/>
        <v>1</v>
      </c>
      <c r="U117" s="40"/>
      <c r="V117" s="39" t="str">
        <f>IF(N117="","",VLOOKUP(N117,単重表!$C$6:単重表!#REF!,3,FALSE))</f>
        <v/>
      </c>
      <c r="W117" s="80"/>
      <c r="X117" s="37" t="e">
        <f t="shared" si="11"/>
        <v>#VALUE!</v>
      </c>
      <c r="Y117" s="28"/>
      <c r="Z117" s="28"/>
      <c r="AA117" s="28"/>
      <c r="AB117" s="28"/>
      <c r="AC117" s="44"/>
      <c r="AD117" s="44"/>
      <c r="AE117" s="41"/>
      <c r="AF117" s="43"/>
      <c r="AG117" s="41"/>
      <c r="AH117" s="42" t="e">
        <f t="shared" si="10"/>
        <v>#VALUE!</v>
      </c>
      <c r="AI117" s="41"/>
      <c r="AJ117" s="44"/>
      <c r="AK117" s="45"/>
    </row>
    <row r="118" spans="2:37" ht="22.5" customHeight="1" x14ac:dyDescent="0.15">
      <c r="B118" s="34"/>
      <c r="C118" s="47"/>
      <c r="D118" s="34"/>
      <c r="E118" s="34"/>
      <c r="F118" s="41"/>
      <c r="G118" s="67"/>
      <c r="H118" s="33"/>
      <c r="I118" s="72"/>
      <c r="J118" s="73"/>
      <c r="K118" s="53"/>
      <c r="L118" s="49"/>
      <c r="M118" s="51"/>
      <c r="N118" s="35"/>
      <c r="O118" s="55"/>
      <c r="P118" s="36" t="str">
        <f>IF(N118="","",VLOOKUP(N118,単重表!$C$6:単重表!#REF!,2,FALSE))</f>
        <v/>
      </c>
      <c r="Q118" s="37"/>
      <c r="R118" s="116">
        <f t="shared" si="14"/>
        <v>0</v>
      </c>
      <c r="S118" s="38"/>
      <c r="T118" s="118">
        <f t="shared" si="15"/>
        <v>1</v>
      </c>
      <c r="U118" s="40"/>
      <c r="V118" s="39" t="str">
        <f>IF(N118="","",VLOOKUP(N118,単重表!$C$6:単重表!#REF!,3,FALSE))</f>
        <v/>
      </c>
      <c r="W118" s="80"/>
      <c r="X118" s="37" t="e">
        <f t="shared" si="11"/>
        <v>#VALUE!</v>
      </c>
      <c r="Y118" s="28"/>
      <c r="Z118" s="28"/>
      <c r="AA118" s="28"/>
      <c r="AB118" s="28"/>
      <c r="AC118" s="44"/>
      <c r="AD118" s="44"/>
      <c r="AE118" s="41"/>
      <c r="AF118" s="43"/>
      <c r="AG118" s="41"/>
      <c r="AH118" s="42" t="e">
        <f t="shared" si="10"/>
        <v>#VALUE!</v>
      </c>
      <c r="AI118" s="41"/>
      <c r="AJ118" s="44"/>
      <c r="AK118" s="45"/>
    </row>
    <row r="119" spans="2:37" ht="22.5" customHeight="1" x14ac:dyDescent="0.15">
      <c r="B119" s="34"/>
      <c r="C119" s="47"/>
      <c r="D119" s="34"/>
      <c r="E119" s="34"/>
      <c r="F119" s="41"/>
      <c r="G119" s="67"/>
      <c r="H119" s="33"/>
      <c r="I119" s="72"/>
      <c r="J119" s="73"/>
      <c r="K119" s="53"/>
      <c r="L119" s="49"/>
      <c r="M119" s="51"/>
      <c r="N119" s="35"/>
      <c r="O119" s="55"/>
      <c r="P119" s="36" t="str">
        <f>IF(N119="","",VLOOKUP(N119,単重表!$C$6:単重表!#REF!,2,FALSE))</f>
        <v/>
      </c>
      <c r="Q119" s="37"/>
      <c r="R119" s="116">
        <f t="shared" si="14"/>
        <v>0</v>
      </c>
      <c r="S119" s="38"/>
      <c r="T119" s="118">
        <f t="shared" si="15"/>
        <v>1</v>
      </c>
      <c r="U119" s="40"/>
      <c r="V119" s="39" t="str">
        <f>IF(N119="","",VLOOKUP(N119,単重表!$C$6:単重表!#REF!,3,FALSE))</f>
        <v/>
      </c>
      <c r="W119" s="80"/>
      <c r="X119" s="37" t="e">
        <f t="shared" si="11"/>
        <v>#VALUE!</v>
      </c>
      <c r="Y119" s="28"/>
      <c r="Z119" s="28"/>
      <c r="AA119" s="28"/>
      <c r="AB119" s="28"/>
      <c r="AC119" s="44"/>
      <c r="AD119" s="44"/>
      <c r="AE119" s="41"/>
      <c r="AF119" s="43"/>
      <c r="AG119" s="41"/>
      <c r="AH119" s="42" t="e">
        <f t="shared" si="10"/>
        <v>#VALUE!</v>
      </c>
      <c r="AI119" s="41"/>
      <c r="AJ119" s="44"/>
      <c r="AK119" s="45"/>
    </row>
    <row r="120" spans="2:37" ht="22.5" customHeight="1" x14ac:dyDescent="0.15">
      <c r="B120" s="34"/>
      <c r="C120" s="47"/>
      <c r="D120" s="34"/>
      <c r="E120" s="34"/>
      <c r="F120" s="41"/>
      <c r="G120" s="67"/>
      <c r="H120" s="33"/>
      <c r="I120" s="72"/>
      <c r="J120" s="73"/>
      <c r="K120" s="53"/>
      <c r="L120" s="49"/>
      <c r="M120" s="51"/>
      <c r="N120" s="35"/>
      <c r="O120" s="55"/>
      <c r="P120" s="36" t="str">
        <f>IF(N120="","",VLOOKUP(N120,単重表!$C$6:単重表!#REF!,2,FALSE))</f>
        <v/>
      </c>
      <c r="Q120" s="37"/>
      <c r="R120" s="116">
        <f t="shared" si="14"/>
        <v>0</v>
      </c>
      <c r="S120" s="38"/>
      <c r="T120" s="118">
        <f t="shared" si="15"/>
        <v>1</v>
      </c>
      <c r="U120" s="40"/>
      <c r="V120" s="39" t="str">
        <f>IF(N120="","",VLOOKUP(N120,単重表!$C$6:単重表!#REF!,3,FALSE))</f>
        <v/>
      </c>
      <c r="W120" s="80"/>
      <c r="X120" s="37" t="e">
        <f t="shared" si="11"/>
        <v>#VALUE!</v>
      </c>
      <c r="Y120" s="28"/>
      <c r="Z120" s="28"/>
      <c r="AA120" s="28"/>
      <c r="AB120" s="28"/>
      <c r="AC120" s="44"/>
      <c r="AD120" s="44"/>
      <c r="AE120" s="41"/>
      <c r="AF120" s="43"/>
      <c r="AG120" s="41"/>
      <c r="AH120" s="42" t="e">
        <f t="shared" si="10"/>
        <v>#VALUE!</v>
      </c>
      <c r="AI120" s="41"/>
      <c r="AJ120" s="44"/>
      <c r="AK120" s="45"/>
    </row>
    <row r="121" spans="2:37" ht="22.5" customHeight="1" x14ac:dyDescent="0.15">
      <c r="B121" s="34"/>
      <c r="C121" s="47"/>
      <c r="D121" s="34"/>
      <c r="E121" s="34"/>
      <c r="F121" s="41"/>
      <c r="G121" s="67"/>
      <c r="H121" s="33"/>
      <c r="I121" s="72"/>
      <c r="J121" s="73"/>
      <c r="K121" s="53"/>
      <c r="L121" s="49"/>
      <c r="M121" s="51"/>
      <c r="N121" s="35"/>
      <c r="O121" s="55"/>
      <c r="P121" s="36" t="str">
        <f>IF(N121="","",VLOOKUP(N121,単重表!$C$6:単重表!#REF!,2,FALSE))</f>
        <v/>
      </c>
      <c r="Q121" s="37"/>
      <c r="R121" s="116">
        <f t="shared" si="14"/>
        <v>0</v>
      </c>
      <c r="S121" s="38"/>
      <c r="T121" s="118">
        <f t="shared" si="15"/>
        <v>1</v>
      </c>
      <c r="U121" s="40"/>
      <c r="V121" s="39" t="str">
        <f>IF(N121="","",VLOOKUP(N121,単重表!$C$6:単重表!#REF!,3,FALSE))</f>
        <v/>
      </c>
      <c r="W121" s="80"/>
      <c r="X121" s="37" t="e">
        <f t="shared" si="11"/>
        <v>#VALUE!</v>
      </c>
      <c r="Y121" s="28"/>
      <c r="Z121" s="28"/>
      <c r="AA121" s="28"/>
      <c r="AB121" s="28"/>
      <c r="AC121" s="44"/>
      <c r="AD121" s="44"/>
      <c r="AE121" s="41"/>
      <c r="AF121" s="43"/>
      <c r="AG121" s="41"/>
      <c r="AH121" s="42" t="e">
        <f t="shared" si="10"/>
        <v>#VALUE!</v>
      </c>
      <c r="AI121" s="41"/>
      <c r="AJ121" s="44"/>
      <c r="AK121" s="45"/>
    </row>
    <row r="122" spans="2:37" ht="22.5" customHeight="1" x14ac:dyDescent="0.15">
      <c r="B122" s="34"/>
      <c r="C122" s="47"/>
      <c r="D122" s="34"/>
      <c r="E122" s="34"/>
      <c r="F122" s="41"/>
      <c r="G122" s="67"/>
      <c r="H122" s="33"/>
      <c r="I122" s="72"/>
      <c r="J122" s="73"/>
      <c r="K122" s="53"/>
      <c r="L122" s="49"/>
      <c r="M122" s="51"/>
      <c r="N122" s="35"/>
      <c r="O122" s="55"/>
      <c r="P122" s="36" t="str">
        <f>IF(N122="","",VLOOKUP(N122,単重表!$C$6:単重表!#REF!,2,FALSE))</f>
        <v/>
      </c>
      <c r="Q122" s="37"/>
      <c r="R122" s="116">
        <f t="shared" si="14"/>
        <v>0</v>
      </c>
      <c r="S122" s="38"/>
      <c r="T122" s="118">
        <f t="shared" si="15"/>
        <v>1</v>
      </c>
      <c r="U122" s="40"/>
      <c r="V122" s="39" t="str">
        <f>IF(N122="","",VLOOKUP(N122,単重表!$C$6:単重表!#REF!,3,FALSE))</f>
        <v/>
      </c>
      <c r="W122" s="80"/>
      <c r="X122" s="37" t="e">
        <f t="shared" si="11"/>
        <v>#VALUE!</v>
      </c>
      <c r="Y122" s="28"/>
      <c r="Z122" s="28"/>
      <c r="AA122" s="28"/>
      <c r="AB122" s="28"/>
      <c r="AC122" s="44"/>
      <c r="AD122" s="44"/>
      <c r="AE122" s="41"/>
      <c r="AF122" s="43"/>
      <c r="AG122" s="41"/>
      <c r="AH122" s="42" t="e">
        <f t="shared" si="10"/>
        <v>#VALUE!</v>
      </c>
      <c r="AI122" s="41"/>
      <c r="AJ122" s="44"/>
      <c r="AK122" s="45"/>
    </row>
    <row r="123" spans="2:37" ht="22.5" customHeight="1" x14ac:dyDescent="0.15">
      <c r="B123" s="34"/>
      <c r="C123" s="47"/>
      <c r="D123" s="34"/>
      <c r="E123" s="34"/>
      <c r="F123" s="41"/>
      <c r="G123" s="67"/>
      <c r="H123" s="33"/>
      <c r="I123" s="72"/>
      <c r="J123" s="73"/>
      <c r="K123" s="53"/>
      <c r="L123" s="49"/>
      <c r="M123" s="51"/>
      <c r="N123" s="35"/>
      <c r="O123" s="55"/>
      <c r="P123" s="36" t="str">
        <f>IF(N123="","",VLOOKUP(N123,単重表!$C$6:単重表!#REF!,2,FALSE))</f>
        <v/>
      </c>
      <c r="Q123" s="37"/>
      <c r="R123" s="116">
        <f t="shared" si="14"/>
        <v>0</v>
      </c>
      <c r="S123" s="38"/>
      <c r="T123" s="118">
        <f t="shared" si="15"/>
        <v>1</v>
      </c>
      <c r="U123" s="40"/>
      <c r="V123" s="39" t="str">
        <f>IF(N123="","",VLOOKUP(N123,単重表!$C$6:単重表!#REF!,3,FALSE))</f>
        <v/>
      </c>
      <c r="W123" s="80"/>
      <c r="X123" s="37" t="e">
        <f t="shared" si="11"/>
        <v>#VALUE!</v>
      </c>
      <c r="Y123" s="28"/>
      <c r="Z123" s="28"/>
      <c r="AA123" s="28"/>
      <c r="AB123" s="28"/>
      <c r="AC123" s="44"/>
      <c r="AD123" s="44"/>
      <c r="AE123" s="41"/>
      <c r="AF123" s="43"/>
      <c r="AG123" s="41"/>
      <c r="AH123" s="42" t="e">
        <f t="shared" si="10"/>
        <v>#VALUE!</v>
      </c>
      <c r="AI123" s="41"/>
      <c r="AJ123" s="44"/>
      <c r="AK123" s="45"/>
    </row>
    <row r="124" spans="2:37" ht="22.5" customHeight="1" x14ac:dyDescent="0.15">
      <c r="B124" s="34"/>
      <c r="C124" s="47"/>
      <c r="D124" s="34"/>
      <c r="E124" s="34"/>
      <c r="F124" s="41"/>
      <c r="G124" s="67"/>
      <c r="H124" s="33"/>
      <c r="I124" s="72"/>
      <c r="J124" s="73"/>
      <c r="K124" s="53"/>
      <c r="L124" s="49"/>
      <c r="M124" s="51"/>
      <c r="N124" s="35"/>
      <c r="O124" s="55"/>
      <c r="P124" s="36" t="str">
        <f>IF(N124="","",VLOOKUP(N124,単重表!$C$6:単重表!#REF!,2,FALSE))</f>
        <v/>
      </c>
      <c r="Q124" s="37"/>
      <c r="R124" s="116">
        <f t="shared" si="14"/>
        <v>0</v>
      </c>
      <c r="S124" s="38"/>
      <c r="T124" s="118">
        <f t="shared" si="15"/>
        <v>1</v>
      </c>
      <c r="U124" s="40"/>
      <c r="V124" s="39" t="str">
        <f>IF(N124="","",VLOOKUP(N124,単重表!$C$6:単重表!#REF!,3,FALSE))</f>
        <v/>
      </c>
      <c r="W124" s="80"/>
      <c r="X124" s="37" t="e">
        <f t="shared" si="11"/>
        <v>#VALUE!</v>
      </c>
      <c r="Y124" s="28"/>
      <c r="Z124" s="28"/>
      <c r="AA124" s="28"/>
      <c r="AB124" s="28"/>
      <c r="AC124" s="44"/>
      <c r="AD124" s="44"/>
      <c r="AE124" s="41"/>
      <c r="AF124" s="43"/>
      <c r="AG124" s="41"/>
      <c r="AH124" s="42" t="e">
        <f t="shared" si="10"/>
        <v>#VALUE!</v>
      </c>
      <c r="AI124" s="41"/>
      <c r="AJ124" s="44"/>
      <c r="AK124" s="45"/>
    </row>
    <row r="125" spans="2:37" ht="22.5" customHeight="1" x14ac:dyDescent="0.15">
      <c r="B125" s="34"/>
      <c r="C125" s="47"/>
      <c r="D125" s="34"/>
      <c r="E125" s="34"/>
      <c r="F125" s="41"/>
      <c r="G125" s="67"/>
      <c r="H125" s="33"/>
      <c r="I125" s="72"/>
      <c r="J125" s="73"/>
      <c r="K125" s="53"/>
      <c r="L125" s="49"/>
      <c r="M125" s="51"/>
      <c r="N125" s="35"/>
      <c r="O125" s="55"/>
      <c r="P125" s="36" t="str">
        <f>IF(N125="","",VLOOKUP(N125,単重表!$C$6:単重表!#REF!,2,FALSE))</f>
        <v/>
      </c>
      <c r="Q125" s="37"/>
      <c r="R125" s="116">
        <f t="shared" si="14"/>
        <v>0</v>
      </c>
      <c r="S125" s="38"/>
      <c r="T125" s="118">
        <f t="shared" si="15"/>
        <v>1</v>
      </c>
      <c r="U125" s="40"/>
      <c r="V125" s="39" t="str">
        <f>IF(N125="","",VLOOKUP(N125,単重表!$C$6:単重表!#REF!,3,FALSE))</f>
        <v/>
      </c>
      <c r="W125" s="80"/>
      <c r="X125" s="37" t="e">
        <f t="shared" si="11"/>
        <v>#VALUE!</v>
      </c>
      <c r="Y125" s="28"/>
      <c r="Z125" s="28"/>
      <c r="AA125" s="28"/>
      <c r="AB125" s="28"/>
      <c r="AC125" s="44"/>
      <c r="AD125" s="44"/>
      <c r="AE125" s="41"/>
      <c r="AF125" s="43"/>
      <c r="AG125" s="41"/>
      <c r="AH125" s="42" t="e">
        <f t="shared" si="10"/>
        <v>#VALUE!</v>
      </c>
      <c r="AI125" s="41"/>
      <c r="AJ125" s="44"/>
      <c r="AK125" s="45"/>
    </row>
    <row r="126" spans="2:37" ht="22.5" customHeight="1" x14ac:dyDescent="0.15">
      <c r="B126" s="34"/>
      <c r="C126" s="47"/>
      <c r="D126" s="34"/>
      <c r="E126" s="34"/>
      <c r="F126" s="41"/>
      <c r="G126" s="67"/>
      <c r="H126" s="33"/>
      <c r="I126" s="72"/>
      <c r="J126" s="73"/>
      <c r="K126" s="53"/>
      <c r="L126" s="49"/>
      <c r="M126" s="51"/>
      <c r="N126" s="35"/>
      <c r="O126" s="55"/>
      <c r="P126" s="36" t="str">
        <f>IF(N126="","",VLOOKUP(N126,単重表!$C$6:単重表!#REF!,2,FALSE))</f>
        <v/>
      </c>
      <c r="Q126" s="37"/>
      <c r="R126" s="116">
        <f t="shared" si="14"/>
        <v>0</v>
      </c>
      <c r="S126" s="38"/>
      <c r="T126" s="118">
        <f t="shared" si="15"/>
        <v>1</v>
      </c>
      <c r="U126" s="40"/>
      <c r="V126" s="39" t="str">
        <f>IF(N126="","",VLOOKUP(N126,単重表!$C$6:単重表!#REF!,3,FALSE))</f>
        <v/>
      </c>
      <c r="W126" s="80"/>
      <c r="X126" s="37" t="e">
        <f t="shared" si="11"/>
        <v>#VALUE!</v>
      </c>
      <c r="Y126" s="28"/>
      <c r="Z126" s="28"/>
      <c r="AA126" s="28"/>
      <c r="AB126" s="28"/>
      <c r="AC126" s="44"/>
      <c r="AD126" s="44"/>
      <c r="AE126" s="41"/>
      <c r="AF126" s="43"/>
      <c r="AG126" s="41"/>
      <c r="AH126" s="42" t="e">
        <f t="shared" si="10"/>
        <v>#VALUE!</v>
      </c>
      <c r="AI126" s="41"/>
      <c r="AJ126" s="44"/>
      <c r="AK126" s="45"/>
    </row>
    <row r="127" spans="2:37" ht="22.5" customHeight="1" x14ac:dyDescent="0.15">
      <c r="B127" s="34"/>
      <c r="C127" s="47"/>
      <c r="D127" s="34"/>
      <c r="E127" s="34"/>
      <c r="F127" s="41"/>
      <c r="G127" s="67"/>
      <c r="H127" s="33"/>
      <c r="I127" s="72"/>
      <c r="J127" s="73"/>
      <c r="K127" s="53"/>
      <c r="L127" s="49"/>
      <c r="M127" s="51"/>
      <c r="N127" s="35"/>
      <c r="O127" s="55"/>
      <c r="P127" s="36" t="str">
        <f>IF(N127="","",VLOOKUP(N127,単重表!$C$6:単重表!#REF!,2,FALSE))</f>
        <v/>
      </c>
      <c r="Q127" s="37"/>
      <c r="R127" s="116">
        <f t="shared" si="14"/>
        <v>0</v>
      </c>
      <c r="S127" s="38"/>
      <c r="T127" s="118">
        <f t="shared" si="15"/>
        <v>1</v>
      </c>
      <c r="U127" s="40"/>
      <c r="V127" s="39" t="str">
        <f>IF(N127="","",VLOOKUP(N127,単重表!$C$6:単重表!#REF!,3,FALSE))</f>
        <v/>
      </c>
      <c r="W127" s="80"/>
      <c r="X127" s="37" t="e">
        <f t="shared" si="11"/>
        <v>#VALUE!</v>
      </c>
      <c r="Y127" s="28"/>
      <c r="Z127" s="28"/>
      <c r="AA127" s="28"/>
      <c r="AB127" s="28"/>
      <c r="AC127" s="44"/>
      <c r="AD127" s="44"/>
      <c r="AE127" s="41"/>
      <c r="AF127" s="43"/>
      <c r="AG127" s="41"/>
      <c r="AH127" s="42" t="e">
        <f t="shared" si="10"/>
        <v>#VALUE!</v>
      </c>
      <c r="AI127" s="41"/>
      <c r="AJ127" s="44"/>
      <c r="AK127" s="45"/>
    </row>
    <row r="128" spans="2:37" ht="22.5" customHeight="1" x14ac:dyDescent="0.15">
      <c r="B128" s="34"/>
      <c r="C128" s="47"/>
      <c r="D128" s="34"/>
      <c r="E128" s="34"/>
      <c r="F128" s="41"/>
      <c r="G128" s="67"/>
      <c r="H128" s="33"/>
      <c r="I128" s="72"/>
      <c r="J128" s="73"/>
      <c r="K128" s="53"/>
      <c r="L128" s="49"/>
      <c r="M128" s="51"/>
      <c r="N128" s="35"/>
      <c r="O128" s="55"/>
      <c r="P128" s="36" t="str">
        <f>IF(N128="","",VLOOKUP(N128,単重表!$C$6:単重表!#REF!,2,FALSE))</f>
        <v/>
      </c>
      <c r="Q128" s="37"/>
      <c r="R128" s="116">
        <f t="shared" si="14"/>
        <v>0</v>
      </c>
      <c r="S128" s="38"/>
      <c r="T128" s="118">
        <f t="shared" si="15"/>
        <v>1</v>
      </c>
      <c r="U128" s="40"/>
      <c r="V128" s="39" t="str">
        <f>IF(N128="","",VLOOKUP(N128,単重表!$C$6:単重表!#REF!,3,FALSE))</f>
        <v/>
      </c>
      <c r="W128" s="80"/>
      <c r="X128" s="37" t="e">
        <f t="shared" si="11"/>
        <v>#VALUE!</v>
      </c>
      <c r="Y128" s="28"/>
      <c r="Z128" s="28"/>
      <c r="AA128" s="28"/>
      <c r="AB128" s="28"/>
      <c r="AC128" s="44"/>
      <c r="AD128" s="44"/>
      <c r="AE128" s="41"/>
      <c r="AF128" s="43"/>
      <c r="AG128" s="41"/>
      <c r="AH128" s="42" t="e">
        <f t="shared" si="10"/>
        <v>#VALUE!</v>
      </c>
      <c r="AI128" s="41"/>
      <c r="AJ128" s="44"/>
      <c r="AK128" s="45"/>
    </row>
    <row r="129" spans="2:37" ht="22.5" customHeight="1" x14ac:dyDescent="0.15">
      <c r="B129" s="34"/>
      <c r="C129" s="47"/>
      <c r="D129" s="34"/>
      <c r="E129" s="34"/>
      <c r="F129" s="41"/>
      <c r="G129" s="67"/>
      <c r="H129" s="33"/>
      <c r="I129" s="72"/>
      <c r="J129" s="73"/>
      <c r="K129" s="53"/>
      <c r="L129" s="49"/>
      <c r="M129" s="51"/>
      <c r="N129" s="35"/>
      <c r="O129" s="55"/>
      <c r="P129" s="36" t="str">
        <f>IF(N129="","",VLOOKUP(N129,単重表!$C$6:単重表!#REF!,2,FALSE))</f>
        <v/>
      </c>
      <c r="Q129" s="37"/>
      <c r="R129" s="116">
        <f t="shared" si="14"/>
        <v>0</v>
      </c>
      <c r="S129" s="38"/>
      <c r="T129" s="118">
        <f t="shared" si="15"/>
        <v>1</v>
      </c>
      <c r="U129" s="40"/>
      <c r="V129" s="39" t="str">
        <f>IF(N129="","",VLOOKUP(N129,単重表!$C$6:単重表!#REF!,3,FALSE))</f>
        <v/>
      </c>
      <c r="W129" s="80"/>
      <c r="X129" s="37" t="e">
        <f t="shared" si="11"/>
        <v>#VALUE!</v>
      </c>
      <c r="Y129" s="28"/>
      <c r="Z129" s="28"/>
      <c r="AA129" s="28"/>
      <c r="AB129" s="28"/>
      <c r="AC129" s="44"/>
      <c r="AD129" s="44"/>
      <c r="AE129" s="41"/>
      <c r="AF129" s="43"/>
      <c r="AG129" s="41"/>
      <c r="AH129" s="42" t="e">
        <f t="shared" si="10"/>
        <v>#VALUE!</v>
      </c>
      <c r="AI129" s="41"/>
      <c r="AJ129" s="44"/>
      <c r="AK129" s="45"/>
    </row>
    <row r="130" spans="2:37" ht="22.5" customHeight="1" x14ac:dyDescent="0.15">
      <c r="B130" s="34"/>
      <c r="C130" s="47"/>
      <c r="D130" s="34"/>
      <c r="E130" s="34"/>
      <c r="F130" s="41"/>
      <c r="G130" s="67"/>
      <c r="H130" s="33"/>
      <c r="I130" s="72"/>
      <c r="J130" s="73"/>
      <c r="K130" s="53"/>
      <c r="L130" s="49"/>
      <c r="M130" s="51"/>
      <c r="N130" s="35"/>
      <c r="O130" s="55"/>
      <c r="P130" s="36" t="str">
        <f>IF(N130="","",VLOOKUP(N130,単重表!$C$6:単重表!#REF!,2,FALSE))</f>
        <v/>
      </c>
      <c r="Q130" s="37"/>
      <c r="R130" s="116">
        <f t="shared" si="14"/>
        <v>0</v>
      </c>
      <c r="S130" s="38"/>
      <c r="T130" s="118">
        <f t="shared" si="15"/>
        <v>1</v>
      </c>
      <c r="U130" s="40"/>
      <c r="V130" s="39" t="str">
        <f>IF(N130="","",VLOOKUP(N130,単重表!$C$6:単重表!#REF!,3,FALSE))</f>
        <v/>
      </c>
      <c r="W130" s="80"/>
      <c r="X130" s="37" t="e">
        <f t="shared" si="11"/>
        <v>#VALUE!</v>
      </c>
      <c r="Y130" s="28"/>
      <c r="Z130" s="28"/>
      <c r="AA130" s="28"/>
      <c r="AB130" s="28"/>
      <c r="AC130" s="44"/>
      <c r="AD130" s="44"/>
      <c r="AE130" s="41"/>
      <c r="AF130" s="43"/>
      <c r="AG130" s="41"/>
      <c r="AH130" s="42" t="e">
        <f t="shared" si="10"/>
        <v>#VALUE!</v>
      </c>
      <c r="AI130" s="41"/>
      <c r="AJ130" s="44"/>
      <c r="AK130" s="45"/>
    </row>
    <row r="131" spans="2:37" ht="22.5" customHeight="1" x14ac:dyDescent="0.15">
      <c r="B131" s="34"/>
      <c r="C131" s="47"/>
      <c r="D131" s="34"/>
      <c r="E131" s="34"/>
      <c r="F131" s="41"/>
      <c r="G131" s="67"/>
      <c r="H131" s="33"/>
      <c r="I131" s="72"/>
      <c r="J131" s="73"/>
      <c r="K131" s="53"/>
      <c r="L131" s="49"/>
      <c r="M131" s="51"/>
      <c r="N131" s="35"/>
      <c r="O131" s="55"/>
      <c r="P131" s="36" t="str">
        <f>IF(N131="","",VLOOKUP(N131,単重表!$C$6:単重表!#REF!,2,FALSE))</f>
        <v/>
      </c>
      <c r="Q131" s="37"/>
      <c r="R131" s="116">
        <f t="shared" si="14"/>
        <v>0</v>
      </c>
      <c r="S131" s="38"/>
      <c r="T131" s="118">
        <f t="shared" si="15"/>
        <v>1</v>
      </c>
      <c r="U131" s="40"/>
      <c r="V131" s="39" t="str">
        <f>IF(N131="","",VLOOKUP(N131,単重表!$C$6:単重表!#REF!,3,FALSE))</f>
        <v/>
      </c>
      <c r="W131" s="80"/>
      <c r="X131" s="37" t="e">
        <f t="shared" si="11"/>
        <v>#VALUE!</v>
      </c>
      <c r="Y131" s="28"/>
      <c r="Z131" s="28"/>
      <c r="AA131" s="28"/>
      <c r="AB131" s="28"/>
      <c r="AC131" s="44"/>
      <c r="AD131" s="44"/>
      <c r="AE131" s="41"/>
      <c r="AF131" s="43"/>
      <c r="AG131" s="41"/>
      <c r="AH131" s="42" t="e">
        <f t="shared" si="10"/>
        <v>#VALUE!</v>
      </c>
      <c r="AI131" s="41"/>
      <c r="AJ131" s="44"/>
      <c r="AK131" s="45"/>
    </row>
    <row r="132" spans="2:37" ht="22.5" customHeight="1" x14ac:dyDescent="0.15">
      <c r="B132" s="34"/>
      <c r="C132" s="47"/>
      <c r="D132" s="34"/>
      <c r="E132" s="34"/>
      <c r="F132" s="41"/>
      <c r="G132" s="67"/>
      <c r="H132" s="33"/>
      <c r="I132" s="72"/>
      <c r="J132" s="73"/>
      <c r="K132" s="53"/>
      <c r="L132" s="49"/>
      <c r="M132" s="51"/>
      <c r="N132" s="35"/>
      <c r="O132" s="55"/>
      <c r="P132" s="36" t="str">
        <f>IF(N132="","",VLOOKUP(N132,単重表!$C$6:単重表!#REF!,2,FALSE))</f>
        <v/>
      </c>
      <c r="Q132" s="37"/>
      <c r="R132" s="116">
        <f t="shared" ref="R132:R151" si="16">Q132/1000</f>
        <v>0</v>
      </c>
      <c r="S132" s="38"/>
      <c r="T132" s="118">
        <f t="shared" ref="T132:T150" si="17">IF(S132="",1,S132/1000)</f>
        <v>1</v>
      </c>
      <c r="U132" s="40"/>
      <c r="V132" s="39" t="str">
        <f>IF(N132="","",VLOOKUP(N132,単重表!$C$6:単重表!#REF!,3,FALSE))</f>
        <v/>
      </c>
      <c r="W132" s="80"/>
      <c r="X132" s="37" t="e">
        <f t="shared" si="11"/>
        <v>#VALUE!</v>
      </c>
      <c r="Y132" s="28"/>
      <c r="Z132" s="28"/>
      <c r="AA132" s="28"/>
      <c r="AB132" s="28"/>
      <c r="AC132" s="44"/>
      <c r="AD132" s="44"/>
      <c r="AE132" s="41"/>
      <c r="AF132" s="43"/>
      <c r="AG132" s="41"/>
      <c r="AH132" s="42" t="e">
        <f t="shared" ref="AH132:AH195" si="18">AG132*X132</f>
        <v>#VALUE!</v>
      </c>
      <c r="AI132" s="41"/>
      <c r="AJ132" s="44"/>
      <c r="AK132" s="45"/>
    </row>
    <row r="133" spans="2:37" ht="22.5" customHeight="1" x14ac:dyDescent="0.15">
      <c r="B133" s="34"/>
      <c r="C133" s="47"/>
      <c r="D133" s="34"/>
      <c r="E133" s="34"/>
      <c r="F133" s="41"/>
      <c r="G133" s="67"/>
      <c r="H133" s="33"/>
      <c r="I133" s="72"/>
      <c r="J133" s="73"/>
      <c r="K133" s="53"/>
      <c r="L133" s="49"/>
      <c r="M133" s="51"/>
      <c r="N133" s="35"/>
      <c r="O133" s="55"/>
      <c r="P133" s="36" t="str">
        <f>IF(N133="","",VLOOKUP(N133,単重表!$C$6:単重表!#REF!,2,FALSE))</f>
        <v/>
      </c>
      <c r="Q133" s="37"/>
      <c r="R133" s="116">
        <f t="shared" si="16"/>
        <v>0</v>
      </c>
      <c r="S133" s="38"/>
      <c r="T133" s="118">
        <f t="shared" si="17"/>
        <v>1</v>
      </c>
      <c r="U133" s="40"/>
      <c r="V133" s="39" t="str">
        <f>IF(N133="","",VLOOKUP(N133,単重表!$C$6:単重表!#REF!,3,FALSE))</f>
        <v/>
      </c>
      <c r="W133" s="80"/>
      <c r="X133" s="37" t="e">
        <f t="shared" ref="X133:X196" si="19">V133*U133*T133*R133+W133</f>
        <v>#VALUE!</v>
      </c>
      <c r="Y133" s="28"/>
      <c r="Z133" s="28"/>
      <c r="AA133" s="28"/>
      <c r="AB133" s="28"/>
      <c r="AC133" s="44"/>
      <c r="AD133" s="44"/>
      <c r="AE133" s="41"/>
      <c r="AF133" s="43"/>
      <c r="AG133" s="41"/>
      <c r="AH133" s="42" t="e">
        <f t="shared" si="18"/>
        <v>#VALUE!</v>
      </c>
      <c r="AI133" s="41"/>
      <c r="AJ133" s="44"/>
      <c r="AK133" s="45"/>
    </row>
    <row r="134" spans="2:37" ht="22.5" customHeight="1" x14ac:dyDescent="0.15">
      <c r="B134" s="34"/>
      <c r="C134" s="47"/>
      <c r="D134" s="34"/>
      <c r="E134" s="34"/>
      <c r="F134" s="41"/>
      <c r="G134" s="67"/>
      <c r="H134" s="33"/>
      <c r="I134" s="72"/>
      <c r="J134" s="73"/>
      <c r="K134" s="53"/>
      <c r="L134" s="49"/>
      <c r="M134" s="51"/>
      <c r="N134" s="35"/>
      <c r="O134" s="55"/>
      <c r="P134" s="36" t="str">
        <f>IF(N134="","",VLOOKUP(N134,単重表!$C$6:単重表!#REF!,2,FALSE))</f>
        <v/>
      </c>
      <c r="Q134" s="37"/>
      <c r="R134" s="116">
        <f t="shared" si="16"/>
        <v>0</v>
      </c>
      <c r="S134" s="38"/>
      <c r="T134" s="118">
        <f t="shared" si="17"/>
        <v>1</v>
      </c>
      <c r="U134" s="40"/>
      <c r="V134" s="39" t="str">
        <f>IF(N134="","",VLOOKUP(N134,単重表!$C$6:単重表!#REF!,3,FALSE))</f>
        <v/>
      </c>
      <c r="W134" s="80"/>
      <c r="X134" s="37" t="e">
        <f t="shared" si="19"/>
        <v>#VALUE!</v>
      </c>
      <c r="Y134" s="28"/>
      <c r="Z134" s="28"/>
      <c r="AA134" s="28"/>
      <c r="AB134" s="28"/>
      <c r="AC134" s="44"/>
      <c r="AD134" s="44"/>
      <c r="AE134" s="41"/>
      <c r="AF134" s="43"/>
      <c r="AG134" s="41"/>
      <c r="AH134" s="42" t="e">
        <f t="shared" si="18"/>
        <v>#VALUE!</v>
      </c>
      <c r="AI134" s="41"/>
      <c r="AJ134" s="44"/>
      <c r="AK134" s="45"/>
    </row>
    <row r="135" spans="2:37" ht="22.5" customHeight="1" x14ac:dyDescent="0.15">
      <c r="B135" s="34"/>
      <c r="C135" s="47"/>
      <c r="D135" s="34"/>
      <c r="E135" s="34"/>
      <c r="F135" s="41"/>
      <c r="G135" s="67"/>
      <c r="H135" s="33"/>
      <c r="I135" s="72"/>
      <c r="J135" s="73"/>
      <c r="K135" s="53"/>
      <c r="L135" s="49"/>
      <c r="M135" s="51"/>
      <c r="N135" s="35"/>
      <c r="O135" s="55"/>
      <c r="P135" s="36" t="str">
        <f>IF(N135="","",VLOOKUP(N135,単重表!$C$6:単重表!#REF!,2,FALSE))</f>
        <v/>
      </c>
      <c r="Q135" s="37"/>
      <c r="R135" s="116">
        <f t="shared" si="16"/>
        <v>0</v>
      </c>
      <c r="S135" s="38"/>
      <c r="T135" s="118">
        <f t="shared" si="17"/>
        <v>1</v>
      </c>
      <c r="U135" s="40"/>
      <c r="V135" s="39" t="str">
        <f>IF(N135="","",VLOOKUP(N135,単重表!$C$6:単重表!#REF!,3,FALSE))</f>
        <v/>
      </c>
      <c r="W135" s="80"/>
      <c r="X135" s="37" t="e">
        <f t="shared" si="19"/>
        <v>#VALUE!</v>
      </c>
      <c r="Y135" s="28"/>
      <c r="Z135" s="28"/>
      <c r="AA135" s="28"/>
      <c r="AB135" s="28"/>
      <c r="AC135" s="44"/>
      <c r="AD135" s="44"/>
      <c r="AE135" s="41"/>
      <c r="AF135" s="43"/>
      <c r="AG135" s="41"/>
      <c r="AH135" s="42" t="e">
        <f t="shared" si="18"/>
        <v>#VALUE!</v>
      </c>
      <c r="AI135" s="41"/>
      <c r="AJ135" s="44"/>
      <c r="AK135" s="45"/>
    </row>
    <row r="136" spans="2:37" ht="22.5" customHeight="1" x14ac:dyDescent="0.15">
      <c r="B136" s="34"/>
      <c r="C136" s="47"/>
      <c r="D136" s="34"/>
      <c r="E136" s="34"/>
      <c r="F136" s="41"/>
      <c r="G136" s="67"/>
      <c r="H136" s="33"/>
      <c r="I136" s="72"/>
      <c r="J136" s="73"/>
      <c r="K136" s="53"/>
      <c r="L136" s="49"/>
      <c r="M136" s="51"/>
      <c r="N136" s="35"/>
      <c r="O136" s="55"/>
      <c r="P136" s="36" t="str">
        <f>IF(N136="","",VLOOKUP(N136,単重表!$C$6:単重表!#REF!,2,FALSE))</f>
        <v/>
      </c>
      <c r="Q136" s="37"/>
      <c r="R136" s="116">
        <f t="shared" si="16"/>
        <v>0</v>
      </c>
      <c r="S136" s="38"/>
      <c r="T136" s="118">
        <f t="shared" si="17"/>
        <v>1</v>
      </c>
      <c r="U136" s="40"/>
      <c r="V136" s="39" t="str">
        <f>IF(N136="","",VLOOKUP(N136,単重表!$C$6:単重表!#REF!,3,FALSE))</f>
        <v/>
      </c>
      <c r="W136" s="80"/>
      <c r="X136" s="37" t="e">
        <f t="shared" si="19"/>
        <v>#VALUE!</v>
      </c>
      <c r="Y136" s="28"/>
      <c r="Z136" s="28"/>
      <c r="AA136" s="28"/>
      <c r="AB136" s="28"/>
      <c r="AC136" s="44"/>
      <c r="AD136" s="44"/>
      <c r="AE136" s="41"/>
      <c r="AF136" s="43"/>
      <c r="AG136" s="41"/>
      <c r="AH136" s="42" t="e">
        <f t="shared" si="18"/>
        <v>#VALUE!</v>
      </c>
      <c r="AI136" s="41"/>
      <c r="AJ136" s="44"/>
      <c r="AK136" s="45"/>
    </row>
    <row r="137" spans="2:37" ht="22.5" customHeight="1" x14ac:dyDescent="0.15">
      <c r="B137" s="34"/>
      <c r="C137" s="47"/>
      <c r="D137" s="34"/>
      <c r="E137" s="34"/>
      <c r="F137" s="41"/>
      <c r="G137" s="67"/>
      <c r="H137" s="33"/>
      <c r="I137" s="72"/>
      <c r="J137" s="73"/>
      <c r="K137" s="53"/>
      <c r="L137" s="49"/>
      <c r="M137" s="51"/>
      <c r="N137" s="35"/>
      <c r="O137" s="55"/>
      <c r="P137" s="36" t="str">
        <f>IF(N137="","",VLOOKUP(N137,単重表!$C$6:単重表!#REF!,2,FALSE))</f>
        <v/>
      </c>
      <c r="Q137" s="37"/>
      <c r="R137" s="116">
        <f t="shared" si="16"/>
        <v>0</v>
      </c>
      <c r="S137" s="38"/>
      <c r="T137" s="118">
        <f t="shared" si="17"/>
        <v>1</v>
      </c>
      <c r="U137" s="40"/>
      <c r="V137" s="39" t="str">
        <f>IF(N137="","",VLOOKUP(N137,単重表!$C$6:単重表!#REF!,3,FALSE))</f>
        <v/>
      </c>
      <c r="W137" s="80"/>
      <c r="X137" s="37" t="e">
        <f t="shared" si="19"/>
        <v>#VALUE!</v>
      </c>
      <c r="Y137" s="28"/>
      <c r="Z137" s="28"/>
      <c r="AA137" s="28"/>
      <c r="AB137" s="28"/>
      <c r="AC137" s="44"/>
      <c r="AD137" s="44"/>
      <c r="AE137" s="41"/>
      <c r="AF137" s="43"/>
      <c r="AG137" s="41"/>
      <c r="AH137" s="42" t="e">
        <f t="shared" si="18"/>
        <v>#VALUE!</v>
      </c>
      <c r="AI137" s="41"/>
      <c r="AJ137" s="44"/>
      <c r="AK137" s="45"/>
    </row>
    <row r="138" spans="2:37" ht="22.5" customHeight="1" x14ac:dyDescent="0.15">
      <c r="B138" s="34"/>
      <c r="C138" s="47"/>
      <c r="D138" s="34"/>
      <c r="E138" s="34"/>
      <c r="F138" s="41"/>
      <c r="G138" s="67"/>
      <c r="H138" s="33"/>
      <c r="I138" s="72"/>
      <c r="J138" s="73"/>
      <c r="K138" s="53"/>
      <c r="L138" s="49"/>
      <c r="M138" s="51"/>
      <c r="N138" s="35"/>
      <c r="O138" s="55"/>
      <c r="P138" s="36" t="str">
        <f>IF(N138="","",VLOOKUP(N138,単重表!$C$6:単重表!#REF!,2,FALSE))</f>
        <v/>
      </c>
      <c r="Q138" s="37"/>
      <c r="R138" s="116">
        <f t="shared" si="16"/>
        <v>0</v>
      </c>
      <c r="S138" s="38"/>
      <c r="T138" s="118">
        <f t="shared" si="17"/>
        <v>1</v>
      </c>
      <c r="U138" s="40"/>
      <c r="V138" s="39" t="str">
        <f>IF(N138="","",VLOOKUP(N138,単重表!$C$6:単重表!#REF!,3,FALSE))</f>
        <v/>
      </c>
      <c r="W138" s="80"/>
      <c r="X138" s="37" t="e">
        <f t="shared" si="19"/>
        <v>#VALUE!</v>
      </c>
      <c r="Y138" s="28"/>
      <c r="Z138" s="28"/>
      <c r="AA138" s="28"/>
      <c r="AB138" s="28"/>
      <c r="AC138" s="44"/>
      <c r="AD138" s="44"/>
      <c r="AE138" s="41"/>
      <c r="AF138" s="43"/>
      <c r="AG138" s="41"/>
      <c r="AH138" s="42" t="e">
        <f t="shared" si="18"/>
        <v>#VALUE!</v>
      </c>
      <c r="AI138" s="41"/>
      <c r="AJ138" s="44"/>
      <c r="AK138" s="45"/>
    </row>
    <row r="139" spans="2:37" ht="22.5" customHeight="1" x14ac:dyDescent="0.15">
      <c r="B139" s="34"/>
      <c r="C139" s="47"/>
      <c r="D139" s="34"/>
      <c r="E139" s="34"/>
      <c r="F139" s="41"/>
      <c r="G139" s="67"/>
      <c r="H139" s="33"/>
      <c r="I139" s="72"/>
      <c r="J139" s="73"/>
      <c r="K139" s="53"/>
      <c r="L139" s="49"/>
      <c r="M139" s="51"/>
      <c r="N139" s="35"/>
      <c r="O139" s="55"/>
      <c r="P139" s="36" t="str">
        <f>IF(N139="","",VLOOKUP(N139,単重表!$C$6:単重表!#REF!,2,FALSE))</f>
        <v/>
      </c>
      <c r="Q139" s="37"/>
      <c r="R139" s="116">
        <f t="shared" si="16"/>
        <v>0</v>
      </c>
      <c r="S139" s="38"/>
      <c r="T139" s="118">
        <f t="shared" si="17"/>
        <v>1</v>
      </c>
      <c r="U139" s="40"/>
      <c r="V139" s="39" t="str">
        <f>IF(N139="","",VLOOKUP(N139,単重表!$C$6:単重表!#REF!,3,FALSE))</f>
        <v/>
      </c>
      <c r="W139" s="80"/>
      <c r="X139" s="37" t="e">
        <f t="shared" si="19"/>
        <v>#VALUE!</v>
      </c>
      <c r="Y139" s="28"/>
      <c r="Z139" s="28"/>
      <c r="AA139" s="28"/>
      <c r="AB139" s="28"/>
      <c r="AC139" s="44"/>
      <c r="AD139" s="44"/>
      <c r="AE139" s="41"/>
      <c r="AF139" s="43"/>
      <c r="AG139" s="41"/>
      <c r="AH139" s="42" t="e">
        <f t="shared" si="18"/>
        <v>#VALUE!</v>
      </c>
      <c r="AI139" s="41"/>
      <c r="AJ139" s="44"/>
      <c r="AK139" s="45"/>
    </row>
    <row r="140" spans="2:37" ht="22.5" customHeight="1" x14ac:dyDescent="0.15">
      <c r="B140" s="34"/>
      <c r="C140" s="47"/>
      <c r="D140" s="34"/>
      <c r="E140" s="34"/>
      <c r="F140" s="41"/>
      <c r="G140" s="67"/>
      <c r="H140" s="33"/>
      <c r="I140" s="72"/>
      <c r="J140" s="73"/>
      <c r="K140" s="53"/>
      <c r="L140" s="49"/>
      <c r="M140" s="51"/>
      <c r="N140" s="35"/>
      <c r="O140" s="55"/>
      <c r="P140" s="36" t="str">
        <f>IF(N140="","",VLOOKUP(N140,単重表!$C$6:単重表!#REF!,2,FALSE))</f>
        <v/>
      </c>
      <c r="Q140" s="37"/>
      <c r="R140" s="116">
        <f t="shared" si="16"/>
        <v>0</v>
      </c>
      <c r="S140" s="38"/>
      <c r="T140" s="118">
        <f t="shared" si="17"/>
        <v>1</v>
      </c>
      <c r="U140" s="40"/>
      <c r="V140" s="39" t="str">
        <f>IF(N140="","",VLOOKUP(N140,単重表!$C$6:単重表!#REF!,3,FALSE))</f>
        <v/>
      </c>
      <c r="W140" s="80"/>
      <c r="X140" s="37" t="e">
        <f t="shared" si="19"/>
        <v>#VALUE!</v>
      </c>
      <c r="Y140" s="28"/>
      <c r="Z140" s="28"/>
      <c r="AA140" s="28"/>
      <c r="AB140" s="28"/>
      <c r="AC140" s="44"/>
      <c r="AD140" s="44"/>
      <c r="AE140" s="41"/>
      <c r="AF140" s="43"/>
      <c r="AG140" s="41"/>
      <c r="AH140" s="42" t="e">
        <f t="shared" si="18"/>
        <v>#VALUE!</v>
      </c>
      <c r="AI140" s="41"/>
      <c r="AJ140" s="44"/>
      <c r="AK140" s="45"/>
    </row>
    <row r="141" spans="2:37" ht="22.5" customHeight="1" x14ac:dyDescent="0.15">
      <c r="B141" s="34"/>
      <c r="C141" s="47"/>
      <c r="D141" s="34"/>
      <c r="E141" s="34"/>
      <c r="F141" s="41"/>
      <c r="G141" s="67"/>
      <c r="H141" s="33"/>
      <c r="I141" s="72"/>
      <c r="J141" s="73"/>
      <c r="K141" s="53"/>
      <c r="L141" s="49"/>
      <c r="M141" s="51"/>
      <c r="N141" s="35"/>
      <c r="O141" s="55"/>
      <c r="P141" s="36" t="str">
        <f>IF(N141="","",VLOOKUP(N141,単重表!$C$6:単重表!#REF!,2,FALSE))</f>
        <v/>
      </c>
      <c r="Q141" s="37"/>
      <c r="R141" s="116">
        <f t="shared" si="16"/>
        <v>0</v>
      </c>
      <c r="S141" s="38"/>
      <c r="T141" s="118">
        <f t="shared" si="17"/>
        <v>1</v>
      </c>
      <c r="U141" s="40"/>
      <c r="V141" s="39" t="str">
        <f>IF(N141="","",VLOOKUP(N141,単重表!$C$6:単重表!#REF!,3,FALSE))</f>
        <v/>
      </c>
      <c r="W141" s="80"/>
      <c r="X141" s="37" t="e">
        <f t="shared" si="19"/>
        <v>#VALUE!</v>
      </c>
      <c r="Y141" s="28"/>
      <c r="Z141" s="28"/>
      <c r="AA141" s="28"/>
      <c r="AB141" s="28"/>
      <c r="AC141" s="44"/>
      <c r="AD141" s="44"/>
      <c r="AE141" s="41"/>
      <c r="AF141" s="43"/>
      <c r="AG141" s="41"/>
      <c r="AH141" s="42" t="e">
        <f t="shared" si="18"/>
        <v>#VALUE!</v>
      </c>
      <c r="AI141" s="41"/>
      <c r="AJ141" s="44"/>
      <c r="AK141" s="45"/>
    </row>
    <row r="142" spans="2:37" ht="22.5" customHeight="1" x14ac:dyDescent="0.15">
      <c r="B142" s="34"/>
      <c r="C142" s="47"/>
      <c r="D142" s="34"/>
      <c r="E142" s="34"/>
      <c r="F142" s="41"/>
      <c r="G142" s="67"/>
      <c r="H142" s="33"/>
      <c r="I142" s="72"/>
      <c r="J142" s="73"/>
      <c r="K142" s="53"/>
      <c r="L142" s="49"/>
      <c r="M142" s="51"/>
      <c r="N142" s="35"/>
      <c r="O142" s="55"/>
      <c r="P142" s="36" t="str">
        <f>IF(N142="","",VLOOKUP(N142,単重表!$C$6:単重表!#REF!,2,FALSE))</f>
        <v/>
      </c>
      <c r="Q142" s="37"/>
      <c r="R142" s="116">
        <f t="shared" si="16"/>
        <v>0</v>
      </c>
      <c r="S142" s="38"/>
      <c r="T142" s="118">
        <f t="shared" si="17"/>
        <v>1</v>
      </c>
      <c r="U142" s="40"/>
      <c r="V142" s="39" t="str">
        <f>IF(N142="","",VLOOKUP(N142,単重表!$C$6:単重表!#REF!,3,FALSE))</f>
        <v/>
      </c>
      <c r="W142" s="80"/>
      <c r="X142" s="37" t="e">
        <f t="shared" si="19"/>
        <v>#VALUE!</v>
      </c>
      <c r="Y142" s="28"/>
      <c r="Z142" s="28"/>
      <c r="AA142" s="28"/>
      <c r="AB142" s="28"/>
      <c r="AC142" s="44"/>
      <c r="AD142" s="44"/>
      <c r="AE142" s="41"/>
      <c r="AF142" s="43"/>
      <c r="AG142" s="41"/>
      <c r="AH142" s="42" t="e">
        <f t="shared" si="18"/>
        <v>#VALUE!</v>
      </c>
      <c r="AI142" s="41"/>
      <c r="AJ142" s="44"/>
      <c r="AK142" s="45"/>
    </row>
    <row r="143" spans="2:37" ht="22.5" customHeight="1" x14ac:dyDescent="0.15">
      <c r="B143" s="34"/>
      <c r="C143" s="47"/>
      <c r="D143" s="34"/>
      <c r="E143" s="34"/>
      <c r="F143" s="41"/>
      <c r="G143" s="67"/>
      <c r="H143" s="33"/>
      <c r="I143" s="72"/>
      <c r="J143" s="73"/>
      <c r="K143" s="53"/>
      <c r="L143" s="49"/>
      <c r="M143" s="51"/>
      <c r="N143" s="35"/>
      <c r="O143" s="55"/>
      <c r="P143" s="36" t="str">
        <f>IF(N143="","",VLOOKUP(N143,単重表!$C$6:単重表!#REF!,2,FALSE))</f>
        <v/>
      </c>
      <c r="Q143" s="37"/>
      <c r="R143" s="116">
        <f t="shared" si="16"/>
        <v>0</v>
      </c>
      <c r="S143" s="38"/>
      <c r="T143" s="118">
        <f t="shared" si="17"/>
        <v>1</v>
      </c>
      <c r="U143" s="40"/>
      <c r="V143" s="39" t="str">
        <f>IF(N143="","",VLOOKUP(N143,単重表!$C$6:単重表!#REF!,3,FALSE))</f>
        <v/>
      </c>
      <c r="W143" s="80"/>
      <c r="X143" s="37" t="e">
        <f t="shared" si="19"/>
        <v>#VALUE!</v>
      </c>
      <c r="Y143" s="28"/>
      <c r="Z143" s="28"/>
      <c r="AA143" s="28"/>
      <c r="AB143" s="28"/>
      <c r="AC143" s="44"/>
      <c r="AD143" s="44"/>
      <c r="AE143" s="41"/>
      <c r="AF143" s="43"/>
      <c r="AG143" s="41"/>
      <c r="AH143" s="42" t="e">
        <f t="shared" si="18"/>
        <v>#VALUE!</v>
      </c>
      <c r="AI143" s="41"/>
      <c r="AJ143" s="44"/>
      <c r="AK143" s="45"/>
    </row>
    <row r="144" spans="2:37" ht="22.5" customHeight="1" x14ac:dyDescent="0.15">
      <c r="B144" s="34"/>
      <c r="C144" s="47"/>
      <c r="D144" s="34"/>
      <c r="E144" s="34"/>
      <c r="F144" s="41"/>
      <c r="G144" s="67"/>
      <c r="H144" s="33"/>
      <c r="I144" s="72"/>
      <c r="J144" s="73"/>
      <c r="K144" s="53"/>
      <c r="L144" s="49"/>
      <c r="M144" s="51"/>
      <c r="N144" s="35"/>
      <c r="O144" s="55"/>
      <c r="P144" s="36" t="str">
        <f>IF(N144="","",VLOOKUP(N144,単重表!$C$6:単重表!#REF!,2,FALSE))</f>
        <v/>
      </c>
      <c r="Q144" s="37"/>
      <c r="R144" s="116">
        <f t="shared" si="16"/>
        <v>0</v>
      </c>
      <c r="S144" s="38"/>
      <c r="T144" s="118">
        <f t="shared" si="17"/>
        <v>1</v>
      </c>
      <c r="U144" s="40"/>
      <c r="V144" s="39" t="str">
        <f>IF(N144="","",VLOOKUP(N144,単重表!$C$6:単重表!#REF!,3,FALSE))</f>
        <v/>
      </c>
      <c r="W144" s="80"/>
      <c r="X144" s="37" t="e">
        <f t="shared" si="19"/>
        <v>#VALUE!</v>
      </c>
      <c r="Y144" s="28"/>
      <c r="Z144" s="28"/>
      <c r="AA144" s="28"/>
      <c r="AB144" s="28"/>
      <c r="AC144" s="44"/>
      <c r="AD144" s="44"/>
      <c r="AE144" s="41"/>
      <c r="AF144" s="43"/>
      <c r="AG144" s="41"/>
      <c r="AH144" s="42" t="e">
        <f t="shared" si="18"/>
        <v>#VALUE!</v>
      </c>
      <c r="AI144" s="41"/>
      <c r="AJ144" s="44"/>
      <c r="AK144" s="45"/>
    </row>
    <row r="145" spans="2:37" ht="22.5" customHeight="1" x14ac:dyDescent="0.15">
      <c r="B145" s="34"/>
      <c r="C145" s="47"/>
      <c r="D145" s="34"/>
      <c r="E145" s="34"/>
      <c r="F145" s="41"/>
      <c r="G145" s="67"/>
      <c r="H145" s="33"/>
      <c r="I145" s="72"/>
      <c r="J145" s="73"/>
      <c r="K145" s="53"/>
      <c r="L145" s="49"/>
      <c r="M145" s="51"/>
      <c r="N145" s="35"/>
      <c r="O145" s="55"/>
      <c r="P145" s="36" t="str">
        <f>IF(N145="","",VLOOKUP(N145,単重表!$C$6:単重表!#REF!,2,FALSE))</f>
        <v/>
      </c>
      <c r="Q145" s="37"/>
      <c r="R145" s="116">
        <f t="shared" si="16"/>
        <v>0</v>
      </c>
      <c r="S145" s="38"/>
      <c r="T145" s="118">
        <f t="shared" si="17"/>
        <v>1</v>
      </c>
      <c r="U145" s="40"/>
      <c r="V145" s="39" t="str">
        <f>IF(N145="","",VLOOKUP(N145,単重表!$C$6:単重表!#REF!,3,FALSE))</f>
        <v/>
      </c>
      <c r="W145" s="80"/>
      <c r="X145" s="37" t="e">
        <f t="shared" si="19"/>
        <v>#VALUE!</v>
      </c>
      <c r="Y145" s="28"/>
      <c r="Z145" s="28"/>
      <c r="AA145" s="28"/>
      <c r="AB145" s="28"/>
      <c r="AC145" s="44"/>
      <c r="AD145" s="44"/>
      <c r="AE145" s="41"/>
      <c r="AF145" s="43"/>
      <c r="AG145" s="41"/>
      <c r="AH145" s="42" t="e">
        <f t="shared" si="18"/>
        <v>#VALUE!</v>
      </c>
      <c r="AI145" s="41"/>
      <c r="AJ145" s="44"/>
      <c r="AK145" s="45"/>
    </row>
    <row r="146" spans="2:37" ht="22.5" customHeight="1" x14ac:dyDescent="0.15">
      <c r="B146" s="34"/>
      <c r="C146" s="47"/>
      <c r="D146" s="34"/>
      <c r="E146" s="34"/>
      <c r="F146" s="41"/>
      <c r="G146" s="67"/>
      <c r="H146" s="33"/>
      <c r="I146" s="72"/>
      <c r="J146" s="73"/>
      <c r="K146" s="53"/>
      <c r="L146" s="49"/>
      <c r="M146" s="51"/>
      <c r="N146" s="35"/>
      <c r="O146" s="55"/>
      <c r="P146" s="36" t="str">
        <f>IF(N146="","",VLOOKUP(N146,単重表!$C$6:単重表!#REF!,2,FALSE))</f>
        <v/>
      </c>
      <c r="Q146" s="37"/>
      <c r="R146" s="116">
        <f t="shared" si="16"/>
        <v>0</v>
      </c>
      <c r="S146" s="38"/>
      <c r="T146" s="118">
        <f t="shared" si="17"/>
        <v>1</v>
      </c>
      <c r="U146" s="40"/>
      <c r="V146" s="39" t="str">
        <f>IF(N146="","",VLOOKUP(N146,単重表!$C$6:単重表!#REF!,3,FALSE))</f>
        <v/>
      </c>
      <c r="W146" s="80"/>
      <c r="X146" s="37" t="e">
        <f t="shared" si="19"/>
        <v>#VALUE!</v>
      </c>
      <c r="Y146" s="28"/>
      <c r="Z146" s="28"/>
      <c r="AA146" s="28"/>
      <c r="AB146" s="28"/>
      <c r="AC146" s="44"/>
      <c r="AD146" s="44"/>
      <c r="AE146" s="41"/>
      <c r="AF146" s="43"/>
      <c r="AG146" s="41"/>
      <c r="AH146" s="42" t="e">
        <f t="shared" si="18"/>
        <v>#VALUE!</v>
      </c>
      <c r="AI146" s="41"/>
      <c r="AJ146" s="44"/>
      <c r="AK146" s="45"/>
    </row>
    <row r="147" spans="2:37" ht="22.5" customHeight="1" x14ac:dyDescent="0.15">
      <c r="B147" s="34"/>
      <c r="C147" s="47"/>
      <c r="D147" s="34"/>
      <c r="E147" s="34"/>
      <c r="F147" s="41"/>
      <c r="G147" s="67"/>
      <c r="H147" s="33"/>
      <c r="I147" s="72"/>
      <c r="J147" s="73"/>
      <c r="K147" s="53"/>
      <c r="L147" s="49"/>
      <c r="M147" s="51"/>
      <c r="N147" s="35"/>
      <c r="O147" s="55"/>
      <c r="P147" s="36" t="str">
        <f>IF(N147="","",VLOOKUP(N147,単重表!$C$6:単重表!#REF!,2,FALSE))</f>
        <v/>
      </c>
      <c r="Q147" s="37"/>
      <c r="R147" s="116">
        <f t="shared" si="16"/>
        <v>0</v>
      </c>
      <c r="S147" s="38"/>
      <c r="T147" s="118">
        <f t="shared" si="17"/>
        <v>1</v>
      </c>
      <c r="U147" s="40"/>
      <c r="V147" s="39" t="str">
        <f>IF(N147="","",VLOOKUP(N147,単重表!$C$6:単重表!#REF!,3,FALSE))</f>
        <v/>
      </c>
      <c r="W147" s="80"/>
      <c r="X147" s="37" t="e">
        <f t="shared" si="19"/>
        <v>#VALUE!</v>
      </c>
      <c r="Y147" s="28"/>
      <c r="Z147" s="28"/>
      <c r="AA147" s="28"/>
      <c r="AB147" s="28"/>
      <c r="AC147" s="44"/>
      <c r="AD147" s="44"/>
      <c r="AE147" s="41"/>
      <c r="AF147" s="43"/>
      <c r="AG147" s="41"/>
      <c r="AH147" s="42" t="e">
        <f t="shared" si="18"/>
        <v>#VALUE!</v>
      </c>
      <c r="AI147" s="41"/>
      <c r="AJ147" s="44"/>
      <c r="AK147" s="45"/>
    </row>
    <row r="148" spans="2:37" ht="22.5" customHeight="1" x14ac:dyDescent="0.15">
      <c r="B148" s="34"/>
      <c r="C148" s="47"/>
      <c r="D148" s="34"/>
      <c r="E148" s="34"/>
      <c r="F148" s="41"/>
      <c r="G148" s="67"/>
      <c r="H148" s="33"/>
      <c r="I148" s="72"/>
      <c r="J148" s="73"/>
      <c r="K148" s="53"/>
      <c r="L148" s="49"/>
      <c r="M148" s="51"/>
      <c r="N148" s="35"/>
      <c r="O148" s="55"/>
      <c r="P148" s="36" t="str">
        <f>IF(N148="","",VLOOKUP(N148,単重表!$C$6:単重表!#REF!,2,FALSE))</f>
        <v/>
      </c>
      <c r="Q148" s="37"/>
      <c r="R148" s="116">
        <f t="shared" si="16"/>
        <v>0</v>
      </c>
      <c r="S148" s="38"/>
      <c r="T148" s="118">
        <f t="shared" si="17"/>
        <v>1</v>
      </c>
      <c r="U148" s="40"/>
      <c r="V148" s="39" t="str">
        <f>IF(N148="","",VLOOKUP(N148,単重表!$C$6:単重表!#REF!,3,FALSE))</f>
        <v/>
      </c>
      <c r="W148" s="80"/>
      <c r="X148" s="37" t="e">
        <f t="shared" si="19"/>
        <v>#VALUE!</v>
      </c>
      <c r="Y148" s="28"/>
      <c r="Z148" s="28"/>
      <c r="AA148" s="28"/>
      <c r="AB148" s="28"/>
      <c r="AC148" s="44"/>
      <c r="AD148" s="44"/>
      <c r="AE148" s="41"/>
      <c r="AF148" s="43"/>
      <c r="AG148" s="41"/>
      <c r="AH148" s="42" t="e">
        <f t="shared" si="18"/>
        <v>#VALUE!</v>
      </c>
      <c r="AI148" s="41"/>
      <c r="AJ148" s="44"/>
      <c r="AK148" s="45"/>
    </row>
    <row r="149" spans="2:37" ht="22.5" customHeight="1" x14ac:dyDescent="0.15">
      <c r="B149" s="34"/>
      <c r="C149" s="47"/>
      <c r="D149" s="34"/>
      <c r="E149" s="34"/>
      <c r="F149" s="41"/>
      <c r="G149" s="67"/>
      <c r="H149" s="33"/>
      <c r="I149" s="72"/>
      <c r="J149" s="73"/>
      <c r="K149" s="53"/>
      <c r="L149" s="49"/>
      <c r="M149" s="51"/>
      <c r="N149" s="35"/>
      <c r="O149" s="55"/>
      <c r="P149" s="36" t="str">
        <f>IF(N149="","",VLOOKUP(N149,単重表!$C$6:単重表!#REF!,2,FALSE))</f>
        <v/>
      </c>
      <c r="Q149" s="37"/>
      <c r="R149" s="116">
        <f t="shared" si="16"/>
        <v>0</v>
      </c>
      <c r="S149" s="38"/>
      <c r="T149" s="118">
        <f t="shared" si="17"/>
        <v>1</v>
      </c>
      <c r="U149" s="40"/>
      <c r="V149" s="39" t="str">
        <f>IF(N149="","",VLOOKUP(N149,単重表!$C$6:単重表!#REF!,3,FALSE))</f>
        <v/>
      </c>
      <c r="W149" s="80"/>
      <c r="X149" s="37" t="e">
        <f t="shared" si="19"/>
        <v>#VALUE!</v>
      </c>
      <c r="Y149" s="28"/>
      <c r="Z149" s="28"/>
      <c r="AA149" s="28"/>
      <c r="AB149" s="28"/>
      <c r="AC149" s="44"/>
      <c r="AD149" s="44"/>
      <c r="AE149" s="41"/>
      <c r="AF149" s="43"/>
      <c r="AG149" s="41"/>
      <c r="AH149" s="42" t="e">
        <f t="shared" si="18"/>
        <v>#VALUE!</v>
      </c>
      <c r="AI149" s="41"/>
      <c r="AJ149" s="44"/>
      <c r="AK149" s="45"/>
    </row>
    <row r="150" spans="2:37" ht="22.5" customHeight="1" x14ac:dyDescent="0.15">
      <c r="B150" s="34"/>
      <c r="C150" s="47"/>
      <c r="D150" s="34"/>
      <c r="E150" s="34"/>
      <c r="F150" s="41"/>
      <c r="G150" s="67"/>
      <c r="H150" s="33"/>
      <c r="I150" s="72"/>
      <c r="J150" s="73"/>
      <c r="K150" s="53"/>
      <c r="L150" s="49"/>
      <c r="M150" s="51"/>
      <c r="N150" s="35"/>
      <c r="O150" s="55"/>
      <c r="P150" s="36" t="str">
        <f>IF(N150="","",VLOOKUP(N150,単重表!$C$6:単重表!#REF!,2,FALSE))</f>
        <v/>
      </c>
      <c r="Q150" s="37"/>
      <c r="R150" s="116">
        <f t="shared" si="16"/>
        <v>0</v>
      </c>
      <c r="S150" s="38"/>
      <c r="T150" s="118">
        <f t="shared" si="17"/>
        <v>1</v>
      </c>
      <c r="U150" s="40"/>
      <c r="V150" s="39" t="str">
        <f>IF(N150="","",VLOOKUP(N150,単重表!$C$6:単重表!#REF!,3,FALSE))</f>
        <v/>
      </c>
      <c r="W150" s="80"/>
      <c r="X150" s="37" t="e">
        <f t="shared" si="19"/>
        <v>#VALUE!</v>
      </c>
      <c r="Y150" s="28"/>
      <c r="Z150" s="28"/>
      <c r="AA150" s="28"/>
      <c r="AB150" s="28"/>
      <c r="AC150" s="44"/>
      <c r="AD150" s="44"/>
      <c r="AE150" s="41"/>
      <c r="AF150" s="43"/>
      <c r="AG150" s="41"/>
      <c r="AH150" s="42" t="e">
        <f t="shared" si="18"/>
        <v>#VALUE!</v>
      </c>
      <c r="AI150" s="41"/>
      <c r="AJ150" s="44"/>
      <c r="AK150" s="45"/>
    </row>
    <row r="151" spans="2:37" ht="22.5" customHeight="1" x14ac:dyDescent="0.15">
      <c r="B151" s="34"/>
      <c r="C151" s="47"/>
      <c r="D151" s="34"/>
      <c r="E151" s="34"/>
      <c r="F151" s="41"/>
      <c r="G151" s="67"/>
      <c r="H151" s="33"/>
      <c r="I151" s="72"/>
      <c r="J151" s="73"/>
      <c r="K151" s="53"/>
      <c r="L151" s="49"/>
      <c r="M151" s="51"/>
      <c r="N151" s="35"/>
      <c r="O151" s="55"/>
      <c r="P151" s="36" t="str">
        <f>IF(N151="","",VLOOKUP(N151,単重表!$C$6:単重表!#REF!,2,FALSE))</f>
        <v/>
      </c>
      <c r="Q151" s="37"/>
      <c r="R151" s="116">
        <f t="shared" si="16"/>
        <v>0</v>
      </c>
      <c r="S151" s="38"/>
      <c r="T151" s="118">
        <f t="shared" ref="T151:T214" si="20">IF(S151="",1,S151/1000)</f>
        <v>1</v>
      </c>
      <c r="U151" s="40"/>
      <c r="V151" s="39" t="str">
        <f>IF(N151="","",VLOOKUP(N151,単重表!$C$6:単重表!#REF!,3,FALSE))</f>
        <v/>
      </c>
      <c r="W151" s="80"/>
      <c r="X151" s="37" t="e">
        <f t="shared" si="19"/>
        <v>#VALUE!</v>
      </c>
      <c r="Y151" s="28"/>
      <c r="Z151" s="28"/>
      <c r="AA151" s="28"/>
      <c r="AB151" s="28"/>
      <c r="AC151" s="44"/>
      <c r="AD151" s="44"/>
      <c r="AE151" s="41"/>
      <c r="AF151" s="43"/>
      <c r="AG151" s="41"/>
      <c r="AH151" s="42" t="e">
        <f t="shared" si="18"/>
        <v>#VALUE!</v>
      </c>
      <c r="AI151" s="41"/>
      <c r="AJ151" s="44"/>
      <c r="AK151" s="45"/>
    </row>
    <row r="152" spans="2:37" ht="22.5" customHeight="1" x14ac:dyDescent="0.15">
      <c r="B152" s="34"/>
      <c r="C152" s="47"/>
      <c r="D152" s="34"/>
      <c r="E152" s="34"/>
      <c r="F152" s="41"/>
      <c r="G152" s="67"/>
      <c r="H152" s="33"/>
      <c r="I152" s="72"/>
      <c r="J152" s="73"/>
      <c r="K152" s="53"/>
      <c r="L152" s="49"/>
      <c r="M152" s="51"/>
      <c r="N152" s="35"/>
      <c r="O152" s="55"/>
      <c r="P152" s="36" t="str">
        <f>IF(N152="","",VLOOKUP(N152,単重表!$C$6:単重表!#REF!,2,FALSE))</f>
        <v/>
      </c>
      <c r="Q152" s="37"/>
      <c r="R152" s="116">
        <f t="shared" ref="R152:R215" si="21">Q152/1000</f>
        <v>0</v>
      </c>
      <c r="S152" s="38"/>
      <c r="T152" s="118">
        <f t="shared" si="20"/>
        <v>1</v>
      </c>
      <c r="U152" s="40"/>
      <c r="V152" s="39" t="str">
        <f>IF(N152="","",VLOOKUP(N152,単重表!$C$6:単重表!#REF!,3,FALSE))</f>
        <v/>
      </c>
      <c r="W152" s="80"/>
      <c r="X152" s="37" t="e">
        <f t="shared" si="19"/>
        <v>#VALUE!</v>
      </c>
      <c r="Y152" s="28"/>
      <c r="Z152" s="28"/>
      <c r="AA152" s="28"/>
      <c r="AB152" s="28"/>
      <c r="AC152" s="44"/>
      <c r="AD152" s="44"/>
      <c r="AE152" s="41"/>
      <c r="AF152" s="43"/>
      <c r="AG152" s="41"/>
      <c r="AH152" s="42" t="e">
        <f t="shared" si="18"/>
        <v>#VALUE!</v>
      </c>
      <c r="AI152" s="41"/>
      <c r="AJ152" s="44"/>
      <c r="AK152" s="45"/>
    </row>
    <row r="153" spans="2:37" ht="22.5" customHeight="1" x14ac:dyDescent="0.15">
      <c r="B153" s="34"/>
      <c r="C153" s="47"/>
      <c r="D153" s="34"/>
      <c r="E153" s="34"/>
      <c r="F153" s="41"/>
      <c r="G153" s="67"/>
      <c r="H153" s="33"/>
      <c r="I153" s="72"/>
      <c r="J153" s="73"/>
      <c r="K153" s="53"/>
      <c r="L153" s="49"/>
      <c r="M153" s="51"/>
      <c r="N153" s="35"/>
      <c r="O153" s="55"/>
      <c r="P153" s="36" t="str">
        <f>IF(N153="","",VLOOKUP(N153,単重表!$C$6:単重表!#REF!,2,FALSE))</f>
        <v/>
      </c>
      <c r="Q153" s="37"/>
      <c r="R153" s="116">
        <f t="shared" si="21"/>
        <v>0</v>
      </c>
      <c r="S153" s="38"/>
      <c r="T153" s="118">
        <f t="shared" si="20"/>
        <v>1</v>
      </c>
      <c r="U153" s="40"/>
      <c r="V153" s="39" t="str">
        <f>IF(N153="","",VLOOKUP(N153,単重表!$C$6:単重表!#REF!,3,FALSE))</f>
        <v/>
      </c>
      <c r="W153" s="80"/>
      <c r="X153" s="37" t="e">
        <f t="shared" si="19"/>
        <v>#VALUE!</v>
      </c>
      <c r="Y153" s="28"/>
      <c r="Z153" s="28"/>
      <c r="AA153" s="28"/>
      <c r="AB153" s="28"/>
      <c r="AC153" s="44"/>
      <c r="AD153" s="44"/>
      <c r="AE153" s="41"/>
      <c r="AF153" s="43"/>
      <c r="AG153" s="41"/>
      <c r="AH153" s="42" t="e">
        <f t="shared" si="18"/>
        <v>#VALUE!</v>
      </c>
      <c r="AI153" s="41"/>
      <c r="AJ153" s="44"/>
      <c r="AK153" s="45"/>
    </row>
    <row r="154" spans="2:37" ht="22.5" customHeight="1" x14ac:dyDescent="0.15">
      <c r="B154" s="34"/>
      <c r="C154" s="47"/>
      <c r="D154" s="34"/>
      <c r="E154" s="34"/>
      <c r="F154" s="41"/>
      <c r="G154" s="67"/>
      <c r="H154" s="33"/>
      <c r="I154" s="72"/>
      <c r="J154" s="73"/>
      <c r="K154" s="53"/>
      <c r="L154" s="49"/>
      <c r="M154" s="51"/>
      <c r="N154" s="35"/>
      <c r="O154" s="55"/>
      <c r="P154" s="36" t="str">
        <f>IF(N154="","",VLOOKUP(N154,単重表!$C$6:単重表!#REF!,2,FALSE))</f>
        <v/>
      </c>
      <c r="Q154" s="37"/>
      <c r="R154" s="116">
        <f t="shared" si="21"/>
        <v>0</v>
      </c>
      <c r="S154" s="38"/>
      <c r="T154" s="118">
        <f t="shared" si="20"/>
        <v>1</v>
      </c>
      <c r="U154" s="40"/>
      <c r="V154" s="39" t="str">
        <f>IF(N154="","",VLOOKUP(N154,単重表!$C$6:単重表!#REF!,3,FALSE))</f>
        <v/>
      </c>
      <c r="W154" s="80"/>
      <c r="X154" s="37" t="e">
        <f t="shared" si="19"/>
        <v>#VALUE!</v>
      </c>
      <c r="Y154" s="28"/>
      <c r="Z154" s="28"/>
      <c r="AA154" s="28"/>
      <c r="AB154" s="28"/>
      <c r="AC154" s="44"/>
      <c r="AD154" s="44"/>
      <c r="AE154" s="41"/>
      <c r="AF154" s="43"/>
      <c r="AG154" s="41"/>
      <c r="AH154" s="42" t="e">
        <f t="shared" si="18"/>
        <v>#VALUE!</v>
      </c>
      <c r="AI154" s="41"/>
      <c r="AJ154" s="44"/>
      <c r="AK154" s="45"/>
    </row>
    <row r="155" spans="2:37" ht="22.5" customHeight="1" x14ac:dyDescent="0.15">
      <c r="B155" s="34"/>
      <c r="C155" s="47"/>
      <c r="D155" s="34"/>
      <c r="E155" s="34"/>
      <c r="F155" s="41"/>
      <c r="G155" s="67"/>
      <c r="H155" s="33"/>
      <c r="I155" s="72"/>
      <c r="J155" s="73"/>
      <c r="K155" s="53"/>
      <c r="L155" s="49"/>
      <c r="M155" s="51"/>
      <c r="N155" s="35"/>
      <c r="O155" s="55"/>
      <c r="P155" s="36" t="str">
        <f>IF(N155="","",VLOOKUP(N155,単重表!$C$6:単重表!#REF!,2,FALSE))</f>
        <v/>
      </c>
      <c r="Q155" s="37"/>
      <c r="R155" s="116">
        <f t="shared" si="21"/>
        <v>0</v>
      </c>
      <c r="S155" s="38"/>
      <c r="T155" s="118">
        <f t="shared" si="20"/>
        <v>1</v>
      </c>
      <c r="U155" s="40"/>
      <c r="V155" s="39" t="str">
        <f>IF(N155="","",VLOOKUP(N155,単重表!$C$6:単重表!#REF!,3,FALSE))</f>
        <v/>
      </c>
      <c r="W155" s="80"/>
      <c r="X155" s="37" t="e">
        <f t="shared" si="19"/>
        <v>#VALUE!</v>
      </c>
      <c r="Y155" s="28"/>
      <c r="Z155" s="28"/>
      <c r="AA155" s="28"/>
      <c r="AB155" s="28"/>
      <c r="AC155" s="44"/>
      <c r="AD155" s="44"/>
      <c r="AE155" s="41"/>
      <c r="AF155" s="43"/>
      <c r="AG155" s="41"/>
      <c r="AH155" s="42" t="e">
        <f t="shared" si="18"/>
        <v>#VALUE!</v>
      </c>
      <c r="AI155" s="41"/>
      <c r="AJ155" s="44"/>
      <c r="AK155" s="45"/>
    </row>
    <row r="156" spans="2:37" ht="22.5" customHeight="1" x14ac:dyDescent="0.15">
      <c r="B156" s="34"/>
      <c r="C156" s="47"/>
      <c r="D156" s="34"/>
      <c r="E156" s="34"/>
      <c r="F156" s="41"/>
      <c r="G156" s="67"/>
      <c r="H156" s="33"/>
      <c r="I156" s="72"/>
      <c r="J156" s="73"/>
      <c r="K156" s="53"/>
      <c r="L156" s="49"/>
      <c r="M156" s="51"/>
      <c r="N156" s="35"/>
      <c r="O156" s="55"/>
      <c r="P156" s="36" t="str">
        <f>IF(N156="","",VLOOKUP(N156,単重表!$C$6:単重表!#REF!,2,FALSE))</f>
        <v/>
      </c>
      <c r="Q156" s="37"/>
      <c r="R156" s="116">
        <f t="shared" si="21"/>
        <v>0</v>
      </c>
      <c r="S156" s="38"/>
      <c r="T156" s="118">
        <f t="shared" si="20"/>
        <v>1</v>
      </c>
      <c r="U156" s="40"/>
      <c r="V156" s="39" t="str">
        <f>IF(N156="","",VLOOKUP(N156,単重表!$C$6:単重表!#REF!,3,FALSE))</f>
        <v/>
      </c>
      <c r="W156" s="80"/>
      <c r="X156" s="37" t="e">
        <f t="shared" si="19"/>
        <v>#VALUE!</v>
      </c>
      <c r="Y156" s="28"/>
      <c r="Z156" s="28"/>
      <c r="AA156" s="28"/>
      <c r="AB156" s="28"/>
      <c r="AC156" s="44"/>
      <c r="AD156" s="44"/>
      <c r="AE156" s="41"/>
      <c r="AF156" s="43"/>
      <c r="AG156" s="41"/>
      <c r="AH156" s="42" t="e">
        <f t="shared" si="18"/>
        <v>#VALUE!</v>
      </c>
      <c r="AI156" s="41"/>
      <c r="AJ156" s="44"/>
      <c r="AK156" s="45"/>
    </row>
    <row r="157" spans="2:37" ht="22.5" customHeight="1" x14ac:dyDescent="0.15">
      <c r="B157" s="34"/>
      <c r="C157" s="47"/>
      <c r="D157" s="34"/>
      <c r="E157" s="34"/>
      <c r="F157" s="41"/>
      <c r="G157" s="67"/>
      <c r="H157" s="33"/>
      <c r="I157" s="72"/>
      <c r="J157" s="73"/>
      <c r="K157" s="53"/>
      <c r="L157" s="49"/>
      <c r="M157" s="51"/>
      <c r="N157" s="35"/>
      <c r="O157" s="55"/>
      <c r="P157" s="36" t="str">
        <f>IF(N157="","",VLOOKUP(N157,単重表!$C$6:単重表!#REF!,2,FALSE))</f>
        <v/>
      </c>
      <c r="Q157" s="37"/>
      <c r="R157" s="116">
        <f t="shared" si="21"/>
        <v>0</v>
      </c>
      <c r="S157" s="38"/>
      <c r="T157" s="118">
        <f t="shared" si="20"/>
        <v>1</v>
      </c>
      <c r="U157" s="40"/>
      <c r="V157" s="39" t="str">
        <f>IF(N157="","",VLOOKUP(N157,単重表!$C$6:単重表!#REF!,3,FALSE))</f>
        <v/>
      </c>
      <c r="W157" s="80"/>
      <c r="X157" s="37" t="e">
        <f t="shared" si="19"/>
        <v>#VALUE!</v>
      </c>
      <c r="Y157" s="28"/>
      <c r="Z157" s="28"/>
      <c r="AA157" s="28"/>
      <c r="AB157" s="28"/>
      <c r="AC157" s="44"/>
      <c r="AD157" s="44"/>
      <c r="AE157" s="41"/>
      <c r="AF157" s="43"/>
      <c r="AG157" s="41"/>
      <c r="AH157" s="42" t="e">
        <f t="shared" si="18"/>
        <v>#VALUE!</v>
      </c>
      <c r="AI157" s="41"/>
      <c r="AJ157" s="44"/>
      <c r="AK157" s="45"/>
    </row>
    <row r="158" spans="2:37" ht="22.5" customHeight="1" x14ac:dyDescent="0.15">
      <c r="B158" s="34"/>
      <c r="C158" s="47"/>
      <c r="D158" s="34"/>
      <c r="E158" s="34"/>
      <c r="F158" s="41"/>
      <c r="G158" s="67"/>
      <c r="H158" s="33"/>
      <c r="I158" s="72"/>
      <c r="J158" s="73"/>
      <c r="K158" s="53"/>
      <c r="L158" s="49"/>
      <c r="M158" s="51"/>
      <c r="N158" s="35"/>
      <c r="O158" s="55"/>
      <c r="P158" s="36" t="str">
        <f>IF(N158="","",VLOOKUP(N158,単重表!$C$6:単重表!#REF!,2,FALSE))</f>
        <v/>
      </c>
      <c r="Q158" s="37"/>
      <c r="R158" s="116">
        <f t="shared" si="21"/>
        <v>0</v>
      </c>
      <c r="S158" s="38"/>
      <c r="T158" s="118">
        <f t="shared" si="20"/>
        <v>1</v>
      </c>
      <c r="U158" s="40"/>
      <c r="V158" s="39" t="str">
        <f>IF(N158="","",VLOOKUP(N158,単重表!$C$6:単重表!#REF!,3,FALSE))</f>
        <v/>
      </c>
      <c r="W158" s="80"/>
      <c r="X158" s="37" t="e">
        <f t="shared" si="19"/>
        <v>#VALUE!</v>
      </c>
      <c r="Y158" s="28"/>
      <c r="Z158" s="28"/>
      <c r="AA158" s="28"/>
      <c r="AB158" s="28"/>
      <c r="AC158" s="44"/>
      <c r="AD158" s="44"/>
      <c r="AE158" s="41"/>
      <c r="AF158" s="43"/>
      <c r="AG158" s="41"/>
      <c r="AH158" s="42" t="e">
        <f t="shared" si="18"/>
        <v>#VALUE!</v>
      </c>
      <c r="AI158" s="41"/>
      <c r="AJ158" s="44"/>
      <c r="AK158" s="45"/>
    </row>
    <row r="159" spans="2:37" ht="22.5" customHeight="1" x14ac:dyDescent="0.15">
      <c r="B159" s="34"/>
      <c r="C159" s="47"/>
      <c r="D159" s="34"/>
      <c r="E159" s="34"/>
      <c r="F159" s="41"/>
      <c r="G159" s="67"/>
      <c r="H159" s="33"/>
      <c r="I159" s="72"/>
      <c r="J159" s="73"/>
      <c r="K159" s="53"/>
      <c r="L159" s="49"/>
      <c r="M159" s="51"/>
      <c r="N159" s="35"/>
      <c r="O159" s="55"/>
      <c r="P159" s="36" t="str">
        <f>IF(N159="","",VLOOKUP(N159,単重表!$C$6:単重表!#REF!,2,FALSE))</f>
        <v/>
      </c>
      <c r="Q159" s="37"/>
      <c r="R159" s="116">
        <f t="shared" si="21"/>
        <v>0</v>
      </c>
      <c r="S159" s="38"/>
      <c r="T159" s="118">
        <f t="shared" si="20"/>
        <v>1</v>
      </c>
      <c r="U159" s="40"/>
      <c r="V159" s="39" t="str">
        <f>IF(N159="","",VLOOKUP(N159,単重表!$C$6:単重表!#REF!,3,FALSE))</f>
        <v/>
      </c>
      <c r="W159" s="80"/>
      <c r="X159" s="37" t="e">
        <f t="shared" si="19"/>
        <v>#VALUE!</v>
      </c>
      <c r="Y159" s="28"/>
      <c r="Z159" s="28"/>
      <c r="AA159" s="28"/>
      <c r="AB159" s="28"/>
      <c r="AC159" s="44"/>
      <c r="AD159" s="44"/>
      <c r="AE159" s="41"/>
      <c r="AF159" s="43"/>
      <c r="AG159" s="41"/>
      <c r="AH159" s="42" t="e">
        <f t="shared" si="18"/>
        <v>#VALUE!</v>
      </c>
      <c r="AI159" s="41"/>
      <c r="AJ159" s="44"/>
      <c r="AK159" s="45"/>
    </row>
    <row r="160" spans="2:37" ht="22.5" customHeight="1" x14ac:dyDescent="0.15">
      <c r="B160" s="34"/>
      <c r="C160" s="47"/>
      <c r="D160" s="34"/>
      <c r="E160" s="34"/>
      <c r="F160" s="41"/>
      <c r="G160" s="67"/>
      <c r="H160" s="33"/>
      <c r="I160" s="72"/>
      <c r="J160" s="73"/>
      <c r="K160" s="53"/>
      <c r="L160" s="49"/>
      <c r="M160" s="51"/>
      <c r="N160" s="35"/>
      <c r="O160" s="55"/>
      <c r="P160" s="36" t="str">
        <f>IF(N160="","",VLOOKUP(N160,単重表!$C$6:単重表!#REF!,2,FALSE))</f>
        <v/>
      </c>
      <c r="Q160" s="37"/>
      <c r="R160" s="116">
        <f t="shared" si="21"/>
        <v>0</v>
      </c>
      <c r="S160" s="38"/>
      <c r="T160" s="118">
        <f t="shared" si="20"/>
        <v>1</v>
      </c>
      <c r="U160" s="40"/>
      <c r="V160" s="39" t="str">
        <f>IF(N160="","",VLOOKUP(N160,単重表!$C$6:単重表!#REF!,3,FALSE))</f>
        <v/>
      </c>
      <c r="W160" s="80"/>
      <c r="X160" s="37" t="e">
        <f t="shared" si="19"/>
        <v>#VALUE!</v>
      </c>
      <c r="Y160" s="28"/>
      <c r="Z160" s="28"/>
      <c r="AA160" s="28"/>
      <c r="AB160" s="28"/>
      <c r="AC160" s="44"/>
      <c r="AD160" s="44"/>
      <c r="AE160" s="41"/>
      <c r="AF160" s="43"/>
      <c r="AG160" s="41"/>
      <c r="AH160" s="42" t="e">
        <f t="shared" si="18"/>
        <v>#VALUE!</v>
      </c>
      <c r="AI160" s="41"/>
      <c r="AJ160" s="44"/>
      <c r="AK160" s="45"/>
    </row>
    <row r="161" spans="2:37" ht="22.5" customHeight="1" x14ac:dyDescent="0.15">
      <c r="B161" s="34"/>
      <c r="C161" s="47"/>
      <c r="D161" s="34"/>
      <c r="E161" s="34"/>
      <c r="F161" s="41"/>
      <c r="G161" s="67"/>
      <c r="H161" s="33"/>
      <c r="I161" s="72"/>
      <c r="J161" s="73"/>
      <c r="K161" s="53"/>
      <c r="L161" s="49"/>
      <c r="M161" s="51"/>
      <c r="N161" s="35"/>
      <c r="O161" s="55"/>
      <c r="P161" s="36" t="str">
        <f>IF(N161="","",VLOOKUP(N161,単重表!$C$6:単重表!#REF!,2,FALSE))</f>
        <v/>
      </c>
      <c r="Q161" s="37"/>
      <c r="R161" s="116">
        <f t="shared" si="21"/>
        <v>0</v>
      </c>
      <c r="S161" s="38"/>
      <c r="T161" s="118">
        <f t="shared" si="20"/>
        <v>1</v>
      </c>
      <c r="U161" s="40"/>
      <c r="V161" s="39" t="str">
        <f>IF(N161="","",VLOOKUP(N161,単重表!$C$6:単重表!#REF!,3,FALSE))</f>
        <v/>
      </c>
      <c r="W161" s="80"/>
      <c r="X161" s="37" t="e">
        <f t="shared" si="19"/>
        <v>#VALUE!</v>
      </c>
      <c r="Y161" s="28"/>
      <c r="Z161" s="28"/>
      <c r="AA161" s="28"/>
      <c r="AB161" s="28"/>
      <c r="AC161" s="44"/>
      <c r="AD161" s="44"/>
      <c r="AE161" s="41"/>
      <c r="AF161" s="43"/>
      <c r="AG161" s="41"/>
      <c r="AH161" s="42" t="e">
        <f t="shared" si="18"/>
        <v>#VALUE!</v>
      </c>
      <c r="AI161" s="41"/>
      <c r="AJ161" s="44"/>
      <c r="AK161" s="45"/>
    </row>
    <row r="162" spans="2:37" ht="22.5" customHeight="1" x14ac:dyDescent="0.15">
      <c r="B162" s="34"/>
      <c r="C162" s="47"/>
      <c r="D162" s="34"/>
      <c r="E162" s="34"/>
      <c r="F162" s="41"/>
      <c r="G162" s="67"/>
      <c r="H162" s="33"/>
      <c r="I162" s="72"/>
      <c r="J162" s="73"/>
      <c r="K162" s="53"/>
      <c r="L162" s="49"/>
      <c r="M162" s="51"/>
      <c r="N162" s="35"/>
      <c r="O162" s="55"/>
      <c r="P162" s="36" t="str">
        <f>IF(N162="","",VLOOKUP(N162,単重表!$C$6:単重表!#REF!,2,FALSE))</f>
        <v/>
      </c>
      <c r="Q162" s="37"/>
      <c r="R162" s="116">
        <f t="shared" si="21"/>
        <v>0</v>
      </c>
      <c r="S162" s="38"/>
      <c r="T162" s="118">
        <f t="shared" si="20"/>
        <v>1</v>
      </c>
      <c r="U162" s="40"/>
      <c r="V162" s="39" t="str">
        <f>IF(N162="","",VLOOKUP(N162,単重表!$C$6:単重表!#REF!,3,FALSE))</f>
        <v/>
      </c>
      <c r="W162" s="80"/>
      <c r="X162" s="37" t="e">
        <f t="shared" si="19"/>
        <v>#VALUE!</v>
      </c>
      <c r="Y162" s="28"/>
      <c r="Z162" s="28"/>
      <c r="AA162" s="28"/>
      <c r="AB162" s="28"/>
      <c r="AC162" s="44"/>
      <c r="AD162" s="44"/>
      <c r="AE162" s="41"/>
      <c r="AF162" s="43"/>
      <c r="AG162" s="41"/>
      <c r="AH162" s="42" t="e">
        <f t="shared" si="18"/>
        <v>#VALUE!</v>
      </c>
      <c r="AI162" s="41"/>
      <c r="AJ162" s="44"/>
      <c r="AK162" s="45"/>
    </row>
    <row r="163" spans="2:37" ht="22.5" customHeight="1" x14ac:dyDescent="0.15">
      <c r="B163" s="34"/>
      <c r="C163" s="47"/>
      <c r="D163" s="34"/>
      <c r="E163" s="34"/>
      <c r="F163" s="41"/>
      <c r="G163" s="67"/>
      <c r="H163" s="33"/>
      <c r="I163" s="72"/>
      <c r="J163" s="73"/>
      <c r="K163" s="53"/>
      <c r="L163" s="49"/>
      <c r="M163" s="51"/>
      <c r="N163" s="35"/>
      <c r="O163" s="55"/>
      <c r="P163" s="36" t="str">
        <f>IF(N163="","",VLOOKUP(N163,単重表!$C$6:単重表!#REF!,2,FALSE))</f>
        <v/>
      </c>
      <c r="Q163" s="37"/>
      <c r="R163" s="116">
        <f t="shared" si="21"/>
        <v>0</v>
      </c>
      <c r="S163" s="38"/>
      <c r="T163" s="118">
        <f t="shared" si="20"/>
        <v>1</v>
      </c>
      <c r="U163" s="40"/>
      <c r="V163" s="39" t="str">
        <f>IF(N163="","",VLOOKUP(N163,単重表!$C$6:単重表!#REF!,3,FALSE))</f>
        <v/>
      </c>
      <c r="W163" s="80"/>
      <c r="X163" s="37" t="e">
        <f t="shared" si="19"/>
        <v>#VALUE!</v>
      </c>
      <c r="Y163" s="28"/>
      <c r="Z163" s="28"/>
      <c r="AA163" s="28"/>
      <c r="AB163" s="28"/>
      <c r="AC163" s="44"/>
      <c r="AD163" s="44"/>
      <c r="AE163" s="41"/>
      <c r="AF163" s="43"/>
      <c r="AG163" s="41"/>
      <c r="AH163" s="42" t="e">
        <f t="shared" si="18"/>
        <v>#VALUE!</v>
      </c>
      <c r="AI163" s="41"/>
      <c r="AJ163" s="44"/>
      <c r="AK163" s="45"/>
    </row>
    <row r="164" spans="2:37" ht="22.5" customHeight="1" x14ac:dyDescent="0.15">
      <c r="B164" s="34"/>
      <c r="C164" s="47"/>
      <c r="D164" s="34"/>
      <c r="E164" s="34"/>
      <c r="F164" s="41"/>
      <c r="G164" s="67"/>
      <c r="H164" s="33"/>
      <c r="I164" s="72"/>
      <c r="J164" s="73"/>
      <c r="K164" s="53"/>
      <c r="L164" s="49"/>
      <c r="M164" s="51"/>
      <c r="N164" s="35"/>
      <c r="O164" s="55"/>
      <c r="P164" s="36" t="str">
        <f>IF(N164="","",VLOOKUP(N164,単重表!$C$6:単重表!#REF!,2,FALSE))</f>
        <v/>
      </c>
      <c r="Q164" s="37"/>
      <c r="R164" s="116">
        <f t="shared" si="21"/>
        <v>0</v>
      </c>
      <c r="S164" s="38"/>
      <c r="T164" s="118">
        <f t="shared" si="20"/>
        <v>1</v>
      </c>
      <c r="U164" s="40"/>
      <c r="V164" s="39" t="str">
        <f>IF(N164="","",VLOOKUP(N164,単重表!$C$6:単重表!#REF!,3,FALSE))</f>
        <v/>
      </c>
      <c r="W164" s="80"/>
      <c r="X164" s="37" t="e">
        <f t="shared" si="19"/>
        <v>#VALUE!</v>
      </c>
      <c r="Y164" s="28"/>
      <c r="Z164" s="28"/>
      <c r="AA164" s="28"/>
      <c r="AB164" s="28"/>
      <c r="AC164" s="44"/>
      <c r="AD164" s="44"/>
      <c r="AE164" s="41"/>
      <c r="AF164" s="43"/>
      <c r="AG164" s="41"/>
      <c r="AH164" s="42" t="e">
        <f t="shared" si="18"/>
        <v>#VALUE!</v>
      </c>
      <c r="AI164" s="41"/>
      <c r="AJ164" s="44"/>
      <c r="AK164" s="45"/>
    </row>
    <row r="165" spans="2:37" ht="22.5" customHeight="1" x14ac:dyDescent="0.15">
      <c r="B165" s="34"/>
      <c r="C165" s="47"/>
      <c r="D165" s="34"/>
      <c r="E165" s="34"/>
      <c r="F165" s="41"/>
      <c r="G165" s="67"/>
      <c r="H165" s="33"/>
      <c r="I165" s="72"/>
      <c r="J165" s="73"/>
      <c r="K165" s="53"/>
      <c r="L165" s="49"/>
      <c r="M165" s="51"/>
      <c r="N165" s="35"/>
      <c r="O165" s="55"/>
      <c r="P165" s="36" t="str">
        <f>IF(N165="","",VLOOKUP(N165,単重表!$C$6:単重表!#REF!,2,FALSE))</f>
        <v/>
      </c>
      <c r="Q165" s="37"/>
      <c r="R165" s="116">
        <f t="shared" si="21"/>
        <v>0</v>
      </c>
      <c r="S165" s="38"/>
      <c r="T165" s="118">
        <f t="shared" si="20"/>
        <v>1</v>
      </c>
      <c r="U165" s="40"/>
      <c r="V165" s="39" t="str">
        <f>IF(N165="","",VLOOKUP(N165,単重表!$C$6:単重表!#REF!,3,FALSE))</f>
        <v/>
      </c>
      <c r="W165" s="80"/>
      <c r="X165" s="37" t="e">
        <f t="shared" si="19"/>
        <v>#VALUE!</v>
      </c>
      <c r="Y165" s="28"/>
      <c r="Z165" s="28"/>
      <c r="AA165" s="28"/>
      <c r="AB165" s="28"/>
      <c r="AC165" s="44"/>
      <c r="AD165" s="44"/>
      <c r="AE165" s="41"/>
      <c r="AF165" s="43"/>
      <c r="AG165" s="41"/>
      <c r="AH165" s="42" t="e">
        <f t="shared" si="18"/>
        <v>#VALUE!</v>
      </c>
      <c r="AI165" s="41"/>
      <c r="AJ165" s="44"/>
      <c r="AK165" s="45"/>
    </row>
    <row r="166" spans="2:37" ht="22.5" customHeight="1" x14ac:dyDescent="0.15">
      <c r="B166" s="34"/>
      <c r="C166" s="47"/>
      <c r="D166" s="34"/>
      <c r="E166" s="34"/>
      <c r="F166" s="41"/>
      <c r="G166" s="67"/>
      <c r="H166" s="33"/>
      <c r="I166" s="72"/>
      <c r="J166" s="73"/>
      <c r="K166" s="53"/>
      <c r="L166" s="49"/>
      <c r="M166" s="51"/>
      <c r="N166" s="35"/>
      <c r="O166" s="55"/>
      <c r="P166" s="36" t="str">
        <f>IF(N166="","",VLOOKUP(N166,単重表!$C$6:単重表!#REF!,2,FALSE))</f>
        <v/>
      </c>
      <c r="Q166" s="37"/>
      <c r="R166" s="116">
        <f t="shared" si="21"/>
        <v>0</v>
      </c>
      <c r="S166" s="38"/>
      <c r="T166" s="118">
        <f t="shared" si="20"/>
        <v>1</v>
      </c>
      <c r="U166" s="40"/>
      <c r="V166" s="39" t="str">
        <f>IF(N166="","",VLOOKUP(N166,単重表!$C$6:単重表!#REF!,3,FALSE))</f>
        <v/>
      </c>
      <c r="W166" s="80"/>
      <c r="X166" s="37" t="e">
        <f t="shared" si="19"/>
        <v>#VALUE!</v>
      </c>
      <c r="Y166" s="28"/>
      <c r="Z166" s="28"/>
      <c r="AA166" s="28"/>
      <c r="AB166" s="28"/>
      <c r="AC166" s="44"/>
      <c r="AD166" s="44"/>
      <c r="AE166" s="41"/>
      <c r="AF166" s="43"/>
      <c r="AG166" s="41"/>
      <c r="AH166" s="42" t="e">
        <f t="shared" si="18"/>
        <v>#VALUE!</v>
      </c>
      <c r="AI166" s="41"/>
      <c r="AJ166" s="44"/>
      <c r="AK166" s="45"/>
    </row>
    <row r="167" spans="2:37" ht="22.5" customHeight="1" x14ac:dyDescent="0.15">
      <c r="B167" s="34"/>
      <c r="C167" s="47"/>
      <c r="D167" s="34"/>
      <c r="E167" s="34"/>
      <c r="F167" s="41"/>
      <c r="G167" s="67"/>
      <c r="H167" s="33"/>
      <c r="I167" s="72"/>
      <c r="J167" s="73"/>
      <c r="K167" s="53"/>
      <c r="L167" s="49"/>
      <c r="M167" s="51"/>
      <c r="N167" s="35"/>
      <c r="O167" s="55"/>
      <c r="P167" s="36" t="str">
        <f>IF(N167="","",VLOOKUP(N167,単重表!$C$6:単重表!#REF!,2,FALSE))</f>
        <v/>
      </c>
      <c r="Q167" s="37"/>
      <c r="R167" s="116">
        <f t="shared" si="21"/>
        <v>0</v>
      </c>
      <c r="S167" s="38"/>
      <c r="T167" s="118">
        <f t="shared" si="20"/>
        <v>1</v>
      </c>
      <c r="U167" s="40"/>
      <c r="V167" s="39" t="str">
        <f>IF(N167="","",VLOOKUP(N167,単重表!$C$6:単重表!#REF!,3,FALSE))</f>
        <v/>
      </c>
      <c r="W167" s="80"/>
      <c r="X167" s="37" t="e">
        <f t="shared" si="19"/>
        <v>#VALUE!</v>
      </c>
      <c r="Y167" s="28"/>
      <c r="Z167" s="28"/>
      <c r="AA167" s="28"/>
      <c r="AB167" s="28"/>
      <c r="AC167" s="44"/>
      <c r="AD167" s="44"/>
      <c r="AE167" s="41"/>
      <c r="AF167" s="43"/>
      <c r="AG167" s="41"/>
      <c r="AH167" s="42" t="e">
        <f t="shared" si="18"/>
        <v>#VALUE!</v>
      </c>
      <c r="AI167" s="41"/>
      <c r="AJ167" s="44"/>
      <c r="AK167" s="45"/>
    </row>
    <row r="168" spans="2:37" ht="22.5" customHeight="1" x14ac:dyDescent="0.15">
      <c r="B168" s="34"/>
      <c r="C168" s="47"/>
      <c r="D168" s="34"/>
      <c r="E168" s="34"/>
      <c r="F168" s="41"/>
      <c r="G168" s="67"/>
      <c r="H168" s="33"/>
      <c r="I168" s="72"/>
      <c r="J168" s="73"/>
      <c r="K168" s="53"/>
      <c r="L168" s="49"/>
      <c r="M168" s="51"/>
      <c r="N168" s="35"/>
      <c r="O168" s="55"/>
      <c r="P168" s="36" t="str">
        <f>IF(N168="","",VLOOKUP(N168,単重表!$C$6:単重表!#REF!,2,FALSE))</f>
        <v/>
      </c>
      <c r="Q168" s="37"/>
      <c r="R168" s="116">
        <f t="shared" si="21"/>
        <v>0</v>
      </c>
      <c r="S168" s="38"/>
      <c r="T168" s="118">
        <f t="shared" si="20"/>
        <v>1</v>
      </c>
      <c r="U168" s="40"/>
      <c r="V168" s="39" t="str">
        <f>IF(N168="","",VLOOKUP(N168,単重表!$C$6:単重表!#REF!,3,FALSE))</f>
        <v/>
      </c>
      <c r="W168" s="80"/>
      <c r="X168" s="37" t="e">
        <f t="shared" si="19"/>
        <v>#VALUE!</v>
      </c>
      <c r="Y168" s="28"/>
      <c r="Z168" s="28"/>
      <c r="AA168" s="28"/>
      <c r="AB168" s="28"/>
      <c r="AC168" s="44"/>
      <c r="AD168" s="44"/>
      <c r="AE168" s="41"/>
      <c r="AF168" s="43"/>
      <c r="AG168" s="41"/>
      <c r="AH168" s="42" t="e">
        <f t="shared" si="18"/>
        <v>#VALUE!</v>
      </c>
      <c r="AI168" s="41"/>
      <c r="AJ168" s="44"/>
      <c r="AK168" s="45"/>
    </row>
    <row r="169" spans="2:37" ht="22.5" customHeight="1" x14ac:dyDescent="0.15">
      <c r="B169" s="34"/>
      <c r="C169" s="47"/>
      <c r="D169" s="34"/>
      <c r="E169" s="34"/>
      <c r="F169" s="41"/>
      <c r="G169" s="67"/>
      <c r="H169" s="33"/>
      <c r="I169" s="72"/>
      <c r="J169" s="73"/>
      <c r="K169" s="53"/>
      <c r="L169" s="49"/>
      <c r="M169" s="51"/>
      <c r="N169" s="35"/>
      <c r="O169" s="55"/>
      <c r="P169" s="36" t="str">
        <f>IF(N169="","",VLOOKUP(N169,単重表!$C$6:単重表!#REF!,2,FALSE))</f>
        <v/>
      </c>
      <c r="Q169" s="37"/>
      <c r="R169" s="116">
        <f t="shared" si="21"/>
        <v>0</v>
      </c>
      <c r="S169" s="38"/>
      <c r="T169" s="118">
        <f t="shared" si="20"/>
        <v>1</v>
      </c>
      <c r="U169" s="40"/>
      <c r="V169" s="39" t="str">
        <f>IF(N169="","",VLOOKUP(N169,単重表!$C$6:単重表!#REF!,3,FALSE))</f>
        <v/>
      </c>
      <c r="W169" s="80"/>
      <c r="X169" s="37" t="e">
        <f t="shared" si="19"/>
        <v>#VALUE!</v>
      </c>
      <c r="Y169" s="28"/>
      <c r="Z169" s="28"/>
      <c r="AA169" s="28"/>
      <c r="AB169" s="28"/>
      <c r="AC169" s="44"/>
      <c r="AD169" s="44"/>
      <c r="AE169" s="41"/>
      <c r="AF169" s="43"/>
      <c r="AG169" s="41"/>
      <c r="AH169" s="42" t="e">
        <f t="shared" si="18"/>
        <v>#VALUE!</v>
      </c>
      <c r="AI169" s="41"/>
      <c r="AJ169" s="44"/>
      <c r="AK169" s="45"/>
    </row>
    <row r="170" spans="2:37" ht="22.5" customHeight="1" x14ac:dyDescent="0.15">
      <c r="B170" s="34"/>
      <c r="C170" s="47"/>
      <c r="D170" s="34"/>
      <c r="E170" s="34"/>
      <c r="F170" s="41"/>
      <c r="G170" s="67"/>
      <c r="H170" s="33"/>
      <c r="I170" s="72"/>
      <c r="J170" s="73"/>
      <c r="K170" s="53"/>
      <c r="L170" s="49"/>
      <c r="M170" s="51"/>
      <c r="N170" s="35"/>
      <c r="O170" s="55"/>
      <c r="P170" s="36" t="str">
        <f>IF(N170="","",VLOOKUP(N170,単重表!$C$6:単重表!#REF!,2,FALSE))</f>
        <v/>
      </c>
      <c r="Q170" s="37"/>
      <c r="R170" s="116">
        <f t="shared" si="21"/>
        <v>0</v>
      </c>
      <c r="S170" s="38"/>
      <c r="T170" s="118">
        <f t="shared" si="20"/>
        <v>1</v>
      </c>
      <c r="U170" s="40"/>
      <c r="V170" s="39" t="str">
        <f>IF(N170="","",VLOOKUP(N170,単重表!$C$6:単重表!#REF!,3,FALSE))</f>
        <v/>
      </c>
      <c r="W170" s="80"/>
      <c r="X170" s="37" t="e">
        <f t="shared" si="19"/>
        <v>#VALUE!</v>
      </c>
      <c r="Y170" s="28"/>
      <c r="Z170" s="28"/>
      <c r="AA170" s="28"/>
      <c r="AB170" s="28"/>
      <c r="AC170" s="44"/>
      <c r="AD170" s="44"/>
      <c r="AE170" s="41"/>
      <c r="AF170" s="43"/>
      <c r="AG170" s="41"/>
      <c r="AH170" s="42" t="e">
        <f t="shared" si="18"/>
        <v>#VALUE!</v>
      </c>
      <c r="AI170" s="41"/>
      <c r="AJ170" s="44"/>
      <c r="AK170" s="45"/>
    </row>
    <row r="171" spans="2:37" ht="22.5" customHeight="1" x14ac:dyDescent="0.15">
      <c r="B171" s="34"/>
      <c r="C171" s="47"/>
      <c r="D171" s="34"/>
      <c r="E171" s="34"/>
      <c r="F171" s="41"/>
      <c r="G171" s="67"/>
      <c r="H171" s="33"/>
      <c r="I171" s="72"/>
      <c r="J171" s="73"/>
      <c r="K171" s="53"/>
      <c r="L171" s="49"/>
      <c r="M171" s="51"/>
      <c r="N171" s="35"/>
      <c r="O171" s="55"/>
      <c r="P171" s="36" t="str">
        <f>IF(N171="","",VLOOKUP(N171,単重表!$C$6:単重表!#REF!,2,FALSE))</f>
        <v/>
      </c>
      <c r="Q171" s="37"/>
      <c r="R171" s="116">
        <f t="shared" si="21"/>
        <v>0</v>
      </c>
      <c r="S171" s="38"/>
      <c r="T171" s="118">
        <f t="shared" si="20"/>
        <v>1</v>
      </c>
      <c r="U171" s="40"/>
      <c r="V171" s="39" t="str">
        <f>IF(N171="","",VLOOKUP(N171,単重表!$C$6:単重表!#REF!,3,FALSE))</f>
        <v/>
      </c>
      <c r="W171" s="80"/>
      <c r="X171" s="37" t="e">
        <f t="shared" si="19"/>
        <v>#VALUE!</v>
      </c>
      <c r="Y171" s="28"/>
      <c r="Z171" s="28"/>
      <c r="AA171" s="28"/>
      <c r="AB171" s="28"/>
      <c r="AC171" s="44"/>
      <c r="AD171" s="44"/>
      <c r="AE171" s="41"/>
      <c r="AF171" s="43"/>
      <c r="AG171" s="41"/>
      <c r="AH171" s="42" t="e">
        <f t="shared" si="18"/>
        <v>#VALUE!</v>
      </c>
      <c r="AI171" s="41"/>
      <c r="AJ171" s="44"/>
      <c r="AK171" s="45"/>
    </row>
    <row r="172" spans="2:37" ht="22.5" customHeight="1" x14ac:dyDescent="0.15">
      <c r="B172" s="34"/>
      <c r="C172" s="47"/>
      <c r="D172" s="34"/>
      <c r="E172" s="34"/>
      <c r="F172" s="41"/>
      <c r="G172" s="67"/>
      <c r="H172" s="33"/>
      <c r="I172" s="72"/>
      <c r="J172" s="73"/>
      <c r="K172" s="53"/>
      <c r="L172" s="49"/>
      <c r="M172" s="51"/>
      <c r="N172" s="35"/>
      <c r="O172" s="55"/>
      <c r="P172" s="36" t="str">
        <f>IF(N172="","",VLOOKUP(N172,単重表!$C$6:単重表!#REF!,2,FALSE))</f>
        <v/>
      </c>
      <c r="Q172" s="37"/>
      <c r="R172" s="116">
        <f t="shared" si="21"/>
        <v>0</v>
      </c>
      <c r="S172" s="38"/>
      <c r="T172" s="118">
        <f t="shared" si="20"/>
        <v>1</v>
      </c>
      <c r="U172" s="40"/>
      <c r="V172" s="39" t="str">
        <f>IF(N172="","",VLOOKUP(N172,単重表!$C$6:単重表!#REF!,3,FALSE))</f>
        <v/>
      </c>
      <c r="W172" s="80"/>
      <c r="X172" s="37" t="e">
        <f t="shared" si="19"/>
        <v>#VALUE!</v>
      </c>
      <c r="Y172" s="28"/>
      <c r="Z172" s="28"/>
      <c r="AA172" s="28"/>
      <c r="AB172" s="28"/>
      <c r="AC172" s="44"/>
      <c r="AD172" s="44"/>
      <c r="AE172" s="41"/>
      <c r="AF172" s="43"/>
      <c r="AG172" s="41"/>
      <c r="AH172" s="42" t="e">
        <f t="shared" si="18"/>
        <v>#VALUE!</v>
      </c>
      <c r="AI172" s="41"/>
      <c r="AJ172" s="44"/>
      <c r="AK172" s="45"/>
    </row>
    <row r="173" spans="2:37" ht="22.5" customHeight="1" x14ac:dyDescent="0.15">
      <c r="B173" s="34"/>
      <c r="C173" s="47"/>
      <c r="D173" s="34"/>
      <c r="E173" s="34"/>
      <c r="F173" s="41"/>
      <c r="G173" s="67"/>
      <c r="H173" s="33"/>
      <c r="I173" s="72"/>
      <c r="J173" s="73"/>
      <c r="K173" s="53"/>
      <c r="L173" s="49"/>
      <c r="M173" s="51"/>
      <c r="N173" s="35"/>
      <c r="O173" s="55"/>
      <c r="P173" s="36" t="str">
        <f>IF(N173="","",VLOOKUP(N173,単重表!$C$6:単重表!#REF!,2,FALSE))</f>
        <v/>
      </c>
      <c r="Q173" s="37"/>
      <c r="R173" s="116">
        <f t="shared" si="21"/>
        <v>0</v>
      </c>
      <c r="S173" s="38"/>
      <c r="T173" s="118">
        <f t="shared" si="20"/>
        <v>1</v>
      </c>
      <c r="U173" s="40"/>
      <c r="V173" s="39" t="str">
        <f>IF(N173="","",VLOOKUP(N173,単重表!$C$6:単重表!#REF!,3,FALSE))</f>
        <v/>
      </c>
      <c r="W173" s="80"/>
      <c r="X173" s="37" t="e">
        <f t="shared" si="19"/>
        <v>#VALUE!</v>
      </c>
      <c r="Y173" s="28"/>
      <c r="Z173" s="28"/>
      <c r="AA173" s="28"/>
      <c r="AB173" s="28"/>
      <c r="AC173" s="44"/>
      <c r="AD173" s="44"/>
      <c r="AE173" s="41"/>
      <c r="AF173" s="43"/>
      <c r="AG173" s="41"/>
      <c r="AH173" s="42" t="e">
        <f t="shared" si="18"/>
        <v>#VALUE!</v>
      </c>
      <c r="AI173" s="41"/>
      <c r="AJ173" s="44"/>
      <c r="AK173" s="45"/>
    </row>
    <row r="174" spans="2:37" ht="22.5" customHeight="1" x14ac:dyDescent="0.15">
      <c r="B174" s="34"/>
      <c r="C174" s="47"/>
      <c r="D174" s="34"/>
      <c r="E174" s="34"/>
      <c r="F174" s="41"/>
      <c r="G174" s="67"/>
      <c r="H174" s="33"/>
      <c r="I174" s="72"/>
      <c r="J174" s="73"/>
      <c r="K174" s="53"/>
      <c r="L174" s="49"/>
      <c r="M174" s="51"/>
      <c r="N174" s="35"/>
      <c r="O174" s="55"/>
      <c r="P174" s="36" t="str">
        <f>IF(N174="","",VLOOKUP(N174,単重表!$C$6:単重表!#REF!,2,FALSE))</f>
        <v/>
      </c>
      <c r="Q174" s="37"/>
      <c r="R174" s="116">
        <f t="shared" si="21"/>
        <v>0</v>
      </c>
      <c r="S174" s="38"/>
      <c r="T174" s="118">
        <f t="shared" si="20"/>
        <v>1</v>
      </c>
      <c r="U174" s="40"/>
      <c r="V174" s="39" t="str">
        <f>IF(N174="","",VLOOKUP(N174,単重表!$C$6:単重表!#REF!,3,FALSE))</f>
        <v/>
      </c>
      <c r="W174" s="80"/>
      <c r="X174" s="37" t="e">
        <f t="shared" si="19"/>
        <v>#VALUE!</v>
      </c>
      <c r="Y174" s="28"/>
      <c r="Z174" s="28"/>
      <c r="AA174" s="28"/>
      <c r="AB174" s="28"/>
      <c r="AC174" s="44"/>
      <c r="AD174" s="44"/>
      <c r="AE174" s="41"/>
      <c r="AF174" s="43"/>
      <c r="AG174" s="41"/>
      <c r="AH174" s="42" t="e">
        <f t="shared" si="18"/>
        <v>#VALUE!</v>
      </c>
      <c r="AI174" s="41"/>
      <c r="AJ174" s="44"/>
      <c r="AK174" s="45"/>
    </row>
    <row r="175" spans="2:37" ht="22.5" customHeight="1" x14ac:dyDescent="0.15">
      <c r="B175" s="34"/>
      <c r="C175" s="47"/>
      <c r="D175" s="34"/>
      <c r="E175" s="34"/>
      <c r="F175" s="41"/>
      <c r="G175" s="67"/>
      <c r="H175" s="33"/>
      <c r="I175" s="72"/>
      <c r="J175" s="73"/>
      <c r="K175" s="53"/>
      <c r="L175" s="49"/>
      <c r="M175" s="51"/>
      <c r="N175" s="35"/>
      <c r="O175" s="55"/>
      <c r="P175" s="36" t="str">
        <f>IF(N175="","",VLOOKUP(N175,単重表!$C$6:単重表!#REF!,2,FALSE))</f>
        <v/>
      </c>
      <c r="Q175" s="37"/>
      <c r="R175" s="116">
        <f t="shared" si="21"/>
        <v>0</v>
      </c>
      <c r="S175" s="38"/>
      <c r="T175" s="118">
        <f t="shared" si="20"/>
        <v>1</v>
      </c>
      <c r="U175" s="40"/>
      <c r="V175" s="39" t="str">
        <f>IF(N175="","",VLOOKUP(N175,単重表!$C$6:単重表!#REF!,3,FALSE))</f>
        <v/>
      </c>
      <c r="W175" s="80"/>
      <c r="X175" s="37" t="e">
        <f t="shared" si="19"/>
        <v>#VALUE!</v>
      </c>
      <c r="Y175" s="28"/>
      <c r="Z175" s="28"/>
      <c r="AA175" s="28"/>
      <c r="AB175" s="28"/>
      <c r="AC175" s="44"/>
      <c r="AD175" s="44"/>
      <c r="AE175" s="41"/>
      <c r="AF175" s="43"/>
      <c r="AG175" s="41"/>
      <c r="AH175" s="42" t="e">
        <f t="shared" si="18"/>
        <v>#VALUE!</v>
      </c>
      <c r="AI175" s="41"/>
      <c r="AJ175" s="44"/>
      <c r="AK175" s="45"/>
    </row>
    <row r="176" spans="2:37" ht="22.5" customHeight="1" x14ac:dyDescent="0.15">
      <c r="B176" s="34"/>
      <c r="C176" s="47"/>
      <c r="D176" s="34"/>
      <c r="E176" s="34"/>
      <c r="F176" s="41"/>
      <c r="G176" s="67"/>
      <c r="H176" s="33"/>
      <c r="I176" s="72"/>
      <c r="J176" s="73"/>
      <c r="K176" s="53"/>
      <c r="L176" s="49"/>
      <c r="M176" s="51"/>
      <c r="N176" s="35"/>
      <c r="O176" s="55"/>
      <c r="P176" s="36" t="str">
        <f>IF(N176="","",VLOOKUP(N176,単重表!$C$6:単重表!#REF!,2,FALSE))</f>
        <v/>
      </c>
      <c r="Q176" s="37"/>
      <c r="R176" s="116">
        <f t="shared" si="21"/>
        <v>0</v>
      </c>
      <c r="S176" s="38"/>
      <c r="T176" s="118">
        <f t="shared" si="20"/>
        <v>1</v>
      </c>
      <c r="U176" s="40"/>
      <c r="V176" s="39" t="str">
        <f>IF(N176="","",VLOOKUP(N176,単重表!$C$6:単重表!#REF!,3,FALSE))</f>
        <v/>
      </c>
      <c r="W176" s="80"/>
      <c r="X176" s="37" t="e">
        <f t="shared" si="19"/>
        <v>#VALUE!</v>
      </c>
      <c r="Y176" s="28"/>
      <c r="Z176" s="28"/>
      <c r="AA176" s="28"/>
      <c r="AB176" s="28"/>
      <c r="AC176" s="44"/>
      <c r="AD176" s="44"/>
      <c r="AE176" s="41"/>
      <c r="AF176" s="43"/>
      <c r="AG176" s="41"/>
      <c r="AH176" s="42" t="e">
        <f t="shared" si="18"/>
        <v>#VALUE!</v>
      </c>
      <c r="AI176" s="41"/>
      <c r="AJ176" s="44"/>
      <c r="AK176" s="45"/>
    </row>
    <row r="177" spans="2:37" ht="22.5" customHeight="1" x14ac:dyDescent="0.15">
      <c r="B177" s="34"/>
      <c r="C177" s="47"/>
      <c r="D177" s="34"/>
      <c r="E177" s="34"/>
      <c r="F177" s="41"/>
      <c r="G177" s="67"/>
      <c r="H177" s="33"/>
      <c r="I177" s="72"/>
      <c r="J177" s="73"/>
      <c r="K177" s="53"/>
      <c r="L177" s="49"/>
      <c r="M177" s="51"/>
      <c r="N177" s="35"/>
      <c r="O177" s="55"/>
      <c r="P177" s="36" t="str">
        <f>IF(N177="","",VLOOKUP(N177,単重表!$C$6:単重表!#REF!,2,FALSE))</f>
        <v/>
      </c>
      <c r="Q177" s="37"/>
      <c r="R177" s="116">
        <f t="shared" si="21"/>
        <v>0</v>
      </c>
      <c r="S177" s="38"/>
      <c r="T177" s="118">
        <f t="shared" si="20"/>
        <v>1</v>
      </c>
      <c r="U177" s="40"/>
      <c r="V177" s="39" t="str">
        <f>IF(N177="","",VLOOKUP(N177,単重表!$C$6:単重表!#REF!,3,FALSE))</f>
        <v/>
      </c>
      <c r="W177" s="80"/>
      <c r="X177" s="37" t="e">
        <f t="shared" si="19"/>
        <v>#VALUE!</v>
      </c>
      <c r="Y177" s="28"/>
      <c r="Z177" s="28"/>
      <c r="AA177" s="28"/>
      <c r="AB177" s="28"/>
      <c r="AC177" s="44"/>
      <c r="AD177" s="44"/>
      <c r="AE177" s="41"/>
      <c r="AF177" s="43"/>
      <c r="AG177" s="41"/>
      <c r="AH177" s="42" t="e">
        <f t="shared" si="18"/>
        <v>#VALUE!</v>
      </c>
      <c r="AI177" s="41"/>
      <c r="AJ177" s="44"/>
      <c r="AK177" s="45"/>
    </row>
    <row r="178" spans="2:37" ht="22.5" customHeight="1" x14ac:dyDescent="0.15">
      <c r="B178" s="34"/>
      <c r="C178" s="47"/>
      <c r="D178" s="34"/>
      <c r="E178" s="34"/>
      <c r="F178" s="41"/>
      <c r="G178" s="67"/>
      <c r="H178" s="33"/>
      <c r="I178" s="72"/>
      <c r="J178" s="73"/>
      <c r="K178" s="53"/>
      <c r="L178" s="49"/>
      <c r="M178" s="51"/>
      <c r="N178" s="35"/>
      <c r="O178" s="55"/>
      <c r="P178" s="36" t="str">
        <f>IF(N178="","",VLOOKUP(N178,単重表!$C$6:単重表!#REF!,2,FALSE))</f>
        <v/>
      </c>
      <c r="Q178" s="37"/>
      <c r="R178" s="116">
        <f t="shared" si="21"/>
        <v>0</v>
      </c>
      <c r="S178" s="38"/>
      <c r="T178" s="118">
        <f t="shared" si="20"/>
        <v>1</v>
      </c>
      <c r="U178" s="40"/>
      <c r="V178" s="39" t="str">
        <f>IF(N178="","",VLOOKUP(N178,単重表!$C$6:単重表!#REF!,3,FALSE))</f>
        <v/>
      </c>
      <c r="W178" s="80"/>
      <c r="X178" s="37" t="e">
        <f t="shared" si="19"/>
        <v>#VALUE!</v>
      </c>
      <c r="Y178" s="28"/>
      <c r="Z178" s="28"/>
      <c r="AA178" s="28"/>
      <c r="AB178" s="28"/>
      <c r="AC178" s="44"/>
      <c r="AD178" s="44"/>
      <c r="AE178" s="41"/>
      <c r="AF178" s="43"/>
      <c r="AG178" s="41"/>
      <c r="AH178" s="42" t="e">
        <f t="shared" si="18"/>
        <v>#VALUE!</v>
      </c>
      <c r="AI178" s="41"/>
      <c r="AJ178" s="44"/>
      <c r="AK178" s="45"/>
    </row>
    <row r="179" spans="2:37" ht="22.5" customHeight="1" x14ac:dyDescent="0.15">
      <c r="B179" s="34"/>
      <c r="C179" s="47"/>
      <c r="D179" s="34"/>
      <c r="E179" s="34"/>
      <c r="F179" s="41"/>
      <c r="G179" s="67"/>
      <c r="H179" s="33"/>
      <c r="I179" s="72"/>
      <c r="J179" s="73"/>
      <c r="K179" s="53"/>
      <c r="L179" s="49"/>
      <c r="M179" s="51"/>
      <c r="N179" s="35"/>
      <c r="O179" s="55"/>
      <c r="P179" s="36" t="str">
        <f>IF(N179="","",VLOOKUP(N179,単重表!$C$6:単重表!#REF!,2,FALSE))</f>
        <v/>
      </c>
      <c r="Q179" s="37"/>
      <c r="R179" s="116">
        <f t="shared" si="21"/>
        <v>0</v>
      </c>
      <c r="S179" s="38"/>
      <c r="T179" s="118">
        <f t="shared" si="20"/>
        <v>1</v>
      </c>
      <c r="U179" s="40"/>
      <c r="V179" s="39" t="str">
        <f>IF(N179="","",VLOOKUP(N179,単重表!$C$6:単重表!#REF!,3,FALSE))</f>
        <v/>
      </c>
      <c r="W179" s="80"/>
      <c r="X179" s="37" t="e">
        <f t="shared" si="19"/>
        <v>#VALUE!</v>
      </c>
      <c r="Y179" s="28"/>
      <c r="Z179" s="28"/>
      <c r="AA179" s="28"/>
      <c r="AB179" s="28"/>
      <c r="AC179" s="44"/>
      <c r="AD179" s="44"/>
      <c r="AE179" s="41"/>
      <c r="AF179" s="43"/>
      <c r="AG179" s="41"/>
      <c r="AH179" s="42" t="e">
        <f t="shared" si="18"/>
        <v>#VALUE!</v>
      </c>
      <c r="AI179" s="41"/>
      <c r="AJ179" s="44"/>
      <c r="AK179" s="45"/>
    </row>
    <row r="180" spans="2:37" ht="22.5" customHeight="1" x14ac:dyDescent="0.15">
      <c r="B180" s="34"/>
      <c r="C180" s="47"/>
      <c r="D180" s="34"/>
      <c r="E180" s="34"/>
      <c r="F180" s="41"/>
      <c r="G180" s="67"/>
      <c r="H180" s="33"/>
      <c r="I180" s="72"/>
      <c r="J180" s="73"/>
      <c r="K180" s="53"/>
      <c r="L180" s="49"/>
      <c r="M180" s="51"/>
      <c r="N180" s="35"/>
      <c r="O180" s="55"/>
      <c r="P180" s="36" t="str">
        <f>IF(N180="","",VLOOKUP(N180,単重表!$C$6:単重表!#REF!,2,FALSE))</f>
        <v/>
      </c>
      <c r="Q180" s="37"/>
      <c r="R180" s="116">
        <f t="shared" si="21"/>
        <v>0</v>
      </c>
      <c r="S180" s="38"/>
      <c r="T180" s="118">
        <f t="shared" si="20"/>
        <v>1</v>
      </c>
      <c r="U180" s="40"/>
      <c r="V180" s="39" t="str">
        <f>IF(N180="","",VLOOKUP(N180,単重表!$C$6:単重表!#REF!,3,FALSE))</f>
        <v/>
      </c>
      <c r="W180" s="80"/>
      <c r="X180" s="37" t="e">
        <f t="shared" si="19"/>
        <v>#VALUE!</v>
      </c>
      <c r="Y180" s="28"/>
      <c r="Z180" s="28"/>
      <c r="AA180" s="28"/>
      <c r="AB180" s="28"/>
      <c r="AC180" s="44"/>
      <c r="AD180" s="44"/>
      <c r="AE180" s="41"/>
      <c r="AF180" s="43"/>
      <c r="AG180" s="41"/>
      <c r="AH180" s="42" t="e">
        <f t="shared" si="18"/>
        <v>#VALUE!</v>
      </c>
      <c r="AI180" s="41"/>
      <c r="AJ180" s="44"/>
      <c r="AK180" s="45"/>
    </row>
    <row r="181" spans="2:37" ht="22.5" customHeight="1" x14ac:dyDescent="0.15">
      <c r="B181" s="34"/>
      <c r="C181" s="47"/>
      <c r="D181" s="34"/>
      <c r="E181" s="34"/>
      <c r="F181" s="41"/>
      <c r="G181" s="67"/>
      <c r="H181" s="33"/>
      <c r="I181" s="72"/>
      <c r="J181" s="73"/>
      <c r="K181" s="53"/>
      <c r="L181" s="49"/>
      <c r="M181" s="51"/>
      <c r="N181" s="35"/>
      <c r="O181" s="55"/>
      <c r="P181" s="36" t="str">
        <f>IF(N181="","",VLOOKUP(N181,単重表!$C$6:単重表!#REF!,2,FALSE))</f>
        <v/>
      </c>
      <c r="Q181" s="37"/>
      <c r="R181" s="116">
        <f t="shared" si="21"/>
        <v>0</v>
      </c>
      <c r="S181" s="38"/>
      <c r="T181" s="118">
        <f t="shared" si="20"/>
        <v>1</v>
      </c>
      <c r="U181" s="40"/>
      <c r="V181" s="39" t="str">
        <f>IF(N181="","",VLOOKUP(N181,単重表!$C$6:単重表!#REF!,3,FALSE))</f>
        <v/>
      </c>
      <c r="W181" s="80"/>
      <c r="X181" s="37" t="e">
        <f t="shared" si="19"/>
        <v>#VALUE!</v>
      </c>
      <c r="Y181" s="28"/>
      <c r="Z181" s="28"/>
      <c r="AA181" s="28"/>
      <c r="AB181" s="28"/>
      <c r="AC181" s="44"/>
      <c r="AD181" s="44"/>
      <c r="AE181" s="41"/>
      <c r="AF181" s="43"/>
      <c r="AG181" s="41"/>
      <c r="AH181" s="42" t="e">
        <f t="shared" si="18"/>
        <v>#VALUE!</v>
      </c>
      <c r="AI181" s="41"/>
      <c r="AJ181" s="44"/>
      <c r="AK181" s="45"/>
    </row>
    <row r="182" spans="2:37" ht="22.5" customHeight="1" x14ac:dyDescent="0.15">
      <c r="B182" s="34"/>
      <c r="C182" s="47"/>
      <c r="D182" s="34"/>
      <c r="E182" s="34"/>
      <c r="F182" s="41"/>
      <c r="G182" s="67"/>
      <c r="H182" s="33"/>
      <c r="I182" s="72"/>
      <c r="J182" s="73"/>
      <c r="K182" s="53"/>
      <c r="L182" s="49"/>
      <c r="M182" s="51"/>
      <c r="N182" s="35"/>
      <c r="O182" s="55"/>
      <c r="P182" s="36" t="str">
        <f>IF(N182="","",VLOOKUP(N182,単重表!$C$6:単重表!#REF!,2,FALSE))</f>
        <v/>
      </c>
      <c r="Q182" s="37"/>
      <c r="R182" s="116">
        <f t="shared" si="21"/>
        <v>0</v>
      </c>
      <c r="S182" s="38"/>
      <c r="T182" s="118">
        <f t="shared" si="20"/>
        <v>1</v>
      </c>
      <c r="U182" s="40"/>
      <c r="V182" s="39" t="str">
        <f>IF(N182="","",VLOOKUP(N182,単重表!$C$6:単重表!#REF!,3,FALSE))</f>
        <v/>
      </c>
      <c r="W182" s="80"/>
      <c r="X182" s="37" t="e">
        <f t="shared" si="19"/>
        <v>#VALUE!</v>
      </c>
      <c r="Y182" s="28"/>
      <c r="Z182" s="28"/>
      <c r="AA182" s="28"/>
      <c r="AB182" s="28"/>
      <c r="AC182" s="44"/>
      <c r="AD182" s="44"/>
      <c r="AE182" s="41"/>
      <c r="AF182" s="43"/>
      <c r="AG182" s="41"/>
      <c r="AH182" s="42" t="e">
        <f t="shared" si="18"/>
        <v>#VALUE!</v>
      </c>
      <c r="AI182" s="41"/>
      <c r="AJ182" s="44"/>
      <c r="AK182" s="45"/>
    </row>
    <row r="183" spans="2:37" ht="22.5" customHeight="1" x14ac:dyDescent="0.15">
      <c r="B183" s="34"/>
      <c r="C183" s="47"/>
      <c r="D183" s="34"/>
      <c r="E183" s="34"/>
      <c r="F183" s="41"/>
      <c r="G183" s="67"/>
      <c r="H183" s="33"/>
      <c r="I183" s="72"/>
      <c r="J183" s="73"/>
      <c r="K183" s="53"/>
      <c r="L183" s="49"/>
      <c r="M183" s="51"/>
      <c r="N183" s="35"/>
      <c r="O183" s="55"/>
      <c r="P183" s="36" t="str">
        <f>IF(N183="","",VLOOKUP(N183,単重表!$C$6:単重表!#REF!,2,FALSE))</f>
        <v/>
      </c>
      <c r="Q183" s="37"/>
      <c r="R183" s="116">
        <f t="shared" si="21"/>
        <v>0</v>
      </c>
      <c r="S183" s="38"/>
      <c r="T183" s="118">
        <f t="shared" si="20"/>
        <v>1</v>
      </c>
      <c r="U183" s="40"/>
      <c r="V183" s="39" t="str">
        <f>IF(N183="","",VLOOKUP(N183,単重表!$C$6:単重表!#REF!,3,FALSE))</f>
        <v/>
      </c>
      <c r="W183" s="80"/>
      <c r="X183" s="37" t="e">
        <f t="shared" si="19"/>
        <v>#VALUE!</v>
      </c>
      <c r="Y183" s="28"/>
      <c r="Z183" s="28"/>
      <c r="AA183" s="28"/>
      <c r="AB183" s="28"/>
      <c r="AC183" s="44"/>
      <c r="AD183" s="44"/>
      <c r="AE183" s="41"/>
      <c r="AF183" s="43"/>
      <c r="AG183" s="41"/>
      <c r="AH183" s="42" t="e">
        <f t="shared" si="18"/>
        <v>#VALUE!</v>
      </c>
      <c r="AI183" s="41"/>
      <c r="AJ183" s="44"/>
      <c r="AK183" s="45"/>
    </row>
    <row r="184" spans="2:37" ht="22.5" customHeight="1" x14ac:dyDescent="0.15">
      <c r="B184" s="34"/>
      <c r="C184" s="47"/>
      <c r="D184" s="34"/>
      <c r="E184" s="34"/>
      <c r="F184" s="41"/>
      <c r="G184" s="67"/>
      <c r="H184" s="33"/>
      <c r="I184" s="72"/>
      <c r="J184" s="73"/>
      <c r="K184" s="53"/>
      <c r="L184" s="49"/>
      <c r="M184" s="51"/>
      <c r="N184" s="35"/>
      <c r="O184" s="55"/>
      <c r="P184" s="36" t="str">
        <f>IF(N184="","",VLOOKUP(N184,単重表!$C$6:単重表!#REF!,2,FALSE))</f>
        <v/>
      </c>
      <c r="Q184" s="37"/>
      <c r="R184" s="116">
        <f t="shared" si="21"/>
        <v>0</v>
      </c>
      <c r="S184" s="38"/>
      <c r="T184" s="118">
        <f t="shared" si="20"/>
        <v>1</v>
      </c>
      <c r="U184" s="40"/>
      <c r="V184" s="39" t="str">
        <f>IF(N184="","",VLOOKUP(N184,単重表!$C$6:単重表!#REF!,3,FALSE))</f>
        <v/>
      </c>
      <c r="W184" s="80"/>
      <c r="X184" s="37" t="e">
        <f t="shared" si="19"/>
        <v>#VALUE!</v>
      </c>
      <c r="Y184" s="28"/>
      <c r="Z184" s="28"/>
      <c r="AA184" s="28"/>
      <c r="AB184" s="28"/>
      <c r="AC184" s="44"/>
      <c r="AD184" s="44"/>
      <c r="AE184" s="41"/>
      <c r="AF184" s="43"/>
      <c r="AG184" s="41"/>
      <c r="AH184" s="42" t="e">
        <f t="shared" si="18"/>
        <v>#VALUE!</v>
      </c>
      <c r="AI184" s="41"/>
      <c r="AJ184" s="44"/>
      <c r="AK184" s="45"/>
    </row>
    <row r="185" spans="2:37" ht="22.5" customHeight="1" x14ac:dyDescent="0.15">
      <c r="B185" s="34"/>
      <c r="C185" s="47"/>
      <c r="D185" s="34"/>
      <c r="E185" s="34"/>
      <c r="F185" s="41"/>
      <c r="G185" s="67"/>
      <c r="H185" s="33"/>
      <c r="I185" s="72"/>
      <c r="J185" s="73"/>
      <c r="K185" s="53"/>
      <c r="L185" s="49"/>
      <c r="M185" s="51"/>
      <c r="N185" s="35"/>
      <c r="O185" s="55"/>
      <c r="P185" s="36" t="str">
        <f>IF(N185="","",VLOOKUP(N185,単重表!$C$6:単重表!#REF!,2,FALSE))</f>
        <v/>
      </c>
      <c r="Q185" s="37"/>
      <c r="R185" s="116">
        <f t="shared" si="21"/>
        <v>0</v>
      </c>
      <c r="S185" s="38"/>
      <c r="T185" s="118">
        <f t="shared" si="20"/>
        <v>1</v>
      </c>
      <c r="U185" s="40"/>
      <c r="V185" s="39" t="str">
        <f>IF(N185="","",VLOOKUP(N185,単重表!$C$6:単重表!#REF!,3,FALSE))</f>
        <v/>
      </c>
      <c r="W185" s="80"/>
      <c r="X185" s="37" t="e">
        <f t="shared" si="19"/>
        <v>#VALUE!</v>
      </c>
      <c r="Y185" s="28"/>
      <c r="Z185" s="28"/>
      <c r="AA185" s="28"/>
      <c r="AB185" s="28"/>
      <c r="AC185" s="44"/>
      <c r="AD185" s="44"/>
      <c r="AE185" s="41"/>
      <c r="AF185" s="43"/>
      <c r="AG185" s="41"/>
      <c r="AH185" s="42" t="e">
        <f t="shared" si="18"/>
        <v>#VALUE!</v>
      </c>
      <c r="AI185" s="41"/>
      <c r="AJ185" s="44"/>
      <c r="AK185" s="45"/>
    </row>
    <row r="186" spans="2:37" ht="22.5" customHeight="1" x14ac:dyDescent="0.15">
      <c r="B186" s="34"/>
      <c r="C186" s="47"/>
      <c r="D186" s="34"/>
      <c r="E186" s="34"/>
      <c r="F186" s="41"/>
      <c r="G186" s="67"/>
      <c r="H186" s="33"/>
      <c r="I186" s="72"/>
      <c r="J186" s="73"/>
      <c r="K186" s="53"/>
      <c r="L186" s="49"/>
      <c r="M186" s="51"/>
      <c r="N186" s="35"/>
      <c r="O186" s="55"/>
      <c r="P186" s="36" t="str">
        <f>IF(N186="","",VLOOKUP(N186,単重表!$C$6:単重表!#REF!,2,FALSE))</f>
        <v/>
      </c>
      <c r="Q186" s="37"/>
      <c r="R186" s="116">
        <f t="shared" si="21"/>
        <v>0</v>
      </c>
      <c r="S186" s="38"/>
      <c r="T186" s="118">
        <f t="shared" si="20"/>
        <v>1</v>
      </c>
      <c r="U186" s="40"/>
      <c r="V186" s="39" t="str">
        <f>IF(N186="","",VLOOKUP(N186,単重表!$C$6:単重表!#REF!,3,FALSE))</f>
        <v/>
      </c>
      <c r="W186" s="80"/>
      <c r="X186" s="37" t="e">
        <f t="shared" si="19"/>
        <v>#VALUE!</v>
      </c>
      <c r="Y186" s="28"/>
      <c r="Z186" s="28"/>
      <c r="AA186" s="28"/>
      <c r="AB186" s="28"/>
      <c r="AC186" s="44"/>
      <c r="AD186" s="44"/>
      <c r="AE186" s="41"/>
      <c r="AF186" s="43"/>
      <c r="AG186" s="41"/>
      <c r="AH186" s="42" t="e">
        <f t="shared" si="18"/>
        <v>#VALUE!</v>
      </c>
      <c r="AI186" s="41"/>
      <c r="AJ186" s="44"/>
      <c r="AK186" s="45"/>
    </row>
    <row r="187" spans="2:37" ht="22.5" customHeight="1" x14ac:dyDescent="0.15">
      <c r="B187" s="34"/>
      <c r="C187" s="47"/>
      <c r="D187" s="34"/>
      <c r="E187" s="34"/>
      <c r="F187" s="41"/>
      <c r="G187" s="67"/>
      <c r="H187" s="33"/>
      <c r="I187" s="72"/>
      <c r="J187" s="73"/>
      <c r="K187" s="53"/>
      <c r="L187" s="49"/>
      <c r="M187" s="51"/>
      <c r="N187" s="35"/>
      <c r="O187" s="55"/>
      <c r="P187" s="36" t="str">
        <f>IF(N187="","",VLOOKUP(N187,単重表!$C$6:単重表!#REF!,2,FALSE))</f>
        <v/>
      </c>
      <c r="Q187" s="37"/>
      <c r="R187" s="116">
        <f t="shared" si="21"/>
        <v>0</v>
      </c>
      <c r="S187" s="38"/>
      <c r="T187" s="118">
        <f t="shared" si="20"/>
        <v>1</v>
      </c>
      <c r="U187" s="40"/>
      <c r="V187" s="39" t="str">
        <f>IF(N187="","",VLOOKUP(N187,単重表!$C$6:単重表!#REF!,3,FALSE))</f>
        <v/>
      </c>
      <c r="W187" s="80"/>
      <c r="X187" s="37" t="e">
        <f t="shared" si="19"/>
        <v>#VALUE!</v>
      </c>
      <c r="Y187" s="28"/>
      <c r="Z187" s="28"/>
      <c r="AA187" s="28"/>
      <c r="AB187" s="28"/>
      <c r="AC187" s="44"/>
      <c r="AD187" s="44"/>
      <c r="AE187" s="41"/>
      <c r="AF187" s="43"/>
      <c r="AG187" s="41"/>
      <c r="AH187" s="42" t="e">
        <f t="shared" si="18"/>
        <v>#VALUE!</v>
      </c>
      <c r="AI187" s="41"/>
      <c r="AJ187" s="44"/>
      <c r="AK187" s="45"/>
    </row>
    <row r="188" spans="2:37" ht="22.5" customHeight="1" x14ac:dyDescent="0.15">
      <c r="B188" s="34"/>
      <c r="C188" s="47"/>
      <c r="D188" s="34"/>
      <c r="E188" s="34"/>
      <c r="F188" s="41"/>
      <c r="G188" s="67"/>
      <c r="H188" s="33"/>
      <c r="I188" s="72"/>
      <c r="J188" s="73"/>
      <c r="K188" s="53"/>
      <c r="L188" s="49"/>
      <c r="M188" s="51"/>
      <c r="N188" s="35"/>
      <c r="O188" s="55"/>
      <c r="P188" s="36" t="str">
        <f>IF(N188="","",VLOOKUP(N188,単重表!$C$6:単重表!#REF!,2,FALSE))</f>
        <v/>
      </c>
      <c r="Q188" s="37"/>
      <c r="R188" s="116">
        <f t="shared" si="21"/>
        <v>0</v>
      </c>
      <c r="S188" s="38"/>
      <c r="T188" s="118">
        <f t="shared" si="20"/>
        <v>1</v>
      </c>
      <c r="U188" s="40"/>
      <c r="V188" s="39" t="str">
        <f>IF(N188="","",VLOOKUP(N188,単重表!$C$6:単重表!#REF!,3,FALSE))</f>
        <v/>
      </c>
      <c r="W188" s="80"/>
      <c r="X188" s="37" t="e">
        <f t="shared" si="19"/>
        <v>#VALUE!</v>
      </c>
      <c r="Y188" s="28"/>
      <c r="Z188" s="28"/>
      <c r="AA188" s="28"/>
      <c r="AB188" s="28"/>
      <c r="AC188" s="44"/>
      <c r="AD188" s="44"/>
      <c r="AE188" s="41"/>
      <c r="AF188" s="43"/>
      <c r="AG188" s="41"/>
      <c r="AH188" s="42" t="e">
        <f t="shared" si="18"/>
        <v>#VALUE!</v>
      </c>
      <c r="AI188" s="41"/>
      <c r="AJ188" s="44"/>
      <c r="AK188" s="45"/>
    </row>
    <row r="189" spans="2:37" ht="22.5" customHeight="1" x14ac:dyDescent="0.15">
      <c r="B189" s="34"/>
      <c r="C189" s="47"/>
      <c r="D189" s="34"/>
      <c r="E189" s="34"/>
      <c r="F189" s="41"/>
      <c r="G189" s="67"/>
      <c r="H189" s="33"/>
      <c r="I189" s="72"/>
      <c r="J189" s="73"/>
      <c r="K189" s="53"/>
      <c r="L189" s="49"/>
      <c r="M189" s="51"/>
      <c r="N189" s="35"/>
      <c r="O189" s="55"/>
      <c r="P189" s="36" t="str">
        <f>IF(N189="","",VLOOKUP(N189,単重表!$C$6:単重表!#REF!,2,FALSE))</f>
        <v/>
      </c>
      <c r="Q189" s="37"/>
      <c r="R189" s="116">
        <f t="shared" si="21"/>
        <v>0</v>
      </c>
      <c r="S189" s="38"/>
      <c r="T189" s="118">
        <f t="shared" si="20"/>
        <v>1</v>
      </c>
      <c r="U189" s="40"/>
      <c r="V189" s="39" t="str">
        <f>IF(N189="","",VLOOKUP(N189,単重表!$C$6:単重表!#REF!,3,FALSE))</f>
        <v/>
      </c>
      <c r="W189" s="80"/>
      <c r="X189" s="37" t="e">
        <f t="shared" si="19"/>
        <v>#VALUE!</v>
      </c>
      <c r="Y189" s="28"/>
      <c r="Z189" s="28"/>
      <c r="AA189" s="28"/>
      <c r="AB189" s="28"/>
      <c r="AC189" s="44"/>
      <c r="AD189" s="44"/>
      <c r="AE189" s="41"/>
      <c r="AF189" s="43"/>
      <c r="AG189" s="41"/>
      <c r="AH189" s="42" t="e">
        <f t="shared" si="18"/>
        <v>#VALUE!</v>
      </c>
      <c r="AI189" s="41"/>
      <c r="AJ189" s="44"/>
      <c r="AK189" s="45"/>
    </row>
    <row r="190" spans="2:37" ht="22.5" customHeight="1" x14ac:dyDescent="0.15">
      <c r="B190" s="34"/>
      <c r="C190" s="47"/>
      <c r="D190" s="34"/>
      <c r="E190" s="34"/>
      <c r="F190" s="41"/>
      <c r="G190" s="67"/>
      <c r="H190" s="33"/>
      <c r="I190" s="72"/>
      <c r="J190" s="73"/>
      <c r="K190" s="53"/>
      <c r="L190" s="49"/>
      <c r="M190" s="51"/>
      <c r="N190" s="35"/>
      <c r="O190" s="55"/>
      <c r="P190" s="36" t="str">
        <f>IF(N190="","",VLOOKUP(N190,単重表!$C$6:単重表!#REF!,2,FALSE))</f>
        <v/>
      </c>
      <c r="Q190" s="37"/>
      <c r="R190" s="116">
        <f t="shared" si="21"/>
        <v>0</v>
      </c>
      <c r="S190" s="38"/>
      <c r="T190" s="118">
        <f t="shared" si="20"/>
        <v>1</v>
      </c>
      <c r="U190" s="40"/>
      <c r="V190" s="39" t="str">
        <f>IF(N190="","",VLOOKUP(N190,単重表!$C$6:単重表!#REF!,3,FALSE))</f>
        <v/>
      </c>
      <c r="W190" s="80"/>
      <c r="X190" s="37" t="e">
        <f t="shared" si="19"/>
        <v>#VALUE!</v>
      </c>
      <c r="Y190" s="28"/>
      <c r="Z190" s="28"/>
      <c r="AA190" s="28"/>
      <c r="AB190" s="28"/>
      <c r="AC190" s="44"/>
      <c r="AD190" s="44"/>
      <c r="AE190" s="41"/>
      <c r="AF190" s="43"/>
      <c r="AG190" s="41"/>
      <c r="AH190" s="42" t="e">
        <f t="shared" si="18"/>
        <v>#VALUE!</v>
      </c>
      <c r="AI190" s="41"/>
      <c r="AJ190" s="44"/>
      <c r="AK190" s="45"/>
    </row>
    <row r="191" spans="2:37" ht="22.5" customHeight="1" x14ac:dyDescent="0.15">
      <c r="B191" s="34"/>
      <c r="C191" s="47"/>
      <c r="D191" s="34"/>
      <c r="E191" s="34"/>
      <c r="F191" s="41"/>
      <c r="G191" s="67"/>
      <c r="H191" s="33"/>
      <c r="I191" s="72"/>
      <c r="J191" s="73"/>
      <c r="K191" s="53"/>
      <c r="L191" s="49"/>
      <c r="M191" s="51"/>
      <c r="N191" s="35"/>
      <c r="O191" s="55"/>
      <c r="P191" s="36" t="str">
        <f>IF(N191="","",VLOOKUP(N191,単重表!$C$6:単重表!#REF!,2,FALSE))</f>
        <v/>
      </c>
      <c r="Q191" s="37"/>
      <c r="R191" s="116">
        <f t="shared" si="21"/>
        <v>0</v>
      </c>
      <c r="S191" s="38"/>
      <c r="T191" s="118">
        <f t="shared" si="20"/>
        <v>1</v>
      </c>
      <c r="U191" s="40"/>
      <c r="V191" s="39" t="str">
        <f>IF(N191="","",VLOOKUP(N191,単重表!$C$6:単重表!#REF!,3,FALSE))</f>
        <v/>
      </c>
      <c r="W191" s="80"/>
      <c r="X191" s="37" t="e">
        <f t="shared" si="19"/>
        <v>#VALUE!</v>
      </c>
      <c r="Y191" s="28"/>
      <c r="Z191" s="28"/>
      <c r="AA191" s="28"/>
      <c r="AB191" s="28"/>
      <c r="AC191" s="44"/>
      <c r="AD191" s="44"/>
      <c r="AE191" s="41"/>
      <c r="AF191" s="43"/>
      <c r="AG191" s="41"/>
      <c r="AH191" s="42" t="e">
        <f t="shared" si="18"/>
        <v>#VALUE!</v>
      </c>
      <c r="AI191" s="41"/>
      <c r="AJ191" s="44"/>
      <c r="AK191" s="45"/>
    </row>
    <row r="192" spans="2:37" ht="22.5" customHeight="1" x14ac:dyDescent="0.15">
      <c r="B192" s="34"/>
      <c r="C192" s="47"/>
      <c r="D192" s="34"/>
      <c r="E192" s="34"/>
      <c r="F192" s="41"/>
      <c r="G192" s="67"/>
      <c r="H192" s="33"/>
      <c r="I192" s="72"/>
      <c r="J192" s="73"/>
      <c r="K192" s="53"/>
      <c r="L192" s="49"/>
      <c r="M192" s="51"/>
      <c r="N192" s="35"/>
      <c r="O192" s="55"/>
      <c r="P192" s="36" t="str">
        <f>IF(N192="","",VLOOKUP(N192,単重表!$C$6:単重表!#REF!,2,FALSE))</f>
        <v/>
      </c>
      <c r="Q192" s="37"/>
      <c r="R192" s="116">
        <f t="shared" si="21"/>
        <v>0</v>
      </c>
      <c r="S192" s="38"/>
      <c r="T192" s="118">
        <f t="shared" si="20"/>
        <v>1</v>
      </c>
      <c r="U192" s="40"/>
      <c r="V192" s="39" t="str">
        <f>IF(N192="","",VLOOKUP(N192,単重表!$C$6:単重表!#REF!,3,FALSE))</f>
        <v/>
      </c>
      <c r="W192" s="80"/>
      <c r="X192" s="37" t="e">
        <f t="shared" si="19"/>
        <v>#VALUE!</v>
      </c>
      <c r="Y192" s="28"/>
      <c r="Z192" s="28"/>
      <c r="AA192" s="28"/>
      <c r="AB192" s="28"/>
      <c r="AC192" s="44"/>
      <c r="AD192" s="44"/>
      <c r="AE192" s="41"/>
      <c r="AF192" s="43"/>
      <c r="AG192" s="41"/>
      <c r="AH192" s="42" t="e">
        <f t="shared" si="18"/>
        <v>#VALUE!</v>
      </c>
      <c r="AI192" s="41"/>
      <c r="AJ192" s="44"/>
      <c r="AK192" s="45"/>
    </row>
    <row r="193" spans="2:37" ht="22.5" customHeight="1" x14ac:dyDescent="0.15">
      <c r="B193" s="34"/>
      <c r="C193" s="47"/>
      <c r="D193" s="34"/>
      <c r="E193" s="34"/>
      <c r="F193" s="41"/>
      <c r="G193" s="67"/>
      <c r="H193" s="33"/>
      <c r="I193" s="72"/>
      <c r="J193" s="73"/>
      <c r="K193" s="53"/>
      <c r="L193" s="49"/>
      <c r="M193" s="51"/>
      <c r="N193" s="35"/>
      <c r="O193" s="55"/>
      <c r="P193" s="36" t="str">
        <f>IF(N193="","",VLOOKUP(N193,単重表!$C$6:単重表!#REF!,2,FALSE))</f>
        <v/>
      </c>
      <c r="Q193" s="37"/>
      <c r="R193" s="116">
        <f t="shared" si="21"/>
        <v>0</v>
      </c>
      <c r="S193" s="38"/>
      <c r="T193" s="118">
        <f t="shared" si="20"/>
        <v>1</v>
      </c>
      <c r="U193" s="40"/>
      <c r="V193" s="39" t="str">
        <f>IF(N193="","",VLOOKUP(N193,単重表!$C$6:単重表!#REF!,3,FALSE))</f>
        <v/>
      </c>
      <c r="W193" s="80"/>
      <c r="X193" s="37" t="e">
        <f t="shared" si="19"/>
        <v>#VALUE!</v>
      </c>
      <c r="Y193" s="28"/>
      <c r="Z193" s="28"/>
      <c r="AA193" s="28"/>
      <c r="AB193" s="28"/>
      <c r="AC193" s="44"/>
      <c r="AD193" s="44"/>
      <c r="AE193" s="41"/>
      <c r="AF193" s="43"/>
      <c r="AG193" s="41"/>
      <c r="AH193" s="42" t="e">
        <f t="shared" si="18"/>
        <v>#VALUE!</v>
      </c>
      <c r="AI193" s="41"/>
      <c r="AJ193" s="44"/>
      <c r="AK193" s="45"/>
    </row>
    <row r="194" spans="2:37" ht="22.5" customHeight="1" x14ac:dyDescent="0.15">
      <c r="B194" s="34"/>
      <c r="C194" s="47"/>
      <c r="D194" s="34"/>
      <c r="E194" s="34"/>
      <c r="F194" s="41"/>
      <c r="G194" s="67"/>
      <c r="H194" s="33"/>
      <c r="I194" s="72"/>
      <c r="J194" s="73"/>
      <c r="K194" s="53"/>
      <c r="L194" s="49"/>
      <c r="M194" s="51"/>
      <c r="N194" s="35"/>
      <c r="O194" s="55"/>
      <c r="P194" s="36" t="str">
        <f>IF(N194="","",VLOOKUP(N194,単重表!$C$6:単重表!#REF!,2,FALSE))</f>
        <v/>
      </c>
      <c r="Q194" s="37"/>
      <c r="R194" s="116">
        <f t="shared" si="21"/>
        <v>0</v>
      </c>
      <c r="S194" s="38"/>
      <c r="T194" s="118">
        <f t="shared" si="20"/>
        <v>1</v>
      </c>
      <c r="U194" s="40"/>
      <c r="V194" s="39" t="str">
        <f>IF(N194="","",VLOOKUP(N194,単重表!$C$6:単重表!#REF!,3,FALSE))</f>
        <v/>
      </c>
      <c r="W194" s="80"/>
      <c r="X194" s="37" t="e">
        <f t="shared" si="19"/>
        <v>#VALUE!</v>
      </c>
      <c r="Y194" s="28"/>
      <c r="Z194" s="28"/>
      <c r="AA194" s="28"/>
      <c r="AB194" s="28"/>
      <c r="AC194" s="44"/>
      <c r="AD194" s="44"/>
      <c r="AE194" s="41"/>
      <c r="AF194" s="43"/>
      <c r="AG194" s="41"/>
      <c r="AH194" s="42" t="e">
        <f t="shared" si="18"/>
        <v>#VALUE!</v>
      </c>
      <c r="AI194" s="41"/>
      <c r="AJ194" s="44"/>
      <c r="AK194" s="45"/>
    </row>
    <row r="195" spans="2:37" ht="22.5" customHeight="1" x14ac:dyDescent="0.15">
      <c r="B195" s="34"/>
      <c r="C195" s="47"/>
      <c r="D195" s="34"/>
      <c r="E195" s="34"/>
      <c r="F195" s="41"/>
      <c r="G195" s="67"/>
      <c r="H195" s="33"/>
      <c r="I195" s="72"/>
      <c r="J195" s="73"/>
      <c r="K195" s="53"/>
      <c r="L195" s="49"/>
      <c r="M195" s="51"/>
      <c r="N195" s="35"/>
      <c r="O195" s="55"/>
      <c r="P195" s="36" t="str">
        <f>IF(N195="","",VLOOKUP(N195,単重表!$C$6:単重表!#REF!,2,FALSE))</f>
        <v/>
      </c>
      <c r="Q195" s="37"/>
      <c r="R195" s="116">
        <f t="shared" si="21"/>
        <v>0</v>
      </c>
      <c r="S195" s="38"/>
      <c r="T195" s="118">
        <f t="shared" si="20"/>
        <v>1</v>
      </c>
      <c r="U195" s="40"/>
      <c r="V195" s="39" t="str">
        <f>IF(N195="","",VLOOKUP(N195,単重表!$C$6:単重表!#REF!,3,FALSE))</f>
        <v/>
      </c>
      <c r="W195" s="80"/>
      <c r="X195" s="37" t="e">
        <f t="shared" si="19"/>
        <v>#VALUE!</v>
      </c>
      <c r="Y195" s="28"/>
      <c r="Z195" s="28"/>
      <c r="AA195" s="28"/>
      <c r="AB195" s="28"/>
      <c r="AC195" s="44"/>
      <c r="AD195" s="44"/>
      <c r="AE195" s="41"/>
      <c r="AF195" s="43"/>
      <c r="AG195" s="41"/>
      <c r="AH195" s="42" t="e">
        <f t="shared" si="18"/>
        <v>#VALUE!</v>
      </c>
      <c r="AI195" s="41"/>
      <c r="AJ195" s="44"/>
      <c r="AK195" s="45"/>
    </row>
    <row r="196" spans="2:37" ht="22.5" customHeight="1" x14ac:dyDescent="0.15">
      <c r="B196" s="34"/>
      <c r="C196" s="47"/>
      <c r="D196" s="34"/>
      <c r="E196" s="34"/>
      <c r="F196" s="41"/>
      <c r="G196" s="67"/>
      <c r="H196" s="33"/>
      <c r="I196" s="72"/>
      <c r="J196" s="73"/>
      <c r="K196" s="53"/>
      <c r="L196" s="49"/>
      <c r="M196" s="51"/>
      <c r="N196" s="35"/>
      <c r="O196" s="55"/>
      <c r="P196" s="36" t="str">
        <f>IF(N196="","",VLOOKUP(N196,単重表!$C$6:単重表!#REF!,2,FALSE))</f>
        <v/>
      </c>
      <c r="Q196" s="37"/>
      <c r="R196" s="116">
        <f t="shared" si="21"/>
        <v>0</v>
      </c>
      <c r="S196" s="38"/>
      <c r="T196" s="118">
        <f t="shared" si="20"/>
        <v>1</v>
      </c>
      <c r="U196" s="40"/>
      <c r="V196" s="39" t="str">
        <f>IF(N196="","",VLOOKUP(N196,単重表!$C$6:単重表!#REF!,3,FALSE))</f>
        <v/>
      </c>
      <c r="W196" s="80"/>
      <c r="X196" s="37" t="e">
        <f t="shared" si="19"/>
        <v>#VALUE!</v>
      </c>
      <c r="Y196" s="28"/>
      <c r="Z196" s="28"/>
      <c r="AA196" s="28"/>
      <c r="AB196" s="28"/>
      <c r="AC196" s="44"/>
      <c r="AD196" s="44"/>
      <c r="AE196" s="41"/>
      <c r="AF196" s="43"/>
      <c r="AG196" s="41"/>
      <c r="AH196" s="42" t="e">
        <f t="shared" ref="AH196:AH252" si="22">AG196*X196</f>
        <v>#VALUE!</v>
      </c>
      <c r="AI196" s="41"/>
      <c r="AJ196" s="44"/>
      <c r="AK196" s="45"/>
    </row>
    <row r="197" spans="2:37" ht="22.5" customHeight="1" x14ac:dyDescent="0.15">
      <c r="B197" s="34"/>
      <c r="C197" s="47"/>
      <c r="D197" s="34"/>
      <c r="E197" s="34"/>
      <c r="F197" s="41"/>
      <c r="G197" s="67"/>
      <c r="H197" s="33"/>
      <c r="I197" s="72"/>
      <c r="J197" s="73"/>
      <c r="K197" s="53"/>
      <c r="L197" s="49"/>
      <c r="M197" s="51"/>
      <c r="N197" s="35"/>
      <c r="O197" s="55"/>
      <c r="P197" s="36" t="str">
        <f>IF(N197="","",VLOOKUP(N197,単重表!$C$6:単重表!#REF!,2,FALSE))</f>
        <v/>
      </c>
      <c r="Q197" s="37"/>
      <c r="R197" s="116">
        <f t="shared" si="21"/>
        <v>0</v>
      </c>
      <c r="S197" s="38"/>
      <c r="T197" s="118">
        <f t="shared" si="20"/>
        <v>1</v>
      </c>
      <c r="U197" s="40"/>
      <c r="V197" s="39" t="str">
        <f>IF(N197="","",VLOOKUP(N197,単重表!$C$6:単重表!#REF!,3,FALSE))</f>
        <v/>
      </c>
      <c r="W197" s="80"/>
      <c r="X197" s="37" t="e">
        <f t="shared" ref="X197:X252" si="23">V197*U197*T197*R197+W197</f>
        <v>#VALUE!</v>
      </c>
      <c r="Y197" s="28"/>
      <c r="Z197" s="28"/>
      <c r="AA197" s="28"/>
      <c r="AB197" s="28"/>
      <c r="AC197" s="44"/>
      <c r="AD197" s="44"/>
      <c r="AE197" s="41"/>
      <c r="AF197" s="43"/>
      <c r="AG197" s="41"/>
      <c r="AH197" s="42" t="e">
        <f t="shared" si="22"/>
        <v>#VALUE!</v>
      </c>
      <c r="AI197" s="41"/>
      <c r="AJ197" s="44"/>
      <c r="AK197" s="45"/>
    </row>
    <row r="198" spans="2:37" ht="22.5" customHeight="1" x14ac:dyDescent="0.15">
      <c r="B198" s="34"/>
      <c r="C198" s="47"/>
      <c r="D198" s="34"/>
      <c r="E198" s="34"/>
      <c r="F198" s="41"/>
      <c r="G198" s="67"/>
      <c r="H198" s="33"/>
      <c r="I198" s="72"/>
      <c r="J198" s="73"/>
      <c r="K198" s="53"/>
      <c r="L198" s="49"/>
      <c r="M198" s="51"/>
      <c r="N198" s="35"/>
      <c r="O198" s="55"/>
      <c r="P198" s="36" t="str">
        <f>IF(N198="","",VLOOKUP(N198,単重表!$C$6:単重表!#REF!,2,FALSE))</f>
        <v/>
      </c>
      <c r="Q198" s="37"/>
      <c r="R198" s="116">
        <f t="shared" si="21"/>
        <v>0</v>
      </c>
      <c r="S198" s="38"/>
      <c r="T198" s="118">
        <f t="shared" si="20"/>
        <v>1</v>
      </c>
      <c r="U198" s="40"/>
      <c r="V198" s="39" t="str">
        <f>IF(N198="","",VLOOKUP(N198,単重表!$C$6:単重表!#REF!,3,FALSE))</f>
        <v/>
      </c>
      <c r="W198" s="80"/>
      <c r="X198" s="37" t="e">
        <f t="shared" si="23"/>
        <v>#VALUE!</v>
      </c>
      <c r="Y198" s="28"/>
      <c r="Z198" s="28"/>
      <c r="AA198" s="28"/>
      <c r="AB198" s="28"/>
      <c r="AC198" s="44"/>
      <c r="AD198" s="44"/>
      <c r="AE198" s="41"/>
      <c r="AF198" s="43"/>
      <c r="AG198" s="41"/>
      <c r="AH198" s="42" t="e">
        <f t="shared" si="22"/>
        <v>#VALUE!</v>
      </c>
      <c r="AI198" s="41"/>
      <c r="AJ198" s="44"/>
      <c r="AK198" s="45"/>
    </row>
    <row r="199" spans="2:37" ht="22.5" customHeight="1" x14ac:dyDescent="0.15">
      <c r="B199" s="34"/>
      <c r="C199" s="47"/>
      <c r="D199" s="34"/>
      <c r="E199" s="34"/>
      <c r="F199" s="41"/>
      <c r="G199" s="67"/>
      <c r="H199" s="33"/>
      <c r="I199" s="72"/>
      <c r="J199" s="73"/>
      <c r="K199" s="53"/>
      <c r="L199" s="49"/>
      <c r="M199" s="51"/>
      <c r="N199" s="35"/>
      <c r="O199" s="55"/>
      <c r="P199" s="36" t="str">
        <f>IF(N199="","",VLOOKUP(N199,単重表!$C$6:単重表!#REF!,2,FALSE))</f>
        <v/>
      </c>
      <c r="Q199" s="37"/>
      <c r="R199" s="116">
        <f t="shared" si="21"/>
        <v>0</v>
      </c>
      <c r="S199" s="38"/>
      <c r="T199" s="118">
        <f t="shared" si="20"/>
        <v>1</v>
      </c>
      <c r="U199" s="40"/>
      <c r="V199" s="39" t="str">
        <f>IF(N199="","",VLOOKUP(N199,単重表!$C$6:単重表!#REF!,3,FALSE))</f>
        <v/>
      </c>
      <c r="W199" s="80"/>
      <c r="X199" s="37" t="e">
        <f t="shared" si="23"/>
        <v>#VALUE!</v>
      </c>
      <c r="Y199" s="28"/>
      <c r="Z199" s="28"/>
      <c r="AA199" s="28"/>
      <c r="AB199" s="28"/>
      <c r="AC199" s="44"/>
      <c r="AD199" s="44"/>
      <c r="AE199" s="41"/>
      <c r="AF199" s="43"/>
      <c r="AG199" s="41"/>
      <c r="AH199" s="42" t="e">
        <f t="shared" si="22"/>
        <v>#VALUE!</v>
      </c>
      <c r="AI199" s="41"/>
      <c r="AJ199" s="44"/>
      <c r="AK199" s="45"/>
    </row>
    <row r="200" spans="2:37" ht="22.5" customHeight="1" x14ac:dyDescent="0.15">
      <c r="B200" s="34"/>
      <c r="C200" s="47"/>
      <c r="D200" s="34"/>
      <c r="E200" s="34"/>
      <c r="F200" s="41"/>
      <c r="G200" s="67"/>
      <c r="H200" s="33"/>
      <c r="I200" s="72"/>
      <c r="J200" s="73"/>
      <c r="K200" s="53"/>
      <c r="L200" s="49"/>
      <c r="M200" s="51"/>
      <c r="N200" s="35"/>
      <c r="O200" s="55"/>
      <c r="P200" s="36" t="str">
        <f>IF(N200="","",VLOOKUP(N200,単重表!$C$6:単重表!#REF!,2,FALSE))</f>
        <v/>
      </c>
      <c r="Q200" s="37"/>
      <c r="R200" s="116">
        <f t="shared" si="21"/>
        <v>0</v>
      </c>
      <c r="S200" s="38"/>
      <c r="T200" s="118">
        <f t="shared" si="20"/>
        <v>1</v>
      </c>
      <c r="U200" s="40"/>
      <c r="V200" s="39" t="str">
        <f>IF(N200="","",VLOOKUP(N200,単重表!$C$6:単重表!#REF!,3,FALSE))</f>
        <v/>
      </c>
      <c r="W200" s="80"/>
      <c r="X200" s="37" t="e">
        <f t="shared" si="23"/>
        <v>#VALUE!</v>
      </c>
      <c r="Y200" s="28"/>
      <c r="Z200" s="28"/>
      <c r="AA200" s="28"/>
      <c r="AB200" s="28"/>
      <c r="AC200" s="44"/>
      <c r="AD200" s="44"/>
      <c r="AE200" s="41"/>
      <c r="AF200" s="43"/>
      <c r="AG200" s="41"/>
      <c r="AH200" s="42" t="e">
        <f t="shared" si="22"/>
        <v>#VALUE!</v>
      </c>
      <c r="AI200" s="41"/>
      <c r="AJ200" s="44"/>
      <c r="AK200" s="45"/>
    </row>
    <row r="201" spans="2:37" ht="22.5" customHeight="1" x14ac:dyDescent="0.15">
      <c r="B201" s="34"/>
      <c r="C201" s="47"/>
      <c r="D201" s="34"/>
      <c r="E201" s="34"/>
      <c r="F201" s="41"/>
      <c r="G201" s="67"/>
      <c r="H201" s="33"/>
      <c r="I201" s="72"/>
      <c r="J201" s="73"/>
      <c r="K201" s="53"/>
      <c r="L201" s="49"/>
      <c r="M201" s="51"/>
      <c r="N201" s="35"/>
      <c r="O201" s="55"/>
      <c r="P201" s="36" t="str">
        <f>IF(N201="","",VLOOKUP(N201,単重表!$C$6:単重表!#REF!,2,FALSE))</f>
        <v/>
      </c>
      <c r="Q201" s="37"/>
      <c r="R201" s="116">
        <f t="shared" si="21"/>
        <v>0</v>
      </c>
      <c r="S201" s="38"/>
      <c r="T201" s="118">
        <f t="shared" si="20"/>
        <v>1</v>
      </c>
      <c r="U201" s="40"/>
      <c r="V201" s="39" t="str">
        <f>IF(N201="","",VLOOKUP(N201,単重表!$C$6:単重表!#REF!,3,FALSE))</f>
        <v/>
      </c>
      <c r="W201" s="80"/>
      <c r="X201" s="37" t="e">
        <f t="shared" si="23"/>
        <v>#VALUE!</v>
      </c>
      <c r="Y201" s="28"/>
      <c r="Z201" s="28"/>
      <c r="AA201" s="28"/>
      <c r="AB201" s="28"/>
      <c r="AC201" s="44"/>
      <c r="AD201" s="44"/>
      <c r="AE201" s="41"/>
      <c r="AF201" s="43"/>
      <c r="AG201" s="41"/>
      <c r="AH201" s="42" t="e">
        <f t="shared" si="22"/>
        <v>#VALUE!</v>
      </c>
      <c r="AI201" s="41"/>
      <c r="AJ201" s="44"/>
      <c r="AK201" s="45"/>
    </row>
    <row r="202" spans="2:37" ht="22.5" customHeight="1" x14ac:dyDescent="0.15">
      <c r="B202" s="34"/>
      <c r="C202" s="47"/>
      <c r="D202" s="34"/>
      <c r="E202" s="34"/>
      <c r="F202" s="41"/>
      <c r="G202" s="67"/>
      <c r="H202" s="33"/>
      <c r="I202" s="72"/>
      <c r="J202" s="73"/>
      <c r="K202" s="53"/>
      <c r="L202" s="49"/>
      <c r="M202" s="51"/>
      <c r="N202" s="35"/>
      <c r="O202" s="55"/>
      <c r="P202" s="36" t="str">
        <f>IF(N202="","",VLOOKUP(N202,単重表!$C$6:単重表!#REF!,2,FALSE))</f>
        <v/>
      </c>
      <c r="Q202" s="37"/>
      <c r="R202" s="116">
        <f t="shared" si="21"/>
        <v>0</v>
      </c>
      <c r="S202" s="38"/>
      <c r="T202" s="118">
        <f t="shared" si="20"/>
        <v>1</v>
      </c>
      <c r="U202" s="40"/>
      <c r="V202" s="39" t="str">
        <f>IF(N202="","",VLOOKUP(N202,単重表!$C$6:単重表!#REF!,3,FALSE))</f>
        <v/>
      </c>
      <c r="W202" s="80"/>
      <c r="X202" s="37" t="e">
        <f t="shared" si="23"/>
        <v>#VALUE!</v>
      </c>
      <c r="Y202" s="28"/>
      <c r="Z202" s="28"/>
      <c r="AA202" s="28"/>
      <c r="AB202" s="28"/>
      <c r="AC202" s="44"/>
      <c r="AD202" s="44"/>
      <c r="AE202" s="41"/>
      <c r="AF202" s="43"/>
      <c r="AG202" s="41"/>
      <c r="AH202" s="42" t="e">
        <f t="shared" si="22"/>
        <v>#VALUE!</v>
      </c>
      <c r="AI202" s="41"/>
      <c r="AJ202" s="44"/>
      <c r="AK202" s="45"/>
    </row>
    <row r="203" spans="2:37" ht="22.5" customHeight="1" x14ac:dyDescent="0.15">
      <c r="B203" s="34"/>
      <c r="C203" s="47"/>
      <c r="D203" s="34"/>
      <c r="E203" s="34"/>
      <c r="F203" s="41"/>
      <c r="G203" s="67"/>
      <c r="H203" s="33"/>
      <c r="I203" s="72"/>
      <c r="J203" s="73"/>
      <c r="K203" s="53"/>
      <c r="L203" s="49"/>
      <c r="M203" s="51"/>
      <c r="N203" s="35"/>
      <c r="O203" s="55"/>
      <c r="P203" s="36" t="str">
        <f>IF(N203="","",VLOOKUP(N203,単重表!$C$6:単重表!#REF!,2,FALSE))</f>
        <v/>
      </c>
      <c r="Q203" s="37"/>
      <c r="R203" s="116">
        <f t="shared" si="21"/>
        <v>0</v>
      </c>
      <c r="S203" s="38"/>
      <c r="T203" s="118">
        <f t="shared" si="20"/>
        <v>1</v>
      </c>
      <c r="U203" s="40"/>
      <c r="V203" s="39" t="str">
        <f>IF(N203="","",VLOOKUP(N203,単重表!$C$6:単重表!#REF!,3,FALSE))</f>
        <v/>
      </c>
      <c r="W203" s="80"/>
      <c r="X203" s="37" t="e">
        <f t="shared" si="23"/>
        <v>#VALUE!</v>
      </c>
      <c r="Y203" s="28"/>
      <c r="Z203" s="28"/>
      <c r="AA203" s="28"/>
      <c r="AB203" s="28"/>
      <c r="AC203" s="44"/>
      <c r="AD203" s="44"/>
      <c r="AE203" s="41"/>
      <c r="AF203" s="43"/>
      <c r="AG203" s="41"/>
      <c r="AH203" s="42" t="e">
        <f t="shared" si="22"/>
        <v>#VALUE!</v>
      </c>
      <c r="AI203" s="41"/>
      <c r="AJ203" s="44"/>
      <c r="AK203" s="45"/>
    </row>
    <row r="204" spans="2:37" ht="22.5" customHeight="1" x14ac:dyDescent="0.15">
      <c r="B204" s="34"/>
      <c r="C204" s="47"/>
      <c r="D204" s="34"/>
      <c r="E204" s="34"/>
      <c r="F204" s="41"/>
      <c r="G204" s="67"/>
      <c r="H204" s="33"/>
      <c r="I204" s="72"/>
      <c r="J204" s="73"/>
      <c r="K204" s="53"/>
      <c r="L204" s="49"/>
      <c r="M204" s="51"/>
      <c r="N204" s="35"/>
      <c r="O204" s="55"/>
      <c r="P204" s="36" t="str">
        <f>IF(N204="","",VLOOKUP(N204,単重表!$C$6:単重表!#REF!,2,FALSE))</f>
        <v/>
      </c>
      <c r="Q204" s="37"/>
      <c r="R204" s="116">
        <f t="shared" si="21"/>
        <v>0</v>
      </c>
      <c r="S204" s="38"/>
      <c r="T204" s="118">
        <f t="shared" si="20"/>
        <v>1</v>
      </c>
      <c r="U204" s="40"/>
      <c r="V204" s="39" t="str">
        <f>IF(N204="","",VLOOKUP(N204,単重表!$C$6:単重表!#REF!,3,FALSE))</f>
        <v/>
      </c>
      <c r="W204" s="80"/>
      <c r="X204" s="37" t="e">
        <f t="shared" si="23"/>
        <v>#VALUE!</v>
      </c>
      <c r="Y204" s="28"/>
      <c r="Z204" s="28"/>
      <c r="AA204" s="28"/>
      <c r="AB204" s="28"/>
      <c r="AC204" s="44"/>
      <c r="AD204" s="44"/>
      <c r="AE204" s="41"/>
      <c r="AF204" s="43"/>
      <c r="AG204" s="41"/>
      <c r="AH204" s="42" t="e">
        <f t="shared" si="22"/>
        <v>#VALUE!</v>
      </c>
      <c r="AI204" s="41"/>
      <c r="AJ204" s="44"/>
      <c r="AK204" s="45"/>
    </row>
    <row r="205" spans="2:37" ht="22.5" customHeight="1" x14ac:dyDescent="0.15">
      <c r="B205" s="34"/>
      <c r="C205" s="47"/>
      <c r="D205" s="34"/>
      <c r="E205" s="34"/>
      <c r="F205" s="41"/>
      <c r="G205" s="67"/>
      <c r="H205" s="33"/>
      <c r="I205" s="72"/>
      <c r="J205" s="73"/>
      <c r="K205" s="53"/>
      <c r="L205" s="49"/>
      <c r="M205" s="51"/>
      <c r="N205" s="35"/>
      <c r="O205" s="55"/>
      <c r="P205" s="36" t="str">
        <f>IF(N205="","",VLOOKUP(N205,単重表!$C$6:単重表!#REF!,2,FALSE))</f>
        <v/>
      </c>
      <c r="Q205" s="37"/>
      <c r="R205" s="116">
        <f t="shared" si="21"/>
        <v>0</v>
      </c>
      <c r="S205" s="38"/>
      <c r="T205" s="118">
        <f t="shared" si="20"/>
        <v>1</v>
      </c>
      <c r="U205" s="40"/>
      <c r="V205" s="39" t="str">
        <f>IF(N205="","",VLOOKUP(N205,単重表!$C$6:単重表!#REF!,3,FALSE))</f>
        <v/>
      </c>
      <c r="W205" s="80"/>
      <c r="X205" s="37" t="e">
        <f t="shared" si="23"/>
        <v>#VALUE!</v>
      </c>
      <c r="Y205" s="28"/>
      <c r="Z205" s="28"/>
      <c r="AA205" s="28"/>
      <c r="AB205" s="28"/>
      <c r="AC205" s="44"/>
      <c r="AD205" s="44"/>
      <c r="AE205" s="41"/>
      <c r="AF205" s="43"/>
      <c r="AG205" s="41"/>
      <c r="AH205" s="42" t="e">
        <f t="shared" si="22"/>
        <v>#VALUE!</v>
      </c>
      <c r="AI205" s="41"/>
      <c r="AJ205" s="44"/>
      <c r="AK205" s="45"/>
    </row>
    <row r="206" spans="2:37" ht="22.5" customHeight="1" x14ac:dyDescent="0.15">
      <c r="B206" s="34"/>
      <c r="C206" s="47"/>
      <c r="D206" s="34"/>
      <c r="E206" s="34"/>
      <c r="F206" s="41"/>
      <c r="G206" s="67"/>
      <c r="H206" s="33"/>
      <c r="I206" s="72"/>
      <c r="J206" s="73"/>
      <c r="K206" s="53"/>
      <c r="L206" s="49"/>
      <c r="M206" s="51"/>
      <c r="N206" s="35"/>
      <c r="O206" s="55"/>
      <c r="P206" s="36" t="str">
        <f>IF(N206="","",VLOOKUP(N206,単重表!$C$6:単重表!#REF!,2,FALSE))</f>
        <v/>
      </c>
      <c r="Q206" s="37"/>
      <c r="R206" s="116">
        <f t="shared" si="21"/>
        <v>0</v>
      </c>
      <c r="S206" s="38"/>
      <c r="T206" s="118">
        <f t="shared" si="20"/>
        <v>1</v>
      </c>
      <c r="U206" s="40"/>
      <c r="V206" s="39" t="str">
        <f>IF(N206="","",VLOOKUP(N206,単重表!$C$6:単重表!#REF!,3,FALSE))</f>
        <v/>
      </c>
      <c r="W206" s="80"/>
      <c r="X206" s="37" t="e">
        <f t="shared" si="23"/>
        <v>#VALUE!</v>
      </c>
      <c r="Y206" s="28"/>
      <c r="Z206" s="28"/>
      <c r="AA206" s="28"/>
      <c r="AB206" s="28"/>
      <c r="AC206" s="44"/>
      <c r="AD206" s="44"/>
      <c r="AE206" s="41"/>
      <c r="AF206" s="43"/>
      <c r="AG206" s="41"/>
      <c r="AH206" s="42" t="e">
        <f t="shared" si="22"/>
        <v>#VALUE!</v>
      </c>
      <c r="AI206" s="41"/>
      <c r="AJ206" s="44"/>
      <c r="AK206" s="45"/>
    </row>
    <row r="207" spans="2:37" ht="22.5" customHeight="1" x14ac:dyDescent="0.15">
      <c r="B207" s="34"/>
      <c r="C207" s="47"/>
      <c r="D207" s="34"/>
      <c r="E207" s="34"/>
      <c r="F207" s="41"/>
      <c r="G207" s="67"/>
      <c r="H207" s="33"/>
      <c r="I207" s="72"/>
      <c r="J207" s="73"/>
      <c r="K207" s="53"/>
      <c r="L207" s="49"/>
      <c r="M207" s="51"/>
      <c r="N207" s="35"/>
      <c r="O207" s="55"/>
      <c r="P207" s="36" t="str">
        <f>IF(N207="","",VLOOKUP(N207,単重表!$C$6:単重表!#REF!,2,FALSE))</f>
        <v/>
      </c>
      <c r="Q207" s="37"/>
      <c r="R207" s="116">
        <f t="shared" si="21"/>
        <v>0</v>
      </c>
      <c r="S207" s="38"/>
      <c r="T207" s="118">
        <f t="shared" si="20"/>
        <v>1</v>
      </c>
      <c r="U207" s="40"/>
      <c r="V207" s="39" t="str">
        <f>IF(N207="","",VLOOKUP(N207,単重表!$C$6:単重表!#REF!,3,FALSE))</f>
        <v/>
      </c>
      <c r="W207" s="80"/>
      <c r="X207" s="37" t="e">
        <f t="shared" si="23"/>
        <v>#VALUE!</v>
      </c>
      <c r="Y207" s="28"/>
      <c r="Z207" s="28"/>
      <c r="AA207" s="28"/>
      <c r="AB207" s="28"/>
      <c r="AC207" s="44"/>
      <c r="AD207" s="44"/>
      <c r="AE207" s="41"/>
      <c r="AF207" s="43"/>
      <c r="AG207" s="41"/>
      <c r="AH207" s="42" t="e">
        <f t="shared" si="22"/>
        <v>#VALUE!</v>
      </c>
      <c r="AI207" s="41"/>
      <c r="AJ207" s="44"/>
      <c r="AK207" s="45"/>
    </row>
    <row r="208" spans="2:37" ht="22.5" customHeight="1" x14ac:dyDescent="0.15">
      <c r="B208" s="34"/>
      <c r="C208" s="47"/>
      <c r="D208" s="34"/>
      <c r="E208" s="34"/>
      <c r="F208" s="41"/>
      <c r="G208" s="67"/>
      <c r="H208" s="33"/>
      <c r="I208" s="72"/>
      <c r="J208" s="73"/>
      <c r="K208" s="53"/>
      <c r="L208" s="49"/>
      <c r="M208" s="51"/>
      <c r="N208" s="35"/>
      <c r="O208" s="55"/>
      <c r="P208" s="36" t="str">
        <f>IF(N208="","",VLOOKUP(N208,単重表!$C$6:単重表!#REF!,2,FALSE))</f>
        <v/>
      </c>
      <c r="Q208" s="37"/>
      <c r="R208" s="116">
        <f t="shared" si="21"/>
        <v>0</v>
      </c>
      <c r="S208" s="38"/>
      <c r="T208" s="118">
        <f t="shared" si="20"/>
        <v>1</v>
      </c>
      <c r="U208" s="40"/>
      <c r="V208" s="39" t="str">
        <f>IF(N208="","",VLOOKUP(N208,単重表!$C$6:単重表!#REF!,3,FALSE))</f>
        <v/>
      </c>
      <c r="W208" s="80"/>
      <c r="X208" s="37" t="e">
        <f t="shared" si="23"/>
        <v>#VALUE!</v>
      </c>
      <c r="Y208" s="28"/>
      <c r="Z208" s="28"/>
      <c r="AA208" s="28"/>
      <c r="AB208" s="28"/>
      <c r="AC208" s="44"/>
      <c r="AD208" s="44"/>
      <c r="AE208" s="41"/>
      <c r="AF208" s="43"/>
      <c r="AG208" s="41"/>
      <c r="AH208" s="42" t="e">
        <f t="shared" si="22"/>
        <v>#VALUE!</v>
      </c>
      <c r="AI208" s="41"/>
      <c r="AJ208" s="44"/>
      <c r="AK208" s="45"/>
    </row>
    <row r="209" spans="2:37" ht="22.5" customHeight="1" x14ac:dyDescent="0.15">
      <c r="B209" s="34"/>
      <c r="C209" s="47"/>
      <c r="D209" s="34"/>
      <c r="E209" s="34"/>
      <c r="F209" s="41"/>
      <c r="G209" s="67"/>
      <c r="H209" s="33"/>
      <c r="I209" s="72"/>
      <c r="J209" s="73"/>
      <c r="K209" s="53"/>
      <c r="L209" s="49"/>
      <c r="M209" s="51"/>
      <c r="N209" s="35"/>
      <c r="O209" s="55"/>
      <c r="P209" s="36" t="str">
        <f>IF(N209="","",VLOOKUP(N209,単重表!$C$6:単重表!#REF!,2,FALSE))</f>
        <v/>
      </c>
      <c r="Q209" s="37"/>
      <c r="R209" s="116">
        <f t="shared" si="21"/>
        <v>0</v>
      </c>
      <c r="S209" s="38"/>
      <c r="T209" s="118">
        <f t="shared" si="20"/>
        <v>1</v>
      </c>
      <c r="U209" s="40"/>
      <c r="V209" s="39" t="str">
        <f>IF(N209="","",VLOOKUP(N209,単重表!$C$6:単重表!#REF!,3,FALSE))</f>
        <v/>
      </c>
      <c r="W209" s="80"/>
      <c r="X209" s="37" t="e">
        <f t="shared" si="23"/>
        <v>#VALUE!</v>
      </c>
      <c r="Y209" s="28"/>
      <c r="Z209" s="28"/>
      <c r="AA209" s="28"/>
      <c r="AB209" s="28"/>
      <c r="AC209" s="44"/>
      <c r="AD209" s="44"/>
      <c r="AE209" s="41"/>
      <c r="AF209" s="43"/>
      <c r="AG209" s="41"/>
      <c r="AH209" s="42" t="e">
        <f t="shared" si="22"/>
        <v>#VALUE!</v>
      </c>
      <c r="AI209" s="41"/>
      <c r="AJ209" s="44"/>
      <c r="AK209" s="45"/>
    </row>
    <row r="210" spans="2:37" ht="22.5" customHeight="1" x14ac:dyDescent="0.15">
      <c r="B210" s="34"/>
      <c r="C210" s="47"/>
      <c r="D210" s="34"/>
      <c r="E210" s="34"/>
      <c r="F210" s="41"/>
      <c r="G210" s="67"/>
      <c r="H210" s="33"/>
      <c r="I210" s="72"/>
      <c r="J210" s="73"/>
      <c r="K210" s="53"/>
      <c r="L210" s="49"/>
      <c r="M210" s="51"/>
      <c r="N210" s="35"/>
      <c r="O210" s="55"/>
      <c r="P210" s="36" t="str">
        <f>IF(N210="","",VLOOKUP(N210,単重表!$C$6:単重表!#REF!,2,FALSE))</f>
        <v/>
      </c>
      <c r="Q210" s="37"/>
      <c r="R210" s="116">
        <f t="shared" si="21"/>
        <v>0</v>
      </c>
      <c r="S210" s="38"/>
      <c r="T210" s="118">
        <f t="shared" si="20"/>
        <v>1</v>
      </c>
      <c r="U210" s="40"/>
      <c r="V210" s="39" t="str">
        <f>IF(N210="","",VLOOKUP(N210,単重表!$C$6:単重表!#REF!,3,FALSE))</f>
        <v/>
      </c>
      <c r="W210" s="80"/>
      <c r="X210" s="37" t="e">
        <f t="shared" si="23"/>
        <v>#VALUE!</v>
      </c>
      <c r="Y210" s="28"/>
      <c r="Z210" s="28"/>
      <c r="AA210" s="28"/>
      <c r="AB210" s="28"/>
      <c r="AC210" s="44"/>
      <c r="AD210" s="44"/>
      <c r="AE210" s="41"/>
      <c r="AF210" s="43"/>
      <c r="AG210" s="41"/>
      <c r="AH210" s="42" t="e">
        <f t="shared" si="22"/>
        <v>#VALUE!</v>
      </c>
      <c r="AI210" s="41"/>
      <c r="AJ210" s="44"/>
      <c r="AK210" s="45"/>
    </row>
    <row r="211" spans="2:37" ht="22.5" customHeight="1" x14ac:dyDescent="0.15">
      <c r="B211" s="34"/>
      <c r="C211" s="47"/>
      <c r="D211" s="34"/>
      <c r="E211" s="34"/>
      <c r="F211" s="41"/>
      <c r="G211" s="67"/>
      <c r="H211" s="33"/>
      <c r="I211" s="72"/>
      <c r="J211" s="73"/>
      <c r="K211" s="53"/>
      <c r="L211" s="49"/>
      <c r="M211" s="51"/>
      <c r="N211" s="35"/>
      <c r="O211" s="55"/>
      <c r="P211" s="36" t="str">
        <f>IF(N211="","",VLOOKUP(N211,単重表!$C$6:単重表!#REF!,2,FALSE))</f>
        <v/>
      </c>
      <c r="Q211" s="37"/>
      <c r="R211" s="116">
        <f t="shared" si="21"/>
        <v>0</v>
      </c>
      <c r="S211" s="38"/>
      <c r="T211" s="118">
        <f t="shared" si="20"/>
        <v>1</v>
      </c>
      <c r="U211" s="40"/>
      <c r="V211" s="39" t="str">
        <f>IF(N211="","",VLOOKUP(N211,単重表!$C$6:単重表!#REF!,3,FALSE))</f>
        <v/>
      </c>
      <c r="W211" s="80"/>
      <c r="X211" s="37" t="e">
        <f t="shared" si="23"/>
        <v>#VALUE!</v>
      </c>
      <c r="Y211" s="28"/>
      <c r="Z211" s="28"/>
      <c r="AA211" s="28"/>
      <c r="AB211" s="28"/>
      <c r="AC211" s="44"/>
      <c r="AD211" s="44"/>
      <c r="AE211" s="41"/>
      <c r="AF211" s="43"/>
      <c r="AG211" s="41"/>
      <c r="AH211" s="42" t="e">
        <f t="shared" si="22"/>
        <v>#VALUE!</v>
      </c>
      <c r="AI211" s="41"/>
      <c r="AJ211" s="44"/>
      <c r="AK211" s="45"/>
    </row>
    <row r="212" spans="2:37" ht="22.5" customHeight="1" x14ac:dyDescent="0.15">
      <c r="B212" s="34"/>
      <c r="C212" s="47"/>
      <c r="D212" s="34"/>
      <c r="E212" s="34"/>
      <c r="F212" s="41"/>
      <c r="G212" s="67"/>
      <c r="H212" s="33"/>
      <c r="I212" s="72"/>
      <c r="J212" s="73"/>
      <c r="K212" s="53"/>
      <c r="L212" s="49"/>
      <c r="M212" s="51"/>
      <c r="N212" s="35"/>
      <c r="O212" s="55"/>
      <c r="P212" s="36" t="str">
        <f>IF(N212="","",VLOOKUP(N212,単重表!$C$6:単重表!#REF!,2,FALSE))</f>
        <v/>
      </c>
      <c r="Q212" s="37"/>
      <c r="R212" s="116">
        <f t="shared" si="21"/>
        <v>0</v>
      </c>
      <c r="S212" s="38"/>
      <c r="T212" s="118">
        <f t="shared" si="20"/>
        <v>1</v>
      </c>
      <c r="U212" s="40"/>
      <c r="V212" s="39" t="str">
        <f>IF(N212="","",VLOOKUP(N212,単重表!$C$6:単重表!#REF!,3,FALSE))</f>
        <v/>
      </c>
      <c r="W212" s="80"/>
      <c r="X212" s="37" t="e">
        <f t="shared" si="23"/>
        <v>#VALUE!</v>
      </c>
      <c r="Y212" s="28"/>
      <c r="Z212" s="28"/>
      <c r="AA212" s="28"/>
      <c r="AB212" s="28"/>
      <c r="AC212" s="44"/>
      <c r="AD212" s="44"/>
      <c r="AE212" s="41"/>
      <c r="AF212" s="43"/>
      <c r="AG212" s="41"/>
      <c r="AH212" s="42" t="e">
        <f t="shared" si="22"/>
        <v>#VALUE!</v>
      </c>
      <c r="AI212" s="41"/>
      <c r="AJ212" s="44"/>
      <c r="AK212" s="45"/>
    </row>
    <row r="213" spans="2:37" ht="22.5" customHeight="1" x14ac:dyDescent="0.15">
      <c r="B213" s="34"/>
      <c r="C213" s="47"/>
      <c r="D213" s="34"/>
      <c r="E213" s="34"/>
      <c r="F213" s="41"/>
      <c r="G213" s="67"/>
      <c r="H213" s="33"/>
      <c r="I213" s="72"/>
      <c r="J213" s="73"/>
      <c r="K213" s="53"/>
      <c r="L213" s="49"/>
      <c r="M213" s="51"/>
      <c r="N213" s="35"/>
      <c r="O213" s="55"/>
      <c r="P213" s="36" t="str">
        <f>IF(N213="","",VLOOKUP(N213,単重表!$C$6:単重表!#REF!,2,FALSE))</f>
        <v/>
      </c>
      <c r="Q213" s="37"/>
      <c r="R213" s="116">
        <f t="shared" si="21"/>
        <v>0</v>
      </c>
      <c r="S213" s="38"/>
      <c r="T213" s="118">
        <f t="shared" si="20"/>
        <v>1</v>
      </c>
      <c r="U213" s="40"/>
      <c r="V213" s="39" t="str">
        <f>IF(N213="","",VLOOKUP(N213,単重表!$C$6:単重表!#REF!,3,FALSE))</f>
        <v/>
      </c>
      <c r="W213" s="80"/>
      <c r="X213" s="37" t="e">
        <f t="shared" si="23"/>
        <v>#VALUE!</v>
      </c>
      <c r="Y213" s="28"/>
      <c r="Z213" s="28"/>
      <c r="AA213" s="28"/>
      <c r="AB213" s="28"/>
      <c r="AC213" s="44"/>
      <c r="AD213" s="44"/>
      <c r="AE213" s="41"/>
      <c r="AF213" s="43"/>
      <c r="AG213" s="41"/>
      <c r="AH213" s="42" t="e">
        <f t="shared" si="22"/>
        <v>#VALUE!</v>
      </c>
      <c r="AI213" s="41"/>
      <c r="AJ213" s="44"/>
      <c r="AK213" s="45"/>
    </row>
    <row r="214" spans="2:37" ht="22.5" customHeight="1" x14ac:dyDescent="0.15">
      <c r="B214" s="34"/>
      <c r="C214" s="47"/>
      <c r="D214" s="34"/>
      <c r="E214" s="34"/>
      <c r="F214" s="41"/>
      <c r="G214" s="67"/>
      <c r="H214" s="33"/>
      <c r="I214" s="72"/>
      <c r="J214" s="73"/>
      <c r="K214" s="53"/>
      <c r="L214" s="49"/>
      <c r="M214" s="51"/>
      <c r="N214" s="35"/>
      <c r="O214" s="55"/>
      <c r="P214" s="36" t="str">
        <f>IF(N214="","",VLOOKUP(N214,単重表!$C$6:単重表!#REF!,2,FALSE))</f>
        <v/>
      </c>
      <c r="Q214" s="37"/>
      <c r="R214" s="116">
        <f t="shared" si="21"/>
        <v>0</v>
      </c>
      <c r="S214" s="38"/>
      <c r="T214" s="118">
        <f t="shared" si="20"/>
        <v>1</v>
      </c>
      <c r="U214" s="40"/>
      <c r="V214" s="39" t="str">
        <f>IF(N214="","",VLOOKUP(N214,単重表!$C$6:単重表!#REF!,3,FALSE))</f>
        <v/>
      </c>
      <c r="W214" s="80"/>
      <c r="X214" s="37" t="e">
        <f t="shared" si="23"/>
        <v>#VALUE!</v>
      </c>
      <c r="Y214" s="28"/>
      <c r="Z214" s="28"/>
      <c r="AA214" s="28"/>
      <c r="AB214" s="28"/>
      <c r="AC214" s="44"/>
      <c r="AD214" s="44"/>
      <c r="AE214" s="41"/>
      <c r="AF214" s="43"/>
      <c r="AG214" s="41"/>
      <c r="AH214" s="42" t="e">
        <f t="shared" si="22"/>
        <v>#VALUE!</v>
      </c>
      <c r="AI214" s="41"/>
      <c r="AJ214" s="44"/>
      <c r="AK214" s="45"/>
    </row>
    <row r="215" spans="2:37" ht="22.5" customHeight="1" x14ac:dyDescent="0.15">
      <c r="B215" s="34"/>
      <c r="C215" s="47"/>
      <c r="D215" s="34"/>
      <c r="E215" s="34"/>
      <c r="F215" s="41"/>
      <c r="G215" s="67"/>
      <c r="H215" s="33"/>
      <c r="I215" s="72"/>
      <c r="J215" s="73"/>
      <c r="K215" s="53"/>
      <c r="L215" s="49"/>
      <c r="M215" s="51"/>
      <c r="N215" s="35"/>
      <c r="O215" s="55"/>
      <c r="P215" s="36" t="str">
        <f>IF(N215="","",VLOOKUP(N215,単重表!$C$6:単重表!#REF!,2,FALSE))</f>
        <v/>
      </c>
      <c r="Q215" s="37"/>
      <c r="R215" s="116">
        <f t="shared" si="21"/>
        <v>0</v>
      </c>
      <c r="S215" s="38"/>
      <c r="T215" s="118">
        <f t="shared" ref="T215:T278" si="24">IF(S215="",1,S215/1000)</f>
        <v>1</v>
      </c>
      <c r="U215" s="40"/>
      <c r="V215" s="39" t="str">
        <f>IF(N215="","",VLOOKUP(N215,単重表!$C$6:単重表!#REF!,3,FALSE))</f>
        <v/>
      </c>
      <c r="W215" s="80"/>
      <c r="X215" s="37" t="e">
        <f t="shared" si="23"/>
        <v>#VALUE!</v>
      </c>
      <c r="Y215" s="28"/>
      <c r="Z215" s="28"/>
      <c r="AA215" s="28"/>
      <c r="AB215" s="28"/>
      <c r="AC215" s="44"/>
      <c r="AD215" s="44"/>
      <c r="AE215" s="41"/>
      <c r="AF215" s="43"/>
      <c r="AG215" s="41"/>
      <c r="AH215" s="42" t="e">
        <f t="shared" si="22"/>
        <v>#VALUE!</v>
      </c>
      <c r="AI215" s="41"/>
      <c r="AJ215" s="44"/>
      <c r="AK215" s="45"/>
    </row>
    <row r="216" spans="2:37" ht="22.5" customHeight="1" x14ac:dyDescent="0.15">
      <c r="B216" s="34"/>
      <c r="C216" s="47"/>
      <c r="D216" s="34"/>
      <c r="E216" s="34"/>
      <c r="F216" s="41"/>
      <c r="G216" s="67"/>
      <c r="H216" s="33"/>
      <c r="I216" s="72"/>
      <c r="J216" s="73"/>
      <c r="K216" s="53"/>
      <c r="L216" s="49"/>
      <c r="M216" s="51"/>
      <c r="N216" s="35"/>
      <c r="O216" s="55"/>
      <c r="P216" s="36" t="str">
        <f>IF(N216="","",VLOOKUP(N216,単重表!$C$6:単重表!#REF!,2,FALSE))</f>
        <v/>
      </c>
      <c r="Q216" s="37"/>
      <c r="R216" s="116">
        <f t="shared" ref="R216:R279" si="25">Q216/1000</f>
        <v>0</v>
      </c>
      <c r="S216" s="38"/>
      <c r="T216" s="118">
        <f t="shared" si="24"/>
        <v>1</v>
      </c>
      <c r="U216" s="40"/>
      <c r="V216" s="39" t="str">
        <f>IF(N216="","",VLOOKUP(N216,単重表!$C$6:単重表!#REF!,3,FALSE))</f>
        <v/>
      </c>
      <c r="W216" s="80"/>
      <c r="X216" s="37" t="e">
        <f t="shared" si="23"/>
        <v>#VALUE!</v>
      </c>
      <c r="Y216" s="28"/>
      <c r="Z216" s="28"/>
      <c r="AA216" s="28"/>
      <c r="AB216" s="28"/>
      <c r="AC216" s="44"/>
      <c r="AD216" s="44"/>
      <c r="AE216" s="41"/>
      <c r="AF216" s="43"/>
      <c r="AG216" s="41"/>
      <c r="AH216" s="42" t="e">
        <f t="shared" si="22"/>
        <v>#VALUE!</v>
      </c>
      <c r="AI216" s="41"/>
      <c r="AJ216" s="44"/>
      <c r="AK216" s="45"/>
    </row>
    <row r="217" spans="2:37" ht="22.5" customHeight="1" x14ac:dyDescent="0.15">
      <c r="B217" s="34"/>
      <c r="C217" s="47"/>
      <c r="D217" s="34"/>
      <c r="E217" s="34"/>
      <c r="F217" s="41"/>
      <c r="G217" s="67"/>
      <c r="H217" s="33"/>
      <c r="I217" s="72"/>
      <c r="J217" s="73"/>
      <c r="K217" s="53"/>
      <c r="L217" s="49"/>
      <c r="M217" s="51"/>
      <c r="N217" s="35"/>
      <c r="O217" s="55"/>
      <c r="P217" s="36" t="str">
        <f>IF(N217="","",VLOOKUP(N217,単重表!$C$6:単重表!#REF!,2,FALSE))</f>
        <v/>
      </c>
      <c r="Q217" s="37"/>
      <c r="R217" s="116">
        <f t="shared" si="25"/>
        <v>0</v>
      </c>
      <c r="S217" s="38"/>
      <c r="T217" s="118">
        <f t="shared" si="24"/>
        <v>1</v>
      </c>
      <c r="U217" s="40"/>
      <c r="V217" s="39" t="str">
        <f>IF(N217="","",VLOOKUP(N217,単重表!$C$6:単重表!#REF!,3,FALSE))</f>
        <v/>
      </c>
      <c r="W217" s="80"/>
      <c r="X217" s="37" t="e">
        <f t="shared" si="23"/>
        <v>#VALUE!</v>
      </c>
      <c r="Y217" s="28"/>
      <c r="Z217" s="28"/>
      <c r="AA217" s="28"/>
      <c r="AB217" s="28"/>
      <c r="AC217" s="44"/>
      <c r="AD217" s="44"/>
      <c r="AE217" s="41"/>
      <c r="AF217" s="43"/>
      <c r="AG217" s="41"/>
      <c r="AH217" s="42" t="e">
        <f t="shared" si="22"/>
        <v>#VALUE!</v>
      </c>
      <c r="AI217" s="41"/>
      <c r="AJ217" s="44"/>
      <c r="AK217" s="45"/>
    </row>
    <row r="218" spans="2:37" ht="22.5" customHeight="1" x14ac:dyDescent="0.15">
      <c r="B218" s="34"/>
      <c r="C218" s="47"/>
      <c r="D218" s="34"/>
      <c r="E218" s="34"/>
      <c r="F218" s="41"/>
      <c r="G218" s="67"/>
      <c r="H218" s="33"/>
      <c r="I218" s="72"/>
      <c r="J218" s="73"/>
      <c r="K218" s="53"/>
      <c r="L218" s="49"/>
      <c r="M218" s="51"/>
      <c r="N218" s="35"/>
      <c r="O218" s="55"/>
      <c r="P218" s="36" t="str">
        <f>IF(N218="","",VLOOKUP(N218,単重表!$C$6:単重表!#REF!,2,FALSE))</f>
        <v/>
      </c>
      <c r="Q218" s="37"/>
      <c r="R218" s="116">
        <f t="shared" si="25"/>
        <v>0</v>
      </c>
      <c r="S218" s="38"/>
      <c r="T218" s="118">
        <f t="shared" si="24"/>
        <v>1</v>
      </c>
      <c r="U218" s="40"/>
      <c r="V218" s="39" t="str">
        <f>IF(N218="","",VLOOKUP(N218,単重表!$C$6:単重表!#REF!,3,FALSE))</f>
        <v/>
      </c>
      <c r="W218" s="80"/>
      <c r="X218" s="37" t="e">
        <f t="shared" si="23"/>
        <v>#VALUE!</v>
      </c>
      <c r="Y218" s="28"/>
      <c r="Z218" s="28"/>
      <c r="AA218" s="28"/>
      <c r="AB218" s="28"/>
      <c r="AC218" s="44"/>
      <c r="AD218" s="44"/>
      <c r="AE218" s="41"/>
      <c r="AF218" s="43"/>
      <c r="AG218" s="41"/>
      <c r="AH218" s="42" t="e">
        <f t="shared" si="22"/>
        <v>#VALUE!</v>
      </c>
      <c r="AI218" s="41"/>
      <c r="AJ218" s="44"/>
      <c r="AK218" s="45"/>
    </row>
    <row r="219" spans="2:37" ht="22.5" customHeight="1" x14ac:dyDescent="0.15">
      <c r="B219" s="34"/>
      <c r="C219" s="47"/>
      <c r="D219" s="34"/>
      <c r="E219" s="34"/>
      <c r="F219" s="41"/>
      <c r="G219" s="67"/>
      <c r="H219" s="33"/>
      <c r="I219" s="72"/>
      <c r="J219" s="73"/>
      <c r="K219" s="53"/>
      <c r="L219" s="49"/>
      <c r="M219" s="51"/>
      <c r="N219" s="35"/>
      <c r="O219" s="55"/>
      <c r="P219" s="36" t="str">
        <f>IF(N219="","",VLOOKUP(N219,単重表!$C$6:単重表!#REF!,2,FALSE))</f>
        <v/>
      </c>
      <c r="Q219" s="37"/>
      <c r="R219" s="116">
        <f t="shared" si="25"/>
        <v>0</v>
      </c>
      <c r="S219" s="38"/>
      <c r="T219" s="118">
        <f t="shared" si="24"/>
        <v>1</v>
      </c>
      <c r="U219" s="40"/>
      <c r="V219" s="39" t="str">
        <f>IF(N219="","",VLOOKUP(N219,単重表!$C$6:単重表!#REF!,3,FALSE))</f>
        <v/>
      </c>
      <c r="W219" s="80"/>
      <c r="X219" s="37" t="e">
        <f t="shared" si="23"/>
        <v>#VALUE!</v>
      </c>
      <c r="Y219" s="28"/>
      <c r="Z219" s="28"/>
      <c r="AA219" s="28"/>
      <c r="AB219" s="28"/>
      <c r="AC219" s="44"/>
      <c r="AD219" s="44"/>
      <c r="AE219" s="41"/>
      <c r="AF219" s="43"/>
      <c r="AG219" s="41"/>
      <c r="AH219" s="42" t="e">
        <f t="shared" si="22"/>
        <v>#VALUE!</v>
      </c>
      <c r="AI219" s="41"/>
      <c r="AJ219" s="44"/>
      <c r="AK219" s="45"/>
    </row>
    <row r="220" spans="2:37" ht="22.5" customHeight="1" x14ac:dyDescent="0.15">
      <c r="B220" s="34"/>
      <c r="C220" s="47"/>
      <c r="D220" s="34"/>
      <c r="E220" s="34"/>
      <c r="F220" s="41"/>
      <c r="G220" s="67"/>
      <c r="H220" s="33"/>
      <c r="I220" s="72"/>
      <c r="J220" s="73"/>
      <c r="K220" s="53"/>
      <c r="L220" s="49"/>
      <c r="M220" s="51"/>
      <c r="N220" s="35"/>
      <c r="O220" s="55"/>
      <c r="P220" s="36" t="str">
        <f>IF(N220="","",VLOOKUP(N220,単重表!$C$6:単重表!#REF!,2,FALSE))</f>
        <v/>
      </c>
      <c r="Q220" s="37"/>
      <c r="R220" s="116">
        <f t="shared" si="25"/>
        <v>0</v>
      </c>
      <c r="S220" s="38"/>
      <c r="T220" s="118">
        <f t="shared" si="24"/>
        <v>1</v>
      </c>
      <c r="U220" s="40"/>
      <c r="V220" s="39" t="str">
        <f>IF(N220="","",VLOOKUP(N220,単重表!$C$6:単重表!#REF!,3,FALSE))</f>
        <v/>
      </c>
      <c r="W220" s="80"/>
      <c r="X220" s="37" t="e">
        <f t="shared" si="23"/>
        <v>#VALUE!</v>
      </c>
      <c r="Y220" s="28"/>
      <c r="Z220" s="28"/>
      <c r="AA220" s="28"/>
      <c r="AB220" s="28"/>
      <c r="AC220" s="44"/>
      <c r="AD220" s="44"/>
      <c r="AE220" s="41"/>
      <c r="AF220" s="43"/>
      <c r="AG220" s="41"/>
      <c r="AH220" s="42" t="e">
        <f t="shared" si="22"/>
        <v>#VALUE!</v>
      </c>
      <c r="AI220" s="41"/>
      <c r="AJ220" s="44"/>
      <c r="AK220" s="45"/>
    </row>
    <row r="221" spans="2:37" ht="22.5" customHeight="1" x14ac:dyDescent="0.15">
      <c r="B221" s="34"/>
      <c r="C221" s="47"/>
      <c r="D221" s="34"/>
      <c r="E221" s="34"/>
      <c r="F221" s="41"/>
      <c r="G221" s="67"/>
      <c r="H221" s="33"/>
      <c r="I221" s="72"/>
      <c r="J221" s="73"/>
      <c r="K221" s="53"/>
      <c r="L221" s="49"/>
      <c r="M221" s="51"/>
      <c r="N221" s="35"/>
      <c r="O221" s="55"/>
      <c r="P221" s="36" t="str">
        <f>IF(N221="","",VLOOKUP(N221,単重表!$C$6:単重表!#REF!,2,FALSE))</f>
        <v/>
      </c>
      <c r="Q221" s="37"/>
      <c r="R221" s="116">
        <f t="shared" si="25"/>
        <v>0</v>
      </c>
      <c r="S221" s="38"/>
      <c r="T221" s="118">
        <f t="shared" si="24"/>
        <v>1</v>
      </c>
      <c r="U221" s="40"/>
      <c r="V221" s="39" t="str">
        <f>IF(N221="","",VLOOKUP(N221,単重表!$C$6:単重表!#REF!,3,FALSE))</f>
        <v/>
      </c>
      <c r="W221" s="80"/>
      <c r="X221" s="37" t="e">
        <f t="shared" si="23"/>
        <v>#VALUE!</v>
      </c>
      <c r="Y221" s="28"/>
      <c r="Z221" s="28"/>
      <c r="AA221" s="28"/>
      <c r="AB221" s="28"/>
      <c r="AC221" s="44"/>
      <c r="AD221" s="44"/>
      <c r="AE221" s="41"/>
      <c r="AF221" s="43"/>
      <c r="AG221" s="41"/>
      <c r="AH221" s="42" t="e">
        <f t="shared" si="22"/>
        <v>#VALUE!</v>
      </c>
      <c r="AI221" s="41"/>
      <c r="AJ221" s="44"/>
      <c r="AK221" s="45"/>
    </row>
    <row r="222" spans="2:37" ht="22.5" customHeight="1" x14ac:dyDescent="0.15">
      <c r="B222" s="34"/>
      <c r="C222" s="47"/>
      <c r="D222" s="34"/>
      <c r="E222" s="34"/>
      <c r="F222" s="41"/>
      <c r="G222" s="67"/>
      <c r="H222" s="33"/>
      <c r="I222" s="72"/>
      <c r="J222" s="73"/>
      <c r="K222" s="53"/>
      <c r="L222" s="49"/>
      <c r="M222" s="51"/>
      <c r="N222" s="35"/>
      <c r="O222" s="55"/>
      <c r="P222" s="36" t="str">
        <f>IF(N222="","",VLOOKUP(N222,単重表!$C$6:単重表!#REF!,2,FALSE))</f>
        <v/>
      </c>
      <c r="Q222" s="37"/>
      <c r="R222" s="116">
        <f t="shared" si="25"/>
        <v>0</v>
      </c>
      <c r="S222" s="38"/>
      <c r="T222" s="118">
        <f t="shared" si="24"/>
        <v>1</v>
      </c>
      <c r="U222" s="40"/>
      <c r="V222" s="39" t="str">
        <f>IF(N222="","",VLOOKUP(N222,単重表!$C$6:単重表!#REF!,3,FALSE))</f>
        <v/>
      </c>
      <c r="W222" s="80"/>
      <c r="X222" s="37" t="e">
        <f t="shared" si="23"/>
        <v>#VALUE!</v>
      </c>
      <c r="Y222" s="28"/>
      <c r="Z222" s="28"/>
      <c r="AA222" s="28"/>
      <c r="AB222" s="28"/>
      <c r="AC222" s="44"/>
      <c r="AD222" s="44"/>
      <c r="AE222" s="41"/>
      <c r="AF222" s="43"/>
      <c r="AG222" s="41"/>
      <c r="AH222" s="42" t="e">
        <f t="shared" si="22"/>
        <v>#VALUE!</v>
      </c>
      <c r="AI222" s="41"/>
      <c r="AJ222" s="44"/>
      <c r="AK222" s="45"/>
    </row>
    <row r="223" spans="2:37" ht="22.5" customHeight="1" x14ac:dyDescent="0.15">
      <c r="B223" s="34"/>
      <c r="C223" s="47"/>
      <c r="D223" s="34"/>
      <c r="E223" s="34"/>
      <c r="F223" s="41"/>
      <c r="G223" s="67"/>
      <c r="H223" s="33"/>
      <c r="I223" s="72"/>
      <c r="J223" s="73"/>
      <c r="K223" s="53"/>
      <c r="L223" s="49"/>
      <c r="M223" s="51"/>
      <c r="N223" s="35"/>
      <c r="O223" s="55"/>
      <c r="P223" s="36" t="str">
        <f>IF(N223="","",VLOOKUP(N223,単重表!$C$6:単重表!#REF!,2,FALSE))</f>
        <v/>
      </c>
      <c r="Q223" s="37"/>
      <c r="R223" s="116">
        <f t="shared" si="25"/>
        <v>0</v>
      </c>
      <c r="S223" s="38"/>
      <c r="T223" s="118">
        <f t="shared" si="24"/>
        <v>1</v>
      </c>
      <c r="U223" s="40"/>
      <c r="V223" s="39" t="str">
        <f>IF(N223="","",VLOOKUP(N223,単重表!$C$6:単重表!#REF!,3,FALSE))</f>
        <v/>
      </c>
      <c r="W223" s="80"/>
      <c r="X223" s="37" t="e">
        <f t="shared" si="23"/>
        <v>#VALUE!</v>
      </c>
      <c r="Y223" s="28"/>
      <c r="Z223" s="28"/>
      <c r="AA223" s="28"/>
      <c r="AB223" s="28"/>
      <c r="AC223" s="44"/>
      <c r="AD223" s="44"/>
      <c r="AE223" s="41"/>
      <c r="AF223" s="43"/>
      <c r="AG223" s="41"/>
      <c r="AH223" s="42" t="e">
        <f t="shared" si="22"/>
        <v>#VALUE!</v>
      </c>
      <c r="AI223" s="41"/>
      <c r="AJ223" s="44"/>
      <c r="AK223" s="45"/>
    </row>
    <row r="224" spans="2:37" ht="22.5" customHeight="1" x14ac:dyDescent="0.15">
      <c r="B224" s="34"/>
      <c r="C224" s="47"/>
      <c r="D224" s="34"/>
      <c r="E224" s="34"/>
      <c r="F224" s="41"/>
      <c r="G224" s="67"/>
      <c r="H224" s="33"/>
      <c r="I224" s="72"/>
      <c r="J224" s="73"/>
      <c r="K224" s="53"/>
      <c r="L224" s="49"/>
      <c r="M224" s="51"/>
      <c r="N224" s="35"/>
      <c r="O224" s="55"/>
      <c r="P224" s="36" t="str">
        <f>IF(N224="","",VLOOKUP(N224,単重表!$C$6:単重表!#REF!,2,FALSE))</f>
        <v/>
      </c>
      <c r="Q224" s="37"/>
      <c r="R224" s="116">
        <f t="shared" si="25"/>
        <v>0</v>
      </c>
      <c r="S224" s="38"/>
      <c r="T224" s="118">
        <f t="shared" si="24"/>
        <v>1</v>
      </c>
      <c r="U224" s="40"/>
      <c r="V224" s="39" t="str">
        <f>IF(N224="","",VLOOKUP(N224,単重表!$C$6:単重表!#REF!,3,FALSE))</f>
        <v/>
      </c>
      <c r="W224" s="80"/>
      <c r="X224" s="37" t="e">
        <f t="shared" si="23"/>
        <v>#VALUE!</v>
      </c>
      <c r="Y224" s="28"/>
      <c r="Z224" s="28"/>
      <c r="AA224" s="28"/>
      <c r="AB224" s="28"/>
      <c r="AC224" s="44"/>
      <c r="AD224" s="44"/>
      <c r="AE224" s="41"/>
      <c r="AF224" s="43"/>
      <c r="AG224" s="41"/>
      <c r="AH224" s="42" t="e">
        <f t="shared" si="22"/>
        <v>#VALUE!</v>
      </c>
      <c r="AI224" s="41"/>
      <c r="AJ224" s="44"/>
      <c r="AK224" s="45"/>
    </row>
    <row r="225" spans="2:37" ht="22.5" customHeight="1" x14ac:dyDescent="0.15">
      <c r="B225" s="34"/>
      <c r="C225" s="47"/>
      <c r="D225" s="34"/>
      <c r="E225" s="34"/>
      <c r="F225" s="41"/>
      <c r="G225" s="67"/>
      <c r="H225" s="33"/>
      <c r="I225" s="72"/>
      <c r="J225" s="73"/>
      <c r="K225" s="53"/>
      <c r="L225" s="49"/>
      <c r="M225" s="51"/>
      <c r="N225" s="35"/>
      <c r="O225" s="33"/>
      <c r="P225" s="36" t="str">
        <f>IF(N225="","",VLOOKUP(N225,単重表!$C$6:単重表!#REF!,2,FALSE))</f>
        <v/>
      </c>
      <c r="Q225" s="37"/>
      <c r="R225" s="116">
        <f t="shared" si="25"/>
        <v>0</v>
      </c>
      <c r="S225" s="38"/>
      <c r="T225" s="118">
        <f t="shared" si="24"/>
        <v>1</v>
      </c>
      <c r="U225" s="40"/>
      <c r="V225" s="39" t="str">
        <f>IF(N225="","",VLOOKUP(N225,単重表!$C$6:単重表!#REF!,3,FALSE))</f>
        <v/>
      </c>
      <c r="W225" s="80"/>
      <c r="X225" s="37" t="e">
        <f t="shared" si="23"/>
        <v>#VALUE!</v>
      </c>
      <c r="Y225" s="28"/>
      <c r="Z225" s="28"/>
      <c r="AA225" s="28"/>
      <c r="AB225" s="28"/>
      <c r="AC225" s="44"/>
      <c r="AD225" s="44"/>
      <c r="AE225" s="41"/>
      <c r="AF225" s="43"/>
      <c r="AG225" s="41"/>
      <c r="AH225" s="42" t="e">
        <f t="shared" si="22"/>
        <v>#VALUE!</v>
      </c>
      <c r="AI225" s="41"/>
      <c r="AJ225" s="44"/>
      <c r="AK225" s="45"/>
    </row>
    <row r="226" spans="2:37" ht="22.5" customHeight="1" x14ac:dyDescent="0.15">
      <c r="B226" s="34"/>
      <c r="C226" s="47"/>
      <c r="D226" s="34"/>
      <c r="E226" s="34"/>
      <c r="F226" s="41"/>
      <c r="G226" s="67"/>
      <c r="H226" s="33"/>
      <c r="I226" s="72"/>
      <c r="J226" s="73"/>
      <c r="K226" s="53"/>
      <c r="L226" s="49"/>
      <c r="M226" s="51"/>
      <c r="N226" s="35"/>
      <c r="O226" s="33"/>
      <c r="P226" s="36" t="str">
        <f>IF(N226="","",VLOOKUP(N226,単重表!$C$6:単重表!#REF!,2,FALSE))</f>
        <v/>
      </c>
      <c r="Q226" s="37"/>
      <c r="R226" s="116">
        <f t="shared" si="25"/>
        <v>0</v>
      </c>
      <c r="S226" s="38"/>
      <c r="T226" s="118">
        <f t="shared" si="24"/>
        <v>1</v>
      </c>
      <c r="U226" s="40"/>
      <c r="V226" s="39" t="str">
        <f>IF(N226="","",VLOOKUP(N226,単重表!$C$6:単重表!#REF!,3,FALSE))</f>
        <v/>
      </c>
      <c r="W226" s="80"/>
      <c r="X226" s="37" t="e">
        <f t="shared" si="23"/>
        <v>#VALUE!</v>
      </c>
      <c r="Y226" s="28"/>
      <c r="Z226" s="28"/>
      <c r="AA226" s="28"/>
      <c r="AB226" s="28"/>
      <c r="AC226" s="44"/>
      <c r="AD226" s="44"/>
      <c r="AE226" s="41"/>
      <c r="AF226" s="43"/>
      <c r="AG226" s="41"/>
      <c r="AH226" s="42" t="e">
        <f t="shared" si="22"/>
        <v>#VALUE!</v>
      </c>
      <c r="AI226" s="41"/>
      <c r="AJ226" s="44"/>
      <c r="AK226" s="45"/>
    </row>
    <row r="227" spans="2:37" ht="22.5" customHeight="1" x14ac:dyDescent="0.15">
      <c r="B227" s="34"/>
      <c r="C227" s="47"/>
      <c r="D227" s="34"/>
      <c r="E227" s="34"/>
      <c r="F227" s="41"/>
      <c r="G227" s="67"/>
      <c r="H227" s="33"/>
      <c r="I227" s="72"/>
      <c r="J227" s="73"/>
      <c r="K227" s="53"/>
      <c r="L227" s="49"/>
      <c r="M227" s="51"/>
      <c r="N227" s="35"/>
      <c r="O227" s="33"/>
      <c r="P227" s="36" t="str">
        <f>IF(N227="","",VLOOKUP(N227,単重表!$C$6:単重表!#REF!,2,FALSE))</f>
        <v/>
      </c>
      <c r="Q227" s="37"/>
      <c r="R227" s="116">
        <f t="shared" si="25"/>
        <v>0</v>
      </c>
      <c r="S227" s="38"/>
      <c r="T227" s="118">
        <f t="shared" si="24"/>
        <v>1</v>
      </c>
      <c r="U227" s="40"/>
      <c r="V227" s="39" t="str">
        <f>IF(N227="","",VLOOKUP(N227,単重表!$C$6:単重表!#REF!,3,FALSE))</f>
        <v/>
      </c>
      <c r="W227" s="80"/>
      <c r="X227" s="37" t="e">
        <f t="shared" si="23"/>
        <v>#VALUE!</v>
      </c>
      <c r="Y227" s="28"/>
      <c r="Z227" s="28"/>
      <c r="AA227" s="28"/>
      <c r="AB227" s="28"/>
      <c r="AC227" s="44"/>
      <c r="AD227" s="44"/>
      <c r="AE227" s="41"/>
      <c r="AF227" s="43"/>
      <c r="AG227" s="41"/>
      <c r="AH227" s="42" t="e">
        <f t="shared" si="22"/>
        <v>#VALUE!</v>
      </c>
      <c r="AI227" s="41"/>
      <c r="AJ227" s="44"/>
      <c r="AK227" s="45"/>
    </row>
    <row r="228" spans="2:37" ht="22.5" customHeight="1" x14ac:dyDescent="0.15">
      <c r="B228" s="34"/>
      <c r="C228" s="47"/>
      <c r="D228" s="34"/>
      <c r="E228" s="34"/>
      <c r="F228" s="41"/>
      <c r="G228" s="67"/>
      <c r="H228" s="33"/>
      <c r="I228" s="72"/>
      <c r="J228" s="73"/>
      <c r="K228" s="53"/>
      <c r="L228" s="49"/>
      <c r="M228" s="51"/>
      <c r="N228" s="35"/>
      <c r="O228" s="33"/>
      <c r="P228" s="36" t="str">
        <f>IF(N228="","",VLOOKUP(N228,単重表!$C$6:単重表!#REF!,2,FALSE))</f>
        <v/>
      </c>
      <c r="Q228" s="37"/>
      <c r="R228" s="116">
        <f t="shared" si="25"/>
        <v>0</v>
      </c>
      <c r="S228" s="38"/>
      <c r="T228" s="118">
        <f t="shared" si="24"/>
        <v>1</v>
      </c>
      <c r="U228" s="40"/>
      <c r="V228" s="39" t="str">
        <f>IF(N228="","",VLOOKUP(N228,単重表!$C$6:単重表!#REF!,3,FALSE))</f>
        <v/>
      </c>
      <c r="W228" s="80"/>
      <c r="X228" s="37" t="e">
        <f t="shared" si="23"/>
        <v>#VALUE!</v>
      </c>
      <c r="Y228" s="28"/>
      <c r="Z228" s="28"/>
      <c r="AA228" s="28"/>
      <c r="AB228" s="28"/>
      <c r="AC228" s="44"/>
      <c r="AD228" s="44"/>
      <c r="AE228" s="41"/>
      <c r="AF228" s="43"/>
      <c r="AG228" s="41"/>
      <c r="AH228" s="42" t="e">
        <f t="shared" si="22"/>
        <v>#VALUE!</v>
      </c>
      <c r="AI228" s="41"/>
      <c r="AJ228" s="44"/>
      <c r="AK228" s="45"/>
    </row>
    <row r="229" spans="2:37" ht="22.5" customHeight="1" x14ac:dyDescent="0.15">
      <c r="B229" s="34"/>
      <c r="C229" s="47"/>
      <c r="D229" s="34"/>
      <c r="E229" s="34"/>
      <c r="F229" s="41"/>
      <c r="G229" s="67"/>
      <c r="H229" s="33"/>
      <c r="I229" s="72"/>
      <c r="J229" s="73"/>
      <c r="K229" s="53"/>
      <c r="L229" s="49"/>
      <c r="M229" s="51"/>
      <c r="N229" s="35"/>
      <c r="O229" s="33"/>
      <c r="P229" s="36" t="str">
        <f>IF(N229="","",VLOOKUP(N229,単重表!$C$6:単重表!#REF!,2,FALSE))</f>
        <v/>
      </c>
      <c r="Q229" s="37"/>
      <c r="R229" s="116">
        <f t="shared" si="25"/>
        <v>0</v>
      </c>
      <c r="S229" s="38"/>
      <c r="T229" s="118">
        <f t="shared" si="24"/>
        <v>1</v>
      </c>
      <c r="U229" s="40"/>
      <c r="V229" s="39" t="str">
        <f>IF(N229="","",VLOOKUP(N229,単重表!$C$6:単重表!#REF!,3,FALSE))</f>
        <v/>
      </c>
      <c r="W229" s="80"/>
      <c r="X229" s="37" t="e">
        <f t="shared" si="23"/>
        <v>#VALUE!</v>
      </c>
      <c r="Y229" s="28"/>
      <c r="Z229" s="28"/>
      <c r="AA229" s="28"/>
      <c r="AB229" s="28"/>
      <c r="AC229" s="44"/>
      <c r="AD229" s="44"/>
      <c r="AE229" s="41"/>
      <c r="AF229" s="43"/>
      <c r="AG229" s="41"/>
      <c r="AH229" s="42" t="e">
        <f t="shared" si="22"/>
        <v>#VALUE!</v>
      </c>
      <c r="AI229" s="41"/>
      <c r="AJ229" s="44"/>
      <c r="AK229" s="45"/>
    </row>
    <row r="230" spans="2:37" ht="22.5" customHeight="1" x14ac:dyDescent="0.15">
      <c r="B230" s="34"/>
      <c r="C230" s="47"/>
      <c r="D230" s="34"/>
      <c r="E230" s="34"/>
      <c r="F230" s="41"/>
      <c r="G230" s="67"/>
      <c r="H230" s="33"/>
      <c r="I230" s="72"/>
      <c r="J230" s="73"/>
      <c r="K230" s="53"/>
      <c r="L230" s="49"/>
      <c r="M230" s="51"/>
      <c r="N230" s="35"/>
      <c r="O230" s="33"/>
      <c r="P230" s="36" t="str">
        <f>IF(N230="","",VLOOKUP(N230,単重表!$C$6:単重表!#REF!,2,FALSE))</f>
        <v/>
      </c>
      <c r="Q230" s="37"/>
      <c r="R230" s="116">
        <f t="shared" si="25"/>
        <v>0</v>
      </c>
      <c r="S230" s="38"/>
      <c r="T230" s="118">
        <f t="shared" si="24"/>
        <v>1</v>
      </c>
      <c r="U230" s="40"/>
      <c r="V230" s="39" t="str">
        <f>IF(N230="","",VLOOKUP(N230,単重表!$C$6:単重表!#REF!,3,FALSE))</f>
        <v/>
      </c>
      <c r="W230" s="80"/>
      <c r="X230" s="37" t="e">
        <f t="shared" si="23"/>
        <v>#VALUE!</v>
      </c>
      <c r="Y230" s="28"/>
      <c r="Z230" s="28"/>
      <c r="AA230" s="28"/>
      <c r="AB230" s="28"/>
      <c r="AC230" s="44"/>
      <c r="AD230" s="44"/>
      <c r="AE230" s="41"/>
      <c r="AF230" s="43"/>
      <c r="AG230" s="41"/>
      <c r="AH230" s="42" t="e">
        <f t="shared" si="22"/>
        <v>#VALUE!</v>
      </c>
      <c r="AI230" s="41"/>
      <c r="AJ230" s="44"/>
      <c r="AK230" s="45"/>
    </row>
    <row r="231" spans="2:37" ht="22.5" customHeight="1" x14ac:dyDescent="0.15">
      <c r="B231" s="34"/>
      <c r="C231" s="47"/>
      <c r="D231" s="34"/>
      <c r="E231" s="34"/>
      <c r="F231" s="41"/>
      <c r="G231" s="67"/>
      <c r="H231" s="33"/>
      <c r="I231" s="72"/>
      <c r="J231" s="73"/>
      <c r="K231" s="53"/>
      <c r="L231" s="49"/>
      <c r="M231" s="51"/>
      <c r="N231" s="35"/>
      <c r="O231" s="33"/>
      <c r="P231" s="36" t="str">
        <f>IF(N231="","",VLOOKUP(N231,単重表!$C$6:単重表!#REF!,2,FALSE))</f>
        <v/>
      </c>
      <c r="Q231" s="37"/>
      <c r="R231" s="116">
        <f t="shared" si="25"/>
        <v>0</v>
      </c>
      <c r="S231" s="38"/>
      <c r="T231" s="118">
        <f t="shared" si="24"/>
        <v>1</v>
      </c>
      <c r="U231" s="40"/>
      <c r="V231" s="39" t="str">
        <f>IF(N231="","",VLOOKUP(N231,単重表!$C$6:単重表!#REF!,3,FALSE))</f>
        <v/>
      </c>
      <c r="W231" s="80"/>
      <c r="X231" s="37" t="e">
        <f t="shared" si="23"/>
        <v>#VALUE!</v>
      </c>
      <c r="Y231" s="28"/>
      <c r="Z231" s="28"/>
      <c r="AA231" s="28"/>
      <c r="AB231" s="28"/>
      <c r="AC231" s="44"/>
      <c r="AD231" s="44"/>
      <c r="AE231" s="41"/>
      <c r="AF231" s="43"/>
      <c r="AG231" s="41"/>
      <c r="AH231" s="42" t="e">
        <f t="shared" si="22"/>
        <v>#VALUE!</v>
      </c>
      <c r="AI231" s="41"/>
      <c r="AJ231" s="44"/>
      <c r="AK231" s="45"/>
    </row>
    <row r="232" spans="2:37" ht="22.5" customHeight="1" x14ac:dyDescent="0.15">
      <c r="B232" s="34"/>
      <c r="C232" s="47"/>
      <c r="D232" s="34"/>
      <c r="E232" s="34"/>
      <c r="F232" s="41"/>
      <c r="G232" s="67"/>
      <c r="H232" s="33"/>
      <c r="I232" s="72"/>
      <c r="J232" s="73"/>
      <c r="K232" s="53"/>
      <c r="L232" s="49"/>
      <c r="M232" s="51"/>
      <c r="N232" s="35"/>
      <c r="O232" s="33"/>
      <c r="P232" s="36" t="str">
        <f>IF(N232="","",VLOOKUP(N232,単重表!$C$6:単重表!#REF!,2,FALSE))</f>
        <v/>
      </c>
      <c r="Q232" s="37"/>
      <c r="R232" s="116">
        <f t="shared" si="25"/>
        <v>0</v>
      </c>
      <c r="S232" s="38"/>
      <c r="T232" s="118">
        <f t="shared" si="24"/>
        <v>1</v>
      </c>
      <c r="U232" s="40"/>
      <c r="V232" s="39" t="str">
        <f>IF(N232="","",VLOOKUP(N232,単重表!$C$6:単重表!#REF!,3,FALSE))</f>
        <v/>
      </c>
      <c r="W232" s="80"/>
      <c r="X232" s="37" t="e">
        <f t="shared" si="23"/>
        <v>#VALUE!</v>
      </c>
      <c r="Y232" s="28"/>
      <c r="Z232" s="28"/>
      <c r="AA232" s="28"/>
      <c r="AB232" s="28"/>
      <c r="AC232" s="44"/>
      <c r="AD232" s="44"/>
      <c r="AE232" s="41"/>
      <c r="AF232" s="43"/>
      <c r="AG232" s="41"/>
      <c r="AH232" s="42" t="e">
        <f t="shared" si="22"/>
        <v>#VALUE!</v>
      </c>
      <c r="AI232" s="41"/>
      <c r="AJ232" s="44"/>
      <c r="AK232" s="45"/>
    </row>
    <row r="233" spans="2:37" ht="22.5" customHeight="1" x14ac:dyDescent="0.15">
      <c r="B233" s="34"/>
      <c r="C233" s="47"/>
      <c r="D233" s="34"/>
      <c r="E233" s="34"/>
      <c r="F233" s="41"/>
      <c r="G233" s="67"/>
      <c r="H233" s="33"/>
      <c r="I233" s="72"/>
      <c r="J233" s="73"/>
      <c r="K233" s="53"/>
      <c r="L233" s="49"/>
      <c r="M233" s="51"/>
      <c r="N233" s="35"/>
      <c r="O233" s="33"/>
      <c r="P233" s="36" t="str">
        <f>IF(N233="","",VLOOKUP(N233,単重表!$C$6:単重表!#REF!,2,FALSE))</f>
        <v/>
      </c>
      <c r="Q233" s="37"/>
      <c r="R233" s="116">
        <f t="shared" si="25"/>
        <v>0</v>
      </c>
      <c r="S233" s="38"/>
      <c r="T233" s="118">
        <f t="shared" si="24"/>
        <v>1</v>
      </c>
      <c r="U233" s="40"/>
      <c r="V233" s="39" t="str">
        <f>IF(N233="","",VLOOKUP(N233,単重表!$C$6:単重表!#REF!,3,FALSE))</f>
        <v/>
      </c>
      <c r="W233" s="80"/>
      <c r="X233" s="37" t="e">
        <f t="shared" si="23"/>
        <v>#VALUE!</v>
      </c>
      <c r="Y233" s="28"/>
      <c r="Z233" s="28"/>
      <c r="AA233" s="28"/>
      <c r="AB233" s="28"/>
      <c r="AC233" s="44"/>
      <c r="AD233" s="44"/>
      <c r="AE233" s="41"/>
      <c r="AF233" s="43"/>
      <c r="AG233" s="41"/>
      <c r="AH233" s="42" t="e">
        <f t="shared" si="22"/>
        <v>#VALUE!</v>
      </c>
      <c r="AI233" s="41"/>
      <c r="AJ233" s="44"/>
      <c r="AK233" s="45"/>
    </row>
    <row r="234" spans="2:37" ht="22.5" customHeight="1" x14ac:dyDescent="0.15">
      <c r="B234" s="34"/>
      <c r="C234" s="47"/>
      <c r="D234" s="34"/>
      <c r="E234" s="34"/>
      <c r="F234" s="41"/>
      <c r="G234" s="67"/>
      <c r="H234" s="33"/>
      <c r="I234" s="72"/>
      <c r="J234" s="73"/>
      <c r="K234" s="53"/>
      <c r="L234" s="49"/>
      <c r="M234" s="51"/>
      <c r="N234" s="35"/>
      <c r="O234" s="33"/>
      <c r="P234" s="36" t="str">
        <f>IF(N234="","",VLOOKUP(N234,単重表!$C$6:単重表!#REF!,2,FALSE))</f>
        <v/>
      </c>
      <c r="Q234" s="37"/>
      <c r="R234" s="116">
        <f t="shared" si="25"/>
        <v>0</v>
      </c>
      <c r="S234" s="38"/>
      <c r="T234" s="118">
        <f t="shared" si="24"/>
        <v>1</v>
      </c>
      <c r="U234" s="40"/>
      <c r="V234" s="39" t="str">
        <f>IF(N234="","",VLOOKUP(N234,単重表!$C$6:単重表!#REF!,3,FALSE))</f>
        <v/>
      </c>
      <c r="W234" s="80"/>
      <c r="X234" s="37" t="e">
        <f t="shared" si="23"/>
        <v>#VALUE!</v>
      </c>
      <c r="Y234" s="28"/>
      <c r="Z234" s="28"/>
      <c r="AA234" s="28"/>
      <c r="AB234" s="28"/>
      <c r="AC234" s="44"/>
      <c r="AD234" s="44"/>
      <c r="AE234" s="41"/>
      <c r="AF234" s="43"/>
      <c r="AG234" s="41"/>
      <c r="AH234" s="42" t="e">
        <f t="shared" si="22"/>
        <v>#VALUE!</v>
      </c>
      <c r="AI234" s="41"/>
      <c r="AJ234" s="44"/>
      <c r="AK234" s="45"/>
    </row>
    <row r="235" spans="2:37" ht="22.5" customHeight="1" x14ac:dyDescent="0.15">
      <c r="B235" s="34"/>
      <c r="C235" s="47"/>
      <c r="D235" s="34"/>
      <c r="E235" s="34"/>
      <c r="F235" s="41"/>
      <c r="G235" s="67"/>
      <c r="H235" s="33"/>
      <c r="I235" s="72"/>
      <c r="J235" s="73"/>
      <c r="K235" s="53"/>
      <c r="L235" s="49"/>
      <c r="M235" s="51"/>
      <c r="N235" s="35"/>
      <c r="O235" s="33"/>
      <c r="P235" s="36" t="str">
        <f>IF(N235="","",VLOOKUP(N235,単重表!$C$6:単重表!#REF!,2,FALSE))</f>
        <v/>
      </c>
      <c r="Q235" s="37"/>
      <c r="R235" s="116">
        <f t="shared" si="25"/>
        <v>0</v>
      </c>
      <c r="S235" s="38"/>
      <c r="T235" s="118">
        <f t="shared" si="24"/>
        <v>1</v>
      </c>
      <c r="U235" s="40"/>
      <c r="V235" s="39" t="str">
        <f>IF(N235="","",VLOOKUP(N235,単重表!$C$6:単重表!#REF!,3,FALSE))</f>
        <v/>
      </c>
      <c r="W235" s="80"/>
      <c r="X235" s="37" t="e">
        <f t="shared" si="23"/>
        <v>#VALUE!</v>
      </c>
      <c r="Y235" s="28"/>
      <c r="Z235" s="28"/>
      <c r="AA235" s="28"/>
      <c r="AB235" s="28"/>
      <c r="AC235" s="44"/>
      <c r="AD235" s="44"/>
      <c r="AE235" s="41"/>
      <c r="AF235" s="43"/>
      <c r="AG235" s="41"/>
      <c r="AH235" s="42" t="e">
        <f t="shared" si="22"/>
        <v>#VALUE!</v>
      </c>
      <c r="AI235" s="41"/>
      <c r="AJ235" s="44"/>
      <c r="AK235" s="45"/>
    </row>
    <row r="236" spans="2:37" ht="22.5" customHeight="1" x14ac:dyDescent="0.15">
      <c r="B236" s="34"/>
      <c r="C236" s="47"/>
      <c r="D236" s="34"/>
      <c r="E236" s="34"/>
      <c r="F236" s="41"/>
      <c r="G236" s="67"/>
      <c r="H236" s="33"/>
      <c r="I236" s="72"/>
      <c r="J236" s="73"/>
      <c r="K236" s="53"/>
      <c r="L236" s="49"/>
      <c r="M236" s="51"/>
      <c r="N236" s="35"/>
      <c r="O236" s="33"/>
      <c r="P236" s="36" t="str">
        <f>IF(N236="","",VLOOKUP(N236,単重表!$C$6:単重表!#REF!,2,FALSE))</f>
        <v/>
      </c>
      <c r="Q236" s="37"/>
      <c r="R236" s="116">
        <f t="shared" si="25"/>
        <v>0</v>
      </c>
      <c r="S236" s="38"/>
      <c r="T236" s="118">
        <f t="shared" si="24"/>
        <v>1</v>
      </c>
      <c r="U236" s="40"/>
      <c r="V236" s="39" t="str">
        <f>IF(N236="","",VLOOKUP(N236,単重表!$C$6:単重表!#REF!,3,FALSE))</f>
        <v/>
      </c>
      <c r="W236" s="80"/>
      <c r="X236" s="37" t="e">
        <f t="shared" si="23"/>
        <v>#VALUE!</v>
      </c>
      <c r="Y236" s="28"/>
      <c r="Z236" s="28"/>
      <c r="AA236" s="28"/>
      <c r="AB236" s="28"/>
      <c r="AC236" s="44"/>
      <c r="AD236" s="44"/>
      <c r="AE236" s="41"/>
      <c r="AF236" s="43"/>
      <c r="AG236" s="41"/>
      <c r="AH236" s="42" t="e">
        <f t="shared" si="22"/>
        <v>#VALUE!</v>
      </c>
      <c r="AI236" s="41"/>
      <c r="AJ236" s="44"/>
      <c r="AK236" s="45"/>
    </row>
    <row r="237" spans="2:37" ht="22.5" customHeight="1" x14ac:dyDescent="0.15">
      <c r="B237" s="34"/>
      <c r="C237" s="47"/>
      <c r="D237" s="34"/>
      <c r="E237" s="34"/>
      <c r="F237" s="41"/>
      <c r="G237" s="67"/>
      <c r="H237" s="33"/>
      <c r="I237" s="72"/>
      <c r="J237" s="73"/>
      <c r="K237" s="53"/>
      <c r="L237" s="49"/>
      <c r="M237" s="51"/>
      <c r="N237" s="35"/>
      <c r="O237" s="33"/>
      <c r="P237" s="36" t="str">
        <f>IF(N237="","",VLOOKUP(N237,単重表!$C$6:単重表!#REF!,2,FALSE))</f>
        <v/>
      </c>
      <c r="Q237" s="37"/>
      <c r="R237" s="116">
        <f t="shared" si="25"/>
        <v>0</v>
      </c>
      <c r="S237" s="38"/>
      <c r="T237" s="118">
        <f t="shared" si="24"/>
        <v>1</v>
      </c>
      <c r="U237" s="40"/>
      <c r="V237" s="39" t="str">
        <f>IF(N237="","",VLOOKUP(N237,単重表!$C$6:単重表!#REF!,3,FALSE))</f>
        <v/>
      </c>
      <c r="W237" s="80"/>
      <c r="X237" s="37" t="e">
        <f t="shared" si="23"/>
        <v>#VALUE!</v>
      </c>
      <c r="Y237" s="28"/>
      <c r="Z237" s="28"/>
      <c r="AA237" s="28"/>
      <c r="AB237" s="28"/>
      <c r="AC237" s="44"/>
      <c r="AD237" s="44"/>
      <c r="AE237" s="41"/>
      <c r="AF237" s="43"/>
      <c r="AG237" s="41"/>
      <c r="AH237" s="42" t="e">
        <f t="shared" si="22"/>
        <v>#VALUE!</v>
      </c>
      <c r="AI237" s="41"/>
      <c r="AJ237" s="44"/>
      <c r="AK237" s="45"/>
    </row>
    <row r="238" spans="2:37" ht="22.5" customHeight="1" x14ac:dyDescent="0.15">
      <c r="B238" s="34"/>
      <c r="C238" s="47"/>
      <c r="D238" s="34"/>
      <c r="E238" s="34"/>
      <c r="F238" s="41"/>
      <c r="G238" s="67"/>
      <c r="H238" s="33"/>
      <c r="I238" s="72"/>
      <c r="J238" s="73"/>
      <c r="K238" s="53"/>
      <c r="L238" s="49"/>
      <c r="M238" s="51"/>
      <c r="N238" s="35"/>
      <c r="O238" s="33"/>
      <c r="P238" s="36" t="str">
        <f>IF(N238="","",VLOOKUP(N238,単重表!$C$6:単重表!#REF!,2,FALSE))</f>
        <v/>
      </c>
      <c r="Q238" s="37"/>
      <c r="R238" s="116">
        <f t="shared" si="25"/>
        <v>0</v>
      </c>
      <c r="S238" s="38"/>
      <c r="T238" s="118">
        <f t="shared" si="24"/>
        <v>1</v>
      </c>
      <c r="U238" s="40"/>
      <c r="V238" s="39" t="str">
        <f>IF(N238="","",VLOOKUP(N238,単重表!$C$6:単重表!#REF!,3,FALSE))</f>
        <v/>
      </c>
      <c r="W238" s="80"/>
      <c r="X238" s="37" t="e">
        <f t="shared" si="23"/>
        <v>#VALUE!</v>
      </c>
      <c r="Y238" s="28"/>
      <c r="Z238" s="28"/>
      <c r="AA238" s="28"/>
      <c r="AB238" s="28"/>
      <c r="AC238" s="44"/>
      <c r="AD238" s="44"/>
      <c r="AE238" s="41"/>
      <c r="AF238" s="43"/>
      <c r="AG238" s="41"/>
      <c r="AH238" s="42" t="e">
        <f t="shared" si="22"/>
        <v>#VALUE!</v>
      </c>
      <c r="AI238" s="41"/>
      <c r="AJ238" s="44"/>
      <c r="AK238" s="45"/>
    </row>
    <row r="239" spans="2:37" ht="22.5" customHeight="1" x14ac:dyDescent="0.15">
      <c r="B239" s="34"/>
      <c r="C239" s="47"/>
      <c r="D239" s="34"/>
      <c r="E239" s="34"/>
      <c r="F239" s="41"/>
      <c r="G239" s="67"/>
      <c r="H239" s="33"/>
      <c r="I239" s="72"/>
      <c r="J239" s="73"/>
      <c r="K239" s="53"/>
      <c r="L239" s="49"/>
      <c r="M239" s="51"/>
      <c r="N239" s="35"/>
      <c r="O239" s="33"/>
      <c r="P239" s="36" t="str">
        <f>IF(N239="","",VLOOKUP(N239,単重表!$C$6:単重表!#REF!,2,FALSE))</f>
        <v/>
      </c>
      <c r="Q239" s="37"/>
      <c r="R239" s="116">
        <f t="shared" si="25"/>
        <v>0</v>
      </c>
      <c r="S239" s="38"/>
      <c r="T239" s="118">
        <f t="shared" si="24"/>
        <v>1</v>
      </c>
      <c r="U239" s="40"/>
      <c r="V239" s="39" t="str">
        <f>IF(N239="","",VLOOKUP(N239,単重表!$C$6:単重表!#REF!,3,FALSE))</f>
        <v/>
      </c>
      <c r="W239" s="80"/>
      <c r="X239" s="37" t="e">
        <f t="shared" si="23"/>
        <v>#VALUE!</v>
      </c>
      <c r="Y239" s="28"/>
      <c r="Z239" s="28"/>
      <c r="AA239" s="28"/>
      <c r="AB239" s="28"/>
      <c r="AC239" s="44"/>
      <c r="AD239" s="44"/>
      <c r="AE239" s="41"/>
      <c r="AF239" s="43"/>
      <c r="AG239" s="41"/>
      <c r="AH239" s="42" t="e">
        <f t="shared" si="22"/>
        <v>#VALUE!</v>
      </c>
      <c r="AI239" s="41"/>
      <c r="AJ239" s="44"/>
      <c r="AK239" s="45"/>
    </row>
    <row r="240" spans="2:37" ht="22.5" customHeight="1" x14ac:dyDescent="0.15">
      <c r="B240" s="34"/>
      <c r="C240" s="47"/>
      <c r="D240" s="34"/>
      <c r="E240" s="34"/>
      <c r="F240" s="41"/>
      <c r="G240" s="67"/>
      <c r="H240" s="33"/>
      <c r="I240" s="72"/>
      <c r="J240" s="73"/>
      <c r="K240" s="53"/>
      <c r="L240" s="49"/>
      <c r="M240" s="51"/>
      <c r="N240" s="35"/>
      <c r="O240" s="33"/>
      <c r="P240" s="36" t="str">
        <f>IF(N240="","",VLOOKUP(N240,単重表!$C$6:単重表!#REF!,2,FALSE))</f>
        <v/>
      </c>
      <c r="Q240" s="37"/>
      <c r="R240" s="116">
        <f t="shared" si="25"/>
        <v>0</v>
      </c>
      <c r="S240" s="38"/>
      <c r="T240" s="118">
        <f t="shared" si="24"/>
        <v>1</v>
      </c>
      <c r="U240" s="40"/>
      <c r="V240" s="39" t="str">
        <f>IF(N240="","",VLOOKUP(N240,単重表!$C$6:単重表!#REF!,3,FALSE))</f>
        <v/>
      </c>
      <c r="W240" s="80"/>
      <c r="X240" s="37" t="e">
        <f t="shared" si="23"/>
        <v>#VALUE!</v>
      </c>
      <c r="Y240" s="28"/>
      <c r="Z240" s="28"/>
      <c r="AA240" s="28"/>
      <c r="AB240" s="28"/>
      <c r="AC240" s="44"/>
      <c r="AD240" s="44"/>
      <c r="AE240" s="41"/>
      <c r="AF240" s="43"/>
      <c r="AG240" s="41"/>
      <c r="AH240" s="42" t="e">
        <f t="shared" si="22"/>
        <v>#VALUE!</v>
      </c>
      <c r="AI240" s="41"/>
      <c r="AJ240" s="44"/>
      <c r="AK240" s="45"/>
    </row>
    <row r="241" spans="2:37" ht="22.5" customHeight="1" x14ac:dyDescent="0.15">
      <c r="B241" s="34"/>
      <c r="C241" s="47"/>
      <c r="D241" s="34"/>
      <c r="E241" s="34"/>
      <c r="F241" s="41"/>
      <c r="G241" s="67"/>
      <c r="H241" s="33"/>
      <c r="I241" s="72"/>
      <c r="J241" s="73"/>
      <c r="K241" s="53"/>
      <c r="L241" s="49"/>
      <c r="M241" s="51"/>
      <c r="N241" s="35"/>
      <c r="O241" s="33"/>
      <c r="P241" s="36" t="str">
        <f>IF(N241="","",VLOOKUP(N241,単重表!$C$6:単重表!#REF!,2,FALSE))</f>
        <v/>
      </c>
      <c r="Q241" s="37"/>
      <c r="R241" s="116">
        <f t="shared" si="25"/>
        <v>0</v>
      </c>
      <c r="S241" s="38"/>
      <c r="T241" s="118">
        <f t="shared" si="24"/>
        <v>1</v>
      </c>
      <c r="U241" s="40"/>
      <c r="V241" s="39" t="str">
        <f>IF(N241="","",VLOOKUP(N241,単重表!$C$6:単重表!#REF!,3,FALSE))</f>
        <v/>
      </c>
      <c r="W241" s="80"/>
      <c r="X241" s="37" t="e">
        <f t="shared" si="23"/>
        <v>#VALUE!</v>
      </c>
      <c r="Y241" s="28"/>
      <c r="Z241" s="28"/>
      <c r="AA241" s="28"/>
      <c r="AB241" s="28"/>
      <c r="AC241" s="44"/>
      <c r="AD241" s="44"/>
      <c r="AE241" s="41"/>
      <c r="AF241" s="43"/>
      <c r="AG241" s="41"/>
      <c r="AH241" s="42" t="e">
        <f t="shared" si="22"/>
        <v>#VALUE!</v>
      </c>
      <c r="AI241" s="41"/>
      <c r="AJ241" s="44"/>
      <c r="AK241" s="45"/>
    </row>
    <row r="242" spans="2:37" ht="22.5" customHeight="1" x14ac:dyDescent="0.15">
      <c r="B242" s="34"/>
      <c r="C242" s="47"/>
      <c r="D242" s="34"/>
      <c r="E242" s="34"/>
      <c r="F242" s="41"/>
      <c r="G242" s="67"/>
      <c r="H242" s="33"/>
      <c r="I242" s="72"/>
      <c r="J242" s="73"/>
      <c r="K242" s="53"/>
      <c r="L242" s="49"/>
      <c r="M242" s="51"/>
      <c r="N242" s="35"/>
      <c r="O242" s="33"/>
      <c r="P242" s="36" t="str">
        <f>IF(N242="","",VLOOKUP(N242,単重表!$C$6:単重表!#REF!,2,FALSE))</f>
        <v/>
      </c>
      <c r="Q242" s="37"/>
      <c r="R242" s="116">
        <f t="shared" si="25"/>
        <v>0</v>
      </c>
      <c r="S242" s="38"/>
      <c r="T242" s="118">
        <f t="shared" si="24"/>
        <v>1</v>
      </c>
      <c r="U242" s="40"/>
      <c r="V242" s="39" t="str">
        <f>IF(N242="","",VLOOKUP(N242,単重表!$C$6:単重表!#REF!,3,FALSE))</f>
        <v/>
      </c>
      <c r="W242" s="80"/>
      <c r="X242" s="37" t="e">
        <f t="shared" si="23"/>
        <v>#VALUE!</v>
      </c>
      <c r="Y242" s="28"/>
      <c r="Z242" s="28"/>
      <c r="AA242" s="28"/>
      <c r="AB242" s="28"/>
      <c r="AC242" s="44"/>
      <c r="AD242" s="44"/>
      <c r="AE242" s="41"/>
      <c r="AF242" s="43"/>
      <c r="AG242" s="41"/>
      <c r="AH242" s="42" t="e">
        <f t="shared" si="22"/>
        <v>#VALUE!</v>
      </c>
      <c r="AI242" s="41"/>
      <c r="AJ242" s="44"/>
      <c r="AK242" s="45"/>
    </row>
    <row r="243" spans="2:37" ht="22.5" customHeight="1" x14ac:dyDescent="0.15">
      <c r="B243" s="34"/>
      <c r="C243" s="47"/>
      <c r="D243" s="34"/>
      <c r="E243" s="34"/>
      <c r="F243" s="41"/>
      <c r="G243" s="67"/>
      <c r="H243" s="33"/>
      <c r="I243" s="72"/>
      <c r="J243" s="73"/>
      <c r="K243" s="53"/>
      <c r="L243" s="49"/>
      <c r="M243" s="51"/>
      <c r="N243" s="35"/>
      <c r="O243" s="33"/>
      <c r="P243" s="36" t="str">
        <f>IF(N243="","",VLOOKUP(N243,単重表!$C$6:単重表!#REF!,2,FALSE))</f>
        <v/>
      </c>
      <c r="Q243" s="37"/>
      <c r="R243" s="116">
        <f t="shared" si="25"/>
        <v>0</v>
      </c>
      <c r="S243" s="38"/>
      <c r="T243" s="118">
        <f t="shared" si="24"/>
        <v>1</v>
      </c>
      <c r="U243" s="40"/>
      <c r="V243" s="39" t="str">
        <f>IF(N243="","",VLOOKUP(N243,単重表!$C$6:単重表!#REF!,3,FALSE))</f>
        <v/>
      </c>
      <c r="W243" s="80"/>
      <c r="X243" s="37" t="e">
        <f t="shared" si="23"/>
        <v>#VALUE!</v>
      </c>
      <c r="Y243" s="28"/>
      <c r="Z243" s="28"/>
      <c r="AA243" s="28"/>
      <c r="AB243" s="28"/>
      <c r="AC243" s="44"/>
      <c r="AD243" s="44"/>
      <c r="AE243" s="41"/>
      <c r="AF243" s="43"/>
      <c r="AG243" s="41"/>
      <c r="AH243" s="42" t="e">
        <f t="shared" si="22"/>
        <v>#VALUE!</v>
      </c>
      <c r="AI243" s="41"/>
      <c r="AJ243" s="44"/>
      <c r="AK243" s="45"/>
    </row>
    <row r="244" spans="2:37" ht="22.5" customHeight="1" x14ac:dyDescent="0.15">
      <c r="B244" s="34"/>
      <c r="C244" s="47"/>
      <c r="D244" s="34"/>
      <c r="E244" s="34"/>
      <c r="F244" s="41"/>
      <c r="G244" s="67"/>
      <c r="H244" s="33"/>
      <c r="I244" s="72"/>
      <c r="J244" s="73"/>
      <c r="K244" s="53"/>
      <c r="L244" s="49"/>
      <c r="M244" s="51"/>
      <c r="N244" s="35"/>
      <c r="O244" s="33"/>
      <c r="P244" s="36" t="str">
        <f>IF(N244="","",VLOOKUP(N244,単重表!$C$6:単重表!#REF!,2,FALSE))</f>
        <v/>
      </c>
      <c r="Q244" s="37"/>
      <c r="R244" s="116">
        <f t="shared" si="25"/>
        <v>0</v>
      </c>
      <c r="S244" s="38"/>
      <c r="T244" s="118">
        <f t="shared" si="24"/>
        <v>1</v>
      </c>
      <c r="U244" s="40"/>
      <c r="V244" s="39" t="str">
        <f>IF(N244="","",VLOOKUP(N244,単重表!$C$6:単重表!#REF!,3,FALSE))</f>
        <v/>
      </c>
      <c r="W244" s="80"/>
      <c r="X244" s="37" t="e">
        <f t="shared" si="23"/>
        <v>#VALUE!</v>
      </c>
      <c r="Y244" s="28"/>
      <c r="Z244" s="28"/>
      <c r="AA244" s="28"/>
      <c r="AB244" s="28"/>
      <c r="AC244" s="44"/>
      <c r="AD244" s="44"/>
      <c r="AE244" s="41"/>
      <c r="AF244" s="43"/>
      <c r="AG244" s="41"/>
      <c r="AH244" s="42" t="e">
        <f t="shared" si="22"/>
        <v>#VALUE!</v>
      </c>
      <c r="AI244" s="41"/>
      <c r="AJ244" s="44"/>
      <c r="AK244" s="45"/>
    </row>
    <row r="245" spans="2:37" ht="22.5" customHeight="1" x14ac:dyDescent="0.15">
      <c r="B245" s="34"/>
      <c r="C245" s="47"/>
      <c r="D245" s="34"/>
      <c r="E245" s="34"/>
      <c r="F245" s="41"/>
      <c r="G245" s="67"/>
      <c r="H245" s="33"/>
      <c r="I245" s="72"/>
      <c r="J245" s="73"/>
      <c r="K245" s="53"/>
      <c r="L245" s="49"/>
      <c r="M245" s="51"/>
      <c r="N245" s="35"/>
      <c r="O245" s="33"/>
      <c r="P245" s="36" t="str">
        <f>IF(N245="","",VLOOKUP(N245,単重表!$C$6:単重表!#REF!,2,FALSE))</f>
        <v/>
      </c>
      <c r="Q245" s="37"/>
      <c r="R245" s="116">
        <f t="shared" si="25"/>
        <v>0</v>
      </c>
      <c r="S245" s="38"/>
      <c r="T245" s="118">
        <f t="shared" si="24"/>
        <v>1</v>
      </c>
      <c r="U245" s="40"/>
      <c r="V245" s="39" t="str">
        <f>IF(N245="","",VLOOKUP(N245,単重表!$C$6:単重表!#REF!,3,FALSE))</f>
        <v/>
      </c>
      <c r="W245" s="80"/>
      <c r="X245" s="37" t="e">
        <f t="shared" si="23"/>
        <v>#VALUE!</v>
      </c>
      <c r="Y245" s="28"/>
      <c r="Z245" s="28"/>
      <c r="AA245" s="28"/>
      <c r="AB245" s="28"/>
      <c r="AC245" s="44"/>
      <c r="AD245" s="44"/>
      <c r="AE245" s="41"/>
      <c r="AF245" s="43"/>
      <c r="AG245" s="41"/>
      <c r="AH245" s="42" t="e">
        <f t="shared" si="22"/>
        <v>#VALUE!</v>
      </c>
      <c r="AI245" s="41"/>
      <c r="AJ245" s="44"/>
      <c r="AK245" s="45"/>
    </row>
    <row r="246" spans="2:37" ht="22.5" customHeight="1" x14ac:dyDescent="0.15">
      <c r="B246" s="34"/>
      <c r="C246" s="47"/>
      <c r="D246" s="34"/>
      <c r="E246" s="34"/>
      <c r="F246" s="41"/>
      <c r="G246" s="67"/>
      <c r="H246" s="33"/>
      <c r="I246" s="72"/>
      <c r="J246" s="73"/>
      <c r="K246" s="53"/>
      <c r="L246" s="49"/>
      <c r="M246" s="51"/>
      <c r="N246" s="35"/>
      <c r="O246" s="33"/>
      <c r="P246" s="36" t="str">
        <f>IF(N246="","",VLOOKUP(N246,単重表!$C$6:単重表!#REF!,2,FALSE))</f>
        <v/>
      </c>
      <c r="Q246" s="37"/>
      <c r="R246" s="116">
        <f t="shared" si="25"/>
        <v>0</v>
      </c>
      <c r="S246" s="38"/>
      <c r="T246" s="118">
        <f t="shared" si="24"/>
        <v>1</v>
      </c>
      <c r="U246" s="40"/>
      <c r="V246" s="39" t="str">
        <f>IF(N246="","",VLOOKUP(N246,単重表!$C$6:単重表!#REF!,3,FALSE))</f>
        <v/>
      </c>
      <c r="W246" s="80"/>
      <c r="X246" s="37" t="e">
        <f t="shared" si="23"/>
        <v>#VALUE!</v>
      </c>
      <c r="Y246" s="28"/>
      <c r="Z246" s="28"/>
      <c r="AA246" s="28"/>
      <c r="AB246" s="28"/>
      <c r="AC246" s="44"/>
      <c r="AD246" s="44"/>
      <c r="AE246" s="41"/>
      <c r="AF246" s="43"/>
      <c r="AG246" s="41"/>
      <c r="AH246" s="42" t="e">
        <f t="shared" si="22"/>
        <v>#VALUE!</v>
      </c>
      <c r="AI246" s="41"/>
      <c r="AJ246" s="44"/>
      <c r="AK246" s="45"/>
    </row>
    <row r="247" spans="2:37" ht="22.5" customHeight="1" x14ac:dyDescent="0.15">
      <c r="B247" s="34"/>
      <c r="C247" s="47"/>
      <c r="D247" s="34"/>
      <c r="E247" s="34"/>
      <c r="F247" s="41"/>
      <c r="G247" s="67"/>
      <c r="H247" s="33"/>
      <c r="I247" s="72"/>
      <c r="J247" s="73"/>
      <c r="K247" s="53"/>
      <c r="L247" s="49"/>
      <c r="M247" s="51"/>
      <c r="N247" s="35"/>
      <c r="O247" s="33"/>
      <c r="P247" s="36" t="str">
        <f>IF(N247="","",VLOOKUP(N247,単重表!$C$6:単重表!#REF!,2,FALSE))</f>
        <v/>
      </c>
      <c r="Q247" s="37"/>
      <c r="R247" s="116">
        <f t="shared" si="25"/>
        <v>0</v>
      </c>
      <c r="S247" s="38"/>
      <c r="T247" s="118">
        <f t="shared" si="24"/>
        <v>1</v>
      </c>
      <c r="U247" s="40"/>
      <c r="V247" s="39" t="str">
        <f>IF(N247="","",VLOOKUP(N247,単重表!$C$6:単重表!#REF!,3,FALSE))</f>
        <v/>
      </c>
      <c r="W247" s="80"/>
      <c r="X247" s="37" t="e">
        <f t="shared" si="23"/>
        <v>#VALUE!</v>
      </c>
      <c r="Y247" s="28"/>
      <c r="Z247" s="28"/>
      <c r="AA247" s="28"/>
      <c r="AB247" s="28"/>
      <c r="AC247" s="44"/>
      <c r="AD247" s="44"/>
      <c r="AE247" s="41"/>
      <c r="AF247" s="43"/>
      <c r="AG247" s="41"/>
      <c r="AH247" s="42" t="e">
        <f t="shared" si="22"/>
        <v>#VALUE!</v>
      </c>
      <c r="AI247" s="41"/>
      <c r="AJ247" s="44"/>
      <c r="AK247" s="45"/>
    </row>
    <row r="248" spans="2:37" ht="22.5" customHeight="1" x14ac:dyDescent="0.15">
      <c r="B248" s="34"/>
      <c r="C248" s="47"/>
      <c r="D248" s="34"/>
      <c r="E248" s="34"/>
      <c r="F248" s="41"/>
      <c r="G248" s="67"/>
      <c r="H248" s="33"/>
      <c r="I248" s="72"/>
      <c r="J248" s="73"/>
      <c r="K248" s="53"/>
      <c r="L248" s="49"/>
      <c r="M248" s="51"/>
      <c r="N248" s="35"/>
      <c r="O248" s="33"/>
      <c r="P248" s="36" t="str">
        <f>IF(N248="","",VLOOKUP(N248,単重表!$C$6:単重表!#REF!,2,FALSE))</f>
        <v/>
      </c>
      <c r="Q248" s="37"/>
      <c r="R248" s="116">
        <f t="shared" si="25"/>
        <v>0</v>
      </c>
      <c r="S248" s="38"/>
      <c r="T248" s="118">
        <f t="shared" si="24"/>
        <v>1</v>
      </c>
      <c r="U248" s="40"/>
      <c r="V248" s="39" t="str">
        <f>IF(N248="","",VLOOKUP(N248,単重表!$C$6:単重表!#REF!,3,FALSE))</f>
        <v/>
      </c>
      <c r="W248" s="80"/>
      <c r="X248" s="37" t="e">
        <f t="shared" si="23"/>
        <v>#VALUE!</v>
      </c>
      <c r="Y248" s="28"/>
      <c r="Z248" s="28"/>
      <c r="AA248" s="28"/>
      <c r="AB248" s="28"/>
      <c r="AC248" s="44"/>
      <c r="AD248" s="44"/>
      <c r="AE248" s="41"/>
      <c r="AF248" s="43"/>
      <c r="AG248" s="41"/>
      <c r="AH248" s="42" t="e">
        <f t="shared" si="22"/>
        <v>#VALUE!</v>
      </c>
      <c r="AI248" s="41"/>
      <c r="AJ248" s="44"/>
      <c r="AK248" s="45"/>
    </row>
    <row r="249" spans="2:37" ht="22.5" customHeight="1" x14ac:dyDescent="0.15">
      <c r="B249" s="34"/>
      <c r="C249" s="47"/>
      <c r="D249" s="34"/>
      <c r="E249" s="34"/>
      <c r="F249" s="41"/>
      <c r="G249" s="67"/>
      <c r="H249" s="33"/>
      <c r="I249" s="72"/>
      <c r="J249" s="73"/>
      <c r="K249" s="53"/>
      <c r="L249" s="49"/>
      <c r="M249" s="51"/>
      <c r="N249" s="35"/>
      <c r="O249" s="33"/>
      <c r="P249" s="36" t="str">
        <f>IF(N249="","",VLOOKUP(N249,単重表!$C$6:単重表!#REF!,2,FALSE))</f>
        <v/>
      </c>
      <c r="Q249" s="37"/>
      <c r="R249" s="116">
        <f t="shared" si="25"/>
        <v>0</v>
      </c>
      <c r="S249" s="38"/>
      <c r="T249" s="118">
        <f t="shared" si="24"/>
        <v>1</v>
      </c>
      <c r="U249" s="40"/>
      <c r="V249" s="39" t="str">
        <f>IF(N249="","",VLOOKUP(N249,単重表!$C$6:単重表!#REF!,3,FALSE))</f>
        <v/>
      </c>
      <c r="W249" s="80"/>
      <c r="X249" s="37" t="e">
        <f t="shared" si="23"/>
        <v>#VALUE!</v>
      </c>
      <c r="Y249" s="28"/>
      <c r="Z249" s="28"/>
      <c r="AA249" s="28"/>
      <c r="AB249" s="28"/>
      <c r="AC249" s="44"/>
      <c r="AD249" s="44"/>
      <c r="AE249" s="41"/>
      <c r="AF249" s="43"/>
      <c r="AG249" s="41"/>
      <c r="AH249" s="42" t="e">
        <f t="shared" si="22"/>
        <v>#VALUE!</v>
      </c>
      <c r="AI249" s="41"/>
      <c r="AJ249" s="44"/>
      <c r="AK249" s="45"/>
    </row>
    <row r="250" spans="2:37" ht="22.5" customHeight="1" x14ac:dyDescent="0.15">
      <c r="B250" s="34"/>
      <c r="C250" s="47"/>
      <c r="D250" s="34"/>
      <c r="E250" s="34"/>
      <c r="F250" s="41"/>
      <c r="G250" s="67"/>
      <c r="H250" s="33"/>
      <c r="I250" s="72"/>
      <c r="J250" s="73"/>
      <c r="K250" s="53"/>
      <c r="L250" s="49"/>
      <c r="M250" s="51"/>
      <c r="N250" s="35"/>
      <c r="O250" s="33"/>
      <c r="P250" s="36" t="str">
        <f>IF(N250="","",VLOOKUP(N250,単重表!$C$6:単重表!#REF!,2,FALSE))</f>
        <v/>
      </c>
      <c r="Q250" s="37"/>
      <c r="R250" s="116">
        <f t="shared" si="25"/>
        <v>0</v>
      </c>
      <c r="S250" s="38"/>
      <c r="T250" s="118">
        <f t="shared" si="24"/>
        <v>1</v>
      </c>
      <c r="U250" s="40"/>
      <c r="V250" s="39" t="str">
        <f>IF(N250="","",VLOOKUP(N250,単重表!$C$6:単重表!#REF!,3,FALSE))</f>
        <v/>
      </c>
      <c r="W250" s="80"/>
      <c r="X250" s="37" t="e">
        <f t="shared" si="23"/>
        <v>#VALUE!</v>
      </c>
      <c r="Y250" s="28"/>
      <c r="Z250" s="28"/>
      <c r="AA250" s="28"/>
      <c r="AB250" s="28"/>
      <c r="AC250" s="44"/>
      <c r="AD250" s="44"/>
      <c r="AE250" s="41"/>
      <c r="AF250" s="43"/>
      <c r="AG250" s="41"/>
      <c r="AH250" s="42" t="e">
        <f t="shared" si="22"/>
        <v>#VALUE!</v>
      </c>
      <c r="AI250" s="41"/>
      <c r="AJ250" s="44"/>
      <c r="AK250" s="45"/>
    </row>
    <row r="251" spans="2:37" ht="22.5" customHeight="1" x14ac:dyDescent="0.15">
      <c r="B251" s="34"/>
      <c r="C251" s="47"/>
      <c r="D251" s="34"/>
      <c r="E251" s="34"/>
      <c r="F251" s="41"/>
      <c r="G251" s="67"/>
      <c r="H251" s="33"/>
      <c r="I251" s="72"/>
      <c r="J251" s="73"/>
      <c r="K251" s="53"/>
      <c r="L251" s="49"/>
      <c r="M251" s="51"/>
      <c r="N251" s="35"/>
      <c r="O251" s="33"/>
      <c r="P251" s="36" t="str">
        <f>IF(N251="","",VLOOKUP(N251,単重表!$C$6:単重表!#REF!,2,FALSE))</f>
        <v/>
      </c>
      <c r="Q251" s="37"/>
      <c r="R251" s="116">
        <f t="shared" si="25"/>
        <v>0</v>
      </c>
      <c r="S251" s="38"/>
      <c r="T251" s="118">
        <f t="shared" si="24"/>
        <v>1</v>
      </c>
      <c r="U251" s="40"/>
      <c r="V251" s="39" t="str">
        <f>IF(N251="","",VLOOKUP(N251,単重表!$C$6:単重表!#REF!,3,FALSE))</f>
        <v/>
      </c>
      <c r="W251" s="80"/>
      <c r="X251" s="37" t="e">
        <f t="shared" si="23"/>
        <v>#VALUE!</v>
      </c>
      <c r="Y251" s="28"/>
      <c r="Z251" s="28"/>
      <c r="AA251" s="28"/>
      <c r="AB251" s="28"/>
      <c r="AC251" s="44"/>
      <c r="AD251" s="44"/>
      <c r="AE251" s="41"/>
      <c r="AF251" s="43"/>
      <c r="AG251" s="41"/>
      <c r="AH251" s="42" t="e">
        <f t="shared" si="22"/>
        <v>#VALUE!</v>
      </c>
      <c r="AI251" s="41"/>
      <c r="AJ251" s="44"/>
      <c r="AK251" s="45"/>
    </row>
    <row r="252" spans="2:37" ht="22.5" customHeight="1" x14ac:dyDescent="0.15">
      <c r="B252" s="34"/>
      <c r="C252" s="47"/>
      <c r="D252" s="34"/>
      <c r="E252" s="34"/>
      <c r="F252" s="41"/>
      <c r="G252" s="67"/>
      <c r="H252" s="33"/>
      <c r="I252" s="72"/>
      <c r="J252" s="73"/>
      <c r="K252" s="53"/>
      <c r="L252" s="49"/>
      <c r="M252" s="51"/>
      <c r="N252" s="35"/>
      <c r="O252" s="33"/>
      <c r="P252" s="36" t="str">
        <f>IF(N252="","",VLOOKUP(N252,単重表!$C$6:単重表!#REF!,2,FALSE))</f>
        <v/>
      </c>
      <c r="Q252" s="37"/>
      <c r="R252" s="116">
        <f t="shared" si="25"/>
        <v>0</v>
      </c>
      <c r="S252" s="38"/>
      <c r="T252" s="118">
        <f t="shared" si="24"/>
        <v>1</v>
      </c>
      <c r="U252" s="40"/>
      <c r="V252" s="39" t="str">
        <f>IF(N252="","",VLOOKUP(N252,単重表!$C$6:単重表!#REF!,3,FALSE))</f>
        <v/>
      </c>
      <c r="W252" s="80"/>
      <c r="X252" s="37" t="e">
        <f t="shared" si="23"/>
        <v>#VALUE!</v>
      </c>
      <c r="Y252" s="28"/>
      <c r="Z252" s="28"/>
      <c r="AA252" s="28"/>
      <c r="AB252" s="28"/>
      <c r="AC252" s="44"/>
      <c r="AD252" s="44"/>
      <c r="AE252" s="41"/>
      <c r="AF252" s="43"/>
      <c r="AG252" s="41"/>
      <c r="AH252" s="42" t="e">
        <f t="shared" si="22"/>
        <v>#VALUE!</v>
      </c>
      <c r="AI252" s="41"/>
      <c r="AJ252" s="44"/>
      <c r="AK252" s="45"/>
    </row>
    <row r="253" spans="2:37" ht="22.5" customHeight="1" x14ac:dyDescent="0.15">
      <c r="B253" s="34"/>
      <c r="C253" s="47"/>
      <c r="D253" s="34"/>
      <c r="E253" s="34"/>
      <c r="F253" s="41"/>
      <c r="G253" s="67"/>
      <c r="H253" s="33"/>
      <c r="I253" s="72"/>
      <c r="J253" s="73"/>
      <c r="K253" s="53"/>
      <c r="L253" s="49"/>
      <c r="M253" s="51"/>
      <c r="N253" s="35"/>
      <c r="O253" s="33"/>
      <c r="P253" s="36" t="str">
        <f>IF(N253="","",VLOOKUP(N253,単重表!$C$6:単重表!#REF!,2,FALSE))</f>
        <v/>
      </c>
      <c r="Q253" s="37"/>
      <c r="R253" s="116">
        <f t="shared" si="25"/>
        <v>0</v>
      </c>
      <c r="S253" s="38"/>
      <c r="T253" s="118">
        <f t="shared" si="24"/>
        <v>1</v>
      </c>
      <c r="U253" s="40"/>
      <c r="V253" s="39" t="str">
        <f>IF(N253="","",VLOOKUP(N253,単重表!$C$6:単重表!#REF!,3,FALSE))</f>
        <v/>
      </c>
      <c r="W253" s="80"/>
      <c r="X253" s="37" t="e">
        <f t="shared" ref="X253:X290" si="26">V253*U253*T253*R253+W253</f>
        <v>#VALUE!</v>
      </c>
      <c r="Y253" s="28"/>
      <c r="Z253" s="28"/>
      <c r="AA253" s="28"/>
      <c r="AB253" s="28"/>
      <c r="AC253" s="44"/>
      <c r="AD253" s="44"/>
      <c r="AE253" s="41"/>
      <c r="AF253" s="43"/>
      <c r="AG253" s="41"/>
      <c r="AH253" s="42" t="e">
        <f t="shared" ref="AH253:AH290" si="27">AG253*X253</f>
        <v>#VALUE!</v>
      </c>
      <c r="AI253" s="41"/>
      <c r="AJ253" s="44"/>
      <c r="AK253" s="45"/>
    </row>
    <row r="254" spans="2:37" ht="22.5" customHeight="1" x14ac:dyDescent="0.15">
      <c r="B254" s="34"/>
      <c r="C254" s="47"/>
      <c r="D254" s="34"/>
      <c r="E254" s="34"/>
      <c r="F254" s="41"/>
      <c r="G254" s="67"/>
      <c r="H254" s="33"/>
      <c r="I254" s="72"/>
      <c r="J254" s="73"/>
      <c r="K254" s="53"/>
      <c r="L254" s="49"/>
      <c r="M254" s="51"/>
      <c r="N254" s="35"/>
      <c r="O254" s="33"/>
      <c r="P254" s="36" t="str">
        <f>IF(N254="","",VLOOKUP(N254,単重表!$C$6:単重表!#REF!,2,FALSE))</f>
        <v/>
      </c>
      <c r="Q254" s="37"/>
      <c r="R254" s="116">
        <f t="shared" si="25"/>
        <v>0</v>
      </c>
      <c r="S254" s="38"/>
      <c r="T254" s="118">
        <f t="shared" si="24"/>
        <v>1</v>
      </c>
      <c r="U254" s="40"/>
      <c r="V254" s="39" t="str">
        <f>IF(N254="","",VLOOKUP(N254,単重表!$C$6:単重表!#REF!,3,FALSE))</f>
        <v/>
      </c>
      <c r="W254" s="80"/>
      <c r="X254" s="37" t="e">
        <f t="shared" si="26"/>
        <v>#VALUE!</v>
      </c>
      <c r="Y254" s="28"/>
      <c r="Z254" s="28"/>
      <c r="AA254" s="28"/>
      <c r="AB254" s="28"/>
      <c r="AC254" s="44"/>
      <c r="AD254" s="44"/>
      <c r="AE254" s="41"/>
      <c r="AF254" s="43"/>
      <c r="AG254" s="41"/>
      <c r="AH254" s="42" t="e">
        <f t="shared" si="27"/>
        <v>#VALUE!</v>
      </c>
      <c r="AI254" s="41"/>
      <c r="AJ254" s="44"/>
      <c r="AK254" s="45"/>
    </row>
    <row r="255" spans="2:37" ht="22.5" customHeight="1" x14ac:dyDescent="0.15">
      <c r="B255" s="34"/>
      <c r="C255" s="47"/>
      <c r="D255" s="34"/>
      <c r="E255" s="34"/>
      <c r="F255" s="41"/>
      <c r="G255" s="67"/>
      <c r="H255" s="33"/>
      <c r="I255" s="72"/>
      <c r="J255" s="73"/>
      <c r="K255" s="53"/>
      <c r="L255" s="49"/>
      <c r="M255" s="51"/>
      <c r="N255" s="35"/>
      <c r="O255" s="33"/>
      <c r="P255" s="36" t="str">
        <f>IF(N255="","",VLOOKUP(N255,単重表!$C$6:単重表!#REF!,2,FALSE))</f>
        <v/>
      </c>
      <c r="Q255" s="37"/>
      <c r="R255" s="116">
        <f t="shared" si="25"/>
        <v>0</v>
      </c>
      <c r="S255" s="38"/>
      <c r="T255" s="118">
        <f t="shared" si="24"/>
        <v>1</v>
      </c>
      <c r="U255" s="40"/>
      <c r="V255" s="39" t="str">
        <f>IF(N255="","",VLOOKUP(N255,単重表!$C$6:単重表!#REF!,3,FALSE))</f>
        <v/>
      </c>
      <c r="W255" s="80"/>
      <c r="X255" s="37" t="e">
        <f t="shared" si="26"/>
        <v>#VALUE!</v>
      </c>
      <c r="Y255" s="28"/>
      <c r="Z255" s="28"/>
      <c r="AA255" s="28"/>
      <c r="AB255" s="28"/>
      <c r="AC255" s="44"/>
      <c r="AD255" s="44"/>
      <c r="AE255" s="41"/>
      <c r="AF255" s="43"/>
      <c r="AG255" s="41"/>
      <c r="AH255" s="42" t="e">
        <f t="shared" si="27"/>
        <v>#VALUE!</v>
      </c>
      <c r="AI255" s="41"/>
      <c r="AJ255" s="44"/>
      <c r="AK255" s="45"/>
    </row>
    <row r="256" spans="2:37" ht="22.5" customHeight="1" x14ac:dyDescent="0.15">
      <c r="B256" s="34"/>
      <c r="C256" s="47"/>
      <c r="D256" s="34"/>
      <c r="E256" s="34"/>
      <c r="F256" s="41"/>
      <c r="G256" s="67"/>
      <c r="H256" s="33"/>
      <c r="I256" s="72"/>
      <c r="J256" s="73"/>
      <c r="K256" s="53"/>
      <c r="L256" s="49"/>
      <c r="M256" s="51"/>
      <c r="N256" s="35"/>
      <c r="O256" s="33"/>
      <c r="P256" s="36" t="str">
        <f>IF(N256="","",VLOOKUP(N256,単重表!$C$6:単重表!#REF!,2,FALSE))</f>
        <v/>
      </c>
      <c r="Q256" s="37"/>
      <c r="R256" s="116">
        <f t="shared" si="25"/>
        <v>0</v>
      </c>
      <c r="S256" s="38"/>
      <c r="T256" s="118">
        <f t="shared" si="24"/>
        <v>1</v>
      </c>
      <c r="U256" s="40"/>
      <c r="V256" s="39" t="str">
        <f>IF(N256="","",VLOOKUP(N256,単重表!$C$6:単重表!#REF!,3,FALSE))</f>
        <v/>
      </c>
      <c r="W256" s="80"/>
      <c r="X256" s="37" t="e">
        <f t="shared" si="26"/>
        <v>#VALUE!</v>
      </c>
      <c r="Y256" s="28"/>
      <c r="Z256" s="28"/>
      <c r="AA256" s="28"/>
      <c r="AB256" s="28"/>
      <c r="AC256" s="44"/>
      <c r="AD256" s="44"/>
      <c r="AE256" s="41"/>
      <c r="AF256" s="43"/>
      <c r="AG256" s="41"/>
      <c r="AH256" s="42" t="e">
        <f t="shared" si="27"/>
        <v>#VALUE!</v>
      </c>
      <c r="AI256" s="41"/>
      <c r="AJ256" s="44"/>
      <c r="AK256" s="45"/>
    </row>
    <row r="257" spans="2:37" ht="22.5" customHeight="1" x14ac:dyDescent="0.15">
      <c r="B257" s="34"/>
      <c r="C257" s="47"/>
      <c r="D257" s="34"/>
      <c r="E257" s="34"/>
      <c r="F257" s="41"/>
      <c r="G257" s="67"/>
      <c r="H257" s="33"/>
      <c r="I257" s="72"/>
      <c r="J257" s="73"/>
      <c r="K257" s="53"/>
      <c r="L257" s="49"/>
      <c r="M257" s="51"/>
      <c r="N257" s="35"/>
      <c r="O257" s="33"/>
      <c r="P257" s="36" t="str">
        <f>IF(N257="","",VLOOKUP(N257,単重表!$C$6:単重表!#REF!,2,FALSE))</f>
        <v/>
      </c>
      <c r="Q257" s="37"/>
      <c r="R257" s="116">
        <f t="shared" si="25"/>
        <v>0</v>
      </c>
      <c r="S257" s="38"/>
      <c r="T257" s="118">
        <f t="shared" si="24"/>
        <v>1</v>
      </c>
      <c r="U257" s="40"/>
      <c r="V257" s="39" t="str">
        <f>IF(N257="","",VLOOKUP(N257,単重表!$C$6:単重表!#REF!,3,FALSE))</f>
        <v/>
      </c>
      <c r="W257" s="80"/>
      <c r="X257" s="37" t="e">
        <f t="shared" si="26"/>
        <v>#VALUE!</v>
      </c>
      <c r="Y257" s="28"/>
      <c r="Z257" s="28"/>
      <c r="AA257" s="28"/>
      <c r="AB257" s="28"/>
      <c r="AC257" s="44"/>
      <c r="AD257" s="44"/>
      <c r="AE257" s="41"/>
      <c r="AF257" s="43"/>
      <c r="AG257" s="41"/>
      <c r="AH257" s="42" t="e">
        <f t="shared" si="27"/>
        <v>#VALUE!</v>
      </c>
      <c r="AI257" s="41"/>
      <c r="AJ257" s="44"/>
      <c r="AK257" s="45"/>
    </row>
    <row r="258" spans="2:37" ht="22.5" customHeight="1" x14ac:dyDescent="0.15">
      <c r="B258" s="34"/>
      <c r="C258" s="47"/>
      <c r="D258" s="34"/>
      <c r="E258" s="34"/>
      <c r="F258" s="41"/>
      <c r="G258" s="67"/>
      <c r="H258" s="33"/>
      <c r="I258" s="72"/>
      <c r="J258" s="73"/>
      <c r="K258" s="53"/>
      <c r="L258" s="49"/>
      <c r="M258" s="51"/>
      <c r="N258" s="35"/>
      <c r="O258" s="33"/>
      <c r="P258" s="36" t="str">
        <f>IF(N258="","",VLOOKUP(N258,単重表!$C$6:単重表!#REF!,2,FALSE))</f>
        <v/>
      </c>
      <c r="Q258" s="37"/>
      <c r="R258" s="116">
        <f t="shared" si="25"/>
        <v>0</v>
      </c>
      <c r="S258" s="38"/>
      <c r="T258" s="118">
        <f t="shared" si="24"/>
        <v>1</v>
      </c>
      <c r="U258" s="40"/>
      <c r="V258" s="39" t="str">
        <f>IF(N258="","",VLOOKUP(N258,単重表!$C$6:単重表!#REF!,3,FALSE))</f>
        <v/>
      </c>
      <c r="W258" s="80"/>
      <c r="X258" s="37" t="e">
        <f t="shared" si="26"/>
        <v>#VALUE!</v>
      </c>
      <c r="Y258" s="28"/>
      <c r="Z258" s="28"/>
      <c r="AA258" s="28"/>
      <c r="AB258" s="28"/>
      <c r="AC258" s="44"/>
      <c r="AD258" s="44"/>
      <c r="AE258" s="41"/>
      <c r="AF258" s="43"/>
      <c r="AG258" s="41"/>
      <c r="AH258" s="42" t="e">
        <f t="shared" si="27"/>
        <v>#VALUE!</v>
      </c>
      <c r="AI258" s="41"/>
      <c r="AJ258" s="44"/>
      <c r="AK258" s="45"/>
    </row>
    <row r="259" spans="2:37" ht="22.5" customHeight="1" x14ac:dyDescent="0.15">
      <c r="B259" s="34"/>
      <c r="C259" s="47"/>
      <c r="D259" s="34"/>
      <c r="E259" s="34"/>
      <c r="F259" s="41"/>
      <c r="G259" s="67"/>
      <c r="H259" s="33"/>
      <c r="I259" s="72"/>
      <c r="J259" s="73"/>
      <c r="K259" s="53"/>
      <c r="L259" s="49"/>
      <c r="M259" s="51"/>
      <c r="N259" s="35"/>
      <c r="O259" s="33"/>
      <c r="P259" s="36" t="str">
        <f>IF(N259="","",VLOOKUP(N259,単重表!$C$6:単重表!#REF!,2,FALSE))</f>
        <v/>
      </c>
      <c r="Q259" s="37"/>
      <c r="R259" s="116">
        <f t="shared" si="25"/>
        <v>0</v>
      </c>
      <c r="S259" s="38"/>
      <c r="T259" s="118">
        <f t="shared" si="24"/>
        <v>1</v>
      </c>
      <c r="U259" s="40"/>
      <c r="V259" s="39" t="str">
        <f>IF(N259="","",VLOOKUP(N259,単重表!$C$6:単重表!#REF!,3,FALSE))</f>
        <v/>
      </c>
      <c r="W259" s="80"/>
      <c r="X259" s="37" t="e">
        <f t="shared" si="26"/>
        <v>#VALUE!</v>
      </c>
      <c r="Y259" s="28"/>
      <c r="Z259" s="28"/>
      <c r="AA259" s="28"/>
      <c r="AB259" s="28"/>
      <c r="AC259" s="44"/>
      <c r="AD259" s="44"/>
      <c r="AE259" s="41"/>
      <c r="AF259" s="43"/>
      <c r="AG259" s="41"/>
      <c r="AH259" s="42" t="e">
        <f t="shared" si="27"/>
        <v>#VALUE!</v>
      </c>
      <c r="AI259" s="41"/>
      <c r="AJ259" s="44"/>
      <c r="AK259" s="45"/>
    </row>
    <row r="260" spans="2:37" ht="22.5" customHeight="1" x14ac:dyDescent="0.15">
      <c r="B260" s="34"/>
      <c r="C260" s="47"/>
      <c r="D260" s="34"/>
      <c r="E260" s="34"/>
      <c r="F260" s="41"/>
      <c r="G260" s="67"/>
      <c r="H260" s="33"/>
      <c r="I260" s="72"/>
      <c r="J260" s="73"/>
      <c r="K260" s="53"/>
      <c r="L260" s="49"/>
      <c r="M260" s="51"/>
      <c r="N260" s="35"/>
      <c r="O260" s="33"/>
      <c r="P260" s="36" t="str">
        <f>IF(N260="","",VLOOKUP(N260,単重表!$C$6:単重表!#REF!,2,FALSE))</f>
        <v/>
      </c>
      <c r="Q260" s="37"/>
      <c r="R260" s="116">
        <f t="shared" si="25"/>
        <v>0</v>
      </c>
      <c r="S260" s="38"/>
      <c r="T260" s="118">
        <f t="shared" si="24"/>
        <v>1</v>
      </c>
      <c r="U260" s="40"/>
      <c r="V260" s="39" t="str">
        <f>IF(N260="","",VLOOKUP(N260,単重表!$C$6:単重表!#REF!,3,FALSE))</f>
        <v/>
      </c>
      <c r="W260" s="80"/>
      <c r="X260" s="37" t="e">
        <f t="shared" si="26"/>
        <v>#VALUE!</v>
      </c>
      <c r="Y260" s="28"/>
      <c r="Z260" s="28"/>
      <c r="AA260" s="28"/>
      <c r="AB260" s="28"/>
      <c r="AC260" s="44"/>
      <c r="AD260" s="44"/>
      <c r="AE260" s="41"/>
      <c r="AF260" s="43"/>
      <c r="AG260" s="41"/>
      <c r="AH260" s="42" t="e">
        <f t="shared" si="27"/>
        <v>#VALUE!</v>
      </c>
      <c r="AI260" s="41"/>
      <c r="AJ260" s="44"/>
      <c r="AK260" s="45"/>
    </row>
    <row r="261" spans="2:37" ht="22.5" customHeight="1" x14ac:dyDescent="0.15">
      <c r="B261" s="34"/>
      <c r="C261" s="47"/>
      <c r="D261" s="34"/>
      <c r="E261" s="34"/>
      <c r="F261" s="41"/>
      <c r="G261" s="67"/>
      <c r="H261" s="33"/>
      <c r="I261" s="72"/>
      <c r="J261" s="73"/>
      <c r="K261" s="53"/>
      <c r="L261" s="49"/>
      <c r="M261" s="51"/>
      <c r="N261" s="35"/>
      <c r="O261" s="33"/>
      <c r="P261" s="36" t="str">
        <f>IF(N261="","",VLOOKUP(N261,単重表!$C$6:単重表!#REF!,2,FALSE))</f>
        <v/>
      </c>
      <c r="Q261" s="37"/>
      <c r="R261" s="116">
        <f t="shared" si="25"/>
        <v>0</v>
      </c>
      <c r="S261" s="38"/>
      <c r="T261" s="118">
        <f t="shared" si="24"/>
        <v>1</v>
      </c>
      <c r="U261" s="40"/>
      <c r="V261" s="39" t="str">
        <f>IF(N261="","",VLOOKUP(N261,単重表!$C$6:単重表!#REF!,3,FALSE))</f>
        <v/>
      </c>
      <c r="W261" s="80"/>
      <c r="X261" s="37" t="e">
        <f t="shared" si="26"/>
        <v>#VALUE!</v>
      </c>
      <c r="Y261" s="28"/>
      <c r="Z261" s="28"/>
      <c r="AA261" s="28"/>
      <c r="AB261" s="28"/>
      <c r="AC261" s="44"/>
      <c r="AD261" s="44"/>
      <c r="AE261" s="41"/>
      <c r="AF261" s="43"/>
      <c r="AG261" s="41"/>
      <c r="AH261" s="42" t="e">
        <f t="shared" si="27"/>
        <v>#VALUE!</v>
      </c>
      <c r="AI261" s="41"/>
      <c r="AJ261" s="44"/>
      <c r="AK261" s="45"/>
    </row>
    <row r="262" spans="2:37" ht="22.5" customHeight="1" x14ac:dyDescent="0.15">
      <c r="B262" s="34"/>
      <c r="C262" s="47"/>
      <c r="D262" s="34"/>
      <c r="E262" s="34"/>
      <c r="F262" s="41"/>
      <c r="G262" s="67"/>
      <c r="H262" s="33"/>
      <c r="I262" s="72"/>
      <c r="J262" s="73"/>
      <c r="K262" s="53"/>
      <c r="L262" s="49"/>
      <c r="M262" s="51"/>
      <c r="N262" s="35"/>
      <c r="O262" s="33"/>
      <c r="P262" s="36" t="str">
        <f>IF(N262="","",VLOOKUP(N262,単重表!$C$6:単重表!#REF!,2,FALSE))</f>
        <v/>
      </c>
      <c r="Q262" s="37"/>
      <c r="R262" s="116">
        <f t="shared" si="25"/>
        <v>0</v>
      </c>
      <c r="S262" s="38"/>
      <c r="T262" s="118">
        <f t="shared" si="24"/>
        <v>1</v>
      </c>
      <c r="U262" s="40"/>
      <c r="V262" s="39" t="str">
        <f>IF(N262="","",VLOOKUP(N262,単重表!$C$6:単重表!#REF!,3,FALSE))</f>
        <v/>
      </c>
      <c r="W262" s="80"/>
      <c r="X262" s="37" t="e">
        <f t="shared" si="26"/>
        <v>#VALUE!</v>
      </c>
      <c r="Y262" s="28"/>
      <c r="Z262" s="28"/>
      <c r="AA262" s="28"/>
      <c r="AB262" s="28"/>
      <c r="AC262" s="44"/>
      <c r="AD262" s="44"/>
      <c r="AE262" s="41"/>
      <c r="AF262" s="43"/>
      <c r="AG262" s="41"/>
      <c r="AH262" s="42" t="e">
        <f t="shared" si="27"/>
        <v>#VALUE!</v>
      </c>
      <c r="AI262" s="41"/>
      <c r="AJ262" s="44"/>
      <c r="AK262" s="45"/>
    </row>
    <row r="263" spans="2:37" ht="22.5" customHeight="1" x14ac:dyDescent="0.15">
      <c r="B263" s="34"/>
      <c r="C263" s="47"/>
      <c r="D263" s="34"/>
      <c r="E263" s="34"/>
      <c r="F263" s="41"/>
      <c r="G263" s="67"/>
      <c r="H263" s="33"/>
      <c r="I263" s="72"/>
      <c r="J263" s="73"/>
      <c r="K263" s="53"/>
      <c r="L263" s="49"/>
      <c r="M263" s="51"/>
      <c r="N263" s="35"/>
      <c r="O263" s="33"/>
      <c r="P263" s="36" t="str">
        <f>IF(N263="","",VLOOKUP(N263,単重表!$C$6:単重表!#REF!,2,FALSE))</f>
        <v/>
      </c>
      <c r="Q263" s="37"/>
      <c r="R263" s="116">
        <f t="shared" si="25"/>
        <v>0</v>
      </c>
      <c r="S263" s="38"/>
      <c r="T263" s="118">
        <f t="shared" si="24"/>
        <v>1</v>
      </c>
      <c r="U263" s="40"/>
      <c r="V263" s="39" t="str">
        <f>IF(N263="","",VLOOKUP(N263,単重表!$C$6:単重表!#REF!,3,FALSE))</f>
        <v/>
      </c>
      <c r="W263" s="80"/>
      <c r="X263" s="37" t="e">
        <f t="shared" si="26"/>
        <v>#VALUE!</v>
      </c>
      <c r="Y263" s="28"/>
      <c r="Z263" s="28"/>
      <c r="AA263" s="28"/>
      <c r="AB263" s="28"/>
      <c r="AC263" s="44"/>
      <c r="AD263" s="44"/>
      <c r="AE263" s="41"/>
      <c r="AF263" s="43"/>
      <c r="AG263" s="41"/>
      <c r="AH263" s="42" t="e">
        <f t="shared" si="27"/>
        <v>#VALUE!</v>
      </c>
      <c r="AI263" s="41"/>
      <c r="AJ263" s="44"/>
      <c r="AK263" s="45"/>
    </row>
    <row r="264" spans="2:37" ht="22.5" customHeight="1" x14ac:dyDescent="0.15">
      <c r="B264" s="34"/>
      <c r="C264" s="47"/>
      <c r="D264" s="34"/>
      <c r="E264" s="34"/>
      <c r="F264" s="41"/>
      <c r="G264" s="67"/>
      <c r="H264" s="33"/>
      <c r="I264" s="72"/>
      <c r="J264" s="73"/>
      <c r="K264" s="53"/>
      <c r="L264" s="49"/>
      <c r="M264" s="51"/>
      <c r="N264" s="35"/>
      <c r="O264" s="33"/>
      <c r="P264" s="36" t="str">
        <f>IF(N264="","",VLOOKUP(N264,単重表!$C$6:単重表!#REF!,2,FALSE))</f>
        <v/>
      </c>
      <c r="Q264" s="37"/>
      <c r="R264" s="116">
        <f t="shared" si="25"/>
        <v>0</v>
      </c>
      <c r="S264" s="38"/>
      <c r="T264" s="118">
        <f t="shared" si="24"/>
        <v>1</v>
      </c>
      <c r="U264" s="40"/>
      <c r="V264" s="39" t="str">
        <f>IF(N264="","",VLOOKUP(N264,単重表!$C$6:単重表!#REF!,3,FALSE))</f>
        <v/>
      </c>
      <c r="W264" s="80"/>
      <c r="X264" s="37" t="e">
        <f t="shared" si="26"/>
        <v>#VALUE!</v>
      </c>
      <c r="Y264" s="28"/>
      <c r="Z264" s="28"/>
      <c r="AA264" s="28"/>
      <c r="AB264" s="28"/>
      <c r="AC264" s="44"/>
      <c r="AD264" s="44"/>
      <c r="AE264" s="41"/>
      <c r="AF264" s="43"/>
      <c r="AG264" s="41"/>
      <c r="AH264" s="42" t="e">
        <f t="shared" si="27"/>
        <v>#VALUE!</v>
      </c>
      <c r="AI264" s="41"/>
      <c r="AJ264" s="44"/>
      <c r="AK264" s="45"/>
    </row>
    <row r="265" spans="2:37" ht="22.5" customHeight="1" x14ac:dyDescent="0.15">
      <c r="B265" s="34"/>
      <c r="C265" s="47"/>
      <c r="D265" s="34"/>
      <c r="E265" s="34"/>
      <c r="F265" s="41"/>
      <c r="G265" s="67"/>
      <c r="H265" s="33"/>
      <c r="I265" s="72"/>
      <c r="J265" s="73"/>
      <c r="K265" s="53"/>
      <c r="L265" s="49"/>
      <c r="M265" s="51"/>
      <c r="N265" s="35"/>
      <c r="O265" s="33"/>
      <c r="P265" s="36" t="str">
        <f>IF(N265="","",VLOOKUP(N265,単重表!$C$6:単重表!#REF!,2,FALSE))</f>
        <v/>
      </c>
      <c r="Q265" s="37"/>
      <c r="R265" s="116">
        <f t="shared" si="25"/>
        <v>0</v>
      </c>
      <c r="S265" s="38"/>
      <c r="T265" s="118">
        <f t="shared" si="24"/>
        <v>1</v>
      </c>
      <c r="U265" s="40"/>
      <c r="V265" s="39" t="str">
        <f>IF(N265="","",VLOOKUP(N265,単重表!$C$6:単重表!#REF!,3,FALSE))</f>
        <v/>
      </c>
      <c r="W265" s="80"/>
      <c r="X265" s="37" t="e">
        <f t="shared" si="26"/>
        <v>#VALUE!</v>
      </c>
      <c r="Y265" s="28"/>
      <c r="Z265" s="28"/>
      <c r="AA265" s="28"/>
      <c r="AB265" s="28"/>
      <c r="AC265" s="44"/>
      <c r="AD265" s="44"/>
      <c r="AE265" s="41"/>
      <c r="AF265" s="43"/>
      <c r="AG265" s="41"/>
      <c r="AH265" s="42" t="e">
        <f t="shared" si="27"/>
        <v>#VALUE!</v>
      </c>
      <c r="AI265" s="41"/>
      <c r="AJ265" s="44"/>
      <c r="AK265" s="45"/>
    </row>
    <row r="266" spans="2:37" ht="22.5" customHeight="1" x14ac:dyDescent="0.15">
      <c r="B266" s="34"/>
      <c r="C266" s="47"/>
      <c r="D266" s="34"/>
      <c r="E266" s="34"/>
      <c r="F266" s="41"/>
      <c r="G266" s="67"/>
      <c r="H266" s="33"/>
      <c r="I266" s="72"/>
      <c r="J266" s="73"/>
      <c r="K266" s="53"/>
      <c r="L266" s="49"/>
      <c r="M266" s="51"/>
      <c r="N266" s="35"/>
      <c r="O266" s="33"/>
      <c r="P266" s="36" t="str">
        <f>IF(N266="","",VLOOKUP(N266,単重表!$C$6:単重表!#REF!,2,FALSE))</f>
        <v/>
      </c>
      <c r="Q266" s="37"/>
      <c r="R266" s="116">
        <f t="shared" si="25"/>
        <v>0</v>
      </c>
      <c r="S266" s="38"/>
      <c r="T266" s="118">
        <f t="shared" si="24"/>
        <v>1</v>
      </c>
      <c r="U266" s="40"/>
      <c r="V266" s="39" t="str">
        <f>IF(N266="","",VLOOKUP(N266,単重表!$C$6:単重表!#REF!,3,FALSE))</f>
        <v/>
      </c>
      <c r="W266" s="80"/>
      <c r="X266" s="37" t="e">
        <f t="shared" si="26"/>
        <v>#VALUE!</v>
      </c>
      <c r="Y266" s="28"/>
      <c r="Z266" s="28"/>
      <c r="AA266" s="28"/>
      <c r="AB266" s="28"/>
      <c r="AC266" s="44"/>
      <c r="AD266" s="44"/>
      <c r="AE266" s="41"/>
      <c r="AF266" s="43"/>
      <c r="AG266" s="41"/>
      <c r="AH266" s="42" t="e">
        <f t="shared" si="27"/>
        <v>#VALUE!</v>
      </c>
      <c r="AI266" s="41"/>
      <c r="AJ266" s="44"/>
      <c r="AK266" s="45"/>
    </row>
    <row r="267" spans="2:37" ht="22.5" customHeight="1" x14ac:dyDescent="0.15">
      <c r="B267" s="34"/>
      <c r="C267" s="47"/>
      <c r="D267" s="34"/>
      <c r="E267" s="34"/>
      <c r="F267" s="41"/>
      <c r="G267" s="67"/>
      <c r="H267" s="33"/>
      <c r="I267" s="72"/>
      <c r="J267" s="73"/>
      <c r="K267" s="53"/>
      <c r="L267" s="49"/>
      <c r="M267" s="51"/>
      <c r="N267" s="35"/>
      <c r="O267" s="33"/>
      <c r="P267" s="36" t="str">
        <f>IF(N267="","",VLOOKUP(N267,単重表!$C$6:単重表!#REF!,2,FALSE))</f>
        <v/>
      </c>
      <c r="Q267" s="37"/>
      <c r="R267" s="116">
        <f t="shared" si="25"/>
        <v>0</v>
      </c>
      <c r="S267" s="38"/>
      <c r="T267" s="118">
        <f t="shared" si="24"/>
        <v>1</v>
      </c>
      <c r="U267" s="40"/>
      <c r="V267" s="39" t="str">
        <f>IF(N267="","",VLOOKUP(N267,単重表!$C$6:単重表!#REF!,3,FALSE))</f>
        <v/>
      </c>
      <c r="W267" s="80"/>
      <c r="X267" s="37" t="e">
        <f t="shared" si="26"/>
        <v>#VALUE!</v>
      </c>
      <c r="Y267" s="28"/>
      <c r="Z267" s="28"/>
      <c r="AA267" s="28"/>
      <c r="AB267" s="28"/>
      <c r="AC267" s="44"/>
      <c r="AD267" s="44"/>
      <c r="AE267" s="41"/>
      <c r="AF267" s="43"/>
      <c r="AG267" s="41"/>
      <c r="AH267" s="42" t="e">
        <f t="shared" si="27"/>
        <v>#VALUE!</v>
      </c>
      <c r="AI267" s="41"/>
      <c r="AJ267" s="44"/>
      <c r="AK267" s="45"/>
    </row>
    <row r="268" spans="2:37" ht="22.5" customHeight="1" x14ac:dyDescent="0.15">
      <c r="B268" s="34"/>
      <c r="C268" s="47"/>
      <c r="D268" s="34"/>
      <c r="E268" s="34"/>
      <c r="F268" s="41"/>
      <c r="G268" s="67"/>
      <c r="H268" s="33"/>
      <c r="I268" s="72"/>
      <c r="J268" s="73"/>
      <c r="K268" s="53"/>
      <c r="L268" s="49"/>
      <c r="M268" s="51"/>
      <c r="N268" s="35"/>
      <c r="O268" s="33"/>
      <c r="P268" s="36" t="str">
        <f>IF(N268="","",VLOOKUP(N268,単重表!$C$6:単重表!#REF!,2,FALSE))</f>
        <v/>
      </c>
      <c r="Q268" s="37"/>
      <c r="R268" s="116">
        <f t="shared" si="25"/>
        <v>0</v>
      </c>
      <c r="S268" s="38"/>
      <c r="T268" s="118">
        <f t="shared" si="24"/>
        <v>1</v>
      </c>
      <c r="U268" s="40"/>
      <c r="V268" s="39" t="str">
        <f>IF(N268="","",VLOOKUP(N268,単重表!$C$6:単重表!#REF!,3,FALSE))</f>
        <v/>
      </c>
      <c r="W268" s="80"/>
      <c r="X268" s="37" t="e">
        <f t="shared" si="26"/>
        <v>#VALUE!</v>
      </c>
      <c r="Y268" s="28"/>
      <c r="Z268" s="28"/>
      <c r="AA268" s="28"/>
      <c r="AB268" s="28"/>
      <c r="AC268" s="44"/>
      <c r="AD268" s="44"/>
      <c r="AE268" s="41"/>
      <c r="AF268" s="43"/>
      <c r="AG268" s="41"/>
      <c r="AH268" s="42" t="e">
        <f t="shared" si="27"/>
        <v>#VALUE!</v>
      </c>
      <c r="AI268" s="41"/>
      <c r="AJ268" s="44"/>
      <c r="AK268" s="45"/>
    </row>
    <row r="269" spans="2:37" ht="22.5" customHeight="1" x14ac:dyDescent="0.15">
      <c r="B269" s="34"/>
      <c r="C269" s="47"/>
      <c r="D269" s="34"/>
      <c r="E269" s="34"/>
      <c r="F269" s="41"/>
      <c r="G269" s="67"/>
      <c r="H269" s="33"/>
      <c r="I269" s="72"/>
      <c r="J269" s="73"/>
      <c r="K269" s="53"/>
      <c r="L269" s="49"/>
      <c r="M269" s="51"/>
      <c r="N269" s="35"/>
      <c r="O269" s="33"/>
      <c r="P269" s="36" t="str">
        <f>IF(N269="","",VLOOKUP(N269,単重表!$C$6:単重表!#REF!,2,FALSE))</f>
        <v/>
      </c>
      <c r="Q269" s="37"/>
      <c r="R269" s="116">
        <f t="shared" si="25"/>
        <v>0</v>
      </c>
      <c r="S269" s="38"/>
      <c r="T269" s="118">
        <f t="shared" si="24"/>
        <v>1</v>
      </c>
      <c r="U269" s="40"/>
      <c r="V269" s="39" t="str">
        <f>IF(N269="","",VLOOKUP(N269,単重表!$C$6:単重表!#REF!,3,FALSE))</f>
        <v/>
      </c>
      <c r="W269" s="80"/>
      <c r="X269" s="37" t="e">
        <f t="shared" si="26"/>
        <v>#VALUE!</v>
      </c>
      <c r="Y269" s="28"/>
      <c r="Z269" s="28"/>
      <c r="AA269" s="28"/>
      <c r="AB269" s="28"/>
      <c r="AC269" s="44"/>
      <c r="AD269" s="44"/>
      <c r="AE269" s="41"/>
      <c r="AF269" s="43"/>
      <c r="AG269" s="41"/>
      <c r="AH269" s="42" t="e">
        <f t="shared" si="27"/>
        <v>#VALUE!</v>
      </c>
      <c r="AI269" s="41"/>
      <c r="AJ269" s="44"/>
      <c r="AK269" s="45"/>
    </row>
    <row r="270" spans="2:37" ht="22.5" customHeight="1" x14ac:dyDescent="0.15">
      <c r="B270" s="34"/>
      <c r="C270" s="47"/>
      <c r="D270" s="34"/>
      <c r="E270" s="34"/>
      <c r="F270" s="41"/>
      <c r="G270" s="67"/>
      <c r="H270" s="33"/>
      <c r="I270" s="72"/>
      <c r="J270" s="73"/>
      <c r="K270" s="53"/>
      <c r="L270" s="49"/>
      <c r="M270" s="51"/>
      <c r="N270" s="35"/>
      <c r="O270" s="33"/>
      <c r="P270" s="36" t="str">
        <f>IF(N270="","",VLOOKUP(N270,単重表!$C$6:単重表!#REF!,2,FALSE))</f>
        <v/>
      </c>
      <c r="Q270" s="37"/>
      <c r="R270" s="116">
        <f t="shared" si="25"/>
        <v>0</v>
      </c>
      <c r="S270" s="38"/>
      <c r="T270" s="118">
        <f t="shared" si="24"/>
        <v>1</v>
      </c>
      <c r="U270" s="40"/>
      <c r="V270" s="39" t="str">
        <f>IF(N270="","",VLOOKUP(N270,単重表!$C$6:単重表!#REF!,3,FALSE))</f>
        <v/>
      </c>
      <c r="W270" s="80"/>
      <c r="X270" s="37" t="e">
        <f t="shared" si="26"/>
        <v>#VALUE!</v>
      </c>
      <c r="Y270" s="28"/>
      <c r="Z270" s="28"/>
      <c r="AA270" s="28"/>
      <c r="AB270" s="28"/>
      <c r="AC270" s="44"/>
      <c r="AD270" s="44"/>
      <c r="AE270" s="41"/>
      <c r="AF270" s="43"/>
      <c r="AG270" s="41"/>
      <c r="AH270" s="42" t="e">
        <f t="shared" si="27"/>
        <v>#VALUE!</v>
      </c>
      <c r="AI270" s="41"/>
      <c r="AJ270" s="44"/>
      <c r="AK270" s="45"/>
    </row>
    <row r="271" spans="2:37" ht="22.5" customHeight="1" x14ac:dyDescent="0.15">
      <c r="B271" s="34"/>
      <c r="C271" s="47"/>
      <c r="D271" s="34"/>
      <c r="E271" s="34"/>
      <c r="F271" s="41"/>
      <c r="G271" s="67"/>
      <c r="H271" s="33"/>
      <c r="I271" s="72"/>
      <c r="J271" s="73"/>
      <c r="K271" s="53"/>
      <c r="L271" s="49"/>
      <c r="M271" s="51"/>
      <c r="N271" s="35"/>
      <c r="O271" s="33"/>
      <c r="P271" s="36" t="str">
        <f>IF(N271="","",VLOOKUP(N271,単重表!$C$6:単重表!#REF!,2,FALSE))</f>
        <v/>
      </c>
      <c r="Q271" s="37"/>
      <c r="R271" s="116">
        <f t="shared" si="25"/>
        <v>0</v>
      </c>
      <c r="S271" s="38"/>
      <c r="T271" s="118">
        <f t="shared" si="24"/>
        <v>1</v>
      </c>
      <c r="U271" s="40"/>
      <c r="V271" s="39" t="str">
        <f>IF(N271="","",VLOOKUP(N271,単重表!$C$6:単重表!#REF!,3,FALSE))</f>
        <v/>
      </c>
      <c r="W271" s="80"/>
      <c r="X271" s="37" t="e">
        <f t="shared" si="26"/>
        <v>#VALUE!</v>
      </c>
      <c r="Y271" s="28"/>
      <c r="Z271" s="28"/>
      <c r="AA271" s="28"/>
      <c r="AB271" s="28"/>
      <c r="AC271" s="44"/>
      <c r="AD271" s="44"/>
      <c r="AE271" s="41"/>
      <c r="AF271" s="43"/>
      <c r="AG271" s="41"/>
      <c r="AH271" s="42" t="e">
        <f t="shared" si="27"/>
        <v>#VALUE!</v>
      </c>
      <c r="AI271" s="41"/>
      <c r="AJ271" s="44"/>
      <c r="AK271" s="45"/>
    </row>
    <row r="272" spans="2:37" ht="22.5" customHeight="1" x14ac:dyDescent="0.15">
      <c r="B272" s="34"/>
      <c r="C272" s="47"/>
      <c r="D272" s="34"/>
      <c r="E272" s="34"/>
      <c r="F272" s="41"/>
      <c r="G272" s="67"/>
      <c r="H272" s="33"/>
      <c r="I272" s="72"/>
      <c r="J272" s="73"/>
      <c r="K272" s="53"/>
      <c r="L272" s="49"/>
      <c r="M272" s="51"/>
      <c r="N272" s="35"/>
      <c r="O272" s="33"/>
      <c r="P272" s="36" t="str">
        <f>IF(N272="","",VLOOKUP(N272,単重表!$C$6:単重表!#REF!,2,FALSE))</f>
        <v/>
      </c>
      <c r="Q272" s="37"/>
      <c r="R272" s="116">
        <f t="shared" si="25"/>
        <v>0</v>
      </c>
      <c r="S272" s="38"/>
      <c r="T272" s="118">
        <f t="shared" si="24"/>
        <v>1</v>
      </c>
      <c r="U272" s="40"/>
      <c r="V272" s="39" t="str">
        <f>IF(N272="","",VLOOKUP(N272,単重表!$C$6:単重表!#REF!,3,FALSE))</f>
        <v/>
      </c>
      <c r="W272" s="80"/>
      <c r="X272" s="37" t="e">
        <f t="shared" si="26"/>
        <v>#VALUE!</v>
      </c>
      <c r="Y272" s="28"/>
      <c r="Z272" s="28"/>
      <c r="AA272" s="28"/>
      <c r="AB272" s="28"/>
      <c r="AC272" s="44"/>
      <c r="AD272" s="44"/>
      <c r="AE272" s="41"/>
      <c r="AF272" s="43"/>
      <c r="AG272" s="41"/>
      <c r="AH272" s="42" t="e">
        <f t="shared" si="27"/>
        <v>#VALUE!</v>
      </c>
      <c r="AI272" s="41"/>
      <c r="AJ272" s="44"/>
      <c r="AK272" s="45"/>
    </row>
    <row r="273" spans="2:37" ht="22.5" customHeight="1" x14ac:dyDescent="0.15">
      <c r="B273" s="34"/>
      <c r="C273" s="47"/>
      <c r="D273" s="34"/>
      <c r="E273" s="34"/>
      <c r="F273" s="41"/>
      <c r="G273" s="67"/>
      <c r="H273" s="33"/>
      <c r="I273" s="72"/>
      <c r="J273" s="73"/>
      <c r="K273" s="53"/>
      <c r="L273" s="49"/>
      <c r="M273" s="51"/>
      <c r="N273" s="35"/>
      <c r="O273" s="33"/>
      <c r="P273" s="36" t="str">
        <f>IF(N273="","",VLOOKUP(N273,単重表!$C$6:単重表!#REF!,2,FALSE))</f>
        <v/>
      </c>
      <c r="Q273" s="37"/>
      <c r="R273" s="116">
        <f t="shared" si="25"/>
        <v>0</v>
      </c>
      <c r="S273" s="38"/>
      <c r="T273" s="118">
        <f t="shared" si="24"/>
        <v>1</v>
      </c>
      <c r="U273" s="40"/>
      <c r="V273" s="39" t="str">
        <f>IF(N273="","",VLOOKUP(N273,単重表!$C$6:単重表!#REF!,3,FALSE))</f>
        <v/>
      </c>
      <c r="W273" s="80"/>
      <c r="X273" s="37" t="e">
        <f t="shared" si="26"/>
        <v>#VALUE!</v>
      </c>
      <c r="Y273" s="28"/>
      <c r="Z273" s="28"/>
      <c r="AA273" s="28"/>
      <c r="AB273" s="28"/>
      <c r="AC273" s="44"/>
      <c r="AD273" s="44"/>
      <c r="AE273" s="41"/>
      <c r="AF273" s="43"/>
      <c r="AG273" s="41"/>
      <c r="AH273" s="42" t="e">
        <f t="shared" si="27"/>
        <v>#VALUE!</v>
      </c>
      <c r="AI273" s="41"/>
      <c r="AJ273" s="44"/>
      <c r="AK273" s="45"/>
    </row>
    <row r="274" spans="2:37" ht="22.5" customHeight="1" x14ac:dyDescent="0.15">
      <c r="B274" s="34"/>
      <c r="C274" s="47"/>
      <c r="D274" s="34"/>
      <c r="E274" s="34"/>
      <c r="F274" s="41"/>
      <c r="G274" s="67"/>
      <c r="H274" s="33"/>
      <c r="I274" s="72"/>
      <c r="J274" s="73"/>
      <c r="K274" s="53"/>
      <c r="L274" s="49"/>
      <c r="M274" s="51"/>
      <c r="N274" s="35"/>
      <c r="O274" s="33"/>
      <c r="P274" s="36" t="str">
        <f>IF(N274="","",VLOOKUP(N274,単重表!$C$6:単重表!#REF!,2,FALSE))</f>
        <v/>
      </c>
      <c r="Q274" s="37"/>
      <c r="R274" s="116">
        <f t="shared" si="25"/>
        <v>0</v>
      </c>
      <c r="S274" s="38"/>
      <c r="T274" s="118">
        <f t="shared" si="24"/>
        <v>1</v>
      </c>
      <c r="U274" s="40"/>
      <c r="V274" s="39" t="str">
        <f>IF(N274="","",VLOOKUP(N274,単重表!$C$6:単重表!#REF!,3,FALSE))</f>
        <v/>
      </c>
      <c r="W274" s="80"/>
      <c r="X274" s="37" t="e">
        <f t="shared" si="26"/>
        <v>#VALUE!</v>
      </c>
      <c r="Y274" s="28"/>
      <c r="Z274" s="28"/>
      <c r="AA274" s="28"/>
      <c r="AB274" s="28"/>
      <c r="AC274" s="44"/>
      <c r="AD274" s="44"/>
      <c r="AE274" s="41"/>
      <c r="AF274" s="43"/>
      <c r="AG274" s="41"/>
      <c r="AH274" s="42" t="e">
        <f t="shared" si="27"/>
        <v>#VALUE!</v>
      </c>
      <c r="AI274" s="41"/>
      <c r="AJ274" s="44"/>
      <c r="AK274" s="45"/>
    </row>
    <row r="275" spans="2:37" ht="22.5" customHeight="1" x14ac:dyDescent="0.15">
      <c r="B275" s="34"/>
      <c r="C275" s="47"/>
      <c r="D275" s="34"/>
      <c r="E275" s="34"/>
      <c r="F275" s="41"/>
      <c r="G275" s="67"/>
      <c r="H275" s="33"/>
      <c r="I275" s="72"/>
      <c r="J275" s="73"/>
      <c r="K275" s="53"/>
      <c r="L275" s="49"/>
      <c r="M275" s="51"/>
      <c r="N275" s="35"/>
      <c r="O275" s="33"/>
      <c r="P275" s="36" t="str">
        <f>IF(N275="","",VLOOKUP(N275,単重表!$C$6:単重表!#REF!,2,FALSE))</f>
        <v/>
      </c>
      <c r="Q275" s="37"/>
      <c r="R275" s="116">
        <f t="shared" si="25"/>
        <v>0</v>
      </c>
      <c r="S275" s="38"/>
      <c r="T275" s="118">
        <f t="shared" si="24"/>
        <v>1</v>
      </c>
      <c r="U275" s="40"/>
      <c r="V275" s="39" t="str">
        <f>IF(N275="","",VLOOKUP(N275,単重表!$C$6:単重表!#REF!,3,FALSE))</f>
        <v/>
      </c>
      <c r="W275" s="80"/>
      <c r="X275" s="37" t="e">
        <f t="shared" si="26"/>
        <v>#VALUE!</v>
      </c>
      <c r="Y275" s="28"/>
      <c r="Z275" s="28"/>
      <c r="AA275" s="28"/>
      <c r="AB275" s="28"/>
      <c r="AC275" s="44"/>
      <c r="AD275" s="44"/>
      <c r="AE275" s="41"/>
      <c r="AF275" s="43"/>
      <c r="AG275" s="41"/>
      <c r="AH275" s="42" t="e">
        <f t="shared" si="27"/>
        <v>#VALUE!</v>
      </c>
      <c r="AI275" s="41"/>
      <c r="AJ275" s="44"/>
      <c r="AK275" s="45"/>
    </row>
    <row r="276" spans="2:37" ht="22.5" customHeight="1" x14ac:dyDescent="0.15">
      <c r="B276" s="34"/>
      <c r="C276" s="47"/>
      <c r="D276" s="34"/>
      <c r="E276" s="34"/>
      <c r="F276" s="41"/>
      <c r="G276" s="67"/>
      <c r="H276" s="33"/>
      <c r="I276" s="72"/>
      <c r="J276" s="73"/>
      <c r="K276" s="53"/>
      <c r="L276" s="49"/>
      <c r="M276" s="51"/>
      <c r="N276" s="35"/>
      <c r="O276" s="33"/>
      <c r="P276" s="36" t="str">
        <f>IF(N276="","",VLOOKUP(N276,単重表!$C$6:単重表!#REF!,2,FALSE))</f>
        <v/>
      </c>
      <c r="Q276" s="37"/>
      <c r="R276" s="116">
        <f t="shared" si="25"/>
        <v>0</v>
      </c>
      <c r="S276" s="38"/>
      <c r="T276" s="118">
        <f t="shared" si="24"/>
        <v>1</v>
      </c>
      <c r="U276" s="40"/>
      <c r="V276" s="39" t="str">
        <f>IF(N276="","",VLOOKUP(N276,単重表!$C$6:単重表!#REF!,3,FALSE))</f>
        <v/>
      </c>
      <c r="W276" s="80"/>
      <c r="X276" s="37" t="e">
        <f t="shared" si="26"/>
        <v>#VALUE!</v>
      </c>
      <c r="Y276" s="28"/>
      <c r="Z276" s="28"/>
      <c r="AA276" s="28"/>
      <c r="AB276" s="28"/>
      <c r="AC276" s="44"/>
      <c r="AD276" s="44"/>
      <c r="AE276" s="41"/>
      <c r="AF276" s="43"/>
      <c r="AG276" s="41"/>
      <c r="AH276" s="42" t="e">
        <f t="shared" si="27"/>
        <v>#VALUE!</v>
      </c>
      <c r="AI276" s="41"/>
      <c r="AJ276" s="44"/>
      <c r="AK276" s="45"/>
    </row>
    <row r="277" spans="2:37" ht="22.5" customHeight="1" x14ac:dyDescent="0.15">
      <c r="B277" s="34"/>
      <c r="C277" s="47"/>
      <c r="D277" s="34"/>
      <c r="E277" s="34"/>
      <c r="F277" s="41"/>
      <c r="G277" s="67"/>
      <c r="H277" s="33"/>
      <c r="I277" s="72"/>
      <c r="J277" s="73"/>
      <c r="K277" s="53"/>
      <c r="L277" s="49"/>
      <c r="M277" s="51"/>
      <c r="N277" s="35"/>
      <c r="O277" s="33"/>
      <c r="P277" s="36" t="str">
        <f>IF(N277="","",VLOOKUP(N277,単重表!$C$6:単重表!#REF!,2,FALSE))</f>
        <v/>
      </c>
      <c r="Q277" s="37"/>
      <c r="R277" s="116">
        <f t="shared" si="25"/>
        <v>0</v>
      </c>
      <c r="S277" s="38"/>
      <c r="T277" s="118">
        <f t="shared" si="24"/>
        <v>1</v>
      </c>
      <c r="U277" s="40"/>
      <c r="V277" s="39" t="str">
        <f>IF(N277="","",VLOOKUP(N277,単重表!$C$6:単重表!#REF!,3,FALSE))</f>
        <v/>
      </c>
      <c r="W277" s="80"/>
      <c r="X277" s="37" t="e">
        <f t="shared" si="26"/>
        <v>#VALUE!</v>
      </c>
      <c r="Y277" s="28"/>
      <c r="Z277" s="28"/>
      <c r="AA277" s="28"/>
      <c r="AB277" s="28"/>
      <c r="AC277" s="44"/>
      <c r="AD277" s="44"/>
      <c r="AE277" s="41"/>
      <c r="AF277" s="43"/>
      <c r="AG277" s="41"/>
      <c r="AH277" s="42" t="e">
        <f t="shared" si="27"/>
        <v>#VALUE!</v>
      </c>
      <c r="AI277" s="41"/>
      <c r="AJ277" s="44"/>
      <c r="AK277" s="45"/>
    </row>
    <row r="278" spans="2:37" ht="22.5" customHeight="1" x14ac:dyDescent="0.15">
      <c r="B278" s="34"/>
      <c r="C278" s="47"/>
      <c r="D278" s="34"/>
      <c r="E278" s="34"/>
      <c r="F278" s="41"/>
      <c r="G278" s="67"/>
      <c r="H278" s="33"/>
      <c r="I278" s="72"/>
      <c r="J278" s="73"/>
      <c r="K278" s="53"/>
      <c r="L278" s="49"/>
      <c r="M278" s="51"/>
      <c r="N278" s="35"/>
      <c r="O278" s="33"/>
      <c r="P278" s="36" t="str">
        <f>IF(N278="","",VLOOKUP(N278,単重表!$C$6:単重表!#REF!,2,FALSE))</f>
        <v/>
      </c>
      <c r="Q278" s="37"/>
      <c r="R278" s="116">
        <f t="shared" si="25"/>
        <v>0</v>
      </c>
      <c r="S278" s="38"/>
      <c r="T278" s="118">
        <f t="shared" si="24"/>
        <v>1</v>
      </c>
      <c r="U278" s="40"/>
      <c r="V278" s="39" t="str">
        <f>IF(N278="","",VLOOKUP(N278,単重表!$C$6:単重表!#REF!,3,FALSE))</f>
        <v/>
      </c>
      <c r="W278" s="80"/>
      <c r="X278" s="37" t="e">
        <f t="shared" si="26"/>
        <v>#VALUE!</v>
      </c>
      <c r="Y278" s="28"/>
      <c r="Z278" s="28"/>
      <c r="AA278" s="28"/>
      <c r="AB278" s="28"/>
      <c r="AC278" s="44"/>
      <c r="AD278" s="44"/>
      <c r="AE278" s="41"/>
      <c r="AF278" s="43"/>
      <c r="AG278" s="41"/>
      <c r="AH278" s="42" t="e">
        <f t="shared" si="27"/>
        <v>#VALUE!</v>
      </c>
      <c r="AI278" s="41"/>
      <c r="AJ278" s="44"/>
      <c r="AK278" s="45"/>
    </row>
    <row r="279" spans="2:37" ht="22.5" customHeight="1" x14ac:dyDescent="0.15">
      <c r="B279" s="34"/>
      <c r="C279" s="47"/>
      <c r="D279" s="34"/>
      <c r="E279" s="34"/>
      <c r="F279" s="41"/>
      <c r="G279" s="67"/>
      <c r="H279" s="33"/>
      <c r="I279" s="72"/>
      <c r="J279" s="73"/>
      <c r="K279" s="53"/>
      <c r="L279" s="49"/>
      <c r="M279" s="51"/>
      <c r="N279" s="35"/>
      <c r="O279" s="33"/>
      <c r="P279" s="36" t="str">
        <f>IF(N279="","",VLOOKUP(N279,単重表!$C$6:単重表!#REF!,2,FALSE))</f>
        <v/>
      </c>
      <c r="Q279" s="37"/>
      <c r="R279" s="116">
        <f t="shared" si="25"/>
        <v>0</v>
      </c>
      <c r="S279" s="38"/>
      <c r="T279" s="118">
        <f t="shared" ref="T279:T342" si="28">IF(S279="",1,S279/1000)</f>
        <v>1</v>
      </c>
      <c r="U279" s="40"/>
      <c r="V279" s="39" t="str">
        <f>IF(N279="","",VLOOKUP(N279,単重表!$C$6:単重表!#REF!,3,FALSE))</f>
        <v/>
      </c>
      <c r="W279" s="80"/>
      <c r="X279" s="37" t="e">
        <f t="shared" si="26"/>
        <v>#VALUE!</v>
      </c>
      <c r="Y279" s="28"/>
      <c r="Z279" s="28"/>
      <c r="AA279" s="28"/>
      <c r="AB279" s="28"/>
      <c r="AC279" s="44"/>
      <c r="AD279" s="44"/>
      <c r="AE279" s="41"/>
      <c r="AF279" s="43"/>
      <c r="AG279" s="41"/>
      <c r="AH279" s="42" t="e">
        <f t="shared" si="27"/>
        <v>#VALUE!</v>
      </c>
      <c r="AI279" s="41"/>
      <c r="AJ279" s="44"/>
      <c r="AK279" s="45"/>
    </row>
    <row r="280" spans="2:37" ht="22.5" customHeight="1" x14ac:dyDescent="0.15">
      <c r="B280" s="34"/>
      <c r="C280" s="47"/>
      <c r="D280" s="34"/>
      <c r="E280" s="34"/>
      <c r="F280" s="41"/>
      <c r="G280" s="67"/>
      <c r="H280" s="33"/>
      <c r="I280" s="72"/>
      <c r="J280" s="73"/>
      <c r="K280" s="53"/>
      <c r="L280" s="49"/>
      <c r="M280" s="51"/>
      <c r="N280" s="35"/>
      <c r="O280" s="33"/>
      <c r="P280" s="36" t="str">
        <f>IF(N280="","",VLOOKUP(N280,単重表!$C$6:単重表!#REF!,2,FALSE))</f>
        <v/>
      </c>
      <c r="Q280" s="37"/>
      <c r="R280" s="116">
        <f t="shared" ref="R280:R343" si="29">Q280/1000</f>
        <v>0</v>
      </c>
      <c r="S280" s="38"/>
      <c r="T280" s="118">
        <f t="shared" si="28"/>
        <v>1</v>
      </c>
      <c r="U280" s="40"/>
      <c r="V280" s="39" t="str">
        <f>IF(N280="","",VLOOKUP(N280,単重表!$C$6:単重表!#REF!,3,FALSE))</f>
        <v/>
      </c>
      <c r="W280" s="80"/>
      <c r="X280" s="37" t="e">
        <f t="shared" si="26"/>
        <v>#VALUE!</v>
      </c>
      <c r="Y280" s="28"/>
      <c r="Z280" s="28"/>
      <c r="AA280" s="28"/>
      <c r="AB280" s="28"/>
      <c r="AC280" s="44"/>
      <c r="AD280" s="44"/>
      <c r="AE280" s="41"/>
      <c r="AF280" s="43"/>
      <c r="AG280" s="41"/>
      <c r="AH280" s="42" t="e">
        <f t="shared" si="27"/>
        <v>#VALUE!</v>
      </c>
      <c r="AI280" s="41"/>
      <c r="AJ280" s="44"/>
      <c r="AK280" s="45"/>
    </row>
    <row r="281" spans="2:37" ht="22.5" customHeight="1" x14ac:dyDescent="0.15">
      <c r="B281" s="34"/>
      <c r="C281" s="47"/>
      <c r="D281" s="34"/>
      <c r="E281" s="34"/>
      <c r="F281" s="41"/>
      <c r="G281" s="67"/>
      <c r="H281" s="33"/>
      <c r="I281" s="72"/>
      <c r="J281" s="73"/>
      <c r="K281" s="53"/>
      <c r="L281" s="49"/>
      <c r="M281" s="51"/>
      <c r="N281" s="35"/>
      <c r="O281" s="33"/>
      <c r="P281" s="36" t="str">
        <f>IF(N281="","",VLOOKUP(N281,単重表!$C$6:単重表!#REF!,2,FALSE))</f>
        <v/>
      </c>
      <c r="Q281" s="37"/>
      <c r="R281" s="116">
        <f t="shared" si="29"/>
        <v>0</v>
      </c>
      <c r="S281" s="38"/>
      <c r="T281" s="118">
        <f t="shared" si="28"/>
        <v>1</v>
      </c>
      <c r="U281" s="40"/>
      <c r="V281" s="39" t="str">
        <f>IF(N281="","",VLOOKUP(N281,単重表!$C$6:単重表!#REF!,3,FALSE))</f>
        <v/>
      </c>
      <c r="W281" s="80"/>
      <c r="X281" s="37" t="e">
        <f t="shared" si="26"/>
        <v>#VALUE!</v>
      </c>
      <c r="Y281" s="28"/>
      <c r="Z281" s="28"/>
      <c r="AA281" s="28"/>
      <c r="AB281" s="28"/>
      <c r="AC281" s="44"/>
      <c r="AD281" s="44"/>
      <c r="AE281" s="41"/>
      <c r="AF281" s="43"/>
      <c r="AG281" s="41"/>
      <c r="AH281" s="42" t="e">
        <f t="shared" si="27"/>
        <v>#VALUE!</v>
      </c>
      <c r="AI281" s="41"/>
      <c r="AJ281" s="44"/>
      <c r="AK281" s="45"/>
    </row>
    <row r="282" spans="2:37" ht="22.5" customHeight="1" x14ac:dyDescent="0.15">
      <c r="B282" s="34"/>
      <c r="C282" s="47"/>
      <c r="D282" s="34"/>
      <c r="E282" s="34"/>
      <c r="F282" s="41"/>
      <c r="G282" s="67"/>
      <c r="H282" s="33"/>
      <c r="I282" s="72"/>
      <c r="J282" s="73"/>
      <c r="K282" s="53"/>
      <c r="L282" s="49"/>
      <c r="M282" s="51"/>
      <c r="N282" s="35"/>
      <c r="O282" s="33"/>
      <c r="P282" s="36" t="str">
        <f>IF(N282="","",VLOOKUP(N282,単重表!$C$6:単重表!#REF!,2,FALSE))</f>
        <v/>
      </c>
      <c r="Q282" s="37"/>
      <c r="R282" s="116">
        <f t="shared" si="29"/>
        <v>0</v>
      </c>
      <c r="S282" s="38"/>
      <c r="T282" s="118">
        <f t="shared" si="28"/>
        <v>1</v>
      </c>
      <c r="U282" s="40"/>
      <c r="V282" s="39" t="str">
        <f>IF(N282="","",VLOOKUP(N282,単重表!$C$6:単重表!#REF!,3,FALSE))</f>
        <v/>
      </c>
      <c r="W282" s="80"/>
      <c r="X282" s="37" t="e">
        <f t="shared" si="26"/>
        <v>#VALUE!</v>
      </c>
      <c r="Y282" s="28"/>
      <c r="Z282" s="28"/>
      <c r="AA282" s="28"/>
      <c r="AB282" s="28"/>
      <c r="AC282" s="44"/>
      <c r="AD282" s="44"/>
      <c r="AE282" s="41"/>
      <c r="AF282" s="43"/>
      <c r="AG282" s="41"/>
      <c r="AH282" s="42" t="e">
        <f t="shared" si="27"/>
        <v>#VALUE!</v>
      </c>
      <c r="AI282" s="41"/>
      <c r="AJ282" s="44"/>
      <c r="AK282" s="45"/>
    </row>
    <row r="283" spans="2:37" ht="22.5" customHeight="1" x14ac:dyDescent="0.15">
      <c r="B283" s="34"/>
      <c r="C283" s="47"/>
      <c r="D283" s="34"/>
      <c r="E283" s="34"/>
      <c r="F283" s="41"/>
      <c r="G283" s="67"/>
      <c r="H283" s="33"/>
      <c r="I283" s="72"/>
      <c r="J283" s="73"/>
      <c r="K283" s="53"/>
      <c r="L283" s="49"/>
      <c r="M283" s="51"/>
      <c r="N283" s="35"/>
      <c r="O283" s="33"/>
      <c r="P283" s="36" t="str">
        <f>IF(N283="","",VLOOKUP(N283,単重表!$C$6:単重表!#REF!,2,FALSE))</f>
        <v/>
      </c>
      <c r="Q283" s="37"/>
      <c r="R283" s="116">
        <f t="shared" si="29"/>
        <v>0</v>
      </c>
      <c r="S283" s="38"/>
      <c r="T283" s="118">
        <f t="shared" si="28"/>
        <v>1</v>
      </c>
      <c r="U283" s="40"/>
      <c r="V283" s="39" t="str">
        <f>IF(N283="","",VLOOKUP(N283,単重表!$C$6:単重表!#REF!,3,FALSE))</f>
        <v/>
      </c>
      <c r="W283" s="80"/>
      <c r="X283" s="37" t="e">
        <f t="shared" si="26"/>
        <v>#VALUE!</v>
      </c>
      <c r="Y283" s="28"/>
      <c r="Z283" s="28"/>
      <c r="AA283" s="28"/>
      <c r="AB283" s="28"/>
      <c r="AC283" s="44"/>
      <c r="AD283" s="44"/>
      <c r="AE283" s="41"/>
      <c r="AF283" s="43"/>
      <c r="AG283" s="41"/>
      <c r="AH283" s="42" t="e">
        <f t="shared" si="27"/>
        <v>#VALUE!</v>
      </c>
      <c r="AI283" s="41"/>
      <c r="AJ283" s="44"/>
      <c r="AK283" s="45"/>
    </row>
    <row r="284" spans="2:37" ht="22.5" customHeight="1" x14ac:dyDescent="0.15">
      <c r="B284" s="34"/>
      <c r="C284" s="47"/>
      <c r="D284" s="34"/>
      <c r="E284" s="34"/>
      <c r="F284" s="41"/>
      <c r="G284" s="67"/>
      <c r="H284" s="33"/>
      <c r="I284" s="72"/>
      <c r="J284" s="73"/>
      <c r="K284" s="53"/>
      <c r="L284" s="49"/>
      <c r="M284" s="51"/>
      <c r="N284" s="35"/>
      <c r="O284" s="33"/>
      <c r="P284" s="36" t="str">
        <f>IF(N284="","",VLOOKUP(N284,単重表!$C$6:単重表!#REF!,2,FALSE))</f>
        <v/>
      </c>
      <c r="Q284" s="37"/>
      <c r="R284" s="116">
        <f t="shared" si="29"/>
        <v>0</v>
      </c>
      <c r="S284" s="38"/>
      <c r="T284" s="118">
        <f t="shared" si="28"/>
        <v>1</v>
      </c>
      <c r="U284" s="40"/>
      <c r="V284" s="39" t="str">
        <f>IF(N284="","",VLOOKUP(N284,単重表!$C$6:単重表!#REF!,3,FALSE))</f>
        <v/>
      </c>
      <c r="W284" s="80"/>
      <c r="X284" s="37" t="e">
        <f t="shared" si="26"/>
        <v>#VALUE!</v>
      </c>
      <c r="Y284" s="28"/>
      <c r="Z284" s="28"/>
      <c r="AA284" s="28"/>
      <c r="AB284" s="28"/>
      <c r="AC284" s="44"/>
      <c r="AD284" s="44"/>
      <c r="AE284" s="41"/>
      <c r="AF284" s="43"/>
      <c r="AG284" s="41"/>
      <c r="AH284" s="42" t="e">
        <f t="shared" si="27"/>
        <v>#VALUE!</v>
      </c>
      <c r="AI284" s="41"/>
      <c r="AJ284" s="44"/>
      <c r="AK284" s="45"/>
    </row>
    <row r="285" spans="2:37" ht="22.5" customHeight="1" x14ac:dyDescent="0.15">
      <c r="B285" s="34"/>
      <c r="C285" s="47"/>
      <c r="D285" s="34"/>
      <c r="E285" s="34"/>
      <c r="F285" s="41"/>
      <c r="G285" s="67"/>
      <c r="H285" s="33"/>
      <c r="I285" s="72"/>
      <c r="J285" s="73"/>
      <c r="K285" s="53"/>
      <c r="L285" s="49"/>
      <c r="M285" s="51"/>
      <c r="N285" s="35"/>
      <c r="O285" s="33"/>
      <c r="P285" s="36" t="str">
        <f>IF(N285="","",VLOOKUP(N285,単重表!$C$6:単重表!#REF!,2,FALSE))</f>
        <v/>
      </c>
      <c r="Q285" s="37"/>
      <c r="R285" s="116">
        <f t="shared" si="29"/>
        <v>0</v>
      </c>
      <c r="S285" s="38"/>
      <c r="T285" s="118">
        <f t="shared" si="28"/>
        <v>1</v>
      </c>
      <c r="U285" s="40"/>
      <c r="V285" s="39" t="str">
        <f>IF(N285="","",VLOOKUP(N285,単重表!$C$6:単重表!#REF!,3,FALSE))</f>
        <v/>
      </c>
      <c r="W285" s="80"/>
      <c r="X285" s="37" t="e">
        <f t="shared" si="26"/>
        <v>#VALUE!</v>
      </c>
      <c r="Y285" s="28"/>
      <c r="Z285" s="28"/>
      <c r="AA285" s="28"/>
      <c r="AB285" s="28"/>
      <c r="AC285" s="44"/>
      <c r="AD285" s="44"/>
      <c r="AE285" s="41"/>
      <c r="AF285" s="43"/>
      <c r="AG285" s="41"/>
      <c r="AH285" s="42" t="e">
        <f t="shared" si="27"/>
        <v>#VALUE!</v>
      </c>
      <c r="AI285" s="41"/>
      <c r="AJ285" s="44"/>
      <c r="AK285" s="45"/>
    </row>
    <row r="286" spans="2:37" ht="22.5" customHeight="1" x14ac:dyDescent="0.15">
      <c r="B286" s="34"/>
      <c r="C286" s="47"/>
      <c r="D286" s="34"/>
      <c r="E286" s="34"/>
      <c r="F286" s="41"/>
      <c r="G286" s="67"/>
      <c r="H286" s="33"/>
      <c r="I286" s="72"/>
      <c r="J286" s="73"/>
      <c r="K286" s="53"/>
      <c r="L286" s="49"/>
      <c r="M286" s="51"/>
      <c r="N286" s="35"/>
      <c r="O286" s="33"/>
      <c r="P286" s="36" t="str">
        <f>IF(N286="","",VLOOKUP(N286,単重表!$C$6:単重表!#REF!,2,FALSE))</f>
        <v/>
      </c>
      <c r="Q286" s="37"/>
      <c r="R286" s="116">
        <f t="shared" si="29"/>
        <v>0</v>
      </c>
      <c r="S286" s="38"/>
      <c r="T286" s="118">
        <f t="shared" si="28"/>
        <v>1</v>
      </c>
      <c r="U286" s="40"/>
      <c r="V286" s="39" t="str">
        <f>IF(N286="","",VLOOKUP(N286,単重表!$C$6:単重表!#REF!,3,FALSE))</f>
        <v/>
      </c>
      <c r="W286" s="80"/>
      <c r="X286" s="37" t="e">
        <f t="shared" si="26"/>
        <v>#VALUE!</v>
      </c>
      <c r="Y286" s="28"/>
      <c r="Z286" s="28"/>
      <c r="AA286" s="28"/>
      <c r="AB286" s="28"/>
      <c r="AC286" s="44"/>
      <c r="AD286" s="44"/>
      <c r="AE286" s="41"/>
      <c r="AF286" s="43"/>
      <c r="AG286" s="41"/>
      <c r="AH286" s="42" t="e">
        <f t="shared" si="27"/>
        <v>#VALUE!</v>
      </c>
      <c r="AI286" s="41"/>
      <c r="AJ286" s="44"/>
      <c r="AK286" s="45"/>
    </row>
    <row r="287" spans="2:37" ht="22.5" customHeight="1" x14ac:dyDescent="0.15">
      <c r="B287" s="34"/>
      <c r="C287" s="47"/>
      <c r="D287" s="34"/>
      <c r="E287" s="34"/>
      <c r="F287" s="41"/>
      <c r="G287" s="67"/>
      <c r="H287" s="33"/>
      <c r="I287" s="72"/>
      <c r="J287" s="73"/>
      <c r="K287" s="53"/>
      <c r="L287" s="49"/>
      <c r="M287" s="51"/>
      <c r="N287" s="35"/>
      <c r="O287" s="33"/>
      <c r="P287" s="36" t="str">
        <f>IF(N287="","",VLOOKUP(N287,単重表!$C$6:単重表!#REF!,2,FALSE))</f>
        <v/>
      </c>
      <c r="Q287" s="37"/>
      <c r="R287" s="116">
        <f t="shared" si="29"/>
        <v>0</v>
      </c>
      <c r="S287" s="38"/>
      <c r="T287" s="118">
        <f t="shared" si="28"/>
        <v>1</v>
      </c>
      <c r="U287" s="40"/>
      <c r="V287" s="39" t="str">
        <f>IF(N287="","",VLOOKUP(N287,単重表!$C$6:単重表!#REF!,3,FALSE))</f>
        <v/>
      </c>
      <c r="W287" s="80"/>
      <c r="X287" s="37" t="e">
        <f t="shared" si="26"/>
        <v>#VALUE!</v>
      </c>
      <c r="Y287" s="28"/>
      <c r="Z287" s="28"/>
      <c r="AA287" s="28"/>
      <c r="AB287" s="28"/>
      <c r="AC287" s="44"/>
      <c r="AD287" s="44"/>
      <c r="AE287" s="41"/>
      <c r="AF287" s="43"/>
      <c r="AG287" s="41"/>
      <c r="AH287" s="42" t="e">
        <f t="shared" si="27"/>
        <v>#VALUE!</v>
      </c>
      <c r="AI287" s="41"/>
      <c r="AJ287" s="44"/>
      <c r="AK287" s="45"/>
    </row>
    <row r="288" spans="2:37" ht="22.5" customHeight="1" x14ac:dyDescent="0.15">
      <c r="B288" s="34"/>
      <c r="C288" s="47"/>
      <c r="D288" s="34"/>
      <c r="E288" s="34"/>
      <c r="F288" s="41"/>
      <c r="G288" s="67"/>
      <c r="H288" s="33"/>
      <c r="I288" s="72"/>
      <c r="J288" s="73"/>
      <c r="K288" s="53"/>
      <c r="L288" s="49"/>
      <c r="M288" s="51"/>
      <c r="N288" s="35"/>
      <c r="O288" s="33"/>
      <c r="P288" s="36" t="str">
        <f>IF(N288="","",VLOOKUP(N288,単重表!$C$6:単重表!#REF!,2,FALSE))</f>
        <v/>
      </c>
      <c r="Q288" s="37"/>
      <c r="R288" s="116">
        <f t="shared" si="29"/>
        <v>0</v>
      </c>
      <c r="S288" s="38"/>
      <c r="T288" s="118">
        <f t="shared" si="28"/>
        <v>1</v>
      </c>
      <c r="U288" s="40"/>
      <c r="V288" s="39" t="str">
        <f>IF(N288="","",VLOOKUP(N288,単重表!$C$6:単重表!#REF!,3,FALSE))</f>
        <v/>
      </c>
      <c r="W288" s="80"/>
      <c r="X288" s="37" t="e">
        <f t="shared" si="26"/>
        <v>#VALUE!</v>
      </c>
      <c r="Y288" s="28"/>
      <c r="Z288" s="28"/>
      <c r="AA288" s="28"/>
      <c r="AB288" s="28"/>
      <c r="AC288" s="44"/>
      <c r="AD288" s="44"/>
      <c r="AE288" s="41"/>
      <c r="AF288" s="43"/>
      <c r="AG288" s="41"/>
      <c r="AH288" s="42" t="e">
        <f t="shared" si="27"/>
        <v>#VALUE!</v>
      </c>
      <c r="AI288" s="41"/>
      <c r="AJ288" s="44"/>
      <c r="AK288" s="45"/>
    </row>
    <row r="289" spans="2:37" ht="22.5" customHeight="1" x14ac:dyDescent="0.15">
      <c r="B289" s="34"/>
      <c r="C289" s="47"/>
      <c r="D289" s="34"/>
      <c r="E289" s="34"/>
      <c r="F289" s="41"/>
      <c r="G289" s="67"/>
      <c r="H289" s="33"/>
      <c r="I289" s="72"/>
      <c r="J289" s="73"/>
      <c r="K289" s="53"/>
      <c r="L289" s="49"/>
      <c r="M289" s="51"/>
      <c r="N289" s="35"/>
      <c r="O289" s="33"/>
      <c r="P289" s="36" t="str">
        <f>IF(N289="","",VLOOKUP(N289,単重表!$C$6:単重表!#REF!,2,FALSE))</f>
        <v/>
      </c>
      <c r="Q289" s="37"/>
      <c r="R289" s="116">
        <f t="shared" si="29"/>
        <v>0</v>
      </c>
      <c r="S289" s="38"/>
      <c r="T289" s="118">
        <f t="shared" si="28"/>
        <v>1</v>
      </c>
      <c r="U289" s="40"/>
      <c r="V289" s="39" t="str">
        <f>IF(N289="","",VLOOKUP(N289,単重表!$C$6:単重表!#REF!,3,FALSE))</f>
        <v/>
      </c>
      <c r="W289" s="80"/>
      <c r="X289" s="37" t="e">
        <f t="shared" si="26"/>
        <v>#VALUE!</v>
      </c>
      <c r="Y289" s="28"/>
      <c r="Z289" s="28"/>
      <c r="AA289" s="28"/>
      <c r="AB289" s="28"/>
      <c r="AC289" s="44"/>
      <c r="AD289" s="44"/>
      <c r="AE289" s="41"/>
      <c r="AF289" s="43"/>
      <c r="AG289" s="41"/>
      <c r="AH289" s="42" t="e">
        <f t="shared" si="27"/>
        <v>#VALUE!</v>
      </c>
      <c r="AI289" s="41"/>
      <c r="AJ289" s="44"/>
      <c r="AK289" s="45"/>
    </row>
    <row r="290" spans="2:37" ht="22.5" customHeight="1" x14ac:dyDescent="0.15">
      <c r="B290" s="34"/>
      <c r="C290" s="47"/>
      <c r="D290" s="34"/>
      <c r="E290" s="34"/>
      <c r="F290" s="41"/>
      <c r="G290" s="67"/>
      <c r="H290" s="33"/>
      <c r="I290" s="72"/>
      <c r="J290" s="73"/>
      <c r="K290" s="53"/>
      <c r="L290" s="49"/>
      <c r="M290" s="51"/>
      <c r="N290" s="35"/>
      <c r="O290" s="33"/>
      <c r="P290" s="36" t="str">
        <f>IF(N290="","",VLOOKUP(N290,単重表!$C$6:単重表!#REF!,2,FALSE))</f>
        <v/>
      </c>
      <c r="Q290" s="37"/>
      <c r="R290" s="116">
        <f t="shared" si="29"/>
        <v>0</v>
      </c>
      <c r="S290" s="38"/>
      <c r="T290" s="118">
        <f t="shared" si="28"/>
        <v>1</v>
      </c>
      <c r="U290" s="40"/>
      <c r="V290" s="39" t="str">
        <f>IF(N290="","",VLOOKUP(N290,単重表!$C$6:単重表!#REF!,3,FALSE))</f>
        <v/>
      </c>
      <c r="W290" s="80"/>
      <c r="X290" s="37" t="e">
        <f t="shared" si="26"/>
        <v>#VALUE!</v>
      </c>
      <c r="Y290" s="28"/>
      <c r="Z290" s="28"/>
      <c r="AA290" s="28"/>
      <c r="AB290" s="28"/>
      <c r="AC290" s="44"/>
      <c r="AD290" s="44"/>
      <c r="AE290" s="41"/>
      <c r="AF290" s="43"/>
      <c r="AG290" s="41"/>
      <c r="AH290" s="42" t="e">
        <f t="shared" si="27"/>
        <v>#VALUE!</v>
      </c>
      <c r="AI290" s="41"/>
      <c r="AJ290" s="44"/>
      <c r="AK290" s="45"/>
    </row>
    <row r="291" spans="2:37" ht="22.5" customHeight="1" x14ac:dyDescent="0.15">
      <c r="B291" s="34"/>
      <c r="C291" s="47"/>
      <c r="D291" s="34"/>
      <c r="E291" s="34"/>
      <c r="F291" s="41"/>
      <c r="G291" s="67"/>
      <c r="H291" s="33"/>
      <c r="I291" s="72"/>
      <c r="J291" s="73"/>
      <c r="K291" s="53"/>
      <c r="L291" s="49"/>
      <c r="M291" s="51"/>
      <c r="N291" s="35"/>
      <c r="O291" s="33"/>
      <c r="P291" s="36" t="str">
        <f>IF(N291="","",VLOOKUP(N291,単重表!$C$6:単重表!#REF!,2,FALSE))</f>
        <v/>
      </c>
      <c r="Q291" s="37"/>
      <c r="R291" s="116">
        <f t="shared" si="29"/>
        <v>0</v>
      </c>
      <c r="S291" s="38"/>
      <c r="T291" s="118">
        <f t="shared" si="28"/>
        <v>1</v>
      </c>
      <c r="U291" s="40"/>
      <c r="V291" s="39" t="str">
        <f>IF(N291="","",VLOOKUP(N291,単重表!$C$6:単重表!#REF!,3,FALSE))</f>
        <v/>
      </c>
      <c r="W291" s="80"/>
      <c r="X291" s="37" t="e">
        <f t="shared" ref="X291:X324" si="30">V291*U291*T291*R291+W291</f>
        <v>#VALUE!</v>
      </c>
      <c r="Y291" s="28"/>
      <c r="Z291" s="28"/>
      <c r="AA291" s="28"/>
      <c r="AB291" s="28"/>
      <c r="AC291" s="44"/>
      <c r="AD291" s="44"/>
      <c r="AE291" s="41"/>
      <c r="AF291" s="43"/>
      <c r="AG291" s="41"/>
      <c r="AH291" s="42" t="e">
        <f t="shared" ref="AH291:AH323" si="31">AG291*X291</f>
        <v>#VALUE!</v>
      </c>
      <c r="AI291" s="41"/>
      <c r="AJ291" s="44"/>
      <c r="AK291" s="45"/>
    </row>
    <row r="292" spans="2:37" ht="22.5" customHeight="1" x14ac:dyDescent="0.15">
      <c r="B292" s="34"/>
      <c r="C292" s="47"/>
      <c r="D292" s="34"/>
      <c r="E292" s="34"/>
      <c r="F292" s="41"/>
      <c r="G292" s="67"/>
      <c r="H292" s="33"/>
      <c r="I292" s="72"/>
      <c r="J292" s="73"/>
      <c r="K292" s="53"/>
      <c r="L292" s="49"/>
      <c r="M292" s="51"/>
      <c r="N292" s="35"/>
      <c r="O292" s="33"/>
      <c r="P292" s="36" t="str">
        <f>IF(N292="","",VLOOKUP(N292,単重表!$C$6:単重表!#REF!,2,FALSE))</f>
        <v/>
      </c>
      <c r="Q292" s="37"/>
      <c r="R292" s="116">
        <f t="shared" si="29"/>
        <v>0</v>
      </c>
      <c r="S292" s="38"/>
      <c r="T292" s="118">
        <f t="shared" si="28"/>
        <v>1</v>
      </c>
      <c r="U292" s="40"/>
      <c r="V292" s="39" t="str">
        <f>IF(N292="","",VLOOKUP(N292,単重表!$C$6:単重表!#REF!,3,FALSE))</f>
        <v/>
      </c>
      <c r="W292" s="80"/>
      <c r="X292" s="37" t="e">
        <f t="shared" si="30"/>
        <v>#VALUE!</v>
      </c>
      <c r="Y292" s="28"/>
      <c r="Z292" s="28"/>
      <c r="AA292" s="28"/>
      <c r="AB292" s="28"/>
      <c r="AC292" s="44"/>
      <c r="AD292" s="44"/>
      <c r="AE292" s="41"/>
      <c r="AF292" s="43"/>
      <c r="AG292" s="41"/>
      <c r="AH292" s="42" t="e">
        <f t="shared" si="31"/>
        <v>#VALUE!</v>
      </c>
      <c r="AI292" s="41"/>
      <c r="AJ292" s="44"/>
      <c r="AK292" s="45"/>
    </row>
    <row r="293" spans="2:37" ht="22.5" customHeight="1" x14ac:dyDescent="0.15">
      <c r="B293" s="34"/>
      <c r="C293" s="47"/>
      <c r="D293" s="34"/>
      <c r="E293" s="34"/>
      <c r="F293" s="41"/>
      <c r="G293" s="77"/>
      <c r="H293" s="33"/>
      <c r="I293" s="72"/>
      <c r="J293" s="73"/>
      <c r="K293" s="53"/>
      <c r="L293" s="49"/>
      <c r="M293" s="51"/>
      <c r="N293" s="35"/>
      <c r="O293" s="33"/>
      <c r="P293" s="36" t="str">
        <f>IF(N293="","",VLOOKUP(N293,単重表!$C$6:単重表!#REF!,2,FALSE))</f>
        <v/>
      </c>
      <c r="Q293" s="37"/>
      <c r="R293" s="116">
        <f t="shared" si="29"/>
        <v>0</v>
      </c>
      <c r="S293" s="38"/>
      <c r="T293" s="118">
        <f t="shared" si="28"/>
        <v>1</v>
      </c>
      <c r="U293" s="40"/>
      <c r="V293" s="39" t="str">
        <f>IF(N293="","",VLOOKUP(N293,単重表!$C$6:単重表!#REF!,3,FALSE))</f>
        <v/>
      </c>
      <c r="W293" s="80"/>
      <c r="X293" s="37" t="e">
        <f t="shared" si="30"/>
        <v>#VALUE!</v>
      </c>
      <c r="Y293" s="28"/>
      <c r="Z293" s="28"/>
      <c r="AA293" s="28"/>
      <c r="AB293" s="28"/>
      <c r="AC293" s="44"/>
      <c r="AD293" s="44"/>
      <c r="AE293" s="41"/>
      <c r="AF293" s="43"/>
      <c r="AG293" s="41"/>
      <c r="AH293" s="42" t="e">
        <f t="shared" si="31"/>
        <v>#VALUE!</v>
      </c>
      <c r="AI293" s="41"/>
      <c r="AJ293" s="44"/>
      <c r="AK293" s="45"/>
    </row>
    <row r="294" spans="2:37" ht="22.5" customHeight="1" x14ac:dyDescent="0.15">
      <c r="B294" s="34"/>
      <c r="C294" s="47"/>
      <c r="D294" s="34"/>
      <c r="E294" s="34"/>
      <c r="F294" s="41"/>
      <c r="G294" s="77"/>
      <c r="H294" s="33"/>
      <c r="I294" s="72"/>
      <c r="J294" s="73"/>
      <c r="K294" s="53"/>
      <c r="L294" s="49"/>
      <c r="M294" s="51"/>
      <c r="N294" s="35"/>
      <c r="O294" s="33"/>
      <c r="P294" s="36" t="str">
        <f>IF(N294="","",VLOOKUP(N294,単重表!$C$6:単重表!#REF!,2,FALSE))</f>
        <v/>
      </c>
      <c r="Q294" s="37"/>
      <c r="R294" s="116">
        <f t="shared" si="29"/>
        <v>0</v>
      </c>
      <c r="S294" s="38"/>
      <c r="T294" s="118">
        <f t="shared" si="28"/>
        <v>1</v>
      </c>
      <c r="U294" s="40"/>
      <c r="V294" s="39" t="str">
        <f>IF(N294="","",VLOOKUP(N294,単重表!$C$6:単重表!#REF!,3,FALSE))</f>
        <v/>
      </c>
      <c r="W294" s="80"/>
      <c r="X294" s="37" t="e">
        <f t="shared" si="30"/>
        <v>#VALUE!</v>
      </c>
      <c r="Y294" s="28"/>
      <c r="Z294" s="28"/>
      <c r="AA294" s="28"/>
      <c r="AB294" s="28"/>
      <c r="AC294" s="44"/>
      <c r="AD294" s="44"/>
      <c r="AE294" s="41"/>
      <c r="AF294" s="43"/>
      <c r="AG294" s="41"/>
      <c r="AH294" s="42" t="e">
        <f t="shared" si="31"/>
        <v>#VALUE!</v>
      </c>
      <c r="AI294" s="41"/>
      <c r="AJ294" s="44"/>
      <c r="AK294" s="45"/>
    </row>
    <row r="295" spans="2:37" ht="22.5" customHeight="1" x14ac:dyDescent="0.15">
      <c r="B295" s="34"/>
      <c r="C295" s="47"/>
      <c r="D295" s="34"/>
      <c r="E295" s="34"/>
      <c r="F295" s="41"/>
      <c r="K295" s="53"/>
      <c r="L295" s="49"/>
      <c r="M295" s="51"/>
      <c r="N295" s="35"/>
      <c r="O295" s="33"/>
      <c r="P295" s="36" t="str">
        <f>IF(N295="","",VLOOKUP(N295,単重表!$C$6:単重表!#REF!,2,FALSE))</f>
        <v/>
      </c>
      <c r="Q295" s="37"/>
      <c r="R295" s="116">
        <f t="shared" si="29"/>
        <v>0</v>
      </c>
      <c r="S295" s="38"/>
      <c r="T295" s="118">
        <f t="shared" si="28"/>
        <v>1</v>
      </c>
      <c r="U295" s="40"/>
      <c r="V295" s="39" t="str">
        <f>IF(N295="","",VLOOKUP(N295,単重表!$C$6:単重表!#REF!,3,FALSE))</f>
        <v/>
      </c>
      <c r="W295" s="82"/>
      <c r="X295" s="37" t="e">
        <f t="shared" si="30"/>
        <v>#VALUE!</v>
      </c>
      <c r="Y295" s="28"/>
      <c r="Z295" s="28"/>
      <c r="AA295" s="28"/>
      <c r="AB295" s="28"/>
      <c r="AC295" s="44"/>
      <c r="AD295" s="44"/>
      <c r="AE295" s="41"/>
      <c r="AF295" s="43"/>
      <c r="AG295" s="41"/>
      <c r="AH295" s="42" t="e">
        <f t="shared" si="31"/>
        <v>#VALUE!</v>
      </c>
      <c r="AI295" s="41"/>
      <c r="AJ295" s="44"/>
      <c r="AK295" s="45"/>
    </row>
    <row r="296" spans="2:37" ht="22.5" customHeight="1" x14ac:dyDescent="0.15">
      <c r="B296" s="34"/>
      <c r="C296" s="47"/>
      <c r="D296" s="34"/>
      <c r="E296" s="34"/>
      <c r="F296" s="41"/>
      <c r="K296" s="53"/>
      <c r="L296" s="49"/>
      <c r="M296" s="51"/>
      <c r="N296" s="35"/>
      <c r="O296" s="33"/>
      <c r="P296" s="36" t="str">
        <f>IF(N296="","",VLOOKUP(N296,単重表!$C$6:単重表!#REF!,2,FALSE))</f>
        <v/>
      </c>
      <c r="Q296" s="37"/>
      <c r="R296" s="116">
        <f t="shared" si="29"/>
        <v>0</v>
      </c>
      <c r="S296" s="38"/>
      <c r="T296" s="118">
        <f t="shared" si="28"/>
        <v>1</v>
      </c>
      <c r="U296" s="40"/>
      <c r="V296" s="39" t="str">
        <f>IF(N296="","",VLOOKUP(N296,単重表!$C$6:単重表!#REF!,3,FALSE))</f>
        <v/>
      </c>
      <c r="W296" s="82"/>
      <c r="X296" s="37" t="e">
        <f t="shared" si="30"/>
        <v>#VALUE!</v>
      </c>
      <c r="Y296" s="28"/>
      <c r="Z296" s="28"/>
      <c r="AA296" s="28"/>
      <c r="AB296" s="28"/>
      <c r="AC296" s="44"/>
      <c r="AD296" s="44"/>
      <c r="AE296" s="41"/>
      <c r="AF296" s="43"/>
      <c r="AG296" s="41"/>
      <c r="AH296" s="42" t="e">
        <f t="shared" si="31"/>
        <v>#VALUE!</v>
      </c>
      <c r="AI296" s="41"/>
      <c r="AJ296" s="44"/>
      <c r="AK296" s="45"/>
    </row>
    <row r="297" spans="2:37" ht="22.5" customHeight="1" x14ac:dyDescent="0.15">
      <c r="B297" s="34"/>
      <c r="C297" s="47"/>
      <c r="D297" s="34"/>
      <c r="E297" s="34"/>
      <c r="F297" s="41"/>
      <c r="K297" s="53"/>
      <c r="L297" s="49"/>
      <c r="M297" s="51"/>
      <c r="N297" s="35"/>
      <c r="O297" s="33"/>
      <c r="P297" s="36" t="str">
        <f>IF(N297="","",VLOOKUP(N297,単重表!$C$6:単重表!#REF!,2,FALSE))</f>
        <v/>
      </c>
      <c r="Q297" s="37"/>
      <c r="R297" s="116">
        <f t="shared" si="29"/>
        <v>0</v>
      </c>
      <c r="S297" s="38"/>
      <c r="T297" s="118">
        <f t="shared" si="28"/>
        <v>1</v>
      </c>
      <c r="U297" s="40"/>
      <c r="V297" s="39" t="str">
        <f>IF(N297="","",VLOOKUP(N297,単重表!$C$6:単重表!#REF!,3,FALSE))</f>
        <v/>
      </c>
      <c r="W297" s="82"/>
      <c r="X297" s="37" t="e">
        <f t="shared" si="30"/>
        <v>#VALUE!</v>
      </c>
      <c r="Y297" s="28"/>
      <c r="Z297" s="28"/>
      <c r="AA297" s="28"/>
      <c r="AB297" s="28"/>
      <c r="AC297" s="44"/>
      <c r="AD297" s="44"/>
      <c r="AE297" s="41"/>
      <c r="AF297" s="43"/>
      <c r="AG297" s="41"/>
      <c r="AH297" s="42" t="e">
        <f t="shared" si="31"/>
        <v>#VALUE!</v>
      </c>
      <c r="AI297" s="41"/>
      <c r="AJ297" s="44"/>
      <c r="AK297" s="45"/>
    </row>
    <row r="298" spans="2:37" ht="22.5" customHeight="1" x14ac:dyDescent="0.15">
      <c r="B298" s="34"/>
      <c r="C298" s="47"/>
      <c r="D298" s="34"/>
      <c r="E298" s="34"/>
      <c r="F298" s="41"/>
      <c r="K298" s="53"/>
      <c r="L298" s="49"/>
      <c r="M298" s="51"/>
      <c r="N298" s="35"/>
      <c r="O298" s="33"/>
      <c r="P298" s="36" t="str">
        <f>IF(N298="","",VLOOKUP(N298,単重表!$C$6:単重表!#REF!,2,FALSE))</f>
        <v/>
      </c>
      <c r="Q298" s="37"/>
      <c r="R298" s="116">
        <f t="shared" si="29"/>
        <v>0</v>
      </c>
      <c r="S298" s="38"/>
      <c r="T298" s="118">
        <f t="shared" si="28"/>
        <v>1</v>
      </c>
      <c r="U298" s="40"/>
      <c r="V298" s="39" t="str">
        <f>IF(N298="","",VLOOKUP(N298,単重表!$C$6:単重表!#REF!,3,FALSE))</f>
        <v/>
      </c>
      <c r="W298" s="82"/>
      <c r="X298" s="37" t="e">
        <f t="shared" si="30"/>
        <v>#VALUE!</v>
      </c>
      <c r="Y298" s="28"/>
      <c r="Z298" s="28"/>
      <c r="AA298" s="28"/>
      <c r="AB298" s="28"/>
      <c r="AC298" s="44"/>
      <c r="AD298" s="44"/>
      <c r="AE298" s="41"/>
      <c r="AF298" s="43"/>
      <c r="AG298" s="41"/>
      <c r="AH298" s="42" t="e">
        <f t="shared" si="31"/>
        <v>#VALUE!</v>
      </c>
      <c r="AI298" s="41"/>
      <c r="AJ298" s="44"/>
      <c r="AK298" s="45"/>
    </row>
    <row r="299" spans="2:37" ht="22.5" customHeight="1" x14ac:dyDescent="0.15">
      <c r="B299" s="34"/>
      <c r="C299" s="47"/>
      <c r="D299" s="34"/>
      <c r="E299" s="34"/>
      <c r="F299" s="41"/>
      <c r="K299" s="53"/>
      <c r="L299" s="49"/>
      <c r="M299" s="51"/>
      <c r="N299" s="35"/>
      <c r="O299" s="33"/>
      <c r="P299" s="36" t="str">
        <f>IF(N299="","",VLOOKUP(N299,単重表!$C$6:単重表!#REF!,2,FALSE))</f>
        <v/>
      </c>
      <c r="Q299" s="37"/>
      <c r="R299" s="116">
        <f t="shared" si="29"/>
        <v>0</v>
      </c>
      <c r="S299" s="38"/>
      <c r="T299" s="118">
        <f t="shared" si="28"/>
        <v>1</v>
      </c>
      <c r="U299" s="40"/>
      <c r="V299" s="39" t="str">
        <f>IF(N299="","",VLOOKUP(N299,単重表!$C$6:単重表!#REF!,3,FALSE))</f>
        <v/>
      </c>
      <c r="W299" s="82"/>
      <c r="X299" s="37" t="e">
        <f t="shared" si="30"/>
        <v>#VALUE!</v>
      </c>
      <c r="Y299" s="28"/>
      <c r="Z299" s="28"/>
      <c r="AA299" s="28"/>
      <c r="AB299" s="28"/>
      <c r="AC299" s="44"/>
      <c r="AD299" s="44"/>
      <c r="AE299" s="41"/>
      <c r="AF299" s="43"/>
      <c r="AG299" s="41"/>
      <c r="AH299" s="42" t="e">
        <f t="shared" si="31"/>
        <v>#VALUE!</v>
      </c>
      <c r="AI299" s="41"/>
      <c r="AJ299" s="44"/>
      <c r="AK299" s="45"/>
    </row>
    <row r="300" spans="2:37" ht="22.5" customHeight="1" x14ac:dyDescent="0.15">
      <c r="B300" s="34"/>
      <c r="C300" s="47"/>
      <c r="D300" s="34"/>
      <c r="E300" s="34"/>
      <c r="F300" s="41"/>
      <c r="K300" s="53"/>
      <c r="L300" s="49"/>
      <c r="M300" s="51"/>
      <c r="N300" s="35"/>
      <c r="O300" s="33"/>
      <c r="P300" s="36" t="str">
        <f>IF(N300="","",VLOOKUP(N300,単重表!$C$6:単重表!#REF!,2,FALSE))</f>
        <v/>
      </c>
      <c r="Q300" s="37"/>
      <c r="R300" s="116">
        <f t="shared" si="29"/>
        <v>0</v>
      </c>
      <c r="S300" s="38"/>
      <c r="T300" s="118">
        <f t="shared" si="28"/>
        <v>1</v>
      </c>
      <c r="U300" s="40"/>
      <c r="V300" s="39" t="str">
        <f>IF(N300="","",VLOOKUP(N300,単重表!$C$6:単重表!#REF!,3,FALSE))</f>
        <v/>
      </c>
      <c r="W300" s="82"/>
      <c r="X300" s="37" t="e">
        <f t="shared" si="30"/>
        <v>#VALUE!</v>
      </c>
      <c r="Y300" s="28"/>
      <c r="Z300" s="28"/>
      <c r="AA300" s="28"/>
      <c r="AB300" s="28"/>
      <c r="AC300" s="44"/>
      <c r="AD300" s="44"/>
      <c r="AE300" s="41"/>
      <c r="AF300" s="43"/>
      <c r="AG300" s="41"/>
      <c r="AH300" s="42" t="e">
        <f t="shared" si="31"/>
        <v>#VALUE!</v>
      </c>
      <c r="AI300" s="41"/>
      <c r="AJ300" s="44"/>
      <c r="AK300" s="45"/>
    </row>
    <row r="301" spans="2:37" ht="22.5" customHeight="1" x14ac:dyDescent="0.15">
      <c r="B301" s="34"/>
      <c r="C301" s="47"/>
      <c r="D301" s="34"/>
      <c r="E301" s="34"/>
      <c r="F301" s="41"/>
      <c r="K301" s="53"/>
      <c r="L301" s="49"/>
      <c r="M301" s="51"/>
      <c r="N301" s="35"/>
      <c r="O301" s="33"/>
      <c r="P301" s="36" t="str">
        <f>IF(N301="","",VLOOKUP(N301,単重表!$C$6:単重表!#REF!,2,FALSE))</f>
        <v/>
      </c>
      <c r="Q301" s="37"/>
      <c r="R301" s="116">
        <f t="shared" si="29"/>
        <v>0</v>
      </c>
      <c r="S301" s="38"/>
      <c r="T301" s="118">
        <f t="shared" si="28"/>
        <v>1</v>
      </c>
      <c r="U301" s="40"/>
      <c r="V301" s="39" t="str">
        <f>IF(N301="","",VLOOKUP(N301,単重表!$C$6:単重表!#REF!,3,FALSE))</f>
        <v/>
      </c>
      <c r="W301" s="82"/>
      <c r="X301" s="37" t="e">
        <f t="shared" si="30"/>
        <v>#VALUE!</v>
      </c>
      <c r="Y301" s="28"/>
      <c r="Z301" s="28"/>
      <c r="AA301" s="28"/>
      <c r="AB301" s="28"/>
      <c r="AC301" s="44"/>
      <c r="AD301" s="44"/>
      <c r="AE301" s="41"/>
      <c r="AF301" s="43"/>
      <c r="AG301" s="41"/>
      <c r="AH301" s="42" t="e">
        <f t="shared" si="31"/>
        <v>#VALUE!</v>
      </c>
      <c r="AI301" s="41"/>
      <c r="AJ301" s="44"/>
      <c r="AK301" s="45"/>
    </row>
    <row r="302" spans="2:37" ht="22.5" customHeight="1" x14ac:dyDescent="0.15">
      <c r="B302" s="34"/>
      <c r="C302" s="47"/>
      <c r="D302" s="34"/>
      <c r="E302" s="34"/>
      <c r="F302" s="41"/>
      <c r="K302" s="53"/>
      <c r="L302" s="49"/>
      <c r="M302" s="51"/>
      <c r="N302" s="35"/>
      <c r="O302" s="33"/>
      <c r="P302" s="36" t="str">
        <f>IF(N302="","",VLOOKUP(N302,単重表!$C$6:単重表!#REF!,2,FALSE))</f>
        <v/>
      </c>
      <c r="Q302" s="37"/>
      <c r="R302" s="116">
        <f t="shared" si="29"/>
        <v>0</v>
      </c>
      <c r="S302" s="38"/>
      <c r="T302" s="118">
        <f t="shared" si="28"/>
        <v>1</v>
      </c>
      <c r="U302" s="40"/>
      <c r="V302" s="39" t="str">
        <f>IF(N302="","",VLOOKUP(N302,単重表!$C$6:単重表!#REF!,3,FALSE))</f>
        <v/>
      </c>
      <c r="W302" s="82"/>
      <c r="X302" s="37" t="e">
        <f t="shared" si="30"/>
        <v>#VALUE!</v>
      </c>
      <c r="Y302" s="28"/>
      <c r="Z302" s="28"/>
      <c r="AA302" s="28"/>
      <c r="AB302" s="28"/>
      <c r="AC302" s="44"/>
      <c r="AD302" s="44"/>
      <c r="AE302" s="41"/>
      <c r="AF302" s="43"/>
      <c r="AG302" s="41"/>
      <c r="AH302" s="42" t="e">
        <f t="shared" si="31"/>
        <v>#VALUE!</v>
      </c>
      <c r="AI302" s="41"/>
      <c r="AJ302" s="44"/>
      <c r="AK302" s="45"/>
    </row>
    <row r="303" spans="2:37" ht="22.5" customHeight="1" x14ac:dyDescent="0.15">
      <c r="B303" s="34"/>
      <c r="C303" s="47"/>
      <c r="D303" s="34"/>
      <c r="E303" s="34"/>
      <c r="F303" s="41"/>
      <c r="K303" s="53"/>
      <c r="L303" s="49"/>
      <c r="M303" s="51"/>
      <c r="N303" s="35"/>
      <c r="O303" s="33"/>
      <c r="P303" s="36" t="str">
        <f>IF(N303="","",VLOOKUP(N303,単重表!$C$6:単重表!#REF!,2,FALSE))</f>
        <v/>
      </c>
      <c r="Q303" s="37"/>
      <c r="R303" s="116">
        <f t="shared" si="29"/>
        <v>0</v>
      </c>
      <c r="S303" s="38"/>
      <c r="T303" s="118">
        <f t="shared" si="28"/>
        <v>1</v>
      </c>
      <c r="U303" s="40"/>
      <c r="V303" s="39" t="str">
        <f>IF(N303="","",VLOOKUP(N303,単重表!$C$6:単重表!#REF!,3,FALSE))</f>
        <v/>
      </c>
      <c r="W303" s="82"/>
      <c r="X303" s="37" t="e">
        <f t="shared" si="30"/>
        <v>#VALUE!</v>
      </c>
      <c r="Y303" s="28"/>
      <c r="Z303" s="28"/>
      <c r="AA303" s="28"/>
      <c r="AB303" s="28"/>
      <c r="AC303" s="44"/>
      <c r="AD303" s="44"/>
      <c r="AE303" s="41"/>
      <c r="AF303" s="43"/>
      <c r="AG303" s="41"/>
      <c r="AH303" s="42" t="e">
        <f t="shared" si="31"/>
        <v>#VALUE!</v>
      </c>
      <c r="AI303" s="41"/>
      <c r="AJ303" s="44"/>
      <c r="AK303" s="45"/>
    </row>
    <row r="304" spans="2:37" ht="22.5" customHeight="1" x14ac:dyDescent="0.15">
      <c r="B304" s="34"/>
      <c r="C304" s="47"/>
      <c r="D304" s="34"/>
      <c r="E304" s="34"/>
      <c r="F304" s="41"/>
      <c r="K304" s="53"/>
      <c r="L304" s="49"/>
      <c r="M304" s="51"/>
      <c r="N304" s="35"/>
      <c r="O304" s="33"/>
      <c r="P304" s="36" t="str">
        <f>IF(N304="","",VLOOKUP(N304,単重表!$C$6:単重表!#REF!,2,FALSE))</f>
        <v/>
      </c>
      <c r="Q304" s="37"/>
      <c r="R304" s="116">
        <f t="shared" si="29"/>
        <v>0</v>
      </c>
      <c r="S304" s="38"/>
      <c r="T304" s="118">
        <f t="shared" si="28"/>
        <v>1</v>
      </c>
      <c r="U304" s="40"/>
      <c r="V304" s="39" t="str">
        <f>IF(N304="","",VLOOKUP(N304,単重表!$C$6:単重表!#REF!,3,FALSE))</f>
        <v/>
      </c>
      <c r="W304" s="82"/>
      <c r="X304" s="37" t="e">
        <f t="shared" si="30"/>
        <v>#VALUE!</v>
      </c>
      <c r="Y304" s="28"/>
      <c r="Z304" s="28"/>
      <c r="AA304" s="28"/>
      <c r="AB304" s="28"/>
      <c r="AC304" s="44"/>
      <c r="AD304" s="44"/>
      <c r="AE304" s="41"/>
      <c r="AF304" s="43"/>
      <c r="AG304" s="41"/>
      <c r="AH304" s="42" t="e">
        <f t="shared" si="31"/>
        <v>#VALUE!</v>
      </c>
      <c r="AI304" s="41"/>
      <c r="AJ304" s="44"/>
      <c r="AK304" s="45"/>
    </row>
    <row r="305" spans="2:37" ht="22.5" customHeight="1" x14ac:dyDescent="0.15">
      <c r="B305" s="34"/>
      <c r="C305" s="47"/>
      <c r="D305" s="34"/>
      <c r="E305" s="34"/>
      <c r="F305" s="41"/>
      <c r="K305" s="53"/>
      <c r="L305" s="49"/>
      <c r="M305" s="51"/>
      <c r="N305" s="35"/>
      <c r="O305" s="33"/>
      <c r="P305" s="36" t="str">
        <f>IF(N305="","",VLOOKUP(N305,単重表!$C$6:単重表!#REF!,2,FALSE))</f>
        <v/>
      </c>
      <c r="Q305" s="37"/>
      <c r="R305" s="116">
        <f t="shared" si="29"/>
        <v>0</v>
      </c>
      <c r="S305" s="38"/>
      <c r="T305" s="118">
        <f t="shared" si="28"/>
        <v>1</v>
      </c>
      <c r="U305" s="40"/>
      <c r="V305" s="39" t="str">
        <f>IF(N305="","",VLOOKUP(N305,単重表!$C$6:単重表!#REF!,3,FALSE))</f>
        <v/>
      </c>
      <c r="W305" s="82"/>
      <c r="X305" s="37" t="e">
        <f t="shared" si="30"/>
        <v>#VALUE!</v>
      </c>
      <c r="Y305" s="28"/>
      <c r="Z305" s="28"/>
      <c r="AA305" s="28"/>
      <c r="AB305" s="28"/>
      <c r="AC305" s="44"/>
      <c r="AD305" s="44"/>
      <c r="AE305" s="41"/>
      <c r="AF305" s="43"/>
      <c r="AG305" s="41"/>
      <c r="AH305" s="42" t="e">
        <f t="shared" si="31"/>
        <v>#VALUE!</v>
      </c>
      <c r="AI305" s="41"/>
      <c r="AJ305" s="44"/>
      <c r="AK305" s="45"/>
    </row>
    <row r="306" spans="2:37" ht="22.5" customHeight="1" x14ac:dyDescent="0.15">
      <c r="B306" s="34"/>
      <c r="C306" s="47"/>
      <c r="D306" s="34"/>
      <c r="E306" s="34"/>
      <c r="F306" s="41"/>
      <c r="K306" s="53"/>
      <c r="L306" s="49"/>
      <c r="M306" s="51"/>
      <c r="N306" s="35"/>
      <c r="O306" s="33"/>
      <c r="P306" s="36" t="str">
        <f>IF(N306="","",VLOOKUP(N306,単重表!$C$6:単重表!#REF!,2,FALSE))</f>
        <v/>
      </c>
      <c r="Q306" s="37"/>
      <c r="R306" s="116">
        <f t="shared" si="29"/>
        <v>0</v>
      </c>
      <c r="S306" s="38"/>
      <c r="T306" s="118">
        <f t="shared" si="28"/>
        <v>1</v>
      </c>
      <c r="U306" s="40"/>
      <c r="V306" s="39" t="str">
        <f>IF(N306="","",VLOOKUP(N306,単重表!$C$6:単重表!#REF!,3,FALSE))</f>
        <v/>
      </c>
      <c r="W306" s="82"/>
      <c r="X306" s="37" t="e">
        <f t="shared" si="30"/>
        <v>#VALUE!</v>
      </c>
      <c r="Y306" s="28"/>
      <c r="Z306" s="28"/>
      <c r="AA306" s="28"/>
      <c r="AB306" s="28"/>
      <c r="AC306" s="44"/>
      <c r="AD306" s="44"/>
      <c r="AE306" s="41"/>
      <c r="AF306" s="43"/>
      <c r="AG306" s="41"/>
      <c r="AH306" s="42" t="e">
        <f t="shared" si="31"/>
        <v>#VALUE!</v>
      </c>
      <c r="AI306" s="41"/>
      <c r="AJ306" s="44"/>
      <c r="AK306" s="45"/>
    </row>
    <row r="307" spans="2:37" ht="22.5" customHeight="1" x14ac:dyDescent="0.15">
      <c r="B307" s="34"/>
      <c r="C307" s="47"/>
      <c r="D307" s="34"/>
      <c r="E307" s="34"/>
      <c r="F307" s="41"/>
      <c r="K307" s="53"/>
      <c r="L307" s="49"/>
      <c r="M307" s="51"/>
      <c r="N307" s="35"/>
      <c r="O307" s="33"/>
      <c r="P307" s="36" t="str">
        <f>IF(N307="","",VLOOKUP(N307,単重表!$C$6:単重表!#REF!,2,FALSE))</f>
        <v/>
      </c>
      <c r="Q307" s="37"/>
      <c r="R307" s="116">
        <f t="shared" si="29"/>
        <v>0</v>
      </c>
      <c r="S307" s="38"/>
      <c r="T307" s="118">
        <f t="shared" si="28"/>
        <v>1</v>
      </c>
      <c r="U307" s="40"/>
      <c r="V307" s="39" t="str">
        <f>IF(N307="","",VLOOKUP(N307,単重表!$C$6:単重表!#REF!,3,FALSE))</f>
        <v/>
      </c>
      <c r="W307" s="82"/>
      <c r="X307" s="37" t="e">
        <f t="shared" si="30"/>
        <v>#VALUE!</v>
      </c>
      <c r="Y307" s="28"/>
      <c r="Z307" s="28"/>
      <c r="AA307" s="28"/>
      <c r="AB307" s="28"/>
      <c r="AC307" s="44"/>
      <c r="AD307" s="44"/>
      <c r="AE307" s="41"/>
      <c r="AF307" s="43"/>
      <c r="AG307" s="41"/>
      <c r="AH307" s="42" t="e">
        <f t="shared" si="31"/>
        <v>#VALUE!</v>
      </c>
      <c r="AI307" s="41"/>
      <c r="AJ307" s="44"/>
      <c r="AK307" s="45"/>
    </row>
    <row r="308" spans="2:37" ht="22.5" customHeight="1" x14ac:dyDescent="0.15">
      <c r="B308" s="34"/>
      <c r="C308" s="47"/>
      <c r="D308" s="34"/>
      <c r="E308" s="34"/>
      <c r="F308" s="41"/>
      <c r="K308" s="53"/>
      <c r="L308" s="49"/>
      <c r="M308" s="51"/>
      <c r="N308" s="35"/>
      <c r="O308" s="33"/>
      <c r="P308" s="36" t="str">
        <f>IF(N308="","",VLOOKUP(N308,単重表!$C$6:単重表!#REF!,2,FALSE))</f>
        <v/>
      </c>
      <c r="Q308" s="37"/>
      <c r="R308" s="116">
        <f t="shared" si="29"/>
        <v>0</v>
      </c>
      <c r="S308" s="38"/>
      <c r="T308" s="118">
        <f t="shared" si="28"/>
        <v>1</v>
      </c>
      <c r="U308" s="40"/>
      <c r="V308" s="39" t="str">
        <f>IF(N308="","",VLOOKUP(N308,単重表!$C$6:単重表!#REF!,3,FALSE))</f>
        <v/>
      </c>
      <c r="W308" s="82"/>
      <c r="X308" s="37" t="e">
        <f t="shared" si="30"/>
        <v>#VALUE!</v>
      </c>
      <c r="Y308" s="28"/>
      <c r="Z308" s="28"/>
      <c r="AA308" s="28"/>
      <c r="AB308" s="28"/>
      <c r="AC308" s="44"/>
      <c r="AD308" s="44"/>
      <c r="AE308" s="41"/>
      <c r="AF308" s="43"/>
      <c r="AG308" s="41"/>
      <c r="AH308" s="42" t="e">
        <f t="shared" si="31"/>
        <v>#VALUE!</v>
      </c>
      <c r="AI308" s="41"/>
      <c r="AJ308" s="44"/>
      <c r="AK308" s="45"/>
    </row>
    <row r="309" spans="2:37" ht="22.5" customHeight="1" x14ac:dyDescent="0.15">
      <c r="B309" s="34"/>
      <c r="C309" s="47"/>
      <c r="D309" s="34"/>
      <c r="E309" s="34"/>
      <c r="F309" s="41"/>
      <c r="K309" s="53"/>
      <c r="L309" s="49"/>
      <c r="M309" s="51"/>
      <c r="N309" s="35"/>
      <c r="O309" s="33"/>
      <c r="P309" s="36" t="str">
        <f>IF(N309="","",VLOOKUP(N309,単重表!$C$6:単重表!#REF!,2,FALSE))</f>
        <v/>
      </c>
      <c r="Q309" s="37"/>
      <c r="R309" s="116">
        <f t="shared" si="29"/>
        <v>0</v>
      </c>
      <c r="S309" s="38"/>
      <c r="T309" s="118">
        <f t="shared" si="28"/>
        <v>1</v>
      </c>
      <c r="U309" s="40"/>
      <c r="V309" s="39" t="str">
        <f>IF(N309="","",VLOOKUP(N309,単重表!$C$6:単重表!#REF!,3,FALSE))</f>
        <v/>
      </c>
      <c r="W309" s="82"/>
      <c r="X309" s="37" t="e">
        <f t="shared" si="30"/>
        <v>#VALUE!</v>
      </c>
      <c r="Y309" s="28"/>
      <c r="Z309" s="28"/>
      <c r="AA309" s="28"/>
      <c r="AB309" s="28"/>
      <c r="AC309" s="44"/>
      <c r="AD309" s="44"/>
      <c r="AE309" s="41"/>
      <c r="AF309" s="43"/>
      <c r="AG309" s="41"/>
      <c r="AH309" s="42" t="e">
        <f t="shared" si="31"/>
        <v>#VALUE!</v>
      </c>
      <c r="AI309" s="41"/>
      <c r="AJ309" s="44"/>
      <c r="AK309" s="45"/>
    </row>
    <row r="310" spans="2:37" ht="22.5" customHeight="1" x14ac:dyDescent="0.15">
      <c r="B310" s="34"/>
      <c r="C310" s="47"/>
      <c r="D310" s="34"/>
      <c r="E310" s="34"/>
      <c r="F310" s="41"/>
      <c r="K310" s="53"/>
      <c r="L310" s="49"/>
      <c r="M310" s="51"/>
      <c r="N310" s="35"/>
      <c r="O310" s="33"/>
      <c r="P310" s="36" t="str">
        <f>IF(N310="","",VLOOKUP(N310,単重表!$C$6:単重表!#REF!,2,FALSE))</f>
        <v/>
      </c>
      <c r="Q310" s="37"/>
      <c r="R310" s="116">
        <f t="shared" si="29"/>
        <v>0</v>
      </c>
      <c r="S310" s="38"/>
      <c r="T310" s="118">
        <f t="shared" si="28"/>
        <v>1</v>
      </c>
      <c r="U310" s="40"/>
      <c r="V310" s="39" t="str">
        <f>IF(N310="","",VLOOKUP(N310,単重表!$C$6:単重表!#REF!,3,FALSE))</f>
        <v/>
      </c>
      <c r="W310" s="82"/>
      <c r="X310" s="37" t="e">
        <f t="shared" si="30"/>
        <v>#VALUE!</v>
      </c>
      <c r="Y310" s="28"/>
      <c r="Z310" s="28"/>
      <c r="AA310" s="28"/>
      <c r="AB310" s="28"/>
      <c r="AC310" s="44"/>
      <c r="AD310" s="44"/>
      <c r="AE310" s="41"/>
      <c r="AF310" s="43"/>
      <c r="AG310" s="41"/>
      <c r="AH310" s="42" t="e">
        <f t="shared" si="31"/>
        <v>#VALUE!</v>
      </c>
      <c r="AI310" s="41"/>
      <c r="AJ310" s="44"/>
      <c r="AK310" s="45"/>
    </row>
    <row r="311" spans="2:37" ht="22.5" customHeight="1" x14ac:dyDescent="0.15">
      <c r="B311" s="34"/>
      <c r="C311" s="47"/>
      <c r="D311" s="34"/>
      <c r="E311" s="34"/>
      <c r="F311" s="41"/>
      <c r="K311" s="53"/>
      <c r="L311" s="49"/>
      <c r="M311" s="51"/>
      <c r="N311" s="35"/>
      <c r="O311" s="33"/>
      <c r="P311" s="36" t="str">
        <f>IF(N311="","",VLOOKUP(N311,単重表!$C$6:単重表!#REF!,2,FALSE))</f>
        <v/>
      </c>
      <c r="Q311" s="37"/>
      <c r="R311" s="116">
        <f t="shared" si="29"/>
        <v>0</v>
      </c>
      <c r="S311" s="38"/>
      <c r="T311" s="118">
        <f t="shared" si="28"/>
        <v>1</v>
      </c>
      <c r="U311" s="40"/>
      <c r="V311" s="39" t="str">
        <f>IF(N311="","",VLOOKUP(N311,単重表!$C$6:単重表!#REF!,3,FALSE))</f>
        <v/>
      </c>
      <c r="W311" s="82"/>
      <c r="X311" s="37" t="e">
        <f t="shared" si="30"/>
        <v>#VALUE!</v>
      </c>
      <c r="Y311" s="28"/>
      <c r="Z311" s="28"/>
      <c r="AA311" s="28"/>
      <c r="AB311" s="28"/>
      <c r="AC311" s="44"/>
      <c r="AD311" s="44"/>
      <c r="AE311" s="41"/>
      <c r="AF311" s="43"/>
      <c r="AG311" s="41"/>
      <c r="AH311" s="42" t="e">
        <f t="shared" si="31"/>
        <v>#VALUE!</v>
      </c>
      <c r="AI311" s="41"/>
      <c r="AJ311" s="44"/>
      <c r="AK311" s="45"/>
    </row>
    <row r="312" spans="2:37" ht="22.5" customHeight="1" x14ac:dyDescent="0.15">
      <c r="B312" s="34"/>
      <c r="C312" s="47"/>
      <c r="D312" s="34"/>
      <c r="E312" s="34"/>
      <c r="F312" s="41"/>
      <c r="K312" s="53"/>
      <c r="L312" s="49"/>
      <c r="M312" s="51"/>
      <c r="N312" s="35"/>
      <c r="O312" s="33"/>
      <c r="P312" s="36" t="str">
        <f>IF(N312="","",VLOOKUP(N312,単重表!$C$6:単重表!#REF!,2,FALSE))</f>
        <v/>
      </c>
      <c r="Q312" s="37"/>
      <c r="R312" s="116">
        <f t="shared" si="29"/>
        <v>0</v>
      </c>
      <c r="S312" s="38"/>
      <c r="T312" s="118">
        <f t="shared" si="28"/>
        <v>1</v>
      </c>
      <c r="U312" s="40"/>
      <c r="V312" s="39" t="str">
        <f>IF(N312="","",VLOOKUP(N312,単重表!$C$6:単重表!#REF!,3,FALSE))</f>
        <v/>
      </c>
      <c r="W312" s="82"/>
      <c r="X312" s="37" t="e">
        <f t="shared" si="30"/>
        <v>#VALUE!</v>
      </c>
      <c r="Y312" s="28"/>
      <c r="Z312" s="28"/>
      <c r="AA312" s="28"/>
      <c r="AB312" s="28"/>
      <c r="AC312" s="44"/>
      <c r="AD312" s="44"/>
      <c r="AE312" s="41"/>
      <c r="AF312" s="43"/>
      <c r="AG312" s="41"/>
      <c r="AH312" s="42" t="e">
        <f t="shared" si="31"/>
        <v>#VALUE!</v>
      </c>
      <c r="AI312" s="41"/>
      <c r="AJ312" s="44"/>
      <c r="AK312" s="45"/>
    </row>
    <row r="313" spans="2:37" ht="22.5" customHeight="1" x14ac:dyDescent="0.15">
      <c r="B313" s="34"/>
      <c r="C313" s="47"/>
      <c r="D313" s="34"/>
      <c r="E313" s="34"/>
      <c r="F313" s="41"/>
      <c r="K313" s="53"/>
      <c r="L313" s="49"/>
      <c r="M313" s="51"/>
      <c r="N313" s="35"/>
      <c r="O313" s="33"/>
      <c r="P313" s="36" t="str">
        <f>IF(N313="","",VLOOKUP(N313,単重表!$C$6:単重表!#REF!,2,FALSE))</f>
        <v/>
      </c>
      <c r="Q313" s="37"/>
      <c r="R313" s="116">
        <f t="shared" si="29"/>
        <v>0</v>
      </c>
      <c r="S313" s="38"/>
      <c r="T313" s="118">
        <f t="shared" si="28"/>
        <v>1</v>
      </c>
      <c r="U313" s="40"/>
      <c r="V313" s="39" t="str">
        <f>IF(N313="","",VLOOKUP(N313,単重表!$C$6:単重表!#REF!,3,FALSE))</f>
        <v/>
      </c>
      <c r="W313" s="82"/>
      <c r="X313" s="37" t="e">
        <f t="shared" si="30"/>
        <v>#VALUE!</v>
      </c>
      <c r="Y313" s="28"/>
      <c r="Z313" s="28"/>
      <c r="AA313" s="28"/>
      <c r="AB313" s="28"/>
      <c r="AC313" s="44"/>
      <c r="AD313" s="44"/>
      <c r="AE313" s="41"/>
      <c r="AF313" s="43"/>
      <c r="AG313" s="41"/>
      <c r="AH313" s="42" t="e">
        <f t="shared" si="31"/>
        <v>#VALUE!</v>
      </c>
      <c r="AI313" s="41"/>
      <c r="AJ313" s="44"/>
      <c r="AK313" s="45"/>
    </row>
    <row r="314" spans="2:37" ht="22.5" customHeight="1" x14ac:dyDescent="0.15">
      <c r="B314" s="34"/>
      <c r="C314" s="47"/>
      <c r="D314" s="34"/>
      <c r="E314" s="34"/>
      <c r="F314" s="41"/>
      <c r="K314" s="53"/>
      <c r="L314" s="49"/>
      <c r="M314" s="51"/>
      <c r="N314" s="35"/>
      <c r="O314" s="33"/>
      <c r="P314" s="36" t="str">
        <f>IF(N314="","",VLOOKUP(N314,単重表!$C$6:単重表!#REF!,2,FALSE))</f>
        <v/>
      </c>
      <c r="Q314" s="37"/>
      <c r="R314" s="116">
        <f t="shared" si="29"/>
        <v>0</v>
      </c>
      <c r="S314" s="38"/>
      <c r="T314" s="118">
        <f t="shared" si="28"/>
        <v>1</v>
      </c>
      <c r="U314" s="40"/>
      <c r="V314" s="39" t="str">
        <f>IF(N314="","",VLOOKUP(N314,単重表!$C$6:単重表!#REF!,3,FALSE))</f>
        <v/>
      </c>
      <c r="W314" s="82"/>
      <c r="X314" s="37" t="e">
        <f t="shared" si="30"/>
        <v>#VALUE!</v>
      </c>
      <c r="Y314" s="28"/>
      <c r="Z314" s="28"/>
      <c r="AA314" s="28"/>
      <c r="AB314" s="28"/>
      <c r="AC314" s="44"/>
      <c r="AD314" s="44"/>
      <c r="AE314" s="41"/>
      <c r="AF314" s="43"/>
      <c r="AG314" s="41"/>
      <c r="AH314" s="42" t="e">
        <f t="shared" si="31"/>
        <v>#VALUE!</v>
      </c>
      <c r="AI314" s="41"/>
      <c r="AJ314" s="44"/>
      <c r="AK314" s="45"/>
    </row>
    <row r="315" spans="2:37" ht="22.5" customHeight="1" x14ac:dyDescent="0.15">
      <c r="B315" s="34"/>
      <c r="C315" s="47"/>
      <c r="D315" s="34"/>
      <c r="E315" s="34"/>
      <c r="F315" s="41"/>
      <c r="K315" s="53"/>
      <c r="L315" s="49"/>
      <c r="M315" s="51"/>
      <c r="N315" s="35"/>
      <c r="O315" s="33"/>
      <c r="P315" s="36" t="str">
        <f>IF(N315="","",VLOOKUP(N315,単重表!$C$6:単重表!#REF!,2,FALSE))</f>
        <v/>
      </c>
      <c r="Q315" s="37"/>
      <c r="R315" s="116">
        <f t="shared" si="29"/>
        <v>0</v>
      </c>
      <c r="S315" s="38"/>
      <c r="T315" s="118">
        <f t="shared" si="28"/>
        <v>1</v>
      </c>
      <c r="U315" s="40"/>
      <c r="V315" s="39" t="str">
        <f>IF(N315="","",VLOOKUP(N315,単重表!$C$6:単重表!#REF!,3,FALSE))</f>
        <v/>
      </c>
      <c r="W315" s="82"/>
      <c r="X315" s="37" t="e">
        <f t="shared" si="30"/>
        <v>#VALUE!</v>
      </c>
      <c r="Y315" s="28"/>
      <c r="Z315" s="28"/>
      <c r="AA315" s="28"/>
      <c r="AB315" s="28"/>
      <c r="AC315" s="44"/>
      <c r="AD315" s="44"/>
      <c r="AE315" s="41"/>
      <c r="AF315" s="43"/>
      <c r="AG315" s="41"/>
      <c r="AH315" s="42" t="e">
        <f t="shared" si="31"/>
        <v>#VALUE!</v>
      </c>
      <c r="AI315" s="41"/>
      <c r="AJ315" s="44"/>
      <c r="AK315" s="45"/>
    </row>
    <row r="316" spans="2:37" ht="22.5" customHeight="1" x14ac:dyDescent="0.15">
      <c r="B316" s="34"/>
      <c r="C316" s="47"/>
      <c r="D316" s="34"/>
      <c r="E316" s="34"/>
      <c r="F316" s="41"/>
      <c r="K316" s="53"/>
      <c r="L316" s="49"/>
      <c r="M316" s="51"/>
      <c r="N316" s="35"/>
      <c r="O316" s="33"/>
      <c r="P316" s="36" t="str">
        <f>IF(N316="","",VLOOKUP(N316,単重表!$C$6:単重表!#REF!,2,FALSE))</f>
        <v/>
      </c>
      <c r="Q316" s="37"/>
      <c r="R316" s="116">
        <f t="shared" si="29"/>
        <v>0</v>
      </c>
      <c r="S316" s="38"/>
      <c r="T316" s="118">
        <f t="shared" si="28"/>
        <v>1</v>
      </c>
      <c r="U316" s="40"/>
      <c r="V316" s="39" t="str">
        <f>IF(N316="","",VLOOKUP(N316,単重表!$C$6:単重表!#REF!,3,FALSE))</f>
        <v/>
      </c>
      <c r="W316" s="82"/>
      <c r="X316" s="37" t="e">
        <f t="shared" si="30"/>
        <v>#VALUE!</v>
      </c>
      <c r="Y316" s="28"/>
      <c r="Z316" s="28"/>
      <c r="AA316" s="28"/>
      <c r="AB316" s="28"/>
      <c r="AC316" s="44"/>
      <c r="AD316" s="44"/>
      <c r="AE316" s="41"/>
      <c r="AF316" s="43"/>
      <c r="AG316" s="41"/>
      <c r="AH316" s="42" t="e">
        <f t="shared" si="31"/>
        <v>#VALUE!</v>
      </c>
      <c r="AI316" s="41"/>
      <c r="AJ316" s="44"/>
      <c r="AK316" s="45"/>
    </row>
    <row r="317" spans="2:37" ht="22.5" customHeight="1" x14ac:dyDescent="0.15">
      <c r="B317" s="34"/>
      <c r="C317" s="47"/>
      <c r="D317" s="34"/>
      <c r="E317" s="34"/>
      <c r="F317" s="41"/>
      <c r="K317" s="53"/>
      <c r="L317" s="49"/>
      <c r="M317" s="51"/>
      <c r="N317" s="35"/>
      <c r="O317" s="33"/>
      <c r="P317" s="36" t="str">
        <f>IF(N317="","",VLOOKUP(N317,単重表!$C$6:単重表!#REF!,2,FALSE))</f>
        <v/>
      </c>
      <c r="Q317" s="37"/>
      <c r="R317" s="116">
        <f t="shared" si="29"/>
        <v>0</v>
      </c>
      <c r="S317" s="38"/>
      <c r="T317" s="118">
        <f t="shared" si="28"/>
        <v>1</v>
      </c>
      <c r="U317" s="40"/>
      <c r="V317" s="39" t="str">
        <f>IF(N317="","",VLOOKUP(N317,単重表!$C$6:単重表!#REF!,3,FALSE))</f>
        <v/>
      </c>
      <c r="W317" s="82"/>
      <c r="X317" s="37" t="e">
        <f t="shared" si="30"/>
        <v>#VALUE!</v>
      </c>
      <c r="Y317" s="28"/>
      <c r="Z317" s="28"/>
      <c r="AA317" s="28"/>
      <c r="AB317" s="28"/>
      <c r="AC317" s="44"/>
      <c r="AD317" s="44"/>
      <c r="AE317" s="41"/>
      <c r="AF317" s="43"/>
      <c r="AG317" s="41"/>
      <c r="AH317" s="42" t="e">
        <f t="shared" si="31"/>
        <v>#VALUE!</v>
      </c>
      <c r="AI317" s="41"/>
      <c r="AJ317" s="44"/>
      <c r="AK317" s="45"/>
    </row>
    <row r="318" spans="2:37" ht="22.5" customHeight="1" x14ac:dyDescent="0.15">
      <c r="B318" s="34"/>
      <c r="C318" s="47"/>
      <c r="D318" s="34"/>
      <c r="E318" s="34"/>
      <c r="F318" s="41"/>
      <c r="K318" s="53"/>
      <c r="L318" s="49"/>
      <c r="M318" s="51"/>
      <c r="N318" s="35"/>
      <c r="O318" s="33"/>
      <c r="P318" s="36" t="str">
        <f>IF(N318="","",VLOOKUP(N318,単重表!$C$6:単重表!#REF!,2,FALSE))</f>
        <v/>
      </c>
      <c r="Q318" s="37"/>
      <c r="R318" s="116">
        <f t="shared" si="29"/>
        <v>0</v>
      </c>
      <c r="S318" s="38"/>
      <c r="T318" s="118">
        <f t="shared" si="28"/>
        <v>1</v>
      </c>
      <c r="U318" s="40"/>
      <c r="V318" s="39" t="str">
        <f>IF(N318="","",VLOOKUP(N318,単重表!$C$6:単重表!#REF!,3,FALSE))</f>
        <v/>
      </c>
      <c r="W318" s="82"/>
      <c r="X318" s="37" t="e">
        <f t="shared" si="30"/>
        <v>#VALUE!</v>
      </c>
      <c r="Y318" s="28"/>
      <c r="Z318" s="28"/>
      <c r="AA318" s="28"/>
      <c r="AB318" s="28"/>
      <c r="AC318" s="44"/>
      <c r="AD318" s="44"/>
      <c r="AE318" s="41"/>
      <c r="AF318" s="43"/>
      <c r="AG318" s="41"/>
      <c r="AH318" s="42" t="e">
        <f t="shared" si="31"/>
        <v>#VALUE!</v>
      </c>
      <c r="AI318" s="41"/>
      <c r="AJ318" s="44"/>
      <c r="AK318" s="45"/>
    </row>
    <row r="319" spans="2:37" ht="22.5" customHeight="1" x14ac:dyDescent="0.15">
      <c r="B319" s="34"/>
      <c r="C319" s="47"/>
      <c r="D319" s="34"/>
      <c r="E319" s="34"/>
      <c r="F319" s="41"/>
      <c r="K319" s="53"/>
      <c r="L319" s="49"/>
      <c r="M319" s="51"/>
      <c r="N319" s="35"/>
      <c r="O319" s="33"/>
      <c r="P319" s="36" t="str">
        <f>IF(N319="","",VLOOKUP(N319,単重表!$C$6:単重表!#REF!,2,FALSE))</f>
        <v/>
      </c>
      <c r="Q319" s="37"/>
      <c r="R319" s="116">
        <f t="shared" si="29"/>
        <v>0</v>
      </c>
      <c r="S319" s="38"/>
      <c r="T319" s="118">
        <f t="shared" si="28"/>
        <v>1</v>
      </c>
      <c r="U319" s="40"/>
      <c r="V319" s="39" t="str">
        <f>IF(N319="","",VLOOKUP(N319,単重表!$C$6:単重表!#REF!,3,FALSE))</f>
        <v/>
      </c>
      <c r="W319" s="82"/>
      <c r="X319" s="37" t="e">
        <f t="shared" si="30"/>
        <v>#VALUE!</v>
      </c>
      <c r="Y319" s="28"/>
      <c r="Z319" s="28"/>
      <c r="AA319" s="28"/>
      <c r="AB319" s="28"/>
      <c r="AC319" s="44"/>
      <c r="AD319" s="44"/>
      <c r="AE319" s="41"/>
      <c r="AF319" s="43"/>
      <c r="AG319" s="41"/>
      <c r="AH319" s="42" t="e">
        <f t="shared" si="31"/>
        <v>#VALUE!</v>
      </c>
      <c r="AI319" s="41"/>
      <c r="AJ319" s="44"/>
      <c r="AK319" s="45"/>
    </row>
    <row r="320" spans="2:37" ht="22.5" customHeight="1" x14ac:dyDescent="0.15">
      <c r="B320" s="34"/>
      <c r="C320" s="47"/>
      <c r="D320" s="34"/>
      <c r="E320" s="34"/>
      <c r="F320" s="41"/>
      <c r="K320" s="53"/>
      <c r="L320" s="49"/>
      <c r="M320" s="51"/>
      <c r="N320" s="35"/>
      <c r="O320" s="33"/>
      <c r="P320" s="36" t="str">
        <f>IF(N320="","",VLOOKUP(N320,単重表!$C$6:単重表!#REF!,2,FALSE))</f>
        <v/>
      </c>
      <c r="Q320" s="37"/>
      <c r="R320" s="116">
        <f t="shared" si="29"/>
        <v>0</v>
      </c>
      <c r="S320" s="38"/>
      <c r="T320" s="118">
        <f t="shared" si="28"/>
        <v>1</v>
      </c>
      <c r="U320" s="40"/>
      <c r="V320" s="39" t="str">
        <f>IF(N320="","",VLOOKUP(N320,単重表!$C$6:単重表!#REF!,3,FALSE))</f>
        <v/>
      </c>
      <c r="W320" s="82"/>
      <c r="X320" s="37" t="e">
        <f t="shared" si="30"/>
        <v>#VALUE!</v>
      </c>
      <c r="Y320" s="28"/>
      <c r="Z320" s="28"/>
      <c r="AA320" s="28"/>
      <c r="AB320" s="28"/>
      <c r="AC320" s="44"/>
      <c r="AD320" s="44"/>
      <c r="AE320" s="41"/>
      <c r="AF320" s="43"/>
      <c r="AG320" s="41"/>
      <c r="AH320" s="42" t="e">
        <f t="shared" si="31"/>
        <v>#VALUE!</v>
      </c>
      <c r="AI320" s="41"/>
      <c r="AJ320" s="44"/>
      <c r="AK320" s="45"/>
    </row>
    <row r="321" spans="2:37" ht="22.5" customHeight="1" x14ac:dyDescent="0.15">
      <c r="B321" s="34"/>
      <c r="C321" s="47"/>
      <c r="D321" s="34"/>
      <c r="E321" s="34"/>
      <c r="F321" s="41"/>
      <c r="K321" s="53"/>
      <c r="L321" s="49"/>
      <c r="M321" s="51"/>
      <c r="N321" s="35"/>
      <c r="O321" s="33"/>
      <c r="P321" s="36" t="str">
        <f>IF(N321="","",VLOOKUP(N321,単重表!$C$6:単重表!#REF!,2,FALSE))</f>
        <v/>
      </c>
      <c r="Q321" s="37"/>
      <c r="R321" s="116">
        <f t="shared" si="29"/>
        <v>0</v>
      </c>
      <c r="S321" s="38"/>
      <c r="T321" s="118">
        <f t="shared" si="28"/>
        <v>1</v>
      </c>
      <c r="U321" s="40"/>
      <c r="V321" s="39" t="str">
        <f>IF(N321="","",VLOOKUP(N321,単重表!$C$6:単重表!#REF!,3,FALSE))</f>
        <v/>
      </c>
      <c r="W321" s="82"/>
      <c r="X321" s="37" t="e">
        <f t="shared" si="30"/>
        <v>#VALUE!</v>
      </c>
      <c r="Y321" s="28"/>
      <c r="Z321" s="28"/>
      <c r="AA321" s="28"/>
      <c r="AB321" s="28"/>
      <c r="AC321" s="44"/>
      <c r="AD321" s="44"/>
      <c r="AE321" s="41"/>
      <c r="AF321" s="43"/>
      <c r="AG321" s="41"/>
      <c r="AH321" s="42" t="e">
        <f t="shared" si="31"/>
        <v>#VALUE!</v>
      </c>
      <c r="AI321" s="41"/>
      <c r="AJ321" s="44"/>
      <c r="AK321" s="45"/>
    </row>
    <row r="322" spans="2:37" ht="22.5" customHeight="1" x14ac:dyDescent="0.15">
      <c r="B322" s="34"/>
      <c r="C322" s="47"/>
      <c r="D322" s="34"/>
      <c r="E322" s="34"/>
      <c r="F322" s="41"/>
      <c r="K322" s="53"/>
      <c r="L322" s="49"/>
      <c r="M322" s="51"/>
      <c r="N322" s="35"/>
      <c r="O322" s="33"/>
      <c r="P322" s="36" t="str">
        <f>IF(N322="","",VLOOKUP(N322,単重表!$C$6:単重表!#REF!,2,FALSE))</f>
        <v/>
      </c>
      <c r="Q322" s="37"/>
      <c r="R322" s="116">
        <f t="shared" si="29"/>
        <v>0</v>
      </c>
      <c r="S322" s="38"/>
      <c r="T322" s="118">
        <f t="shared" si="28"/>
        <v>1</v>
      </c>
      <c r="U322" s="40"/>
      <c r="V322" s="39" t="str">
        <f>IF(N322="","",VLOOKUP(N322,単重表!$C$6:単重表!#REF!,3,FALSE))</f>
        <v/>
      </c>
      <c r="W322" s="82"/>
      <c r="X322" s="37" t="e">
        <f t="shared" si="30"/>
        <v>#VALUE!</v>
      </c>
      <c r="Y322" s="28"/>
      <c r="Z322" s="28"/>
      <c r="AA322" s="28"/>
      <c r="AB322" s="28"/>
      <c r="AC322" s="44"/>
      <c r="AD322" s="44"/>
      <c r="AE322" s="41"/>
      <c r="AF322" s="43"/>
      <c r="AG322" s="41"/>
      <c r="AH322" s="42" t="e">
        <f t="shared" si="31"/>
        <v>#VALUE!</v>
      </c>
      <c r="AI322" s="41"/>
      <c r="AJ322" s="44"/>
      <c r="AK322" s="45"/>
    </row>
    <row r="323" spans="2:37" ht="22.5" customHeight="1" x14ac:dyDescent="0.15">
      <c r="B323" s="34"/>
      <c r="C323" s="47"/>
      <c r="D323" s="34"/>
      <c r="E323" s="34"/>
      <c r="F323" s="41"/>
      <c r="K323" s="53"/>
      <c r="L323" s="49"/>
      <c r="M323" s="51"/>
      <c r="N323" s="35"/>
      <c r="O323" s="33"/>
      <c r="P323" s="36" t="str">
        <f>IF(N323="","",VLOOKUP(N323,単重表!$C$6:単重表!#REF!,2,FALSE))</f>
        <v/>
      </c>
      <c r="Q323" s="37"/>
      <c r="R323" s="116">
        <f t="shared" si="29"/>
        <v>0</v>
      </c>
      <c r="S323" s="38"/>
      <c r="T323" s="118">
        <f t="shared" si="28"/>
        <v>1</v>
      </c>
      <c r="U323" s="40"/>
      <c r="V323" s="39" t="str">
        <f>IF(N323="","",VLOOKUP(N323,単重表!$C$6:単重表!#REF!,3,FALSE))</f>
        <v/>
      </c>
      <c r="W323" s="82"/>
      <c r="X323" s="37" t="e">
        <f t="shared" si="30"/>
        <v>#VALUE!</v>
      </c>
      <c r="Y323" s="28"/>
      <c r="Z323" s="28"/>
      <c r="AA323" s="28"/>
      <c r="AB323" s="28"/>
      <c r="AC323" s="44"/>
      <c r="AD323" s="44"/>
      <c r="AE323" s="41"/>
      <c r="AF323" s="43"/>
      <c r="AG323" s="41"/>
      <c r="AH323" s="42" t="e">
        <f t="shared" si="31"/>
        <v>#VALUE!</v>
      </c>
      <c r="AI323" s="41"/>
      <c r="AJ323" s="44"/>
      <c r="AK323" s="45"/>
    </row>
    <row r="324" spans="2:37" ht="22.5" customHeight="1" x14ac:dyDescent="0.15">
      <c r="B324" s="34"/>
      <c r="C324" s="47"/>
      <c r="D324" s="34"/>
      <c r="E324" s="34"/>
      <c r="F324" s="41"/>
      <c r="K324" s="53"/>
      <c r="L324" s="49"/>
      <c r="M324" s="51"/>
      <c r="N324" s="35"/>
      <c r="O324" s="33"/>
      <c r="P324" s="36" t="str">
        <f>IF(N324="","",VLOOKUP(N324,単重表!$C$6:単重表!#REF!,2,FALSE))</f>
        <v/>
      </c>
      <c r="Q324" s="37"/>
      <c r="R324" s="116">
        <f t="shared" si="29"/>
        <v>0</v>
      </c>
      <c r="S324" s="38"/>
      <c r="T324" s="118">
        <f t="shared" si="28"/>
        <v>1</v>
      </c>
      <c r="U324" s="40"/>
      <c r="V324" s="39" t="str">
        <f>IF(N324="","",VLOOKUP(N324,単重表!$C$6:単重表!#REF!,3,FALSE))</f>
        <v/>
      </c>
      <c r="W324" s="82"/>
      <c r="X324" s="37" t="e">
        <f t="shared" si="30"/>
        <v>#VALUE!</v>
      </c>
      <c r="Y324" s="28"/>
      <c r="Z324" s="28"/>
      <c r="AA324" s="28"/>
      <c r="AB324" s="28"/>
      <c r="AC324" s="44"/>
      <c r="AD324" s="44"/>
      <c r="AE324" s="41"/>
      <c r="AF324" s="43"/>
      <c r="AG324" s="41"/>
      <c r="AH324" s="42" t="e">
        <f t="shared" ref="AH324:AH352" si="32">AG324*X324</f>
        <v>#VALUE!</v>
      </c>
      <c r="AI324" s="41"/>
      <c r="AJ324" s="44"/>
      <c r="AK324" s="45"/>
    </row>
    <row r="325" spans="2:37" ht="22.5" customHeight="1" x14ac:dyDescent="0.15">
      <c r="B325" s="34"/>
      <c r="C325" s="47"/>
      <c r="D325" s="34"/>
      <c r="E325" s="34"/>
      <c r="F325" s="41"/>
      <c r="K325" s="53"/>
      <c r="L325" s="49"/>
      <c r="M325" s="51"/>
      <c r="N325" s="35"/>
      <c r="O325" s="33"/>
      <c r="P325" s="36" t="str">
        <f>IF(N325="","",VLOOKUP(N325,単重表!$C$6:単重表!#REF!,2,FALSE))</f>
        <v/>
      </c>
      <c r="Q325" s="37"/>
      <c r="R325" s="116">
        <f t="shared" si="29"/>
        <v>0</v>
      </c>
      <c r="S325" s="38"/>
      <c r="T325" s="118">
        <f t="shared" si="28"/>
        <v>1</v>
      </c>
      <c r="U325" s="40"/>
      <c r="V325" s="39" t="str">
        <f>IF(N325="","",VLOOKUP(N325,単重表!$C$6:単重表!#REF!,3,FALSE))</f>
        <v/>
      </c>
      <c r="W325" s="82"/>
      <c r="X325" s="37" t="e">
        <f t="shared" ref="X325:X352" si="33">V325*U325*T325*R325+W325</f>
        <v>#VALUE!</v>
      </c>
      <c r="Y325" s="28"/>
      <c r="Z325" s="28"/>
      <c r="AA325" s="28"/>
      <c r="AB325" s="28"/>
      <c r="AC325" s="44"/>
      <c r="AD325" s="44"/>
      <c r="AE325" s="41"/>
      <c r="AF325" s="43"/>
      <c r="AG325" s="41"/>
      <c r="AH325" s="42" t="e">
        <f t="shared" si="32"/>
        <v>#VALUE!</v>
      </c>
      <c r="AI325" s="41"/>
      <c r="AJ325" s="44"/>
      <c r="AK325" s="45"/>
    </row>
    <row r="326" spans="2:37" ht="22.5" customHeight="1" x14ac:dyDescent="0.15">
      <c r="B326" s="34"/>
      <c r="C326" s="47"/>
      <c r="D326" s="34"/>
      <c r="E326" s="34"/>
      <c r="F326" s="41"/>
      <c r="K326" s="53"/>
      <c r="L326" s="49"/>
      <c r="M326" s="51"/>
      <c r="N326" s="35"/>
      <c r="O326" s="33"/>
      <c r="P326" s="36" t="str">
        <f>IF(N326="","",VLOOKUP(N326,単重表!$C$6:単重表!#REF!,2,FALSE))</f>
        <v/>
      </c>
      <c r="Q326" s="37"/>
      <c r="R326" s="116">
        <f t="shared" si="29"/>
        <v>0</v>
      </c>
      <c r="S326" s="38"/>
      <c r="T326" s="118">
        <f t="shared" si="28"/>
        <v>1</v>
      </c>
      <c r="U326" s="40"/>
      <c r="V326" s="39" t="str">
        <f>IF(N326="","",VLOOKUP(N326,単重表!$C$6:単重表!#REF!,3,FALSE))</f>
        <v/>
      </c>
      <c r="W326" s="82"/>
      <c r="X326" s="37" t="e">
        <f t="shared" si="33"/>
        <v>#VALUE!</v>
      </c>
      <c r="Y326" s="28"/>
      <c r="Z326" s="28"/>
      <c r="AA326" s="28"/>
      <c r="AB326" s="28"/>
      <c r="AC326" s="44"/>
      <c r="AD326" s="44"/>
      <c r="AE326" s="41"/>
      <c r="AF326" s="43"/>
      <c r="AG326" s="41"/>
      <c r="AH326" s="42" t="e">
        <f t="shared" si="32"/>
        <v>#VALUE!</v>
      </c>
      <c r="AI326" s="41"/>
      <c r="AJ326" s="44"/>
      <c r="AK326" s="45"/>
    </row>
    <row r="327" spans="2:37" ht="22.5" customHeight="1" x14ac:dyDescent="0.15">
      <c r="B327" s="34"/>
      <c r="C327" s="47"/>
      <c r="D327" s="34"/>
      <c r="E327" s="34"/>
      <c r="F327" s="41"/>
      <c r="K327" s="53"/>
      <c r="L327" s="49"/>
      <c r="M327" s="51"/>
      <c r="N327" s="35"/>
      <c r="O327" s="33"/>
      <c r="P327" s="36" t="str">
        <f>IF(N327="","",VLOOKUP(N327,単重表!$C$6:単重表!#REF!,2,FALSE))</f>
        <v/>
      </c>
      <c r="Q327" s="37"/>
      <c r="R327" s="116">
        <f t="shared" si="29"/>
        <v>0</v>
      </c>
      <c r="S327" s="38"/>
      <c r="T327" s="118">
        <f t="shared" si="28"/>
        <v>1</v>
      </c>
      <c r="U327" s="40"/>
      <c r="V327" s="39" t="str">
        <f>IF(N327="","",VLOOKUP(N327,単重表!$C$6:単重表!#REF!,3,FALSE))</f>
        <v/>
      </c>
      <c r="W327" s="82"/>
      <c r="X327" s="37" t="e">
        <f t="shared" si="33"/>
        <v>#VALUE!</v>
      </c>
      <c r="Y327" s="28"/>
      <c r="Z327" s="28"/>
      <c r="AA327" s="28"/>
      <c r="AB327" s="28"/>
      <c r="AC327" s="44"/>
      <c r="AD327" s="44"/>
      <c r="AE327" s="41"/>
      <c r="AF327" s="43"/>
      <c r="AG327" s="41"/>
      <c r="AH327" s="42" t="e">
        <f t="shared" si="32"/>
        <v>#VALUE!</v>
      </c>
      <c r="AI327" s="41"/>
      <c r="AJ327" s="44"/>
      <c r="AK327" s="45"/>
    </row>
    <row r="328" spans="2:37" ht="22.5" customHeight="1" x14ac:dyDescent="0.15">
      <c r="B328" s="34"/>
      <c r="C328" s="47"/>
      <c r="D328" s="34"/>
      <c r="E328" s="34"/>
      <c r="F328" s="41"/>
      <c r="K328" s="53"/>
      <c r="L328" s="49"/>
      <c r="M328" s="51"/>
      <c r="N328" s="35"/>
      <c r="O328" s="33"/>
      <c r="P328" s="36" t="str">
        <f>IF(N328="","",VLOOKUP(N328,単重表!$C$6:単重表!#REF!,2,FALSE))</f>
        <v/>
      </c>
      <c r="Q328" s="37"/>
      <c r="R328" s="116">
        <f t="shared" si="29"/>
        <v>0</v>
      </c>
      <c r="S328" s="38"/>
      <c r="T328" s="118">
        <f t="shared" si="28"/>
        <v>1</v>
      </c>
      <c r="U328" s="40"/>
      <c r="V328" s="39" t="str">
        <f>IF(N328="","",VLOOKUP(N328,単重表!$C$6:単重表!#REF!,3,FALSE))</f>
        <v/>
      </c>
      <c r="W328" s="82"/>
      <c r="X328" s="37" t="e">
        <f t="shared" si="33"/>
        <v>#VALUE!</v>
      </c>
      <c r="Y328" s="28"/>
      <c r="Z328" s="28"/>
      <c r="AA328" s="28"/>
      <c r="AB328" s="28"/>
      <c r="AC328" s="44"/>
      <c r="AD328" s="44"/>
      <c r="AE328" s="41"/>
      <c r="AF328" s="43"/>
      <c r="AG328" s="41"/>
      <c r="AH328" s="42" t="e">
        <f t="shared" si="32"/>
        <v>#VALUE!</v>
      </c>
      <c r="AI328" s="41"/>
      <c r="AJ328" s="44"/>
      <c r="AK328" s="45"/>
    </row>
    <row r="329" spans="2:37" ht="22.5" customHeight="1" x14ac:dyDescent="0.15">
      <c r="B329" s="34"/>
      <c r="C329" s="47"/>
      <c r="D329" s="34"/>
      <c r="E329" s="34"/>
      <c r="F329" s="41"/>
      <c r="K329" s="53"/>
      <c r="L329" s="49"/>
      <c r="M329" s="51"/>
      <c r="N329" s="35"/>
      <c r="O329" s="33"/>
      <c r="P329" s="36" t="str">
        <f>IF(N329="","",VLOOKUP(N329,単重表!$C$6:単重表!#REF!,2,FALSE))</f>
        <v/>
      </c>
      <c r="Q329" s="37"/>
      <c r="R329" s="116">
        <f t="shared" si="29"/>
        <v>0</v>
      </c>
      <c r="S329" s="38"/>
      <c r="T329" s="118">
        <f t="shared" si="28"/>
        <v>1</v>
      </c>
      <c r="U329" s="40"/>
      <c r="V329" s="39" t="str">
        <f>IF(N329="","",VLOOKUP(N329,単重表!$C$6:単重表!#REF!,3,FALSE))</f>
        <v/>
      </c>
      <c r="W329" s="82"/>
      <c r="X329" s="37" t="e">
        <f t="shared" si="33"/>
        <v>#VALUE!</v>
      </c>
      <c r="Y329" s="28"/>
      <c r="Z329" s="28"/>
      <c r="AA329" s="28"/>
      <c r="AB329" s="28"/>
      <c r="AC329" s="44"/>
      <c r="AD329" s="44"/>
      <c r="AE329" s="41"/>
      <c r="AF329" s="43"/>
      <c r="AG329" s="41"/>
      <c r="AH329" s="42" t="e">
        <f t="shared" si="32"/>
        <v>#VALUE!</v>
      </c>
      <c r="AI329" s="41"/>
      <c r="AJ329" s="44"/>
      <c r="AK329" s="45"/>
    </row>
    <row r="330" spans="2:37" ht="22.5" customHeight="1" x14ac:dyDescent="0.15">
      <c r="B330" s="34"/>
      <c r="C330" s="47"/>
      <c r="D330" s="34"/>
      <c r="E330" s="34"/>
      <c r="F330" s="41"/>
      <c r="K330" s="53"/>
      <c r="L330" s="49"/>
      <c r="M330" s="51"/>
      <c r="N330" s="35"/>
      <c r="O330" s="33"/>
      <c r="P330" s="36" t="str">
        <f>IF(N330="","",VLOOKUP(N330,単重表!$C$6:単重表!#REF!,2,FALSE))</f>
        <v/>
      </c>
      <c r="Q330" s="37"/>
      <c r="R330" s="116">
        <f t="shared" si="29"/>
        <v>0</v>
      </c>
      <c r="S330" s="38"/>
      <c r="T330" s="118">
        <f t="shared" si="28"/>
        <v>1</v>
      </c>
      <c r="U330" s="40"/>
      <c r="V330" s="39" t="str">
        <f>IF(N330="","",VLOOKUP(N330,単重表!$C$6:単重表!#REF!,3,FALSE))</f>
        <v/>
      </c>
      <c r="W330" s="82"/>
      <c r="X330" s="37" t="e">
        <f t="shared" si="33"/>
        <v>#VALUE!</v>
      </c>
      <c r="Y330" s="28"/>
      <c r="Z330" s="28"/>
      <c r="AA330" s="28"/>
      <c r="AB330" s="28"/>
      <c r="AC330" s="44"/>
      <c r="AD330" s="44"/>
      <c r="AE330" s="41"/>
      <c r="AF330" s="43"/>
      <c r="AG330" s="41"/>
      <c r="AH330" s="42" t="e">
        <f t="shared" si="32"/>
        <v>#VALUE!</v>
      </c>
      <c r="AI330" s="41"/>
      <c r="AJ330" s="44"/>
      <c r="AK330" s="45"/>
    </row>
    <row r="331" spans="2:37" ht="22.5" customHeight="1" x14ac:dyDescent="0.15">
      <c r="B331" s="34"/>
      <c r="C331" s="47"/>
      <c r="D331" s="34"/>
      <c r="E331" s="34"/>
      <c r="F331" s="41"/>
      <c r="K331" s="53"/>
      <c r="L331" s="49"/>
      <c r="M331" s="51"/>
      <c r="N331" s="35"/>
      <c r="O331" s="33"/>
      <c r="P331" s="36" t="str">
        <f>IF(N331="","",VLOOKUP(N331,単重表!$C$6:単重表!#REF!,2,FALSE))</f>
        <v/>
      </c>
      <c r="Q331" s="37"/>
      <c r="R331" s="116">
        <f t="shared" si="29"/>
        <v>0</v>
      </c>
      <c r="S331" s="38"/>
      <c r="T331" s="118">
        <f t="shared" si="28"/>
        <v>1</v>
      </c>
      <c r="U331" s="40"/>
      <c r="V331" s="39" t="str">
        <f>IF(N331="","",VLOOKUP(N331,単重表!$C$6:単重表!#REF!,3,FALSE))</f>
        <v/>
      </c>
      <c r="W331" s="82"/>
      <c r="X331" s="37" t="e">
        <f t="shared" si="33"/>
        <v>#VALUE!</v>
      </c>
      <c r="Y331" s="28"/>
      <c r="Z331" s="28"/>
      <c r="AA331" s="28"/>
      <c r="AB331" s="28"/>
      <c r="AC331" s="44"/>
      <c r="AD331" s="44"/>
      <c r="AE331" s="41"/>
      <c r="AF331" s="43"/>
      <c r="AG331" s="41"/>
      <c r="AH331" s="42" t="e">
        <f t="shared" si="32"/>
        <v>#VALUE!</v>
      </c>
      <c r="AI331" s="41"/>
      <c r="AJ331" s="44"/>
      <c r="AK331" s="45"/>
    </row>
    <row r="332" spans="2:37" ht="22.5" customHeight="1" x14ac:dyDescent="0.15">
      <c r="B332" s="34"/>
      <c r="C332" s="47"/>
      <c r="D332" s="34"/>
      <c r="E332" s="34"/>
      <c r="F332" s="41"/>
      <c r="K332" s="53"/>
      <c r="L332" s="49"/>
      <c r="M332" s="51"/>
      <c r="N332" s="35"/>
      <c r="O332" s="33"/>
      <c r="P332" s="36" t="str">
        <f>IF(N332="","",VLOOKUP(N332,単重表!$C$6:単重表!#REF!,2,FALSE))</f>
        <v/>
      </c>
      <c r="Q332" s="37"/>
      <c r="R332" s="116">
        <f t="shared" si="29"/>
        <v>0</v>
      </c>
      <c r="S332" s="38"/>
      <c r="T332" s="118">
        <f t="shared" si="28"/>
        <v>1</v>
      </c>
      <c r="U332" s="40"/>
      <c r="V332" s="39" t="str">
        <f>IF(N332="","",VLOOKUP(N332,単重表!$C$6:単重表!#REF!,3,FALSE))</f>
        <v/>
      </c>
      <c r="W332" s="82"/>
      <c r="X332" s="37" t="e">
        <f t="shared" si="33"/>
        <v>#VALUE!</v>
      </c>
      <c r="Y332" s="28"/>
      <c r="Z332" s="28"/>
      <c r="AA332" s="28"/>
      <c r="AB332" s="28"/>
      <c r="AC332" s="44"/>
      <c r="AD332" s="44"/>
      <c r="AE332" s="41"/>
      <c r="AF332" s="43"/>
      <c r="AG332" s="41"/>
      <c r="AH332" s="42" t="e">
        <f t="shared" si="32"/>
        <v>#VALUE!</v>
      </c>
      <c r="AI332" s="41"/>
      <c r="AJ332" s="44"/>
      <c r="AK332" s="45"/>
    </row>
    <row r="333" spans="2:37" ht="22.5" customHeight="1" x14ac:dyDescent="0.15">
      <c r="B333" s="34"/>
      <c r="C333" s="47"/>
      <c r="D333" s="34"/>
      <c r="E333" s="34"/>
      <c r="F333" s="41"/>
      <c r="K333" s="53"/>
      <c r="L333" s="49"/>
      <c r="M333" s="51"/>
      <c r="N333" s="35"/>
      <c r="O333" s="33"/>
      <c r="P333" s="36" t="str">
        <f>IF(N333="","",VLOOKUP(N333,単重表!$C$6:単重表!#REF!,2,FALSE))</f>
        <v/>
      </c>
      <c r="Q333" s="37"/>
      <c r="R333" s="116">
        <f t="shared" si="29"/>
        <v>0</v>
      </c>
      <c r="S333" s="38"/>
      <c r="T333" s="118">
        <f t="shared" si="28"/>
        <v>1</v>
      </c>
      <c r="U333" s="40"/>
      <c r="V333" s="39" t="str">
        <f>IF(N333="","",VLOOKUP(N333,単重表!$C$6:単重表!#REF!,3,FALSE))</f>
        <v/>
      </c>
      <c r="W333" s="82"/>
      <c r="X333" s="37" t="e">
        <f t="shared" si="33"/>
        <v>#VALUE!</v>
      </c>
      <c r="Y333" s="28"/>
      <c r="Z333" s="28"/>
      <c r="AA333" s="28"/>
      <c r="AB333" s="28"/>
      <c r="AC333" s="44"/>
      <c r="AD333" s="44"/>
      <c r="AE333" s="41"/>
      <c r="AF333" s="43"/>
      <c r="AG333" s="41"/>
      <c r="AH333" s="42" t="e">
        <f t="shared" si="32"/>
        <v>#VALUE!</v>
      </c>
      <c r="AI333" s="41"/>
      <c r="AJ333" s="44"/>
      <c r="AK333" s="45"/>
    </row>
    <row r="334" spans="2:37" ht="22.5" customHeight="1" x14ac:dyDescent="0.15">
      <c r="B334" s="34"/>
      <c r="C334" s="47"/>
      <c r="D334" s="34"/>
      <c r="E334" s="34"/>
      <c r="F334" s="41"/>
      <c r="K334" s="53"/>
      <c r="L334" s="49"/>
      <c r="M334" s="51"/>
      <c r="N334" s="35"/>
      <c r="O334" s="33"/>
      <c r="P334" s="36" t="str">
        <f>IF(N334="","",VLOOKUP(N334,単重表!$C$6:単重表!#REF!,2,FALSE))</f>
        <v/>
      </c>
      <c r="Q334" s="37"/>
      <c r="R334" s="116">
        <f t="shared" si="29"/>
        <v>0</v>
      </c>
      <c r="S334" s="38"/>
      <c r="T334" s="118">
        <f t="shared" si="28"/>
        <v>1</v>
      </c>
      <c r="U334" s="40"/>
      <c r="V334" s="39" t="str">
        <f>IF(N334="","",VLOOKUP(N334,単重表!$C$6:単重表!#REF!,3,FALSE))</f>
        <v/>
      </c>
      <c r="W334" s="82"/>
      <c r="X334" s="37" t="e">
        <f t="shared" si="33"/>
        <v>#VALUE!</v>
      </c>
      <c r="Y334" s="28"/>
      <c r="Z334" s="28"/>
      <c r="AA334" s="28"/>
      <c r="AB334" s="28"/>
      <c r="AC334" s="44"/>
      <c r="AD334" s="44"/>
      <c r="AE334" s="41"/>
      <c r="AF334" s="43"/>
      <c r="AG334" s="41"/>
      <c r="AH334" s="42" t="e">
        <f t="shared" si="32"/>
        <v>#VALUE!</v>
      </c>
      <c r="AI334" s="41"/>
      <c r="AJ334" s="44"/>
      <c r="AK334" s="45"/>
    </row>
    <row r="335" spans="2:37" ht="22.5" customHeight="1" x14ac:dyDescent="0.15">
      <c r="B335" s="34"/>
      <c r="C335" s="47"/>
      <c r="D335" s="34"/>
      <c r="E335" s="34"/>
      <c r="F335" s="41"/>
      <c r="K335" s="53"/>
      <c r="L335" s="49"/>
      <c r="M335" s="51"/>
      <c r="N335" s="35"/>
      <c r="O335" s="33"/>
      <c r="P335" s="36" t="str">
        <f>IF(N335="","",VLOOKUP(N335,単重表!$C$6:単重表!#REF!,2,FALSE))</f>
        <v/>
      </c>
      <c r="Q335" s="37"/>
      <c r="R335" s="116">
        <f t="shared" si="29"/>
        <v>0</v>
      </c>
      <c r="S335" s="38"/>
      <c r="T335" s="118">
        <f t="shared" si="28"/>
        <v>1</v>
      </c>
      <c r="U335" s="40"/>
      <c r="V335" s="39" t="str">
        <f>IF(N335="","",VLOOKUP(N335,単重表!$C$6:単重表!#REF!,3,FALSE))</f>
        <v/>
      </c>
      <c r="W335" s="82"/>
      <c r="X335" s="37" t="e">
        <f t="shared" si="33"/>
        <v>#VALUE!</v>
      </c>
      <c r="Y335" s="28"/>
      <c r="Z335" s="28"/>
      <c r="AA335" s="28"/>
      <c r="AB335" s="28"/>
      <c r="AC335" s="44"/>
      <c r="AD335" s="44"/>
      <c r="AE335" s="41"/>
      <c r="AF335" s="43"/>
      <c r="AG335" s="41"/>
      <c r="AH335" s="42" t="e">
        <f t="shared" si="32"/>
        <v>#VALUE!</v>
      </c>
      <c r="AI335" s="41"/>
      <c r="AJ335" s="44"/>
      <c r="AK335" s="45"/>
    </row>
    <row r="336" spans="2:37" ht="22.5" customHeight="1" x14ac:dyDescent="0.15">
      <c r="B336" s="34"/>
      <c r="C336" s="47"/>
      <c r="D336" s="34"/>
      <c r="E336" s="34"/>
      <c r="F336" s="41"/>
      <c r="K336" s="53"/>
      <c r="L336" s="49"/>
      <c r="M336" s="51"/>
      <c r="N336" s="35"/>
      <c r="O336" s="33"/>
      <c r="P336" s="36" t="str">
        <f>IF(N336="","",VLOOKUP(N336,単重表!$C$6:単重表!#REF!,2,FALSE))</f>
        <v/>
      </c>
      <c r="Q336" s="37"/>
      <c r="R336" s="116">
        <f t="shared" si="29"/>
        <v>0</v>
      </c>
      <c r="S336" s="38"/>
      <c r="T336" s="118">
        <f t="shared" si="28"/>
        <v>1</v>
      </c>
      <c r="U336" s="40"/>
      <c r="V336" s="39" t="str">
        <f>IF(N336="","",VLOOKUP(N336,単重表!$C$6:単重表!#REF!,3,FALSE))</f>
        <v/>
      </c>
      <c r="W336" s="82"/>
      <c r="X336" s="37" t="e">
        <f t="shared" si="33"/>
        <v>#VALUE!</v>
      </c>
      <c r="Y336" s="28"/>
      <c r="Z336" s="28"/>
      <c r="AA336" s="28"/>
      <c r="AB336" s="28"/>
      <c r="AC336" s="44"/>
      <c r="AD336" s="44"/>
      <c r="AE336" s="41"/>
      <c r="AF336" s="43"/>
      <c r="AG336" s="41"/>
      <c r="AH336" s="42" t="e">
        <f t="shared" si="32"/>
        <v>#VALUE!</v>
      </c>
      <c r="AI336" s="41"/>
      <c r="AJ336" s="44"/>
      <c r="AK336" s="45"/>
    </row>
    <row r="337" spans="2:37" ht="22.5" customHeight="1" x14ac:dyDescent="0.15">
      <c r="B337" s="34"/>
      <c r="C337" s="47"/>
      <c r="D337" s="34"/>
      <c r="E337" s="34"/>
      <c r="F337" s="41"/>
      <c r="K337" s="53"/>
      <c r="L337" s="49"/>
      <c r="M337" s="51"/>
      <c r="N337" s="35"/>
      <c r="O337" s="33"/>
      <c r="P337" s="36" t="str">
        <f>IF(N337="","",VLOOKUP(N337,単重表!$C$6:単重表!#REF!,2,FALSE))</f>
        <v/>
      </c>
      <c r="Q337" s="37"/>
      <c r="R337" s="116">
        <f t="shared" si="29"/>
        <v>0</v>
      </c>
      <c r="S337" s="38"/>
      <c r="T337" s="118">
        <f t="shared" si="28"/>
        <v>1</v>
      </c>
      <c r="U337" s="40"/>
      <c r="V337" s="39" t="str">
        <f>IF(N337="","",VLOOKUP(N337,単重表!$C$6:単重表!#REF!,3,FALSE))</f>
        <v/>
      </c>
      <c r="W337" s="82"/>
      <c r="X337" s="37" t="e">
        <f t="shared" si="33"/>
        <v>#VALUE!</v>
      </c>
      <c r="Y337" s="28"/>
      <c r="Z337" s="28"/>
      <c r="AA337" s="28"/>
      <c r="AB337" s="28"/>
      <c r="AC337" s="44"/>
      <c r="AD337" s="44"/>
      <c r="AE337" s="41"/>
      <c r="AF337" s="43"/>
      <c r="AG337" s="41"/>
      <c r="AH337" s="42" t="e">
        <f t="shared" si="32"/>
        <v>#VALUE!</v>
      </c>
      <c r="AI337" s="41"/>
      <c r="AJ337" s="44"/>
      <c r="AK337" s="45"/>
    </row>
    <row r="338" spans="2:37" ht="22.5" customHeight="1" x14ac:dyDescent="0.15">
      <c r="B338" s="34"/>
      <c r="C338" s="47"/>
      <c r="D338" s="34"/>
      <c r="E338" s="34"/>
      <c r="F338" s="41"/>
      <c r="K338" s="53"/>
      <c r="L338" s="49"/>
      <c r="M338" s="51"/>
      <c r="N338" s="35"/>
      <c r="O338" s="33"/>
      <c r="P338" s="36" t="str">
        <f>IF(N338="","",VLOOKUP(N338,単重表!$C$6:単重表!#REF!,2,FALSE))</f>
        <v/>
      </c>
      <c r="Q338" s="37"/>
      <c r="R338" s="116">
        <f t="shared" si="29"/>
        <v>0</v>
      </c>
      <c r="S338" s="38"/>
      <c r="T338" s="118">
        <f t="shared" si="28"/>
        <v>1</v>
      </c>
      <c r="U338" s="40"/>
      <c r="V338" s="39" t="str">
        <f>IF(N338="","",VLOOKUP(N338,単重表!$C$6:単重表!#REF!,3,FALSE))</f>
        <v/>
      </c>
      <c r="W338" s="82"/>
      <c r="X338" s="37" t="e">
        <f t="shared" si="33"/>
        <v>#VALUE!</v>
      </c>
      <c r="Y338" s="28"/>
      <c r="Z338" s="28"/>
      <c r="AA338" s="28"/>
      <c r="AB338" s="28"/>
      <c r="AC338" s="44"/>
      <c r="AD338" s="44"/>
      <c r="AE338" s="41"/>
      <c r="AF338" s="43"/>
      <c r="AG338" s="41"/>
      <c r="AH338" s="42" t="e">
        <f t="shared" si="32"/>
        <v>#VALUE!</v>
      </c>
      <c r="AI338" s="41"/>
      <c r="AJ338" s="44"/>
      <c r="AK338" s="45"/>
    </row>
    <row r="339" spans="2:37" ht="22.5" customHeight="1" x14ac:dyDescent="0.15">
      <c r="B339" s="34"/>
      <c r="C339" s="47"/>
      <c r="D339" s="34"/>
      <c r="E339" s="34"/>
      <c r="F339" s="41"/>
      <c r="K339" s="53"/>
      <c r="L339" s="49"/>
      <c r="M339" s="51"/>
      <c r="N339" s="35"/>
      <c r="O339" s="33"/>
      <c r="P339" s="36" t="str">
        <f>IF(N339="","",VLOOKUP(N339,単重表!$C$6:単重表!#REF!,2,FALSE))</f>
        <v/>
      </c>
      <c r="Q339" s="37"/>
      <c r="R339" s="116">
        <f t="shared" si="29"/>
        <v>0</v>
      </c>
      <c r="S339" s="38"/>
      <c r="T339" s="118">
        <f t="shared" si="28"/>
        <v>1</v>
      </c>
      <c r="U339" s="40"/>
      <c r="V339" s="39" t="str">
        <f>IF(N339="","",VLOOKUP(N339,単重表!$C$6:単重表!#REF!,3,FALSE))</f>
        <v/>
      </c>
      <c r="W339" s="82"/>
      <c r="X339" s="37" t="e">
        <f t="shared" si="33"/>
        <v>#VALUE!</v>
      </c>
      <c r="Y339" s="28"/>
      <c r="Z339" s="28"/>
      <c r="AA339" s="28"/>
      <c r="AB339" s="28"/>
      <c r="AC339" s="44"/>
      <c r="AD339" s="44"/>
      <c r="AE339" s="41"/>
      <c r="AF339" s="43"/>
      <c r="AG339" s="41"/>
      <c r="AH339" s="42" t="e">
        <f t="shared" si="32"/>
        <v>#VALUE!</v>
      </c>
      <c r="AI339" s="41"/>
      <c r="AJ339" s="44"/>
      <c r="AK339" s="45"/>
    </row>
    <row r="340" spans="2:37" ht="22.5" customHeight="1" x14ac:dyDescent="0.15">
      <c r="B340" s="34"/>
      <c r="C340" s="47"/>
      <c r="D340" s="34"/>
      <c r="E340" s="34"/>
      <c r="F340" s="41"/>
      <c r="K340" s="53"/>
      <c r="L340" s="49"/>
      <c r="M340" s="51"/>
      <c r="N340" s="35"/>
      <c r="O340" s="33"/>
      <c r="P340" s="36" t="str">
        <f>IF(N340="","",VLOOKUP(N340,単重表!$C$6:単重表!#REF!,2,FALSE))</f>
        <v/>
      </c>
      <c r="Q340" s="37"/>
      <c r="R340" s="116">
        <f t="shared" si="29"/>
        <v>0</v>
      </c>
      <c r="S340" s="38"/>
      <c r="T340" s="118">
        <f t="shared" si="28"/>
        <v>1</v>
      </c>
      <c r="U340" s="40"/>
      <c r="V340" s="39" t="str">
        <f>IF(N340="","",VLOOKUP(N340,単重表!$C$6:単重表!#REF!,3,FALSE))</f>
        <v/>
      </c>
      <c r="W340" s="82"/>
      <c r="X340" s="37" t="e">
        <f t="shared" si="33"/>
        <v>#VALUE!</v>
      </c>
      <c r="Y340" s="28"/>
      <c r="Z340" s="28"/>
      <c r="AA340" s="28"/>
      <c r="AB340" s="28"/>
      <c r="AC340" s="44"/>
      <c r="AD340" s="44"/>
      <c r="AE340" s="41"/>
      <c r="AF340" s="43"/>
      <c r="AG340" s="41"/>
      <c r="AH340" s="42" t="e">
        <f t="shared" si="32"/>
        <v>#VALUE!</v>
      </c>
      <c r="AI340" s="41"/>
      <c r="AJ340" s="44"/>
      <c r="AK340" s="45"/>
    </row>
    <row r="341" spans="2:37" ht="22.5" customHeight="1" x14ac:dyDescent="0.15">
      <c r="B341" s="34"/>
      <c r="C341" s="47"/>
      <c r="D341" s="34"/>
      <c r="E341" s="34"/>
      <c r="F341" s="41"/>
      <c r="K341" s="53"/>
      <c r="L341" s="49"/>
      <c r="M341" s="51"/>
      <c r="N341" s="35"/>
      <c r="O341" s="33"/>
      <c r="P341" s="36" t="str">
        <f>IF(N341="","",VLOOKUP(N341,単重表!$C$6:単重表!#REF!,2,FALSE))</f>
        <v/>
      </c>
      <c r="Q341" s="37"/>
      <c r="R341" s="116">
        <f t="shared" si="29"/>
        <v>0</v>
      </c>
      <c r="S341" s="38"/>
      <c r="T341" s="118">
        <f t="shared" si="28"/>
        <v>1</v>
      </c>
      <c r="U341" s="40"/>
      <c r="V341" s="39" t="str">
        <f>IF(N341="","",VLOOKUP(N341,単重表!$C$6:単重表!#REF!,3,FALSE))</f>
        <v/>
      </c>
      <c r="W341" s="82"/>
      <c r="X341" s="37" t="e">
        <f t="shared" si="33"/>
        <v>#VALUE!</v>
      </c>
      <c r="Y341" s="28"/>
      <c r="Z341" s="28"/>
      <c r="AA341" s="28"/>
      <c r="AB341" s="28"/>
      <c r="AC341" s="44"/>
      <c r="AD341" s="44"/>
      <c r="AE341" s="41"/>
      <c r="AF341" s="43"/>
      <c r="AG341" s="41"/>
      <c r="AH341" s="42" t="e">
        <f t="shared" si="32"/>
        <v>#VALUE!</v>
      </c>
      <c r="AI341" s="41"/>
      <c r="AJ341" s="44"/>
      <c r="AK341" s="45"/>
    </row>
    <row r="342" spans="2:37" ht="22.5" customHeight="1" x14ac:dyDescent="0.15">
      <c r="B342" s="34"/>
      <c r="C342" s="47"/>
      <c r="D342" s="34"/>
      <c r="E342" s="34"/>
      <c r="F342" s="41"/>
      <c r="K342" s="53"/>
      <c r="L342" s="49"/>
      <c r="M342" s="51"/>
      <c r="N342" s="35"/>
      <c r="O342" s="33"/>
      <c r="P342" s="36" t="str">
        <f>IF(N342="","",VLOOKUP(N342,単重表!$C$6:単重表!#REF!,2,FALSE))</f>
        <v/>
      </c>
      <c r="Q342" s="37"/>
      <c r="R342" s="116">
        <f t="shared" si="29"/>
        <v>0</v>
      </c>
      <c r="S342" s="38"/>
      <c r="T342" s="118">
        <f t="shared" si="28"/>
        <v>1</v>
      </c>
      <c r="U342" s="40"/>
      <c r="V342" s="39" t="str">
        <f>IF(N342="","",VLOOKUP(N342,単重表!$C$6:単重表!#REF!,3,FALSE))</f>
        <v/>
      </c>
      <c r="W342" s="82"/>
      <c r="X342" s="37" t="e">
        <f t="shared" si="33"/>
        <v>#VALUE!</v>
      </c>
      <c r="Y342" s="28"/>
      <c r="Z342" s="28"/>
      <c r="AA342" s="28"/>
      <c r="AB342" s="28"/>
      <c r="AC342" s="44"/>
      <c r="AD342" s="44"/>
      <c r="AE342" s="41"/>
      <c r="AF342" s="43"/>
      <c r="AG342" s="41"/>
      <c r="AH342" s="42" t="e">
        <f t="shared" si="32"/>
        <v>#VALUE!</v>
      </c>
      <c r="AI342" s="41"/>
      <c r="AJ342" s="44"/>
      <c r="AK342" s="45"/>
    </row>
    <row r="343" spans="2:37" ht="22.5" customHeight="1" x14ac:dyDescent="0.15">
      <c r="B343" s="34"/>
      <c r="C343" s="47"/>
      <c r="D343" s="34"/>
      <c r="E343" s="34"/>
      <c r="F343" s="41"/>
      <c r="K343" s="53"/>
      <c r="L343" s="49"/>
      <c r="M343" s="51"/>
      <c r="N343" s="35"/>
      <c r="O343" s="33"/>
      <c r="P343" s="36" t="str">
        <f>IF(N343="","",VLOOKUP(N343,単重表!$C$6:単重表!#REF!,2,FALSE))</f>
        <v/>
      </c>
      <c r="Q343" s="37"/>
      <c r="R343" s="116">
        <f t="shared" si="29"/>
        <v>0</v>
      </c>
      <c r="S343" s="38"/>
      <c r="T343" s="118">
        <f t="shared" ref="T343:T352" si="34">IF(S343="",1,S343/1000)</f>
        <v>1</v>
      </c>
      <c r="U343" s="40"/>
      <c r="V343" s="39" t="str">
        <f>IF(N343="","",VLOOKUP(N343,単重表!$C$6:単重表!#REF!,3,FALSE))</f>
        <v/>
      </c>
      <c r="W343" s="82"/>
      <c r="X343" s="37" t="e">
        <f t="shared" si="33"/>
        <v>#VALUE!</v>
      </c>
      <c r="Y343" s="28"/>
      <c r="Z343" s="28"/>
      <c r="AA343" s="28"/>
      <c r="AB343" s="28"/>
      <c r="AC343" s="44"/>
      <c r="AD343" s="44"/>
      <c r="AE343" s="41"/>
      <c r="AF343" s="43"/>
      <c r="AG343" s="41"/>
      <c r="AH343" s="42" t="e">
        <f t="shared" si="32"/>
        <v>#VALUE!</v>
      </c>
      <c r="AI343" s="41"/>
      <c r="AJ343" s="44"/>
      <c r="AK343" s="45"/>
    </row>
    <row r="344" spans="2:37" ht="22.5" customHeight="1" x14ac:dyDescent="0.15">
      <c r="B344" s="34"/>
      <c r="C344" s="47"/>
      <c r="D344" s="34"/>
      <c r="E344" s="34"/>
      <c r="F344" s="41"/>
      <c r="K344" s="53"/>
      <c r="L344" s="49"/>
      <c r="M344" s="51"/>
      <c r="N344" s="35"/>
      <c r="O344" s="33"/>
      <c r="P344" s="36" t="str">
        <f>IF(N344="","",VLOOKUP(N344,単重表!$C$6:単重表!#REF!,2,FALSE))</f>
        <v/>
      </c>
      <c r="Q344" s="37"/>
      <c r="R344" s="116">
        <f t="shared" ref="R344:R352" si="35">Q344/1000</f>
        <v>0</v>
      </c>
      <c r="S344" s="38"/>
      <c r="T344" s="118">
        <f t="shared" si="34"/>
        <v>1</v>
      </c>
      <c r="U344" s="40"/>
      <c r="V344" s="39" t="str">
        <f>IF(N344="","",VLOOKUP(N344,単重表!$C$6:単重表!#REF!,3,FALSE))</f>
        <v/>
      </c>
      <c r="W344" s="82"/>
      <c r="X344" s="37" t="e">
        <f t="shared" si="33"/>
        <v>#VALUE!</v>
      </c>
      <c r="Y344" s="28"/>
      <c r="Z344" s="28"/>
      <c r="AA344" s="28"/>
      <c r="AB344" s="28"/>
      <c r="AC344" s="44"/>
      <c r="AD344" s="44"/>
      <c r="AE344" s="41"/>
      <c r="AF344" s="43"/>
      <c r="AG344" s="41"/>
      <c r="AH344" s="42" t="e">
        <f t="shared" si="32"/>
        <v>#VALUE!</v>
      </c>
      <c r="AI344" s="41"/>
      <c r="AJ344" s="44"/>
      <c r="AK344" s="45"/>
    </row>
    <row r="345" spans="2:37" ht="22.5" customHeight="1" x14ac:dyDescent="0.15">
      <c r="B345" s="34"/>
      <c r="C345" s="47"/>
      <c r="D345" s="34"/>
      <c r="E345" s="34"/>
      <c r="F345" s="41"/>
      <c r="K345" s="53"/>
      <c r="L345" s="49"/>
      <c r="M345" s="51"/>
      <c r="N345" s="35"/>
      <c r="O345" s="33"/>
      <c r="P345" s="36" t="str">
        <f>IF(N345="","",VLOOKUP(N345,単重表!$C$6:単重表!#REF!,2,FALSE))</f>
        <v/>
      </c>
      <c r="Q345" s="37"/>
      <c r="R345" s="116">
        <f t="shared" si="35"/>
        <v>0</v>
      </c>
      <c r="S345" s="38"/>
      <c r="T345" s="118">
        <f t="shared" si="34"/>
        <v>1</v>
      </c>
      <c r="U345" s="40"/>
      <c r="V345" s="39" t="str">
        <f>IF(N345="","",VLOOKUP(N345,単重表!$C$6:単重表!#REF!,3,FALSE))</f>
        <v/>
      </c>
      <c r="W345" s="82"/>
      <c r="X345" s="37" t="e">
        <f t="shared" si="33"/>
        <v>#VALUE!</v>
      </c>
      <c r="Y345" s="28"/>
      <c r="Z345" s="28"/>
      <c r="AA345" s="28"/>
      <c r="AB345" s="28"/>
      <c r="AC345" s="44"/>
      <c r="AD345" s="44"/>
      <c r="AE345" s="41"/>
      <c r="AF345" s="43"/>
      <c r="AG345" s="41"/>
      <c r="AH345" s="42" t="e">
        <f t="shared" si="32"/>
        <v>#VALUE!</v>
      </c>
      <c r="AI345" s="41"/>
      <c r="AJ345" s="44"/>
      <c r="AK345" s="45"/>
    </row>
    <row r="346" spans="2:37" ht="22.5" customHeight="1" x14ac:dyDescent="0.15">
      <c r="B346" s="34"/>
      <c r="C346" s="47"/>
      <c r="D346" s="34"/>
      <c r="E346" s="34"/>
      <c r="F346" s="41"/>
      <c r="K346" s="53"/>
      <c r="L346" s="49"/>
      <c r="M346" s="51"/>
      <c r="N346" s="35"/>
      <c r="O346" s="33"/>
      <c r="P346" s="36" t="str">
        <f>IF(N346="","",VLOOKUP(N346,単重表!$C$6:単重表!#REF!,2,FALSE))</f>
        <v/>
      </c>
      <c r="Q346" s="37"/>
      <c r="R346" s="116">
        <f t="shared" si="35"/>
        <v>0</v>
      </c>
      <c r="S346" s="38"/>
      <c r="T346" s="118">
        <f t="shared" si="34"/>
        <v>1</v>
      </c>
      <c r="U346" s="40"/>
      <c r="V346" s="39" t="str">
        <f>IF(N346="","",VLOOKUP(N346,単重表!$C$6:単重表!#REF!,3,FALSE))</f>
        <v/>
      </c>
      <c r="W346" s="82"/>
      <c r="X346" s="37" t="e">
        <f t="shared" si="33"/>
        <v>#VALUE!</v>
      </c>
      <c r="Y346" s="28"/>
      <c r="Z346" s="28"/>
      <c r="AA346" s="28"/>
      <c r="AB346" s="28"/>
      <c r="AC346" s="44"/>
      <c r="AD346" s="44"/>
      <c r="AE346" s="41"/>
      <c r="AF346" s="43"/>
      <c r="AG346" s="41"/>
      <c r="AH346" s="42" t="e">
        <f t="shared" si="32"/>
        <v>#VALUE!</v>
      </c>
      <c r="AI346" s="41"/>
      <c r="AJ346" s="44"/>
      <c r="AK346" s="45"/>
    </row>
    <row r="347" spans="2:37" ht="22.5" customHeight="1" x14ac:dyDescent="0.15">
      <c r="B347" s="34"/>
      <c r="C347" s="47"/>
      <c r="D347" s="34"/>
      <c r="E347" s="34"/>
      <c r="F347" s="41"/>
      <c r="K347" s="53"/>
      <c r="L347" s="49"/>
      <c r="M347" s="51"/>
      <c r="N347" s="35"/>
      <c r="O347" s="33"/>
      <c r="P347" s="36" t="str">
        <f>IF(N347="","",VLOOKUP(N347,単重表!$C$6:単重表!#REF!,2,FALSE))</f>
        <v/>
      </c>
      <c r="Q347" s="37"/>
      <c r="R347" s="116">
        <f t="shared" si="35"/>
        <v>0</v>
      </c>
      <c r="S347" s="38"/>
      <c r="T347" s="118">
        <f t="shared" si="34"/>
        <v>1</v>
      </c>
      <c r="U347" s="40"/>
      <c r="V347" s="39" t="str">
        <f>IF(N347="","",VLOOKUP(N347,単重表!$C$6:単重表!#REF!,3,FALSE))</f>
        <v/>
      </c>
      <c r="W347" s="82"/>
      <c r="X347" s="37" t="e">
        <f t="shared" si="33"/>
        <v>#VALUE!</v>
      </c>
      <c r="Y347" s="28"/>
      <c r="Z347" s="28"/>
      <c r="AA347" s="28"/>
      <c r="AB347" s="28"/>
      <c r="AC347" s="44"/>
      <c r="AD347" s="44"/>
      <c r="AE347" s="41"/>
      <c r="AF347" s="43"/>
      <c r="AG347" s="41"/>
      <c r="AH347" s="42" t="e">
        <f t="shared" si="32"/>
        <v>#VALUE!</v>
      </c>
      <c r="AI347" s="41"/>
      <c r="AJ347" s="44"/>
      <c r="AK347" s="45"/>
    </row>
    <row r="348" spans="2:37" ht="22.5" customHeight="1" x14ac:dyDescent="0.15">
      <c r="B348" s="34"/>
      <c r="C348" s="47"/>
      <c r="D348" s="34"/>
      <c r="E348" s="34"/>
      <c r="F348" s="41"/>
      <c r="K348" s="53"/>
      <c r="L348" s="49"/>
      <c r="M348" s="51"/>
      <c r="N348" s="35"/>
      <c r="O348" s="33"/>
      <c r="P348" s="36" t="str">
        <f>IF(N348="","",VLOOKUP(N348,単重表!$C$6:単重表!#REF!,2,FALSE))</f>
        <v/>
      </c>
      <c r="Q348" s="37"/>
      <c r="R348" s="116">
        <f t="shared" si="35"/>
        <v>0</v>
      </c>
      <c r="S348" s="38"/>
      <c r="T348" s="118">
        <f t="shared" si="34"/>
        <v>1</v>
      </c>
      <c r="U348" s="40"/>
      <c r="V348" s="39" t="str">
        <f>IF(N348="","",VLOOKUP(N348,単重表!$C$6:単重表!#REF!,3,FALSE))</f>
        <v/>
      </c>
      <c r="W348" s="82"/>
      <c r="X348" s="37" t="e">
        <f t="shared" si="33"/>
        <v>#VALUE!</v>
      </c>
      <c r="Y348" s="28"/>
      <c r="Z348" s="28"/>
      <c r="AA348" s="28"/>
      <c r="AB348" s="28"/>
      <c r="AC348" s="44"/>
      <c r="AD348" s="44"/>
      <c r="AE348" s="41"/>
      <c r="AF348" s="43"/>
      <c r="AG348" s="41"/>
      <c r="AH348" s="42" t="e">
        <f t="shared" si="32"/>
        <v>#VALUE!</v>
      </c>
      <c r="AI348" s="41"/>
      <c r="AJ348" s="44"/>
      <c r="AK348" s="45"/>
    </row>
    <row r="349" spans="2:37" ht="22.5" customHeight="1" x14ac:dyDescent="0.15">
      <c r="B349" s="34"/>
      <c r="C349" s="47"/>
      <c r="D349" s="34"/>
      <c r="E349" s="34"/>
      <c r="F349" s="41"/>
      <c r="K349" s="53"/>
      <c r="L349" s="49"/>
      <c r="M349" s="51"/>
      <c r="N349" s="35"/>
      <c r="O349" s="33"/>
      <c r="P349" s="36" t="str">
        <f>IF(N349="","",VLOOKUP(N349,単重表!$C$6:単重表!#REF!,2,FALSE))</f>
        <v/>
      </c>
      <c r="Q349" s="37"/>
      <c r="R349" s="116">
        <f t="shared" si="35"/>
        <v>0</v>
      </c>
      <c r="S349" s="38"/>
      <c r="T349" s="118">
        <f t="shared" si="34"/>
        <v>1</v>
      </c>
      <c r="U349" s="40"/>
      <c r="V349" s="39" t="str">
        <f>IF(N349="","",VLOOKUP(N349,単重表!$C$6:単重表!#REF!,3,FALSE))</f>
        <v/>
      </c>
      <c r="W349" s="82"/>
      <c r="X349" s="37" t="e">
        <f t="shared" si="33"/>
        <v>#VALUE!</v>
      </c>
      <c r="Y349" s="28"/>
      <c r="Z349" s="28"/>
      <c r="AA349" s="28"/>
      <c r="AB349" s="28"/>
      <c r="AC349" s="44"/>
      <c r="AD349" s="44"/>
      <c r="AE349" s="41"/>
      <c r="AF349" s="43"/>
      <c r="AG349" s="41"/>
      <c r="AH349" s="42" t="e">
        <f t="shared" si="32"/>
        <v>#VALUE!</v>
      </c>
      <c r="AI349" s="41"/>
      <c r="AJ349" s="44"/>
      <c r="AK349" s="45"/>
    </row>
    <row r="350" spans="2:37" ht="22.5" customHeight="1" x14ac:dyDescent="0.15">
      <c r="B350" s="34"/>
      <c r="C350" s="47"/>
      <c r="D350" s="34"/>
      <c r="E350" s="34"/>
      <c r="F350" s="41"/>
      <c r="K350" s="53"/>
      <c r="L350" s="49"/>
      <c r="M350" s="51"/>
      <c r="N350" s="35"/>
      <c r="O350" s="33"/>
      <c r="P350" s="36" t="str">
        <f>IF(N350="","",VLOOKUP(N350,単重表!$C$6:単重表!#REF!,2,FALSE))</f>
        <v/>
      </c>
      <c r="Q350" s="37"/>
      <c r="R350" s="116">
        <f t="shared" si="35"/>
        <v>0</v>
      </c>
      <c r="S350" s="38"/>
      <c r="T350" s="118">
        <f t="shared" si="34"/>
        <v>1</v>
      </c>
      <c r="U350" s="40"/>
      <c r="V350" s="39" t="str">
        <f>IF(N350="","",VLOOKUP(N350,単重表!$C$6:単重表!#REF!,3,FALSE))</f>
        <v/>
      </c>
      <c r="W350" s="82"/>
      <c r="X350" s="37" t="e">
        <f t="shared" si="33"/>
        <v>#VALUE!</v>
      </c>
      <c r="Y350" s="28"/>
      <c r="Z350" s="28"/>
      <c r="AA350" s="28"/>
      <c r="AB350" s="28"/>
      <c r="AC350" s="44"/>
      <c r="AD350" s="44"/>
      <c r="AE350" s="41"/>
      <c r="AF350" s="43"/>
      <c r="AG350" s="41"/>
      <c r="AH350" s="42" t="e">
        <f t="shared" si="32"/>
        <v>#VALUE!</v>
      </c>
      <c r="AI350" s="41"/>
      <c r="AJ350" s="44"/>
      <c r="AK350" s="45"/>
    </row>
    <row r="351" spans="2:37" ht="22.5" customHeight="1" x14ac:dyDescent="0.15">
      <c r="B351" s="34"/>
      <c r="C351" s="47"/>
      <c r="D351" s="34"/>
      <c r="E351" s="34"/>
      <c r="F351" s="41"/>
      <c r="K351" s="53"/>
      <c r="L351" s="49"/>
      <c r="M351" s="51"/>
      <c r="N351" s="35"/>
      <c r="O351" s="33"/>
      <c r="P351" s="36" t="str">
        <f>IF(N351="","",VLOOKUP(N351,単重表!$C$6:単重表!#REF!,2,FALSE))</f>
        <v/>
      </c>
      <c r="Q351" s="37"/>
      <c r="R351" s="116">
        <f t="shared" si="35"/>
        <v>0</v>
      </c>
      <c r="S351" s="38"/>
      <c r="T351" s="118">
        <f t="shared" si="34"/>
        <v>1</v>
      </c>
      <c r="U351" s="40"/>
      <c r="V351" s="39" t="str">
        <f>IF(N351="","",VLOOKUP(N351,単重表!$C$6:単重表!#REF!,3,FALSE))</f>
        <v/>
      </c>
      <c r="W351" s="82"/>
      <c r="X351" s="37" t="e">
        <f t="shared" si="33"/>
        <v>#VALUE!</v>
      </c>
      <c r="Y351" s="28"/>
      <c r="Z351" s="28"/>
      <c r="AA351" s="28"/>
      <c r="AB351" s="28"/>
      <c r="AC351" s="44"/>
      <c r="AD351" s="44"/>
      <c r="AE351" s="41"/>
      <c r="AF351" s="43"/>
      <c r="AG351" s="41"/>
      <c r="AH351" s="42" t="e">
        <f t="shared" si="32"/>
        <v>#VALUE!</v>
      </c>
      <c r="AI351" s="41"/>
      <c r="AJ351" s="44"/>
      <c r="AK351" s="45"/>
    </row>
    <row r="352" spans="2:37" ht="22.5" customHeight="1" x14ac:dyDescent="0.15">
      <c r="B352" s="34"/>
      <c r="C352" s="47"/>
      <c r="D352" s="34"/>
      <c r="E352" s="34"/>
      <c r="F352" s="41"/>
      <c r="K352" s="53"/>
      <c r="L352" s="49"/>
      <c r="M352" s="51"/>
      <c r="N352" s="35"/>
      <c r="O352" s="33"/>
      <c r="P352" s="36" t="str">
        <f>IF(N352="","",VLOOKUP(N352,単重表!$C$6:単重表!#REF!,2,FALSE))</f>
        <v/>
      </c>
      <c r="Q352" s="37"/>
      <c r="R352" s="116">
        <f t="shared" si="35"/>
        <v>0</v>
      </c>
      <c r="S352" s="38"/>
      <c r="T352" s="118">
        <f t="shared" si="34"/>
        <v>1</v>
      </c>
      <c r="U352" s="40"/>
      <c r="V352" s="39" t="str">
        <f>IF(N352="","",VLOOKUP(N352,単重表!$C$6:単重表!#REF!,3,FALSE))</f>
        <v/>
      </c>
      <c r="W352" s="82"/>
      <c r="X352" s="37" t="e">
        <f t="shared" si="33"/>
        <v>#VALUE!</v>
      </c>
      <c r="Y352" s="28"/>
      <c r="Z352" s="28"/>
      <c r="AA352" s="28"/>
      <c r="AB352" s="28"/>
      <c r="AC352" s="44"/>
      <c r="AD352" s="44"/>
      <c r="AE352" s="41"/>
      <c r="AF352" s="43"/>
      <c r="AG352" s="41"/>
      <c r="AH352" s="42" t="e">
        <f t="shared" si="32"/>
        <v>#VALUE!</v>
      </c>
      <c r="AI352" s="41"/>
      <c r="AJ352" s="44"/>
      <c r="AK352" s="45"/>
    </row>
    <row r="353" spans="34:34" ht="22.5" customHeight="1" x14ac:dyDescent="0.15">
      <c r="AH353" s="23" t="e">
        <f>SUBTOTAL(9,AH4:AH352)</f>
        <v>#REF!</v>
      </c>
    </row>
  </sheetData>
  <autoFilter ref="B2:AL352">
    <filterColumn colId="13" showButton="0"/>
    <filterColumn colId="14" showButton="0"/>
  </autoFilter>
  <mergeCells count="31">
    <mergeCell ref="AE2:AE3"/>
    <mergeCell ref="AD2:AD3"/>
    <mergeCell ref="AC2:AC3"/>
    <mergeCell ref="AL2:AL3"/>
    <mergeCell ref="AK2:AK3"/>
    <mergeCell ref="AJ2:AJ3"/>
    <mergeCell ref="AI2:AI3"/>
    <mergeCell ref="AF2:AF3"/>
    <mergeCell ref="AG2:AG3"/>
    <mergeCell ref="AH2:AH3"/>
    <mergeCell ref="AA2:AA3"/>
    <mergeCell ref="AB2:AB3"/>
    <mergeCell ref="F2:F3"/>
    <mergeCell ref="S2:S3"/>
    <mergeCell ref="K2:M2"/>
    <mergeCell ref="W2:W3"/>
    <mergeCell ref="X2:X3"/>
    <mergeCell ref="Y2:Y3"/>
    <mergeCell ref="V2:V3"/>
    <mergeCell ref="Z2:Z3"/>
    <mergeCell ref="B2:B3"/>
    <mergeCell ref="U2:U3"/>
    <mergeCell ref="G2:G3"/>
    <mergeCell ref="H2:H3"/>
    <mergeCell ref="I2:J2"/>
    <mergeCell ref="C2:C3"/>
    <mergeCell ref="D2:D3"/>
    <mergeCell ref="N2:N3"/>
    <mergeCell ref="O2:P2"/>
    <mergeCell ref="Q2:Q3"/>
    <mergeCell ref="E2:E3"/>
  </mergeCells>
  <phoneticPr fontId="3"/>
  <pageMargins left="0.59055118110236227" right="0.19685039370078741" top="0.59055118110236227" bottom="0.59055118110236227" header="0.51181102362204722" footer="0.51181102362204722"/>
  <pageSetup paperSize="8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P354"/>
  <sheetViews>
    <sheetView view="pageBreakPreview" zoomScale="90" zoomScaleNormal="80" zoomScaleSheetLayoutView="90" workbookViewId="0">
      <selection activeCell="P17" sqref="P17"/>
    </sheetView>
  </sheetViews>
  <sheetFormatPr defaultRowHeight="12" outlineLevelCol="1" x14ac:dyDescent="0.15"/>
  <cols>
    <col min="1" max="1" width="2.7109375" style="15" customWidth="1"/>
    <col min="2" max="2" width="9.5703125" style="15" hidden="1" customWidth="1" outlineLevel="1"/>
    <col min="3" max="3" width="9.140625" style="46" hidden="1" customWidth="1" outlineLevel="1"/>
    <col min="4" max="4" width="13.140625" style="15" hidden="1" customWidth="1" outlineLevel="1"/>
    <col min="5" max="5" width="9.140625" style="15" hidden="1" customWidth="1" outlineLevel="1"/>
    <col min="6" max="6" width="10.85546875" style="15" hidden="1" customWidth="1" outlineLevel="1"/>
    <col min="7" max="7" width="5" style="64" hidden="1" customWidth="1" outlineLevel="1"/>
    <col min="8" max="8" width="10.42578125" style="54" hidden="1" customWidth="1" outlineLevel="1"/>
    <col min="9" max="9" width="4.7109375" style="65" hidden="1" customWidth="1" outlineLevel="1"/>
    <col min="10" max="10" width="4.7109375" style="66" hidden="1" customWidth="1" outlineLevel="1"/>
    <col min="11" max="11" width="6.7109375" style="131" customWidth="1" collapsed="1"/>
    <col min="12" max="12" width="3.42578125" style="48" customWidth="1"/>
    <col min="13" max="13" width="8.42578125" style="50" customWidth="1"/>
    <col min="14" max="14" width="14.28515625" style="17" hidden="1" customWidth="1" outlineLevel="1"/>
    <col min="15" max="15" width="8.28515625" style="54" customWidth="1" collapsed="1"/>
    <col min="16" max="16" width="22.5703125" style="18" customWidth="1"/>
    <col min="17" max="17" width="9.7109375" style="19" customWidth="1"/>
    <col min="18" max="18" width="7.7109375" style="20" hidden="1" customWidth="1" outlineLevel="1"/>
    <col min="19" max="19" width="9.85546875" style="21" customWidth="1" collapsed="1"/>
    <col min="20" max="20" width="7.7109375" style="20" hidden="1" customWidth="1" outlineLevel="1"/>
    <col min="21" max="21" width="7.7109375" style="18" customWidth="1" collapsed="1"/>
    <col min="22" max="22" width="9.140625" style="20" hidden="1" customWidth="1" outlineLevel="1"/>
    <col min="23" max="23" width="9.140625" style="78" hidden="1" customWidth="1" outlineLevel="1"/>
    <col min="24" max="24" width="12.140625" style="19" customWidth="1" collapsed="1"/>
    <col min="25" max="28" width="4.85546875" style="22" customWidth="1"/>
    <col min="29" max="29" width="10.85546875" style="16" customWidth="1"/>
    <col min="30" max="30" width="10.85546875" style="16" hidden="1" customWidth="1" outlineLevel="1"/>
    <col min="31" max="31" width="11.5703125" style="15" hidden="1" customWidth="1" outlineLevel="1"/>
    <col min="32" max="32" width="16.42578125" style="24" hidden="1" customWidth="1" outlineLevel="1"/>
    <col min="33" max="33" width="9.42578125" style="15" hidden="1" customWidth="1" outlineLevel="1"/>
    <col min="34" max="34" width="15.28515625" style="23" hidden="1" customWidth="1" outlineLevel="1"/>
    <col min="35" max="35" width="8.5703125" style="15" hidden="1" customWidth="1" outlineLevel="1"/>
    <col min="36" max="36" width="10.85546875" style="16" hidden="1" customWidth="1" outlineLevel="1"/>
    <col min="37" max="37" width="12.28515625" style="25" customWidth="1" collapsed="1"/>
    <col min="38" max="16384" width="9.140625" style="15"/>
  </cols>
  <sheetData>
    <row r="1" spans="2:42" ht="36.75" customHeight="1" x14ac:dyDescent="0.15">
      <c r="P1" s="18" t="s">
        <v>2233</v>
      </c>
      <c r="AN1" s="15" t="s">
        <v>2199</v>
      </c>
      <c r="AO1" s="15" t="s">
        <v>2200</v>
      </c>
      <c r="AP1" s="15" t="s">
        <v>2201</v>
      </c>
    </row>
    <row r="2" spans="2:42" ht="15.75" customHeight="1" x14ac:dyDescent="0.15">
      <c r="B2" s="352" t="s">
        <v>1349</v>
      </c>
      <c r="C2" s="361" t="s">
        <v>1350</v>
      </c>
      <c r="D2" s="363" t="s">
        <v>21</v>
      </c>
      <c r="E2" s="363" t="s">
        <v>1357</v>
      </c>
      <c r="F2" s="369" t="s">
        <v>1352</v>
      </c>
      <c r="G2" s="355" t="s">
        <v>2026</v>
      </c>
      <c r="H2" s="357" t="s">
        <v>2027</v>
      </c>
      <c r="I2" s="359" t="s">
        <v>2022</v>
      </c>
      <c r="J2" s="360"/>
      <c r="K2" s="389" t="s">
        <v>2202</v>
      </c>
      <c r="L2" s="373" t="s">
        <v>2203</v>
      </c>
      <c r="M2" s="374" t="s">
        <v>2199</v>
      </c>
      <c r="N2" s="365" t="s">
        <v>1354</v>
      </c>
      <c r="O2" s="393" t="s">
        <v>2204</v>
      </c>
      <c r="P2" s="387" t="s">
        <v>2205</v>
      </c>
      <c r="Q2" s="367" t="s">
        <v>2206</v>
      </c>
      <c r="R2" s="27" t="s">
        <v>1342</v>
      </c>
      <c r="S2" s="367" t="s">
        <v>2207</v>
      </c>
      <c r="T2" s="27" t="s">
        <v>1344</v>
      </c>
      <c r="U2" s="354" t="s">
        <v>973</v>
      </c>
      <c r="V2" s="379" t="s">
        <v>20</v>
      </c>
      <c r="W2" s="375"/>
      <c r="X2" s="377" t="s">
        <v>2208</v>
      </c>
      <c r="Y2" s="395" t="s">
        <v>2209</v>
      </c>
      <c r="Z2" s="395" t="s">
        <v>2210</v>
      </c>
      <c r="AA2" s="395" t="s">
        <v>2211</v>
      </c>
      <c r="AB2" s="354"/>
      <c r="AC2" s="380" t="s">
        <v>24</v>
      </c>
      <c r="AD2" s="380" t="s">
        <v>2200</v>
      </c>
      <c r="AE2" s="369" t="s">
        <v>2201</v>
      </c>
      <c r="AF2" s="386" t="s">
        <v>2212</v>
      </c>
      <c r="AG2" s="353" t="s">
        <v>2213</v>
      </c>
      <c r="AH2" s="387" t="s">
        <v>1348</v>
      </c>
      <c r="AI2" s="363" t="s">
        <v>1353</v>
      </c>
      <c r="AJ2" s="384" t="s">
        <v>1358</v>
      </c>
      <c r="AK2" s="383" t="s">
        <v>2214</v>
      </c>
      <c r="AL2" s="382"/>
      <c r="AN2" s="15" t="s">
        <v>2215</v>
      </c>
      <c r="AO2" s="15">
        <v>2300</v>
      </c>
      <c r="AP2" s="15">
        <v>2800</v>
      </c>
    </row>
    <row r="3" spans="2:42" ht="15.75" customHeight="1" x14ac:dyDescent="0.15">
      <c r="B3" s="353"/>
      <c r="C3" s="362"/>
      <c r="D3" s="364"/>
      <c r="E3" s="364"/>
      <c r="F3" s="370"/>
      <c r="G3" s="356"/>
      <c r="H3" s="358"/>
      <c r="I3" s="69"/>
      <c r="J3" s="70"/>
      <c r="K3" s="390"/>
      <c r="L3" s="391"/>
      <c r="M3" s="392"/>
      <c r="N3" s="366"/>
      <c r="O3" s="388"/>
      <c r="P3" s="394"/>
      <c r="Q3" s="371"/>
      <c r="R3" s="31" t="s">
        <v>2216</v>
      </c>
      <c r="S3" s="371"/>
      <c r="T3" s="32" t="s">
        <v>2217</v>
      </c>
      <c r="U3" s="354"/>
      <c r="V3" s="379"/>
      <c r="W3" s="376"/>
      <c r="X3" s="378"/>
      <c r="Y3" s="354"/>
      <c r="Z3" s="354"/>
      <c r="AA3" s="354"/>
      <c r="AB3" s="354"/>
      <c r="AC3" s="381"/>
      <c r="AD3" s="381"/>
      <c r="AE3" s="370"/>
      <c r="AF3" s="386"/>
      <c r="AG3" s="353"/>
      <c r="AH3" s="388"/>
      <c r="AI3" s="364"/>
      <c r="AJ3" s="385"/>
      <c r="AK3" s="383"/>
      <c r="AL3" s="382"/>
      <c r="AN3" s="15" t="s">
        <v>2218</v>
      </c>
      <c r="AO3" s="15">
        <v>2000</v>
      </c>
      <c r="AP3" s="15">
        <v>2500</v>
      </c>
    </row>
    <row r="4" spans="2:42" ht="22.5" customHeight="1" x14ac:dyDescent="0.15">
      <c r="B4" s="34"/>
      <c r="C4" s="47"/>
      <c r="D4" s="34"/>
      <c r="E4" s="34"/>
      <c r="F4" s="41"/>
      <c r="G4" s="67"/>
      <c r="H4" s="68"/>
      <c r="I4" s="71"/>
      <c r="J4" s="70"/>
      <c r="K4" s="132">
        <v>42350</v>
      </c>
      <c r="L4" s="49" t="s">
        <v>2219</v>
      </c>
      <c r="M4" s="133" t="s">
        <v>2215</v>
      </c>
      <c r="N4" s="35"/>
      <c r="O4" s="55" t="s">
        <v>2220</v>
      </c>
      <c r="P4" s="36" t="s">
        <v>2221</v>
      </c>
      <c r="Q4" s="37" t="s">
        <v>2041</v>
      </c>
      <c r="R4" s="29"/>
      <c r="S4" s="38">
        <v>3</v>
      </c>
      <c r="T4" s="39"/>
      <c r="U4" s="40" t="s">
        <v>2222</v>
      </c>
      <c r="V4" s="39"/>
      <c r="W4" s="79"/>
      <c r="X4" s="37" t="s">
        <v>2223</v>
      </c>
      <c r="Y4" s="28">
        <v>8</v>
      </c>
      <c r="Z4" s="28">
        <v>2</v>
      </c>
      <c r="AA4" s="28">
        <v>3</v>
      </c>
      <c r="AB4" s="28"/>
      <c r="AC4" s="134"/>
      <c r="AD4" s="135">
        <f>IF(M4=" "," ",VLOOKUP(M4,出面管理!$AN$1:'出面管理'!$AQ$28,2,FALSE))</f>
        <v>2300</v>
      </c>
      <c r="AE4" s="135">
        <f>IF(M4=" "," ",VLOOKUP(M4,出面管理!$AN$1:'出面管理'!$AQ$28,3,FALSE))</f>
        <v>2800</v>
      </c>
      <c r="AF4" s="136">
        <f>AD4*Y4</f>
        <v>18400</v>
      </c>
      <c r="AG4" s="120">
        <f>AE4*Z4</f>
        <v>5600</v>
      </c>
      <c r="AH4" s="137">
        <f>AF4+AG4</f>
        <v>24000</v>
      </c>
      <c r="AI4" s="120"/>
      <c r="AJ4" s="134"/>
      <c r="AK4" s="45"/>
      <c r="AN4" s="15" t="s">
        <v>2224</v>
      </c>
      <c r="AO4" s="15">
        <v>2500</v>
      </c>
      <c r="AP4" s="15">
        <v>2500</v>
      </c>
    </row>
    <row r="5" spans="2:42" ht="22.5" customHeight="1" x14ac:dyDescent="0.15">
      <c r="B5" s="34"/>
      <c r="C5" s="47"/>
      <c r="D5" s="34"/>
      <c r="E5" s="34"/>
      <c r="F5" s="41"/>
      <c r="G5" s="67"/>
      <c r="H5" s="68"/>
      <c r="I5" s="71"/>
      <c r="J5" s="70"/>
      <c r="K5" s="138">
        <v>42045</v>
      </c>
      <c r="L5" s="49"/>
      <c r="M5" s="51" t="s">
        <v>2218</v>
      </c>
      <c r="N5" s="35"/>
      <c r="O5" s="55" t="s">
        <v>2218</v>
      </c>
      <c r="P5" s="36" t="s">
        <v>2225</v>
      </c>
      <c r="Q5" s="37" t="s">
        <v>2041</v>
      </c>
      <c r="R5" s="29"/>
      <c r="S5" s="38">
        <v>3</v>
      </c>
      <c r="T5" s="39"/>
      <c r="U5" s="40" t="s">
        <v>2042</v>
      </c>
      <c r="V5" s="39"/>
      <c r="W5" s="79"/>
      <c r="X5" s="37" t="s">
        <v>2226</v>
      </c>
      <c r="Y5" s="28">
        <v>4</v>
      </c>
      <c r="Z5" s="28"/>
      <c r="AA5" s="28">
        <v>10</v>
      </c>
      <c r="AB5" s="28"/>
      <c r="AC5" s="44"/>
      <c r="AD5" s="135">
        <f>IF(M5="","",VLOOKUP(M5,出面管理!$AN$1:'出面管理'!$AQ$28,2,FALSE))</f>
        <v>2000</v>
      </c>
      <c r="AE5" s="135">
        <f>IF(M5=""," ",VLOOKUP(M5,出面管理!$AN$1:'出面管理'!$AQ$28,3,FALSE))</f>
        <v>2500</v>
      </c>
      <c r="AF5" s="136">
        <f t="shared" ref="AF5:AG68" si="0">AD5*Y5</f>
        <v>8000</v>
      </c>
      <c r="AG5" s="120">
        <f t="shared" si="0"/>
        <v>0</v>
      </c>
      <c r="AH5" s="137">
        <f t="shared" ref="AH5:AH68" si="1">AF5+AG5</f>
        <v>8000</v>
      </c>
      <c r="AI5" s="41"/>
      <c r="AJ5" s="44"/>
      <c r="AK5" s="45"/>
    </row>
    <row r="6" spans="2:42" ht="22.5" customHeight="1" x14ac:dyDescent="0.15">
      <c r="B6" s="34"/>
      <c r="C6" s="47"/>
      <c r="D6" s="34"/>
      <c r="E6" s="34"/>
      <c r="F6" s="41"/>
      <c r="G6" s="67"/>
      <c r="H6" s="68"/>
      <c r="I6" s="71"/>
      <c r="J6" s="70"/>
      <c r="K6" s="138">
        <v>42045</v>
      </c>
      <c r="L6" s="49"/>
      <c r="M6" s="51" t="s">
        <v>2218</v>
      </c>
      <c r="N6" s="35"/>
      <c r="O6" s="55" t="s">
        <v>2218</v>
      </c>
      <c r="P6" s="36" t="s">
        <v>2227</v>
      </c>
      <c r="Q6" s="37" t="s">
        <v>2041</v>
      </c>
      <c r="R6" s="29"/>
      <c r="S6" s="38">
        <v>3</v>
      </c>
      <c r="T6" s="39"/>
      <c r="U6" s="40" t="s">
        <v>2222</v>
      </c>
      <c r="V6" s="39"/>
      <c r="W6" s="79"/>
      <c r="X6" s="37" t="s">
        <v>2223</v>
      </c>
      <c r="Y6" s="28">
        <v>4</v>
      </c>
      <c r="Z6" s="28">
        <v>2</v>
      </c>
      <c r="AA6" s="28">
        <v>10</v>
      </c>
      <c r="AB6" s="28"/>
      <c r="AC6" s="44"/>
      <c r="AD6" s="135">
        <f>IF(M6="","",VLOOKUP(M6,出面管理!$AN$1:'出面管理'!$AQ$28,2,FALSE))</f>
        <v>2000</v>
      </c>
      <c r="AE6" s="135">
        <f>IF(M6=""," ",VLOOKUP(M6,出面管理!$AN$1:'出面管理'!$AQ$28,3,FALSE))</f>
        <v>2500</v>
      </c>
      <c r="AF6" s="136">
        <f t="shared" si="0"/>
        <v>8000</v>
      </c>
      <c r="AG6" s="120">
        <f t="shared" si="0"/>
        <v>5000</v>
      </c>
      <c r="AH6" s="137">
        <f t="shared" si="1"/>
        <v>13000</v>
      </c>
      <c r="AI6" s="41"/>
      <c r="AJ6" s="44"/>
      <c r="AK6" s="45"/>
    </row>
    <row r="7" spans="2:42" ht="22.5" customHeight="1" x14ac:dyDescent="0.15">
      <c r="B7" s="34"/>
      <c r="C7" s="47"/>
      <c r="D7" s="34"/>
      <c r="E7" s="34"/>
      <c r="F7" s="41"/>
      <c r="G7" s="67"/>
      <c r="H7" s="68"/>
      <c r="I7" s="71"/>
      <c r="J7" s="70"/>
      <c r="K7" s="138">
        <v>42046</v>
      </c>
      <c r="L7" s="49"/>
      <c r="M7" s="51" t="s">
        <v>2224</v>
      </c>
      <c r="N7" s="35"/>
      <c r="O7" s="55" t="s">
        <v>2228</v>
      </c>
      <c r="P7" s="36" t="s">
        <v>2229</v>
      </c>
      <c r="Q7" s="37" t="s">
        <v>2041</v>
      </c>
      <c r="R7" s="29"/>
      <c r="S7" s="38">
        <v>3</v>
      </c>
      <c r="T7" s="39"/>
      <c r="U7" s="40" t="s">
        <v>2222</v>
      </c>
      <c r="V7" s="39"/>
      <c r="W7" s="79"/>
      <c r="X7" s="37" t="s">
        <v>2223</v>
      </c>
      <c r="Y7" s="28">
        <v>4</v>
      </c>
      <c r="Z7" s="28"/>
      <c r="AA7" s="28">
        <v>10</v>
      </c>
      <c r="AB7" s="28"/>
      <c r="AC7" s="44"/>
      <c r="AD7" s="135">
        <f>IF(M7="","",VLOOKUP(M7,出面管理!$AN$1:'出面管理'!$AQ$28,2,FALSE))</f>
        <v>2500</v>
      </c>
      <c r="AE7" s="135">
        <f>IF(M7=""," ",VLOOKUP(M7,出面管理!$AN$1:'出面管理'!$AQ$28,3,FALSE))</f>
        <v>2500</v>
      </c>
      <c r="AF7" s="136">
        <f t="shared" si="0"/>
        <v>10000</v>
      </c>
      <c r="AG7" s="120">
        <f t="shared" si="0"/>
        <v>0</v>
      </c>
      <c r="AH7" s="137">
        <f t="shared" si="1"/>
        <v>10000</v>
      </c>
      <c r="AI7" s="41"/>
      <c r="AJ7" s="44"/>
      <c r="AK7" s="45"/>
    </row>
    <row r="8" spans="2:42" ht="22.5" customHeight="1" x14ac:dyDescent="0.15">
      <c r="B8" s="34"/>
      <c r="C8" s="47"/>
      <c r="D8" s="34"/>
      <c r="E8" s="34"/>
      <c r="F8" s="41"/>
      <c r="G8" s="67"/>
      <c r="H8" s="68"/>
      <c r="I8" s="71"/>
      <c r="J8" s="70"/>
      <c r="K8" s="138">
        <v>42046</v>
      </c>
      <c r="L8" s="49"/>
      <c r="M8" s="51" t="s">
        <v>2224</v>
      </c>
      <c r="N8" s="35"/>
      <c r="O8" s="55" t="s">
        <v>2228</v>
      </c>
      <c r="P8" s="36" t="s">
        <v>2230</v>
      </c>
      <c r="Q8" s="37" t="s">
        <v>2231</v>
      </c>
      <c r="R8" s="29"/>
      <c r="S8" s="38">
        <v>2</v>
      </c>
      <c r="T8" s="39"/>
      <c r="U8" s="40" t="s">
        <v>2222</v>
      </c>
      <c r="V8" s="39"/>
      <c r="W8" s="79"/>
      <c r="X8" s="37" t="s">
        <v>2223</v>
      </c>
      <c r="Y8" s="28">
        <v>4</v>
      </c>
      <c r="Z8" s="28">
        <v>2</v>
      </c>
      <c r="AA8" s="28"/>
      <c r="AB8" s="28"/>
      <c r="AC8" s="44"/>
      <c r="AD8" s="135">
        <f>IF(M8="","",VLOOKUP(M8,出面管理!$AN$1:'出面管理'!$AQ$28,2,FALSE))</f>
        <v>2500</v>
      </c>
      <c r="AE8" s="135">
        <f>IF(M8=""," ",VLOOKUP(M8,出面管理!$AN$1:'出面管理'!$AQ$28,3,FALSE))</f>
        <v>2500</v>
      </c>
      <c r="AF8" s="136">
        <f t="shared" si="0"/>
        <v>10000</v>
      </c>
      <c r="AG8" s="120">
        <f t="shared" si="0"/>
        <v>5000</v>
      </c>
      <c r="AH8" s="137">
        <f t="shared" si="1"/>
        <v>15000</v>
      </c>
      <c r="AI8" s="41"/>
      <c r="AJ8" s="44"/>
      <c r="AK8" s="45" t="s">
        <v>2232</v>
      </c>
    </row>
    <row r="9" spans="2:42" ht="22.5" customHeight="1" x14ac:dyDescent="0.15">
      <c r="B9" s="34"/>
      <c r="C9" s="47"/>
      <c r="D9" s="34"/>
      <c r="E9" s="34"/>
      <c r="F9" s="41"/>
      <c r="G9" s="67"/>
      <c r="H9" s="68"/>
      <c r="I9" s="71"/>
      <c r="J9" s="70"/>
      <c r="K9" s="138"/>
      <c r="L9" s="49"/>
      <c r="M9" s="51"/>
      <c r="N9" s="35"/>
      <c r="O9" s="55"/>
      <c r="P9" s="36"/>
      <c r="Q9" s="37"/>
      <c r="R9" s="29"/>
      <c r="S9" s="38"/>
      <c r="T9" s="39"/>
      <c r="U9" s="40"/>
      <c r="V9" s="39"/>
      <c r="W9" s="79"/>
      <c r="X9" s="37"/>
      <c r="Y9" s="28"/>
      <c r="Z9" s="28"/>
      <c r="AA9" s="28"/>
      <c r="AB9" s="28"/>
      <c r="AC9" s="44"/>
      <c r="AD9" s="135" t="str">
        <f>IF(M9="","",VLOOKUP(M9,出面管理!$AN$1:'出面管理'!$AQ$28,2,FALSE))</f>
        <v/>
      </c>
      <c r="AE9" s="135" t="str">
        <f>IF(M9=""," ",VLOOKUP(M9,出面管理!$AN$1:'出面管理'!$AQ$28,3,FALSE))</f>
        <v xml:space="preserve"> </v>
      </c>
      <c r="AF9" s="136" t="e">
        <f t="shared" si="0"/>
        <v>#VALUE!</v>
      </c>
      <c r="AG9" s="120" t="e">
        <f t="shared" si="0"/>
        <v>#VALUE!</v>
      </c>
      <c r="AH9" s="137" t="e">
        <f t="shared" si="1"/>
        <v>#VALUE!</v>
      </c>
      <c r="AI9" s="41"/>
      <c r="AJ9" s="44"/>
      <c r="AK9" s="45"/>
    </row>
    <row r="10" spans="2:42" ht="22.5" customHeight="1" x14ac:dyDescent="0.15">
      <c r="B10" s="34"/>
      <c r="C10" s="47"/>
      <c r="D10" s="34"/>
      <c r="E10" s="34"/>
      <c r="F10" s="41"/>
      <c r="G10" s="67"/>
      <c r="H10" s="68"/>
      <c r="I10" s="71"/>
      <c r="J10" s="70"/>
      <c r="K10" s="138"/>
      <c r="L10" s="49"/>
      <c r="M10" s="51"/>
      <c r="N10" s="35"/>
      <c r="O10" s="55"/>
      <c r="P10" s="36"/>
      <c r="Q10" s="37"/>
      <c r="R10" s="29"/>
      <c r="S10" s="38"/>
      <c r="T10" s="39"/>
      <c r="U10" s="40"/>
      <c r="V10" s="39"/>
      <c r="W10" s="79"/>
      <c r="X10" s="37"/>
      <c r="Y10" s="28"/>
      <c r="Z10" s="28"/>
      <c r="AA10" s="28"/>
      <c r="AB10" s="28"/>
      <c r="AC10" s="44"/>
      <c r="AD10" s="135" t="str">
        <f>IF(M10="","",VLOOKUP(M10,出面管理!$AN$1:'出面管理'!$AQ$28,2,FALSE))</f>
        <v/>
      </c>
      <c r="AE10" s="135" t="str">
        <f>IF(M10=""," ",VLOOKUP(M10,出面管理!$AN$1:'出面管理'!$AQ$28,3,FALSE))</f>
        <v xml:space="preserve"> </v>
      </c>
      <c r="AF10" s="136" t="e">
        <f t="shared" si="0"/>
        <v>#VALUE!</v>
      </c>
      <c r="AG10" s="120" t="e">
        <f t="shared" si="0"/>
        <v>#VALUE!</v>
      </c>
      <c r="AH10" s="137" t="e">
        <f t="shared" si="1"/>
        <v>#VALUE!</v>
      </c>
      <c r="AI10" s="41"/>
      <c r="AJ10" s="44"/>
      <c r="AK10" s="45"/>
    </row>
    <row r="11" spans="2:42" ht="22.5" customHeight="1" x14ac:dyDescent="0.15">
      <c r="B11" s="34"/>
      <c r="C11" s="47"/>
      <c r="D11" s="34"/>
      <c r="E11" s="34"/>
      <c r="F11" s="41"/>
      <c r="G11" s="67"/>
      <c r="H11" s="68"/>
      <c r="I11" s="71"/>
      <c r="J11" s="70"/>
      <c r="K11" s="138"/>
      <c r="L11" s="49"/>
      <c r="M11" s="51"/>
      <c r="N11" s="35"/>
      <c r="O11" s="55"/>
      <c r="P11" s="36"/>
      <c r="Q11" s="37"/>
      <c r="R11" s="29"/>
      <c r="S11" s="38"/>
      <c r="T11" s="39"/>
      <c r="U11" s="40"/>
      <c r="V11" s="39"/>
      <c r="W11" s="79"/>
      <c r="X11" s="37"/>
      <c r="Y11" s="28"/>
      <c r="Z11" s="28"/>
      <c r="AA11" s="28"/>
      <c r="AB11" s="28"/>
      <c r="AC11" s="44"/>
      <c r="AD11" s="135" t="str">
        <f>IF(M11="","",VLOOKUP(M11,出面管理!$AN$1:'出面管理'!$AQ$28,2,FALSE))</f>
        <v/>
      </c>
      <c r="AE11" s="135" t="str">
        <f>IF(M11=""," ",VLOOKUP(M11,出面管理!$AN$1:'出面管理'!$AQ$28,3,FALSE))</f>
        <v xml:space="preserve"> </v>
      </c>
      <c r="AF11" s="136" t="e">
        <f t="shared" si="0"/>
        <v>#VALUE!</v>
      </c>
      <c r="AG11" s="120" t="e">
        <f t="shared" si="0"/>
        <v>#VALUE!</v>
      </c>
      <c r="AH11" s="137" t="e">
        <f t="shared" si="1"/>
        <v>#VALUE!</v>
      </c>
      <c r="AI11" s="41"/>
      <c r="AJ11" s="44"/>
      <c r="AK11" s="45"/>
    </row>
    <row r="12" spans="2:42" ht="22.5" customHeight="1" x14ac:dyDescent="0.15">
      <c r="B12" s="34"/>
      <c r="C12" s="47"/>
      <c r="D12" s="34"/>
      <c r="E12" s="34"/>
      <c r="F12" s="41"/>
      <c r="G12" s="67"/>
      <c r="H12" s="68"/>
      <c r="I12" s="71"/>
      <c r="J12" s="70"/>
      <c r="K12" s="138"/>
      <c r="L12" s="49"/>
      <c r="M12" s="51"/>
      <c r="N12" s="35"/>
      <c r="O12" s="55"/>
      <c r="P12" s="36"/>
      <c r="Q12" s="37"/>
      <c r="R12" s="29"/>
      <c r="S12" s="38"/>
      <c r="T12" s="39"/>
      <c r="U12" s="40"/>
      <c r="V12" s="39"/>
      <c r="W12" s="79"/>
      <c r="X12" s="37"/>
      <c r="Y12" s="28"/>
      <c r="Z12" s="28"/>
      <c r="AA12" s="28"/>
      <c r="AB12" s="28"/>
      <c r="AC12" s="44"/>
      <c r="AD12" s="135" t="str">
        <f>IF(M12="","",VLOOKUP(M12,出面管理!$AN$1:'出面管理'!$AQ$28,2,FALSE))</f>
        <v/>
      </c>
      <c r="AE12" s="135" t="str">
        <f>IF(M12=""," ",VLOOKUP(M12,出面管理!$AN$1:'出面管理'!$AQ$28,3,FALSE))</f>
        <v xml:space="preserve"> </v>
      </c>
      <c r="AF12" s="136" t="e">
        <f t="shared" si="0"/>
        <v>#VALUE!</v>
      </c>
      <c r="AG12" s="120" t="e">
        <f t="shared" si="0"/>
        <v>#VALUE!</v>
      </c>
      <c r="AH12" s="137" t="e">
        <f t="shared" si="1"/>
        <v>#VALUE!</v>
      </c>
      <c r="AI12" s="41"/>
      <c r="AJ12" s="44"/>
      <c r="AK12" s="45"/>
    </row>
    <row r="13" spans="2:42" ht="22.5" customHeight="1" x14ac:dyDescent="0.15">
      <c r="B13" s="34"/>
      <c r="C13" s="47"/>
      <c r="D13" s="34"/>
      <c r="E13" s="34"/>
      <c r="F13" s="41"/>
      <c r="G13" s="67"/>
      <c r="H13" s="68"/>
      <c r="I13" s="72"/>
      <c r="J13" s="73"/>
      <c r="K13" s="138"/>
      <c r="L13" s="49"/>
      <c r="M13" s="51"/>
      <c r="N13" s="35"/>
      <c r="O13" s="55"/>
      <c r="P13" s="36"/>
      <c r="Q13" s="37"/>
      <c r="R13" s="29"/>
      <c r="S13" s="38"/>
      <c r="T13" s="39"/>
      <c r="U13" s="40"/>
      <c r="V13" s="39"/>
      <c r="W13" s="80"/>
      <c r="X13" s="37"/>
      <c r="Y13" s="28"/>
      <c r="Z13" s="28"/>
      <c r="AA13" s="28"/>
      <c r="AB13" s="28"/>
      <c r="AC13" s="44"/>
      <c r="AD13" s="135" t="str">
        <f>IF(M13="","",VLOOKUP(M13,出面管理!$AN$1:'出面管理'!$AQ$28,2,FALSE))</f>
        <v/>
      </c>
      <c r="AE13" s="135" t="str">
        <f>IF(M13=""," ",VLOOKUP(M13,出面管理!$AN$1:'出面管理'!$AQ$28,3,FALSE))</f>
        <v xml:space="preserve"> </v>
      </c>
      <c r="AF13" s="136" t="e">
        <f t="shared" si="0"/>
        <v>#VALUE!</v>
      </c>
      <c r="AG13" s="120" t="e">
        <f t="shared" si="0"/>
        <v>#VALUE!</v>
      </c>
      <c r="AH13" s="137" t="e">
        <f t="shared" si="1"/>
        <v>#VALUE!</v>
      </c>
      <c r="AI13" s="41"/>
      <c r="AJ13" s="44"/>
      <c r="AK13" s="45"/>
    </row>
    <row r="14" spans="2:42" ht="22.5" customHeight="1" x14ac:dyDescent="0.15">
      <c r="B14" s="34"/>
      <c r="C14" s="47"/>
      <c r="D14" s="34"/>
      <c r="E14" s="34"/>
      <c r="F14" s="41"/>
      <c r="G14" s="67"/>
      <c r="H14" s="68"/>
      <c r="I14" s="72"/>
      <c r="J14" s="74"/>
      <c r="K14" s="138"/>
      <c r="L14" s="49"/>
      <c r="M14" s="51"/>
      <c r="N14" s="35"/>
      <c r="O14" s="55"/>
      <c r="P14" s="36"/>
      <c r="Q14" s="37"/>
      <c r="R14" s="29"/>
      <c r="S14" s="38"/>
      <c r="T14" s="39"/>
      <c r="U14" s="40"/>
      <c r="V14" s="39"/>
      <c r="W14" s="81"/>
      <c r="X14" s="37"/>
      <c r="Y14" s="28"/>
      <c r="Z14" s="28"/>
      <c r="AA14" s="28"/>
      <c r="AB14" s="28"/>
      <c r="AC14" s="44"/>
      <c r="AD14" s="135" t="str">
        <f>IF(M14="","",VLOOKUP(M14,出面管理!$AN$1:'出面管理'!$AQ$28,2,FALSE))</f>
        <v/>
      </c>
      <c r="AE14" s="135" t="str">
        <f>IF(M14=""," ",VLOOKUP(M14,出面管理!$AN$1:'出面管理'!$AQ$28,3,FALSE))</f>
        <v xml:space="preserve"> </v>
      </c>
      <c r="AF14" s="136" t="e">
        <f t="shared" si="0"/>
        <v>#VALUE!</v>
      </c>
      <c r="AG14" s="120" t="e">
        <f t="shared" si="0"/>
        <v>#VALUE!</v>
      </c>
      <c r="AH14" s="137" t="e">
        <f t="shared" si="1"/>
        <v>#VALUE!</v>
      </c>
      <c r="AI14" s="41"/>
      <c r="AJ14" s="44"/>
      <c r="AK14" s="45"/>
    </row>
    <row r="15" spans="2:42" ht="22.5" customHeight="1" x14ac:dyDescent="0.15">
      <c r="B15" s="34"/>
      <c r="C15" s="47"/>
      <c r="D15" s="34"/>
      <c r="E15" s="34"/>
      <c r="F15" s="41"/>
      <c r="G15" s="67"/>
      <c r="H15" s="68"/>
      <c r="I15" s="72"/>
      <c r="J15" s="73"/>
      <c r="K15" s="138"/>
      <c r="L15" s="49"/>
      <c r="M15" s="51"/>
      <c r="N15" s="35"/>
      <c r="O15" s="55"/>
      <c r="P15" s="36"/>
      <c r="Q15" s="37"/>
      <c r="R15" s="29"/>
      <c r="S15" s="38"/>
      <c r="T15" s="39"/>
      <c r="U15" s="40"/>
      <c r="V15" s="39"/>
      <c r="W15" s="80"/>
      <c r="X15" s="37"/>
      <c r="Y15" s="28"/>
      <c r="Z15" s="28"/>
      <c r="AA15" s="28"/>
      <c r="AB15" s="28"/>
      <c r="AC15" s="44"/>
      <c r="AD15" s="135" t="str">
        <f>IF(M15="","",VLOOKUP(M15,出面管理!$AN$1:'出面管理'!$AQ$28,2,FALSE))</f>
        <v/>
      </c>
      <c r="AE15" s="135" t="str">
        <f>IF(M15=""," ",VLOOKUP(M15,出面管理!$AN$1:'出面管理'!$AQ$28,3,FALSE))</f>
        <v xml:space="preserve"> </v>
      </c>
      <c r="AF15" s="136" t="e">
        <f t="shared" si="0"/>
        <v>#VALUE!</v>
      </c>
      <c r="AG15" s="120" t="e">
        <f t="shared" si="0"/>
        <v>#VALUE!</v>
      </c>
      <c r="AH15" s="137" t="e">
        <f t="shared" si="1"/>
        <v>#VALUE!</v>
      </c>
      <c r="AI15" s="41"/>
      <c r="AJ15" s="44"/>
      <c r="AK15" s="45"/>
    </row>
    <row r="16" spans="2:42" ht="22.5" customHeight="1" x14ac:dyDescent="0.15">
      <c r="B16" s="34"/>
      <c r="C16" s="47"/>
      <c r="D16" s="34"/>
      <c r="E16" s="34"/>
      <c r="F16" s="41"/>
      <c r="G16" s="67"/>
      <c r="H16" s="68"/>
      <c r="I16" s="72"/>
      <c r="J16" s="73"/>
      <c r="K16" s="138"/>
      <c r="L16" s="49"/>
      <c r="M16" s="51"/>
      <c r="N16" s="35"/>
      <c r="O16" s="55"/>
      <c r="P16" s="36"/>
      <c r="Q16" s="37"/>
      <c r="R16" s="29"/>
      <c r="S16" s="38"/>
      <c r="T16" s="39"/>
      <c r="U16" s="40"/>
      <c r="V16" s="39"/>
      <c r="W16" s="80"/>
      <c r="X16" s="37"/>
      <c r="Y16" s="28"/>
      <c r="Z16" s="28"/>
      <c r="AA16" s="28"/>
      <c r="AB16" s="28"/>
      <c r="AC16" s="44"/>
      <c r="AD16" s="135" t="str">
        <f>IF(M16="","",VLOOKUP(M16,出面管理!$AN$1:'出面管理'!$AQ$28,2,FALSE))</f>
        <v/>
      </c>
      <c r="AE16" s="135" t="str">
        <f>IF(M16=""," ",VLOOKUP(M16,出面管理!$AN$1:'出面管理'!$AQ$28,3,FALSE))</f>
        <v xml:space="preserve"> </v>
      </c>
      <c r="AF16" s="136" t="e">
        <f t="shared" si="0"/>
        <v>#VALUE!</v>
      </c>
      <c r="AG16" s="120" t="e">
        <f t="shared" si="0"/>
        <v>#VALUE!</v>
      </c>
      <c r="AH16" s="137" t="e">
        <f t="shared" si="1"/>
        <v>#VALUE!</v>
      </c>
      <c r="AI16" s="41"/>
      <c r="AJ16" s="44"/>
      <c r="AK16" s="45"/>
    </row>
    <row r="17" spans="2:37" ht="22.5" customHeight="1" x14ac:dyDescent="0.15">
      <c r="B17" s="34"/>
      <c r="C17" s="47"/>
      <c r="D17" s="34"/>
      <c r="E17" s="34"/>
      <c r="F17" s="41"/>
      <c r="G17" s="67"/>
      <c r="H17" s="68"/>
      <c r="I17" s="71"/>
      <c r="J17" s="73"/>
      <c r="K17" s="138"/>
      <c r="L17" s="49"/>
      <c r="M17" s="51"/>
      <c r="N17" s="35"/>
      <c r="O17" s="55"/>
      <c r="P17" s="36"/>
      <c r="Q17" s="37"/>
      <c r="R17" s="29"/>
      <c r="S17" s="38"/>
      <c r="T17" s="39"/>
      <c r="U17" s="40"/>
      <c r="V17" s="39"/>
      <c r="W17" s="80"/>
      <c r="X17" s="37"/>
      <c r="Y17" s="28"/>
      <c r="Z17" s="28"/>
      <c r="AA17" s="28"/>
      <c r="AB17" s="28"/>
      <c r="AC17" s="44"/>
      <c r="AD17" s="135" t="str">
        <f>IF(M17="","",VLOOKUP(M17,出面管理!$AN$1:'出面管理'!$AQ$28,2,FALSE))</f>
        <v/>
      </c>
      <c r="AE17" s="135" t="str">
        <f>IF(M17=""," ",VLOOKUP(M17,出面管理!$AN$1:'出面管理'!$AQ$28,3,FALSE))</f>
        <v xml:space="preserve"> </v>
      </c>
      <c r="AF17" s="136" t="e">
        <f t="shared" si="0"/>
        <v>#VALUE!</v>
      </c>
      <c r="AG17" s="120" t="e">
        <f t="shared" si="0"/>
        <v>#VALUE!</v>
      </c>
      <c r="AH17" s="137" t="e">
        <f t="shared" si="1"/>
        <v>#VALUE!</v>
      </c>
      <c r="AI17" s="41"/>
      <c r="AJ17" s="44"/>
      <c r="AK17" s="45"/>
    </row>
    <row r="18" spans="2:37" ht="22.5" customHeight="1" x14ac:dyDescent="0.15">
      <c r="B18" s="34"/>
      <c r="C18" s="47"/>
      <c r="D18" s="34"/>
      <c r="E18" s="34"/>
      <c r="F18" s="41"/>
      <c r="G18" s="67"/>
      <c r="H18" s="68"/>
      <c r="I18" s="71"/>
      <c r="J18" s="73"/>
      <c r="K18" s="138"/>
      <c r="L18" s="49"/>
      <c r="M18" s="51"/>
      <c r="N18" s="35"/>
      <c r="O18" s="55"/>
      <c r="P18" s="36"/>
      <c r="Q18" s="37"/>
      <c r="R18" s="29"/>
      <c r="S18" s="38"/>
      <c r="T18" s="39"/>
      <c r="U18" s="40"/>
      <c r="V18" s="39"/>
      <c r="W18" s="80"/>
      <c r="X18" s="37"/>
      <c r="Y18" s="28"/>
      <c r="Z18" s="28"/>
      <c r="AA18" s="28"/>
      <c r="AB18" s="28"/>
      <c r="AC18" s="44"/>
      <c r="AD18" s="135" t="str">
        <f>IF(M18="","",VLOOKUP(M18,出面管理!$AN$1:'出面管理'!$AQ$28,2,FALSE))</f>
        <v/>
      </c>
      <c r="AE18" s="135" t="str">
        <f>IF(M18=""," ",VLOOKUP(M18,出面管理!$AN$1:'出面管理'!$AQ$28,3,FALSE))</f>
        <v xml:space="preserve"> </v>
      </c>
      <c r="AF18" s="136" t="e">
        <f t="shared" si="0"/>
        <v>#VALUE!</v>
      </c>
      <c r="AG18" s="120" t="e">
        <f t="shared" si="0"/>
        <v>#VALUE!</v>
      </c>
      <c r="AH18" s="137" t="e">
        <f t="shared" si="1"/>
        <v>#VALUE!</v>
      </c>
      <c r="AI18" s="41"/>
      <c r="AJ18" s="44"/>
      <c r="AK18" s="45"/>
    </row>
    <row r="19" spans="2:37" ht="22.5" customHeight="1" x14ac:dyDescent="0.15">
      <c r="B19" s="34"/>
      <c r="C19" s="47"/>
      <c r="D19" s="34"/>
      <c r="E19" s="34"/>
      <c r="F19" s="41"/>
      <c r="G19" s="67"/>
      <c r="H19" s="68"/>
      <c r="I19" s="72"/>
      <c r="J19" s="73"/>
      <c r="K19" s="138"/>
      <c r="L19" s="49"/>
      <c r="M19" s="51"/>
      <c r="N19" s="35"/>
      <c r="O19" s="55"/>
      <c r="P19" s="36"/>
      <c r="Q19" s="37"/>
      <c r="R19" s="29"/>
      <c r="S19" s="38"/>
      <c r="T19" s="39"/>
      <c r="U19" s="40"/>
      <c r="V19" s="39"/>
      <c r="W19" s="80"/>
      <c r="X19" s="37"/>
      <c r="Y19" s="28"/>
      <c r="Z19" s="28"/>
      <c r="AA19" s="28"/>
      <c r="AB19" s="28"/>
      <c r="AC19" s="44"/>
      <c r="AD19" s="135" t="str">
        <f>IF(M19="","",VLOOKUP(M19,出面管理!$AN$1:'出面管理'!$AQ$28,2,FALSE))</f>
        <v/>
      </c>
      <c r="AE19" s="135" t="str">
        <f>IF(M19=""," ",VLOOKUP(M19,出面管理!$AN$1:'出面管理'!$AQ$28,3,FALSE))</f>
        <v xml:space="preserve"> </v>
      </c>
      <c r="AF19" s="136" t="e">
        <f t="shared" si="0"/>
        <v>#VALUE!</v>
      </c>
      <c r="AG19" s="120" t="e">
        <f t="shared" si="0"/>
        <v>#VALUE!</v>
      </c>
      <c r="AH19" s="137" t="e">
        <f t="shared" si="1"/>
        <v>#VALUE!</v>
      </c>
      <c r="AI19" s="41"/>
      <c r="AJ19" s="44"/>
      <c r="AK19" s="45"/>
    </row>
    <row r="20" spans="2:37" ht="22.5" customHeight="1" x14ac:dyDescent="0.15">
      <c r="B20" s="34"/>
      <c r="C20" s="47"/>
      <c r="D20" s="34"/>
      <c r="E20" s="34"/>
      <c r="F20" s="41"/>
      <c r="G20" s="67"/>
      <c r="H20" s="68"/>
      <c r="I20" s="72"/>
      <c r="J20" s="73"/>
      <c r="K20" s="138"/>
      <c r="L20" s="49"/>
      <c r="M20" s="51"/>
      <c r="N20" s="35"/>
      <c r="O20" s="55"/>
      <c r="P20" s="36"/>
      <c r="Q20" s="37"/>
      <c r="R20" s="29"/>
      <c r="S20" s="38"/>
      <c r="T20" s="39"/>
      <c r="U20" s="40"/>
      <c r="V20" s="39"/>
      <c r="W20" s="80"/>
      <c r="X20" s="37"/>
      <c r="Y20" s="28"/>
      <c r="Z20" s="28"/>
      <c r="AA20" s="28"/>
      <c r="AB20" s="28"/>
      <c r="AC20" s="44"/>
      <c r="AD20" s="135" t="str">
        <f>IF(M20="","",VLOOKUP(M20,出面管理!$AN$1:'出面管理'!$AQ$28,2,FALSE))</f>
        <v/>
      </c>
      <c r="AE20" s="135" t="str">
        <f>IF(M20=""," ",VLOOKUP(M20,出面管理!$AN$1:'出面管理'!$AQ$28,3,FALSE))</f>
        <v xml:space="preserve"> </v>
      </c>
      <c r="AF20" s="136" t="e">
        <f t="shared" si="0"/>
        <v>#VALUE!</v>
      </c>
      <c r="AG20" s="120" t="e">
        <f t="shared" si="0"/>
        <v>#VALUE!</v>
      </c>
      <c r="AH20" s="137" t="e">
        <f t="shared" si="1"/>
        <v>#VALUE!</v>
      </c>
      <c r="AI20" s="41"/>
      <c r="AJ20" s="44"/>
      <c r="AK20" s="45"/>
    </row>
    <row r="21" spans="2:37" ht="22.5" customHeight="1" x14ac:dyDescent="0.15">
      <c r="B21" s="34"/>
      <c r="C21" s="47"/>
      <c r="D21" s="34"/>
      <c r="E21" s="34"/>
      <c r="F21" s="41"/>
      <c r="G21" s="67"/>
      <c r="H21" s="68"/>
      <c r="I21" s="71"/>
      <c r="J21" s="73"/>
      <c r="K21" s="138"/>
      <c r="L21" s="49"/>
      <c r="M21" s="51"/>
      <c r="N21" s="35"/>
      <c r="O21" s="55"/>
      <c r="P21" s="36"/>
      <c r="Q21" s="37"/>
      <c r="R21" s="29"/>
      <c r="S21" s="38"/>
      <c r="T21" s="39"/>
      <c r="U21" s="40"/>
      <c r="V21" s="39"/>
      <c r="W21" s="80"/>
      <c r="X21" s="37"/>
      <c r="Y21" s="28"/>
      <c r="Z21" s="28"/>
      <c r="AA21" s="28"/>
      <c r="AB21" s="28"/>
      <c r="AC21" s="44"/>
      <c r="AD21" s="135" t="str">
        <f>IF(M21="","",VLOOKUP(M21,出面管理!$AN$1:'出面管理'!$AQ$28,2,FALSE))</f>
        <v/>
      </c>
      <c r="AE21" s="135" t="str">
        <f>IF(M21=""," ",VLOOKUP(M21,出面管理!$AN$1:'出面管理'!$AQ$28,3,FALSE))</f>
        <v xml:space="preserve"> </v>
      </c>
      <c r="AF21" s="136" t="e">
        <f t="shared" si="0"/>
        <v>#VALUE!</v>
      </c>
      <c r="AG21" s="120" t="e">
        <f t="shared" si="0"/>
        <v>#VALUE!</v>
      </c>
      <c r="AH21" s="137" t="e">
        <f t="shared" si="1"/>
        <v>#VALUE!</v>
      </c>
      <c r="AI21" s="41"/>
      <c r="AJ21" s="44"/>
      <c r="AK21" s="45"/>
    </row>
    <row r="22" spans="2:37" ht="22.5" customHeight="1" x14ac:dyDescent="0.15">
      <c r="B22" s="34"/>
      <c r="C22" s="47"/>
      <c r="D22" s="34"/>
      <c r="E22" s="34"/>
      <c r="F22" s="41"/>
      <c r="G22" s="67"/>
      <c r="H22" s="68"/>
      <c r="I22" s="71"/>
      <c r="J22" s="73"/>
      <c r="K22" s="138"/>
      <c r="L22" s="49"/>
      <c r="M22" s="51"/>
      <c r="N22" s="35"/>
      <c r="O22" s="55"/>
      <c r="P22" s="36"/>
      <c r="Q22" s="37"/>
      <c r="R22" s="29"/>
      <c r="S22" s="38"/>
      <c r="T22" s="39"/>
      <c r="U22" s="40"/>
      <c r="V22" s="39"/>
      <c r="W22" s="80"/>
      <c r="X22" s="37"/>
      <c r="Y22" s="28"/>
      <c r="Z22" s="28"/>
      <c r="AA22" s="28"/>
      <c r="AB22" s="28"/>
      <c r="AC22" s="44"/>
      <c r="AD22" s="135" t="str">
        <f>IF(M22="","",VLOOKUP(M22,出面管理!$AN$1:'出面管理'!$AQ$28,2,FALSE))</f>
        <v/>
      </c>
      <c r="AE22" s="135" t="str">
        <f>IF(M22=""," ",VLOOKUP(M22,出面管理!$AN$1:'出面管理'!$AQ$28,3,FALSE))</f>
        <v xml:space="preserve"> </v>
      </c>
      <c r="AF22" s="136" t="e">
        <f t="shared" si="0"/>
        <v>#VALUE!</v>
      </c>
      <c r="AG22" s="120" t="e">
        <f t="shared" si="0"/>
        <v>#VALUE!</v>
      </c>
      <c r="AH22" s="137" t="e">
        <f t="shared" si="1"/>
        <v>#VALUE!</v>
      </c>
      <c r="AI22" s="41"/>
      <c r="AJ22" s="44"/>
      <c r="AK22" s="45"/>
    </row>
    <row r="23" spans="2:37" ht="22.5" customHeight="1" x14ac:dyDescent="0.15">
      <c r="B23" s="34"/>
      <c r="C23" s="47"/>
      <c r="D23" s="34"/>
      <c r="E23" s="34"/>
      <c r="F23" s="41"/>
      <c r="G23" s="67"/>
      <c r="H23" s="68"/>
      <c r="I23" s="71"/>
      <c r="J23" s="73"/>
      <c r="K23" s="138"/>
      <c r="L23" s="49"/>
      <c r="M23" s="51"/>
      <c r="N23" s="35"/>
      <c r="O23" s="55"/>
      <c r="P23" s="36"/>
      <c r="Q23" s="37"/>
      <c r="R23" s="29"/>
      <c r="S23" s="38"/>
      <c r="T23" s="39"/>
      <c r="U23" s="40"/>
      <c r="V23" s="39"/>
      <c r="W23" s="80"/>
      <c r="X23" s="37"/>
      <c r="Y23" s="28"/>
      <c r="Z23" s="28"/>
      <c r="AA23" s="28"/>
      <c r="AB23" s="28"/>
      <c r="AC23" s="44"/>
      <c r="AD23" s="135" t="str">
        <f>IF(M23="","",VLOOKUP(M23,出面管理!$AN$1:'出面管理'!$AQ$28,2,FALSE))</f>
        <v/>
      </c>
      <c r="AE23" s="135" t="str">
        <f>IF(M23=""," ",VLOOKUP(M23,出面管理!$AN$1:'出面管理'!$AQ$28,3,FALSE))</f>
        <v xml:space="preserve"> </v>
      </c>
      <c r="AF23" s="136" t="e">
        <f t="shared" si="0"/>
        <v>#VALUE!</v>
      </c>
      <c r="AG23" s="120" t="e">
        <f t="shared" si="0"/>
        <v>#VALUE!</v>
      </c>
      <c r="AH23" s="137" t="e">
        <f t="shared" si="1"/>
        <v>#VALUE!</v>
      </c>
      <c r="AI23" s="41"/>
      <c r="AJ23" s="44"/>
      <c r="AK23" s="45"/>
    </row>
    <row r="24" spans="2:37" ht="22.5" customHeight="1" x14ac:dyDescent="0.15">
      <c r="B24" s="34"/>
      <c r="C24" s="47"/>
      <c r="D24" s="34"/>
      <c r="E24" s="34"/>
      <c r="F24" s="41"/>
      <c r="G24" s="67"/>
      <c r="H24" s="68"/>
      <c r="I24" s="71"/>
      <c r="J24" s="73"/>
      <c r="K24" s="138"/>
      <c r="L24" s="49"/>
      <c r="M24" s="51"/>
      <c r="N24" s="35"/>
      <c r="O24" s="55"/>
      <c r="P24" s="36"/>
      <c r="Q24" s="37"/>
      <c r="R24" s="29"/>
      <c r="S24" s="38"/>
      <c r="T24" s="39"/>
      <c r="U24" s="40"/>
      <c r="V24" s="39"/>
      <c r="W24" s="80"/>
      <c r="X24" s="37"/>
      <c r="Y24" s="28"/>
      <c r="Z24" s="28"/>
      <c r="AA24" s="28"/>
      <c r="AB24" s="28"/>
      <c r="AC24" s="44"/>
      <c r="AD24" s="135" t="str">
        <f>IF(M24="","",VLOOKUP(M24,出面管理!$AN$1:'出面管理'!$AQ$28,2,FALSE))</f>
        <v/>
      </c>
      <c r="AE24" s="135" t="str">
        <f>IF(M24=""," ",VLOOKUP(M24,出面管理!$AN$1:'出面管理'!$AQ$28,3,FALSE))</f>
        <v xml:space="preserve"> </v>
      </c>
      <c r="AF24" s="136" t="e">
        <f t="shared" si="0"/>
        <v>#VALUE!</v>
      </c>
      <c r="AG24" s="120" t="e">
        <f t="shared" si="0"/>
        <v>#VALUE!</v>
      </c>
      <c r="AH24" s="137" t="e">
        <f t="shared" si="1"/>
        <v>#VALUE!</v>
      </c>
      <c r="AI24" s="41"/>
      <c r="AJ24" s="44"/>
      <c r="AK24" s="45"/>
    </row>
    <row r="25" spans="2:37" ht="22.5" customHeight="1" x14ac:dyDescent="0.15">
      <c r="B25" s="34"/>
      <c r="C25" s="47"/>
      <c r="D25" s="34"/>
      <c r="E25" s="34"/>
      <c r="F25" s="41"/>
      <c r="G25" s="67"/>
      <c r="H25" s="68"/>
      <c r="I25" s="72"/>
      <c r="J25" s="73"/>
      <c r="K25" s="138"/>
      <c r="L25" s="49"/>
      <c r="M25" s="51"/>
      <c r="N25" s="35"/>
      <c r="O25" s="55"/>
      <c r="P25" s="36"/>
      <c r="Q25" s="37"/>
      <c r="R25" s="29"/>
      <c r="S25" s="38"/>
      <c r="T25" s="39"/>
      <c r="U25" s="40"/>
      <c r="V25" s="39"/>
      <c r="W25" s="80"/>
      <c r="X25" s="37"/>
      <c r="Y25" s="28"/>
      <c r="Z25" s="28"/>
      <c r="AA25" s="28"/>
      <c r="AB25" s="28"/>
      <c r="AC25" s="44"/>
      <c r="AD25" s="135" t="str">
        <f>IF(M25="","",VLOOKUP(M25,出面管理!$AN$1:'出面管理'!$AQ$28,2,FALSE))</f>
        <v/>
      </c>
      <c r="AE25" s="135" t="str">
        <f>IF(M25=""," ",VLOOKUP(M25,出面管理!$AN$1:'出面管理'!$AQ$28,3,FALSE))</f>
        <v xml:space="preserve"> </v>
      </c>
      <c r="AF25" s="136" t="e">
        <f t="shared" si="0"/>
        <v>#VALUE!</v>
      </c>
      <c r="AG25" s="120" t="e">
        <f t="shared" si="0"/>
        <v>#VALUE!</v>
      </c>
      <c r="AH25" s="137" t="e">
        <f t="shared" si="1"/>
        <v>#VALUE!</v>
      </c>
      <c r="AI25" s="41"/>
      <c r="AJ25" s="44"/>
      <c r="AK25" s="45"/>
    </row>
    <row r="26" spans="2:37" ht="22.5" customHeight="1" x14ac:dyDescent="0.15">
      <c r="B26" s="34"/>
      <c r="C26" s="47"/>
      <c r="D26" s="34"/>
      <c r="E26" s="34"/>
      <c r="F26" s="41"/>
      <c r="G26" s="67"/>
      <c r="H26" s="68"/>
      <c r="I26" s="72"/>
      <c r="J26" s="73"/>
      <c r="K26" s="138"/>
      <c r="L26" s="49"/>
      <c r="M26" s="51"/>
      <c r="N26" s="35"/>
      <c r="O26" s="55"/>
      <c r="P26" s="36"/>
      <c r="Q26" s="37"/>
      <c r="R26" s="29"/>
      <c r="S26" s="38"/>
      <c r="T26" s="39"/>
      <c r="U26" s="40"/>
      <c r="V26" s="39"/>
      <c r="W26" s="80"/>
      <c r="X26" s="37"/>
      <c r="Y26" s="28"/>
      <c r="Z26" s="28"/>
      <c r="AA26" s="28"/>
      <c r="AB26" s="28"/>
      <c r="AC26" s="44"/>
      <c r="AD26" s="135" t="str">
        <f>IF(M26="","",VLOOKUP(M26,出面管理!$AN$1:'出面管理'!$AQ$28,2,FALSE))</f>
        <v/>
      </c>
      <c r="AE26" s="135" t="str">
        <f>IF(M26=""," ",VLOOKUP(M26,出面管理!$AN$1:'出面管理'!$AQ$28,3,FALSE))</f>
        <v xml:space="preserve"> </v>
      </c>
      <c r="AF26" s="136" t="e">
        <f t="shared" si="0"/>
        <v>#VALUE!</v>
      </c>
      <c r="AG26" s="120" t="e">
        <f t="shared" si="0"/>
        <v>#VALUE!</v>
      </c>
      <c r="AH26" s="137" t="e">
        <f t="shared" si="1"/>
        <v>#VALUE!</v>
      </c>
      <c r="AI26" s="41"/>
      <c r="AJ26" s="44"/>
      <c r="AK26" s="45"/>
    </row>
    <row r="27" spans="2:37" ht="22.5" customHeight="1" x14ac:dyDescent="0.15">
      <c r="B27" s="34"/>
      <c r="C27" s="47"/>
      <c r="D27" s="34"/>
      <c r="E27" s="34"/>
      <c r="F27" s="41"/>
      <c r="G27" s="67"/>
      <c r="H27" s="68"/>
      <c r="I27" s="72"/>
      <c r="J27" s="73"/>
      <c r="K27" s="138"/>
      <c r="L27" s="49"/>
      <c r="M27" s="51"/>
      <c r="N27" s="35"/>
      <c r="O27" s="55"/>
      <c r="P27" s="36"/>
      <c r="Q27" s="37"/>
      <c r="R27" s="29"/>
      <c r="S27" s="38"/>
      <c r="T27" s="39"/>
      <c r="U27" s="40"/>
      <c r="V27" s="39"/>
      <c r="W27" s="80"/>
      <c r="X27" s="37"/>
      <c r="Y27" s="28"/>
      <c r="Z27" s="28"/>
      <c r="AA27" s="28"/>
      <c r="AB27" s="28"/>
      <c r="AC27" s="44"/>
      <c r="AD27" s="135" t="str">
        <f>IF(M27="","",VLOOKUP(M27,出面管理!$AN$1:'出面管理'!$AQ$28,2,FALSE))</f>
        <v/>
      </c>
      <c r="AE27" s="135" t="str">
        <f>IF(M27=""," ",VLOOKUP(M27,出面管理!$AN$1:'出面管理'!$AQ$28,3,FALSE))</f>
        <v xml:space="preserve"> </v>
      </c>
      <c r="AF27" s="136" t="e">
        <f t="shared" si="0"/>
        <v>#VALUE!</v>
      </c>
      <c r="AG27" s="120" t="e">
        <f t="shared" si="0"/>
        <v>#VALUE!</v>
      </c>
      <c r="AH27" s="137" t="e">
        <f t="shared" si="1"/>
        <v>#VALUE!</v>
      </c>
      <c r="AI27" s="41"/>
      <c r="AJ27" s="44"/>
      <c r="AK27" s="45"/>
    </row>
    <row r="28" spans="2:37" ht="22.5" customHeight="1" x14ac:dyDescent="0.15">
      <c r="B28" s="34"/>
      <c r="C28" s="47"/>
      <c r="D28" s="34"/>
      <c r="E28" s="34"/>
      <c r="F28" s="41"/>
      <c r="G28" s="67"/>
      <c r="H28" s="68"/>
      <c r="I28" s="71"/>
      <c r="J28" s="73"/>
      <c r="K28" s="138"/>
      <c r="L28" s="49"/>
      <c r="M28" s="51"/>
      <c r="N28" s="35"/>
      <c r="O28" s="55"/>
      <c r="P28" s="36"/>
      <c r="Q28" s="37"/>
      <c r="R28" s="29"/>
      <c r="S28" s="38"/>
      <c r="T28" s="39"/>
      <c r="U28" s="40"/>
      <c r="V28" s="39"/>
      <c r="W28" s="80"/>
      <c r="X28" s="37"/>
      <c r="Y28" s="28"/>
      <c r="Z28" s="28"/>
      <c r="AA28" s="28"/>
      <c r="AB28" s="28"/>
      <c r="AC28" s="44"/>
      <c r="AD28" s="135" t="str">
        <f>IF(M28="","",VLOOKUP(M28,出面管理!$AN$1:'出面管理'!$AQ$28,2,FALSE))</f>
        <v/>
      </c>
      <c r="AE28" s="135" t="str">
        <f>IF(M28=""," ",VLOOKUP(M28,出面管理!$AN$1:'出面管理'!$AQ$28,3,FALSE))</f>
        <v xml:space="preserve"> </v>
      </c>
      <c r="AF28" s="136" t="e">
        <f t="shared" si="0"/>
        <v>#VALUE!</v>
      </c>
      <c r="AG28" s="120" t="e">
        <f t="shared" si="0"/>
        <v>#VALUE!</v>
      </c>
      <c r="AH28" s="137" t="e">
        <f t="shared" si="1"/>
        <v>#VALUE!</v>
      </c>
      <c r="AI28" s="41"/>
      <c r="AJ28" s="44"/>
      <c r="AK28" s="45"/>
    </row>
    <row r="29" spans="2:37" ht="22.5" customHeight="1" x14ac:dyDescent="0.15">
      <c r="B29" s="34"/>
      <c r="C29" s="47"/>
      <c r="D29" s="34"/>
      <c r="E29" s="34"/>
      <c r="F29" s="41"/>
      <c r="G29" s="67"/>
      <c r="H29" s="75"/>
      <c r="I29" s="76"/>
      <c r="J29" s="74"/>
      <c r="K29" s="138"/>
      <c r="L29" s="49"/>
      <c r="M29" s="51"/>
      <c r="N29" s="35"/>
      <c r="O29" s="55"/>
      <c r="P29" s="36"/>
      <c r="Q29" s="37"/>
      <c r="R29" s="29"/>
      <c r="S29" s="38"/>
      <c r="T29" s="39"/>
      <c r="U29" s="40"/>
      <c r="V29" s="39"/>
      <c r="W29" s="81"/>
      <c r="X29" s="37"/>
      <c r="Y29" s="28"/>
      <c r="Z29" s="28"/>
      <c r="AA29" s="28"/>
      <c r="AB29" s="28"/>
      <c r="AC29" s="44"/>
      <c r="AD29" s="135" t="str">
        <f>IF(M29="","",VLOOKUP(M29,出面管理!$AN$1:'出面管理'!$AQ$28,2,FALSE))</f>
        <v/>
      </c>
      <c r="AE29" s="135" t="str">
        <f>IF(M29=""," ",VLOOKUP(M29,出面管理!$AN$1:'出面管理'!$AQ$28,3,FALSE))</f>
        <v xml:space="preserve"> </v>
      </c>
      <c r="AF29" s="136" t="e">
        <f t="shared" si="0"/>
        <v>#VALUE!</v>
      </c>
      <c r="AG29" s="120" t="e">
        <f t="shared" si="0"/>
        <v>#VALUE!</v>
      </c>
      <c r="AH29" s="137" t="e">
        <f t="shared" si="1"/>
        <v>#VALUE!</v>
      </c>
      <c r="AI29" s="41"/>
      <c r="AJ29" s="44"/>
      <c r="AK29" s="45"/>
    </row>
    <row r="30" spans="2:37" ht="22.5" customHeight="1" x14ac:dyDescent="0.15">
      <c r="B30" s="34"/>
      <c r="C30" s="47"/>
      <c r="D30" s="34"/>
      <c r="E30" s="34"/>
      <c r="F30" s="41"/>
      <c r="G30" s="67"/>
      <c r="H30" s="75"/>
      <c r="I30" s="76"/>
      <c r="J30" s="73"/>
      <c r="K30" s="138"/>
      <c r="L30" s="49"/>
      <c r="M30" s="51"/>
      <c r="N30" s="35"/>
      <c r="O30" s="55"/>
      <c r="P30" s="36"/>
      <c r="Q30" s="37"/>
      <c r="R30" s="29"/>
      <c r="S30" s="38"/>
      <c r="T30" s="39"/>
      <c r="U30" s="40"/>
      <c r="V30" s="39"/>
      <c r="W30" s="80"/>
      <c r="X30" s="37"/>
      <c r="Y30" s="28"/>
      <c r="Z30" s="28"/>
      <c r="AA30" s="28"/>
      <c r="AB30" s="28"/>
      <c r="AC30" s="44"/>
      <c r="AD30" s="135" t="str">
        <f>IF(M30="","",VLOOKUP(M30,出面管理!$AN$1:'出面管理'!$AQ$28,2,FALSE))</f>
        <v/>
      </c>
      <c r="AE30" s="135" t="str">
        <f>IF(M30=""," ",VLOOKUP(M30,出面管理!$AN$1:'出面管理'!$AQ$28,3,FALSE))</f>
        <v xml:space="preserve"> </v>
      </c>
      <c r="AF30" s="136" t="e">
        <f t="shared" si="0"/>
        <v>#VALUE!</v>
      </c>
      <c r="AG30" s="120" t="e">
        <f t="shared" si="0"/>
        <v>#VALUE!</v>
      </c>
      <c r="AH30" s="137" t="e">
        <f t="shared" si="1"/>
        <v>#VALUE!</v>
      </c>
      <c r="AI30" s="41"/>
      <c r="AJ30" s="44"/>
      <c r="AK30" s="45"/>
    </row>
    <row r="31" spans="2:37" ht="22.5" customHeight="1" x14ac:dyDescent="0.15">
      <c r="B31" s="34"/>
      <c r="C31" s="47"/>
      <c r="D31" s="34"/>
      <c r="E31" s="34"/>
      <c r="F31" s="41"/>
      <c r="G31" s="67"/>
      <c r="H31" s="75"/>
      <c r="I31" s="72"/>
      <c r="J31" s="74"/>
      <c r="K31" s="138"/>
      <c r="L31" s="49"/>
      <c r="M31" s="51"/>
      <c r="N31" s="35"/>
      <c r="O31" s="55"/>
      <c r="P31" s="36"/>
      <c r="Q31" s="37"/>
      <c r="R31" s="29"/>
      <c r="S31" s="38"/>
      <c r="T31" s="39"/>
      <c r="U31" s="40"/>
      <c r="V31" s="39"/>
      <c r="W31" s="81"/>
      <c r="X31" s="37"/>
      <c r="Y31" s="28"/>
      <c r="Z31" s="28"/>
      <c r="AA31" s="28"/>
      <c r="AB31" s="28"/>
      <c r="AC31" s="44"/>
      <c r="AD31" s="135" t="str">
        <f>IF(M31="","",VLOOKUP(M31,出面管理!$AN$1:'出面管理'!$AQ$28,2,FALSE))</f>
        <v/>
      </c>
      <c r="AE31" s="135" t="str">
        <f>IF(M31=""," ",VLOOKUP(M31,出面管理!$AN$1:'出面管理'!$AQ$28,3,FALSE))</f>
        <v xml:space="preserve"> </v>
      </c>
      <c r="AF31" s="136" t="e">
        <f t="shared" si="0"/>
        <v>#VALUE!</v>
      </c>
      <c r="AG31" s="120" t="e">
        <f t="shared" si="0"/>
        <v>#VALUE!</v>
      </c>
      <c r="AH31" s="137" t="e">
        <f t="shared" si="1"/>
        <v>#VALUE!</v>
      </c>
      <c r="AI31" s="41"/>
      <c r="AJ31" s="44"/>
      <c r="AK31" s="45"/>
    </row>
    <row r="32" spans="2:37" ht="22.5" customHeight="1" x14ac:dyDescent="0.15">
      <c r="B32" s="34"/>
      <c r="C32" s="47"/>
      <c r="D32" s="34"/>
      <c r="E32" s="34"/>
      <c r="F32" s="41"/>
      <c r="G32" s="67"/>
      <c r="H32" s="75"/>
      <c r="I32" s="72"/>
      <c r="J32" s="73"/>
      <c r="K32" s="138"/>
      <c r="L32" s="49"/>
      <c r="M32" s="51"/>
      <c r="N32" s="35"/>
      <c r="O32" s="55"/>
      <c r="P32" s="36"/>
      <c r="Q32" s="37"/>
      <c r="R32" s="29"/>
      <c r="S32" s="38"/>
      <c r="T32" s="39"/>
      <c r="U32" s="40"/>
      <c r="V32" s="39"/>
      <c r="W32" s="80"/>
      <c r="X32" s="37"/>
      <c r="Y32" s="28"/>
      <c r="Z32" s="28"/>
      <c r="AA32" s="28"/>
      <c r="AB32" s="28"/>
      <c r="AC32" s="44"/>
      <c r="AD32" s="135" t="str">
        <f>IF(M32="","",VLOOKUP(M32,出面管理!$AN$1:'出面管理'!$AQ$28,2,FALSE))</f>
        <v/>
      </c>
      <c r="AE32" s="135" t="str">
        <f>IF(M32=""," ",VLOOKUP(M32,出面管理!$AN$1:'出面管理'!$AQ$28,3,FALSE))</f>
        <v xml:space="preserve"> </v>
      </c>
      <c r="AF32" s="136" t="e">
        <f t="shared" si="0"/>
        <v>#VALUE!</v>
      </c>
      <c r="AG32" s="120" t="e">
        <f t="shared" si="0"/>
        <v>#VALUE!</v>
      </c>
      <c r="AH32" s="137" t="e">
        <f t="shared" si="1"/>
        <v>#VALUE!</v>
      </c>
      <c r="AI32" s="41"/>
      <c r="AJ32" s="44"/>
      <c r="AK32" s="45"/>
    </row>
    <row r="33" spans="2:37" ht="22.5" customHeight="1" x14ac:dyDescent="0.15">
      <c r="B33" s="34"/>
      <c r="C33" s="47"/>
      <c r="D33" s="34"/>
      <c r="E33" s="34"/>
      <c r="F33" s="41"/>
      <c r="G33" s="67"/>
      <c r="H33" s="75"/>
      <c r="I33" s="71"/>
      <c r="J33" s="73"/>
      <c r="K33" s="138"/>
      <c r="L33" s="49"/>
      <c r="M33" s="51"/>
      <c r="N33" s="35"/>
      <c r="O33" s="55"/>
      <c r="P33" s="36"/>
      <c r="Q33" s="37"/>
      <c r="R33" s="29"/>
      <c r="S33" s="38"/>
      <c r="T33" s="39"/>
      <c r="U33" s="40"/>
      <c r="V33" s="39"/>
      <c r="W33" s="80"/>
      <c r="X33" s="37"/>
      <c r="Y33" s="28"/>
      <c r="Z33" s="28"/>
      <c r="AA33" s="28"/>
      <c r="AB33" s="28"/>
      <c r="AC33" s="44"/>
      <c r="AD33" s="135" t="str">
        <f>IF(M33="","",VLOOKUP(M33,出面管理!$AN$1:'出面管理'!$AQ$28,2,FALSE))</f>
        <v/>
      </c>
      <c r="AE33" s="135" t="str">
        <f>IF(M33=""," ",VLOOKUP(M33,出面管理!$AN$1:'出面管理'!$AQ$28,3,FALSE))</f>
        <v xml:space="preserve"> </v>
      </c>
      <c r="AF33" s="136" t="e">
        <f t="shared" si="0"/>
        <v>#VALUE!</v>
      </c>
      <c r="AG33" s="120" t="e">
        <f t="shared" si="0"/>
        <v>#VALUE!</v>
      </c>
      <c r="AH33" s="137" t="e">
        <f t="shared" si="1"/>
        <v>#VALUE!</v>
      </c>
      <c r="AI33" s="41"/>
      <c r="AJ33" s="44"/>
      <c r="AK33" s="45"/>
    </row>
    <row r="34" spans="2:37" ht="22.5" customHeight="1" x14ac:dyDescent="0.15">
      <c r="B34" s="34"/>
      <c r="C34" s="47"/>
      <c r="D34" s="34"/>
      <c r="E34" s="34"/>
      <c r="F34" s="41"/>
      <c r="G34" s="67"/>
      <c r="H34" s="75"/>
      <c r="I34" s="71"/>
      <c r="J34" s="73"/>
      <c r="K34" s="138"/>
      <c r="L34" s="49"/>
      <c r="M34" s="51"/>
      <c r="N34" s="35"/>
      <c r="O34" s="55"/>
      <c r="P34" s="36"/>
      <c r="Q34" s="37"/>
      <c r="R34" s="29"/>
      <c r="S34" s="38"/>
      <c r="T34" s="39"/>
      <c r="U34" s="40"/>
      <c r="V34" s="39"/>
      <c r="W34" s="80"/>
      <c r="X34" s="37"/>
      <c r="Y34" s="28"/>
      <c r="Z34" s="28"/>
      <c r="AA34" s="28"/>
      <c r="AB34" s="28"/>
      <c r="AC34" s="44"/>
      <c r="AD34" s="135" t="str">
        <f>IF(M34="","",VLOOKUP(M34,出面管理!$AN$1:'出面管理'!$AQ$28,2,FALSE))</f>
        <v/>
      </c>
      <c r="AE34" s="135" t="str">
        <f>IF(M34=""," ",VLOOKUP(M34,出面管理!$AN$1:'出面管理'!$AQ$28,3,FALSE))</f>
        <v xml:space="preserve"> </v>
      </c>
      <c r="AF34" s="136" t="e">
        <f t="shared" si="0"/>
        <v>#VALUE!</v>
      </c>
      <c r="AG34" s="120" t="e">
        <f t="shared" si="0"/>
        <v>#VALUE!</v>
      </c>
      <c r="AH34" s="137" t="e">
        <f t="shared" si="1"/>
        <v>#VALUE!</v>
      </c>
      <c r="AI34" s="41"/>
      <c r="AJ34" s="44"/>
      <c r="AK34" s="45"/>
    </row>
    <row r="35" spans="2:37" ht="22.5" customHeight="1" x14ac:dyDescent="0.15">
      <c r="B35" s="34"/>
      <c r="C35" s="47"/>
      <c r="D35" s="34"/>
      <c r="E35" s="34"/>
      <c r="F35" s="41"/>
      <c r="G35" s="67"/>
      <c r="H35" s="75"/>
      <c r="I35" s="71"/>
      <c r="J35" s="73"/>
      <c r="K35" s="138"/>
      <c r="L35" s="49"/>
      <c r="M35" s="51"/>
      <c r="N35" s="35"/>
      <c r="O35" s="55"/>
      <c r="P35" s="36"/>
      <c r="Q35" s="37"/>
      <c r="R35" s="29"/>
      <c r="S35" s="38"/>
      <c r="T35" s="39"/>
      <c r="U35" s="40"/>
      <c r="V35" s="39"/>
      <c r="W35" s="80"/>
      <c r="X35" s="37"/>
      <c r="Y35" s="28"/>
      <c r="Z35" s="28"/>
      <c r="AA35" s="28"/>
      <c r="AB35" s="28"/>
      <c r="AC35" s="44"/>
      <c r="AD35" s="135" t="str">
        <f>IF(M35="","",VLOOKUP(M35,出面管理!$AN$1:'出面管理'!$AQ$28,2,FALSE))</f>
        <v/>
      </c>
      <c r="AE35" s="135" t="str">
        <f>IF(M35=""," ",VLOOKUP(M35,出面管理!$AN$1:'出面管理'!$AQ$28,3,FALSE))</f>
        <v xml:space="preserve"> </v>
      </c>
      <c r="AF35" s="136" t="e">
        <f t="shared" si="0"/>
        <v>#VALUE!</v>
      </c>
      <c r="AG35" s="120" t="e">
        <f t="shared" si="0"/>
        <v>#VALUE!</v>
      </c>
      <c r="AH35" s="137" t="e">
        <f t="shared" si="1"/>
        <v>#VALUE!</v>
      </c>
      <c r="AI35" s="41"/>
      <c r="AJ35" s="44"/>
      <c r="AK35" s="45"/>
    </row>
    <row r="36" spans="2:37" ht="22.5" customHeight="1" x14ac:dyDescent="0.15">
      <c r="B36" s="34"/>
      <c r="C36" s="47"/>
      <c r="D36" s="34"/>
      <c r="E36" s="34"/>
      <c r="F36" s="41"/>
      <c r="G36" s="67"/>
      <c r="H36" s="75"/>
      <c r="I36" s="71"/>
      <c r="J36" s="74"/>
      <c r="K36" s="138"/>
      <c r="L36" s="49"/>
      <c r="M36" s="51"/>
      <c r="N36" s="35"/>
      <c r="O36" s="55"/>
      <c r="P36" s="36"/>
      <c r="Q36" s="37"/>
      <c r="R36" s="29"/>
      <c r="S36" s="38"/>
      <c r="T36" s="39"/>
      <c r="U36" s="40"/>
      <c r="V36" s="39"/>
      <c r="W36" s="81"/>
      <c r="X36" s="37"/>
      <c r="Y36" s="28"/>
      <c r="Z36" s="28"/>
      <c r="AA36" s="28"/>
      <c r="AB36" s="28"/>
      <c r="AC36" s="44"/>
      <c r="AD36" s="135" t="str">
        <f>IF(M36="","",VLOOKUP(M36,出面管理!$AN$1:'出面管理'!$AQ$28,2,FALSE))</f>
        <v/>
      </c>
      <c r="AE36" s="135" t="str">
        <f>IF(M36=""," ",VLOOKUP(M36,出面管理!$AN$1:'出面管理'!$AQ$28,3,FALSE))</f>
        <v xml:space="preserve"> </v>
      </c>
      <c r="AF36" s="136" t="e">
        <f t="shared" si="0"/>
        <v>#VALUE!</v>
      </c>
      <c r="AG36" s="120" t="e">
        <f t="shared" si="0"/>
        <v>#VALUE!</v>
      </c>
      <c r="AH36" s="137" t="e">
        <f t="shared" si="1"/>
        <v>#VALUE!</v>
      </c>
      <c r="AI36" s="41"/>
      <c r="AJ36" s="44"/>
      <c r="AK36" s="45"/>
    </row>
    <row r="37" spans="2:37" ht="22.5" customHeight="1" x14ac:dyDescent="0.15">
      <c r="B37" s="34"/>
      <c r="C37" s="47"/>
      <c r="D37" s="34"/>
      <c r="E37" s="34"/>
      <c r="F37" s="41"/>
      <c r="G37" s="67"/>
      <c r="H37" s="75"/>
      <c r="I37" s="72"/>
      <c r="J37" s="73"/>
      <c r="K37" s="138"/>
      <c r="L37" s="49"/>
      <c r="M37" s="51"/>
      <c r="N37" s="35"/>
      <c r="O37" s="55"/>
      <c r="P37" s="36"/>
      <c r="Q37" s="37"/>
      <c r="R37" s="29"/>
      <c r="S37" s="38"/>
      <c r="T37" s="39"/>
      <c r="U37" s="40"/>
      <c r="V37" s="39"/>
      <c r="W37" s="80"/>
      <c r="X37" s="37"/>
      <c r="Y37" s="28"/>
      <c r="Z37" s="28"/>
      <c r="AA37" s="28"/>
      <c r="AB37" s="28"/>
      <c r="AC37" s="44"/>
      <c r="AD37" s="135" t="str">
        <f>IF(M37="","",VLOOKUP(M37,出面管理!$AN$1:'出面管理'!$AQ$28,2,FALSE))</f>
        <v/>
      </c>
      <c r="AE37" s="135" t="str">
        <f>IF(M37=""," ",VLOOKUP(M37,出面管理!$AN$1:'出面管理'!$AQ$28,3,FALSE))</f>
        <v xml:space="preserve"> </v>
      </c>
      <c r="AF37" s="136" t="e">
        <f t="shared" si="0"/>
        <v>#VALUE!</v>
      </c>
      <c r="AG37" s="120" t="e">
        <f t="shared" si="0"/>
        <v>#VALUE!</v>
      </c>
      <c r="AH37" s="137" t="e">
        <f t="shared" si="1"/>
        <v>#VALUE!</v>
      </c>
      <c r="AI37" s="41"/>
      <c r="AJ37" s="44"/>
      <c r="AK37" s="45"/>
    </row>
    <row r="38" spans="2:37" ht="22.5" customHeight="1" x14ac:dyDescent="0.15">
      <c r="B38" s="34"/>
      <c r="C38" s="47"/>
      <c r="D38" s="34"/>
      <c r="E38" s="34"/>
      <c r="F38" s="41"/>
      <c r="G38" s="67"/>
      <c r="H38" s="75"/>
      <c r="I38" s="72"/>
      <c r="J38" s="73"/>
      <c r="K38" s="138"/>
      <c r="L38" s="49"/>
      <c r="M38" s="51"/>
      <c r="N38" s="35"/>
      <c r="O38" s="55"/>
      <c r="P38" s="36"/>
      <c r="Q38" s="37"/>
      <c r="R38" s="29"/>
      <c r="S38" s="38"/>
      <c r="T38" s="39"/>
      <c r="U38" s="40"/>
      <c r="V38" s="39"/>
      <c r="W38" s="80"/>
      <c r="X38" s="37"/>
      <c r="Y38" s="28"/>
      <c r="Z38" s="28"/>
      <c r="AA38" s="28"/>
      <c r="AB38" s="28"/>
      <c r="AC38" s="44"/>
      <c r="AD38" s="135" t="str">
        <f>IF(M38="","",VLOOKUP(M38,出面管理!$AN$1:'出面管理'!$AQ$28,2,FALSE))</f>
        <v/>
      </c>
      <c r="AE38" s="135" t="str">
        <f>IF(M38=""," ",VLOOKUP(M38,出面管理!$AN$1:'出面管理'!$AQ$28,3,FALSE))</f>
        <v xml:space="preserve"> </v>
      </c>
      <c r="AF38" s="136" t="e">
        <f t="shared" si="0"/>
        <v>#VALUE!</v>
      </c>
      <c r="AG38" s="120" t="e">
        <f t="shared" si="0"/>
        <v>#VALUE!</v>
      </c>
      <c r="AH38" s="137" t="e">
        <f t="shared" si="1"/>
        <v>#VALUE!</v>
      </c>
      <c r="AI38" s="41"/>
      <c r="AJ38" s="44"/>
      <c r="AK38" s="45"/>
    </row>
    <row r="39" spans="2:37" ht="22.5" customHeight="1" x14ac:dyDescent="0.15">
      <c r="B39" s="34"/>
      <c r="C39" s="47"/>
      <c r="D39" s="34"/>
      <c r="E39" s="34"/>
      <c r="F39" s="41"/>
      <c r="G39" s="67"/>
      <c r="H39" s="75"/>
      <c r="I39" s="72"/>
      <c r="J39" s="73"/>
      <c r="K39" s="138"/>
      <c r="L39" s="49"/>
      <c r="M39" s="51"/>
      <c r="N39" s="35"/>
      <c r="O39" s="55"/>
      <c r="P39" s="36"/>
      <c r="Q39" s="37"/>
      <c r="R39" s="29"/>
      <c r="S39" s="38"/>
      <c r="T39" s="39"/>
      <c r="U39" s="40"/>
      <c r="V39" s="39"/>
      <c r="W39" s="80"/>
      <c r="X39" s="37"/>
      <c r="Y39" s="28"/>
      <c r="Z39" s="28"/>
      <c r="AA39" s="28"/>
      <c r="AB39" s="28"/>
      <c r="AC39" s="44"/>
      <c r="AD39" s="135" t="str">
        <f>IF(M39="","",VLOOKUP(M39,出面管理!$AN$1:'出面管理'!$AQ$28,2,FALSE))</f>
        <v/>
      </c>
      <c r="AE39" s="135" t="str">
        <f>IF(M39=""," ",VLOOKUP(M39,出面管理!$AN$1:'出面管理'!$AQ$28,3,FALSE))</f>
        <v xml:space="preserve"> </v>
      </c>
      <c r="AF39" s="136" t="e">
        <f t="shared" si="0"/>
        <v>#VALUE!</v>
      </c>
      <c r="AG39" s="120" t="e">
        <f t="shared" si="0"/>
        <v>#VALUE!</v>
      </c>
      <c r="AH39" s="137" t="e">
        <f t="shared" si="1"/>
        <v>#VALUE!</v>
      </c>
      <c r="AI39" s="41"/>
      <c r="AJ39" s="44"/>
      <c r="AK39" s="45"/>
    </row>
    <row r="40" spans="2:37" ht="22.5" customHeight="1" x14ac:dyDescent="0.15">
      <c r="B40" s="34"/>
      <c r="C40" s="47"/>
      <c r="D40" s="34"/>
      <c r="E40" s="34"/>
      <c r="F40" s="41"/>
      <c r="G40" s="67"/>
      <c r="H40" s="75"/>
      <c r="I40" s="72"/>
      <c r="J40" s="73"/>
      <c r="K40" s="138"/>
      <c r="L40" s="49"/>
      <c r="M40" s="51"/>
      <c r="N40" s="35"/>
      <c r="O40" s="55"/>
      <c r="P40" s="36"/>
      <c r="Q40" s="37"/>
      <c r="R40" s="29"/>
      <c r="S40" s="38"/>
      <c r="T40" s="39"/>
      <c r="U40" s="40"/>
      <c r="V40" s="39"/>
      <c r="W40" s="80"/>
      <c r="X40" s="37"/>
      <c r="Y40" s="28"/>
      <c r="Z40" s="28"/>
      <c r="AA40" s="28"/>
      <c r="AB40" s="28"/>
      <c r="AC40" s="44"/>
      <c r="AD40" s="135" t="str">
        <f>IF(M40="","",VLOOKUP(M40,出面管理!$AN$1:'出面管理'!$AQ$28,2,FALSE))</f>
        <v/>
      </c>
      <c r="AE40" s="135" t="str">
        <f>IF(M40=""," ",VLOOKUP(M40,出面管理!$AN$1:'出面管理'!$AQ$28,3,FALSE))</f>
        <v xml:space="preserve"> </v>
      </c>
      <c r="AF40" s="136" t="e">
        <f t="shared" si="0"/>
        <v>#VALUE!</v>
      </c>
      <c r="AG40" s="120" t="e">
        <f t="shared" si="0"/>
        <v>#VALUE!</v>
      </c>
      <c r="AH40" s="137" t="e">
        <f t="shared" si="1"/>
        <v>#VALUE!</v>
      </c>
      <c r="AI40" s="41"/>
      <c r="AJ40" s="44"/>
      <c r="AK40" s="45"/>
    </row>
    <row r="41" spans="2:37" ht="22.5" customHeight="1" x14ac:dyDescent="0.15">
      <c r="B41" s="34"/>
      <c r="C41" s="47"/>
      <c r="D41" s="34"/>
      <c r="E41" s="34"/>
      <c r="F41" s="41"/>
      <c r="G41" s="67"/>
      <c r="H41" s="75"/>
      <c r="I41" s="72"/>
      <c r="J41" s="73"/>
      <c r="K41" s="138"/>
      <c r="L41" s="49"/>
      <c r="M41" s="51"/>
      <c r="N41" s="35"/>
      <c r="O41" s="55"/>
      <c r="P41" s="36"/>
      <c r="Q41" s="37"/>
      <c r="R41" s="29"/>
      <c r="S41" s="38"/>
      <c r="T41" s="39"/>
      <c r="U41" s="40"/>
      <c r="V41" s="39"/>
      <c r="W41" s="80"/>
      <c r="X41" s="37"/>
      <c r="Y41" s="28"/>
      <c r="Z41" s="28"/>
      <c r="AA41" s="28"/>
      <c r="AB41" s="28"/>
      <c r="AC41" s="44"/>
      <c r="AD41" s="135" t="str">
        <f>IF(M41="","",VLOOKUP(M41,出面管理!$AN$1:'出面管理'!$AQ$28,2,FALSE))</f>
        <v/>
      </c>
      <c r="AE41" s="135" t="str">
        <f>IF(M41=""," ",VLOOKUP(M41,出面管理!$AN$1:'出面管理'!$AQ$28,3,FALSE))</f>
        <v xml:space="preserve"> </v>
      </c>
      <c r="AF41" s="136" t="e">
        <f t="shared" si="0"/>
        <v>#VALUE!</v>
      </c>
      <c r="AG41" s="120" t="e">
        <f t="shared" si="0"/>
        <v>#VALUE!</v>
      </c>
      <c r="AH41" s="137" t="e">
        <f t="shared" si="1"/>
        <v>#VALUE!</v>
      </c>
      <c r="AI41" s="41"/>
      <c r="AJ41" s="44"/>
      <c r="AK41" s="45"/>
    </row>
    <row r="42" spans="2:37" ht="22.5" customHeight="1" x14ac:dyDescent="0.15">
      <c r="B42" s="34"/>
      <c r="C42" s="47"/>
      <c r="D42" s="34"/>
      <c r="E42" s="34"/>
      <c r="F42" s="41"/>
      <c r="G42" s="67"/>
      <c r="H42" s="75"/>
      <c r="I42" s="72"/>
      <c r="J42" s="73"/>
      <c r="K42" s="138"/>
      <c r="L42" s="49"/>
      <c r="M42" s="51"/>
      <c r="N42" s="35"/>
      <c r="O42" s="55"/>
      <c r="P42" s="36"/>
      <c r="Q42" s="37"/>
      <c r="R42" s="29"/>
      <c r="S42" s="38"/>
      <c r="T42" s="39"/>
      <c r="U42" s="40"/>
      <c r="V42" s="39"/>
      <c r="W42" s="80"/>
      <c r="X42" s="37"/>
      <c r="Y42" s="28"/>
      <c r="Z42" s="28"/>
      <c r="AA42" s="28"/>
      <c r="AB42" s="28"/>
      <c r="AC42" s="44"/>
      <c r="AD42" s="135" t="str">
        <f>IF(M42="","",VLOOKUP(M42,出面管理!$AN$1:'出面管理'!$AQ$28,2,FALSE))</f>
        <v/>
      </c>
      <c r="AE42" s="135" t="str">
        <f>IF(M42=""," ",VLOOKUP(M42,出面管理!$AN$1:'出面管理'!$AQ$28,3,FALSE))</f>
        <v xml:space="preserve"> </v>
      </c>
      <c r="AF42" s="136" t="e">
        <f t="shared" si="0"/>
        <v>#VALUE!</v>
      </c>
      <c r="AG42" s="120" t="e">
        <f t="shared" si="0"/>
        <v>#VALUE!</v>
      </c>
      <c r="AH42" s="137" t="e">
        <f t="shared" si="1"/>
        <v>#VALUE!</v>
      </c>
      <c r="AI42" s="41"/>
      <c r="AJ42" s="44"/>
      <c r="AK42" s="45"/>
    </row>
    <row r="43" spans="2:37" ht="22.5" customHeight="1" x14ac:dyDescent="0.15">
      <c r="B43" s="34"/>
      <c r="C43" s="47"/>
      <c r="D43" s="34"/>
      <c r="E43" s="34"/>
      <c r="F43" s="41"/>
      <c r="G43" s="67"/>
      <c r="H43" s="75"/>
      <c r="I43" s="72"/>
      <c r="J43" s="73"/>
      <c r="K43" s="138"/>
      <c r="L43" s="49"/>
      <c r="M43" s="51"/>
      <c r="N43" s="35"/>
      <c r="O43" s="55"/>
      <c r="P43" s="36"/>
      <c r="Q43" s="37"/>
      <c r="R43" s="29"/>
      <c r="S43" s="38"/>
      <c r="T43" s="39"/>
      <c r="U43" s="40"/>
      <c r="V43" s="39"/>
      <c r="W43" s="80"/>
      <c r="X43" s="37"/>
      <c r="Y43" s="28"/>
      <c r="Z43" s="28"/>
      <c r="AA43" s="28"/>
      <c r="AB43" s="28"/>
      <c r="AC43" s="44"/>
      <c r="AD43" s="135" t="str">
        <f>IF(M43="","",VLOOKUP(M43,出面管理!$AN$1:'出面管理'!$AQ$28,2,FALSE))</f>
        <v/>
      </c>
      <c r="AE43" s="135" t="str">
        <f>IF(M43=""," ",VLOOKUP(M43,出面管理!$AN$1:'出面管理'!$AQ$28,3,FALSE))</f>
        <v xml:space="preserve"> </v>
      </c>
      <c r="AF43" s="136" t="e">
        <f t="shared" si="0"/>
        <v>#VALUE!</v>
      </c>
      <c r="AG43" s="120" t="e">
        <f t="shared" si="0"/>
        <v>#VALUE!</v>
      </c>
      <c r="AH43" s="137" t="e">
        <f t="shared" si="1"/>
        <v>#VALUE!</v>
      </c>
      <c r="AI43" s="41"/>
      <c r="AJ43" s="44"/>
      <c r="AK43" s="45"/>
    </row>
    <row r="44" spans="2:37" ht="22.5" customHeight="1" x14ac:dyDescent="0.15">
      <c r="B44" s="34"/>
      <c r="C44" s="47"/>
      <c r="D44" s="34"/>
      <c r="E44" s="34"/>
      <c r="F44" s="41"/>
      <c r="G44" s="67"/>
      <c r="H44" s="75"/>
      <c r="I44" s="72"/>
      <c r="J44" s="73"/>
      <c r="K44" s="138"/>
      <c r="L44" s="49"/>
      <c r="M44" s="51"/>
      <c r="N44" s="35"/>
      <c r="O44" s="55"/>
      <c r="P44" s="36"/>
      <c r="Q44" s="37"/>
      <c r="R44" s="29"/>
      <c r="S44" s="38"/>
      <c r="T44" s="39"/>
      <c r="U44" s="40"/>
      <c r="V44" s="39"/>
      <c r="W44" s="80"/>
      <c r="X44" s="37"/>
      <c r="Y44" s="28"/>
      <c r="Z44" s="28"/>
      <c r="AA44" s="28"/>
      <c r="AB44" s="28"/>
      <c r="AC44" s="44"/>
      <c r="AD44" s="135" t="str">
        <f>IF(M44="","",VLOOKUP(M44,出面管理!$AN$1:'出面管理'!$AQ$28,2,FALSE))</f>
        <v/>
      </c>
      <c r="AE44" s="135" t="str">
        <f>IF(M44=""," ",VLOOKUP(M44,出面管理!$AN$1:'出面管理'!$AQ$28,3,FALSE))</f>
        <v xml:space="preserve"> </v>
      </c>
      <c r="AF44" s="136" t="e">
        <f t="shared" si="0"/>
        <v>#VALUE!</v>
      </c>
      <c r="AG44" s="120" t="e">
        <f t="shared" si="0"/>
        <v>#VALUE!</v>
      </c>
      <c r="AH44" s="137" t="e">
        <f t="shared" si="1"/>
        <v>#VALUE!</v>
      </c>
      <c r="AI44" s="41"/>
      <c r="AJ44" s="44"/>
      <c r="AK44" s="45"/>
    </row>
    <row r="45" spans="2:37" ht="22.5" customHeight="1" x14ac:dyDescent="0.15">
      <c r="B45" s="34"/>
      <c r="C45" s="47"/>
      <c r="D45" s="34"/>
      <c r="E45" s="34"/>
      <c r="F45" s="41"/>
      <c r="G45" s="67"/>
      <c r="H45" s="75"/>
      <c r="I45" s="72"/>
      <c r="J45" s="73"/>
      <c r="K45" s="138"/>
      <c r="L45" s="49"/>
      <c r="M45" s="51"/>
      <c r="N45" s="35"/>
      <c r="O45" s="55"/>
      <c r="P45" s="36"/>
      <c r="Q45" s="37"/>
      <c r="R45" s="29"/>
      <c r="S45" s="38"/>
      <c r="T45" s="39"/>
      <c r="U45" s="40"/>
      <c r="V45" s="39"/>
      <c r="W45" s="80"/>
      <c r="X45" s="37"/>
      <c r="Y45" s="28"/>
      <c r="Z45" s="28"/>
      <c r="AA45" s="28"/>
      <c r="AB45" s="28"/>
      <c r="AC45" s="44"/>
      <c r="AD45" s="135" t="str">
        <f>IF(M45="","",VLOOKUP(M45,出面管理!$AN$1:'出面管理'!$AQ$28,2,FALSE))</f>
        <v/>
      </c>
      <c r="AE45" s="135" t="str">
        <f>IF(M45=""," ",VLOOKUP(M45,出面管理!$AN$1:'出面管理'!$AQ$28,3,FALSE))</f>
        <v xml:space="preserve"> </v>
      </c>
      <c r="AF45" s="136" t="e">
        <f t="shared" si="0"/>
        <v>#VALUE!</v>
      </c>
      <c r="AG45" s="120" t="e">
        <f t="shared" si="0"/>
        <v>#VALUE!</v>
      </c>
      <c r="AH45" s="137" t="e">
        <f t="shared" si="1"/>
        <v>#VALUE!</v>
      </c>
      <c r="AI45" s="41"/>
      <c r="AJ45" s="44"/>
      <c r="AK45" s="45"/>
    </row>
    <row r="46" spans="2:37" ht="22.5" customHeight="1" x14ac:dyDescent="0.15">
      <c r="B46" s="34"/>
      <c r="C46" s="47"/>
      <c r="D46" s="34"/>
      <c r="E46" s="34"/>
      <c r="F46" s="41"/>
      <c r="G46" s="67"/>
      <c r="H46" s="75"/>
      <c r="I46" s="72"/>
      <c r="J46" s="73"/>
      <c r="K46" s="138"/>
      <c r="L46" s="49"/>
      <c r="M46" s="51"/>
      <c r="N46" s="35"/>
      <c r="O46" s="55"/>
      <c r="P46" s="36"/>
      <c r="Q46" s="37"/>
      <c r="R46" s="29"/>
      <c r="S46" s="38"/>
      <c r="T46" s="39"/>
      <c r="U46" s="40"/>
      <c r="V46" s="39"/>
      <c r="W46" s="80"/>
      <c r="X46" s="37"/>
      <c r="Y46" s="28"/>
      <c r="Z46" s="28"/>
      <c r="AA46" s="28"/>
      <c r="AB46" s="28"/>
      <c r="AC46" s="44"/>
      <c r="AD46" s="135" t="str">
        <f>IF(M46="","",VLOOKUP(M46,出面管理!$AN$1:'出面管理'!$AQ$28,2,FALSE))</f>
        <v/>
      </c>
      <c r="AE46" s="135" t="str">
        <f>IF(M46=""," ",VLOOKUP(M46,出面管理!$AN$1:'出面管理'!$AQ$28,3,FALSE))</f>
        <v xml:space="preserve"> </v>
      </c>
      <c r="AF46" s="136" t="e">
        <f t="shared" si="0"/>
        <v>#VALUE!</v>
      </c>
      <c r="AG46" s="120" t="e">
        <f t="shared" si="0"/>
        <v>#VALUE!</v>
      </c>
      <c r="AH46" s="137" t="e">
        <f t="shared" si="1"/>
        <v>#VALUE!</v>
      </c>
      <c r="AI46" s="41"/>
      <c r="AJ46" s="44"/>
      <c r="AK46" s="45"/>
    </row>
    <row r="47" spans="2:37" ht="22.5" customHeight="1" x14ac:dyDescent="0.15">
      <c r="B47" s="34"/>
      <c r="C47" s="47"/>
      <c r="D47" s="34"/>
      <c r="E47" s="34"/>
      <c r="F47" s="41"/>
      <c r="G47" s="67"/>
      <c r="H47" s="75"/>
      <c r="I47" s="72"/>
      <c r="J47" s="73"/>
      <c r="K47" s="138"/>
      <c r="L47" s="49"/>
      <c r="M47" s="51"/>
      <c r="N47" s="35"/>
      <c r="O47" s="55"/>
      <c r="P47" s="36"/>
      <c r="Q47" s="37"/>
      <c r="R47" s="29"/>
      <c r="S47" s="38"/>
      <c r="T47" s="39"/>
      <c r="U47" s="40"/>
      <c r="V47" s="39"/>
      <c r="W47" s="80"/>
      <c r="X47" s="37"/>
      <c r="Y47" s="28"/>
      <c r="Z47" s="28"/>
      <c r="AA47" s="28"/>
      <c r="AB47" s="28"/>
      <c r="AC47" s="44"/>
      <c r="AD47" s="135" t="str">
        <f>IF(M47="","",VLOOKUP(M47,出面管理!$AN$1:'出面管理'!$AQ$28,2,FALSE))</f>
        <v/>
      </c>
      <c r="AE47" s="135" t="str">
        <f>IF(M47=""," ",VLOOKUP(M47,出面管理!$AN$1:'出面管理'!$AQ$28,3,FALSE))</f>
        <v xml:space="preserve"> </v>
      </c>
      <c r="AF47" s="136" t="e">
        <f t="shared" si="0"/>
        <v>#VALUE!</v>
      </c>
      <c r="AG47" s="120" t="e">
        <f t="shared" si="0"/>
        <v>#VALUE!</v>
      </c>
      <c r="AH47" s="137" t="e">
        <f t="shared" si="1"/>
        <v>#VALUE!</v>
      </c>
      <c r="AI47" s="41"/>
      <c r="AJ47" s="44"/>
      <c r="AK47" s="45"/>
    </row>
    <row r="48" spans="2:37" ht="22.5" customHeight="1" x14ac:dyDescent="0.15">
      <c r="B48" s="34"/>
      <c r="C48" s="47"/>
      <c r="D48" s="34"/>
      <c r="E48" s="34"/>
      <c r="F48" s="41"/>
      <c r="G48" s="67"/>
      <c r="H48" s="75"/>
      <c r="I48" s="71"/>
      <c r="J48" s="73"/>
      <c r="K48" s="138"/>
      <c r="L48" s="49"/>
      <c r="M48" s="51"/>
      <c r="N48" s="35"/>
      <c r="O48" s="55"/>
      <c r="P48" s="36"/>
      <c r="Q48" s="37"/>
      <c r="R48" s="29"/>
      <c r="S48" s="38"/>
      <c r="T48" s="39"/>
      <c r="U48" s="40"/>
      <c r="V48" s="39"/>
      <c r="W48" s="80"/>
      <c r="X48" s="37"/>
      <c r="Y48" s="28"/>
      <c r="Z48" s="28"/>
      <c r="AA48" s="28"/>
      <c r="AB48" s="28"/>
      <c r="AC48" s="44"/>
      <c r="AD48" s="135" t="str">
        <f>IF(M48="","",VLOOKUP(M48,出面管理!$AN$1:'出面管理'!$AQ$28,2,FALSE))</f>
        <v/>
      </c>
      <c r="AE48" s="135" t="str">
        <f>IF(M48=""," ",VLOOKUP(M48,出面管理!$AN$1:'出面管理'!$AQ$28,3,FALSE))</f>
        <v xml:space="preserve"> </v>
      </c>
      <c r="AF48" s="136" t="e">
        <f t="shared" si="0"/>
        <v>#VALUE!</v>
      </c>
      <c r="AG48" s="120" t="e">
        <f t="shared" si="0"/>
        <v>#VALUE!</v>
      </c>
      <c r="AH48" s="137" t="e">
        <f t="shared" si="1"/>
        <v>#VALUE!</v>
      </c>
      <c r="AI48" s="41"/>
      <c r="AJ48" s="44"/>
      <c r="AK48" s="45"/>
    </row>
    <row r="49" spans="2:37" ht="22.5" customHeight="1" x14ac:dyDescent="0.15">
      <c r="B49" s="34"/>
      <c r="C49" s="47"/>
      <c r="D49" s="34"/>
      <c r="E49" s="34"/>
      <c r="F49" s="41"/>
      <c r="G49" s="67"/>
      <c r="H49" s="75"/>
      <c r="I49" s="71"/>
      <c r="J49" s="73"/>
      <c r="K49" s="138"/>
      <c r="L49" s="49"/>
      <c r="M49" s="51"/>
      <c r="N49" s="35"/>
      <c r="O49" s="55"/>
      <c r="P49" s="36"/>
      <c r="Q49" s="37"/>
      <c r="R49" s="29"/>
      <c r="S49" s="38"/>
      <c r="T49" s="39"/>
      <c r="U49" s="40"/>
      <c r="V49" s="39"/>
      <c r="W49" s="80"/>
      <c r="X49" s="37"/>
      <c r="Y49" s="28"/>
      <c r="Z49" s="28"/>
      <c r="AA49" s="28"/>
      <c r="AB49" s="28"/>
      <c r="AC49" s="44"/>
      <c r="AD49" s="135" t="str">
        <f>IF(M49="","",VLOOKUP(M49,出面管理!$AN$1:'出面管理'!$AQ$28,2,FALSE))</f>
        <v/>
      </c>
      <c r="AE49" s="135" t="str">
        <f>IF(M49=""," ",VLOOKUP(M49,出面管理!$AN$1:'出面管理'!$AQ$28,3,FALSE))</f>
        <v xml:space="preserve"> </v>
      </c>
      <c r="AF49" s="136" t="e">
        <f t="shared" si="0"/>
        <v>#VALUE!</v>
      </c>
      <c r="AG49" s="120" t="e">
        <f t="shared" si="0"/>
        <v>#VALUE!</v>
      </c>
      <c r="AH49" s="137" t="e">
        <f t="shared" si="1"/>
        <v>#VALUE!</v>
      </c>
      <c r="AI49" s="41"/>
      <c r="AJ49" s="44"/>
      <c r="AK49" s="45"/>
    </row>
    <row r="50" spans="2:37" ht="22.5" customHeight="1" x14ac:dyDescent="0.15">
      <c r="B50" s="34"/>
      <c r="C50" s="47"/>
      <c r="D50" s="34"/>
      <c r="E50" s="34"/>
      <c r="F50" s="41"/>
      <c r="G50" s="67"/>
      <c r="H50" s="75"/>
      <c r="I50" s="71"/>
      <c r="J50" s="73"/>
      <c r="K50" s="138"/>
      <c r="L50" s="49"/>
      <c r="M50" s="51"/>
      <c r="N50" s="35"/>
      <c r="O50" s="55"/>
      <c r="P50" s="36"/>
      <c r="Q50" s="37"/>
      <c r="R50" s="29"/>
      <c r="S50" s="38"/>
      <c r="T50" s="39"/>
      <c r="U50" s="40"/>
      <c r="V50" s="39"/>
      <c r="W50" s="80"/>
      <c r="X50" s="37"/>
      <c r="Y50" s="28"/>
      <c r="Z50" s="28"/>
      <c r="AA50" s="28"/>
      <c r="AB50" s="28"/>
      <c r="AC50" s="44"/>
      <c r="AD50" s="135" t="str">
        <f>IF(M50="","",VLOOKUP(M50,出面管理!$AN$1:'出面管理'!$AQ$28,2,FALSE))</f>
        <v/>
      </c>
      <c r="AE50" s="135" t="str">
        <f>IF(M50=""," ",VLOOKUP(M50,出面管理!$AN$1:'出面管理'!$AQ$28,3,FALSE))</f>
        <v xml:space="preserve"> </v>
      </c>
      <c r="AF50" s="136" t="e">
        <f t="shared" si="0"/>
        <v>#VALUE!</v>
      </c>
      <c r="AG50" s="120" t="e">
        <f t="shared" si="0"/>
        <v>#VALUE!</v>
      </c>
      <c r="AH50" s="137" t="e">
        <f t="shared" si="1"/>
        <v>#VALUE!</v>
      </c>
      <c r="AI50" s="41"/>
      <c r="AJ50" s="44"/>
      <c r="AK50" s="45"/>
    </row>
    <row r="51" spans="2:37" ht="22.5" customHeight="1" x14ac:dyDescent="0.15">
      <c r="B51" s="34"/>
      <c r="C51" s="47"/>
      <c r="D51" s="34"/>
      <c r="E51" s="34"/>
      <c r="F51" s="41"/>
      <c r="G51" s="67"/>
      <c r="H51" s="75"/>
      <c r="I51" s="72"/>
      <c r="J51" s="73"/>
      <c r="K51" s="138"/>
      <c r="L51" s="49"/>
      <c r="M51" s="51"/>
      <c r="N51" s="35"/>
      <c r="O51" s="55"/>
      <c r="P51" s="36"/>
      <c r="Q51" s="37"/>
      <c r="R51" s="29"/>
      <c r="S51" s="38"/>
      <c r="T51" s="39"/>
      <c r="U51" s="40"/>
      <c r="V51" s="39"/>
      <c r="W51" s="80"/>
      <c r="X51" s="37"/>
      <c r="Y51" s="28"/>
      <c r="Z51" s="28"/>
      <c r="AA51" s="28"/>
      <c r="AB51" s="28"/>
      <c r="AC51" s="44"/>
      <c r="AD51" s="135" t="str">
        <f>IF(M51="","",VLOOKUP(M51,出面管理!$AN$1:'出面管理'!$AQ$28,2,FALSE))</f>
        <v/>
      </c>
      <c r="AE51" s="135" t="str">
        <f>IF(M51=""," ",VLOOKUP(M51,出面管理!$AN$1:'出面管理'!$AQ$28,3,FALSE))</f>
        <v xml:space="preserve"> </v>
      </c>
      <c r="AF51" s="136" t="e">
        <f t="shared" si="0"/>
        <v>#VALUE!</v>
      </c>
      <c r="AG51" s="120" t="e">
        <f t="shared" si="0"/>
        <v>#VALUE!</v>
      </c>
      <c r="AH51" s="137" t="e">
        <f t="shared" si="1"/>
        <v>#VALUE!</v>
      </c>
      <c r="AI51" s="41"/>
      <c r="AJ51" s="44"/>
      <c r="AK51" s="45"/>
    </row>
    <row r="52" spans="2:37" ht="22.5" customHeight="1" x14ac:dyDescent="0.15">
      <c r="B52" s="34"/>
      <c r="C52" s="47"/>
      <c r="D52" s="34"/>
      <c r="E52" s="34"/>
      <c r="F52" s="41"/>
      <c r="G52" s="67"/>
      <c r="H52" s="33"/>
      <c r="I52" s="72"/>
      <c r="J52" s="73"/>
      <c r="K52" s="138"/>
      <c r="L52" s="49"/>
      <c r="M52" s="51"/>
      <c r="N52" s="35"/>
      <c r="O52" s="55"/>
      <c r="P52" s="36"/>
      <c r="Q52" s="37"/>
      <c r="R52" s="29"/>
      <c r="S52" s="38"/>
      <c r="T52" s="39"/>
      <c r="U52" s="40"/>
      <c r="V52" s="39"/>
      <c r="W52" s="80"/>
      <c r="X52" s="37"/>
      <c r="Y52" s="28"/>
      <c r="Z52" s="28"/>
      <c r="AA52" s="28"/>
      <c r="AB52" s="28"/>
      <c r="AC52" s="44"/>
      <c r="AD52" s="135" t="str">
        <f>IF(M52="","",VLOOKUP(M52,出面管理!$AN$1:'出面管理'!$AQ$28,2,FALSE))</f>
        <v/>
      </c>
      <c r="AE52" s="135" t="str">
        <f>IF(M52=""," ",VLOOKUP(M52,出面管理!$AN$1:'出面管理'!$AQ$28,3,FALSE))</f>
        <v xml:space="preserve"> </v>
      </c>
      <c r="AF52" s="136" t="e">
        <f t="shared" si="0"/>
        <v>#VALUE!</v>
      </c>
      <c r="AG52" s="120" t="e">
        <f t="shared" si="0"/>
        <v>#VALUE!</v>
      </c>
      <c r="AH52" s="137" t="e">
        <f t="shared" si="1"/>
        <v>#VALUE!</v>
      </c>
      <c r="AI52" s="41"/>
      <c r="AJ52" s="44"/>
      <c r="AK52" s="45"/>
    </row>
    <row r="53" spans="2:37" ht="22.5" customHeight="1" x14ac:dyDescent="0.15">
      <c r="B53" s="34"/>
      <c r="C53" s="47"/>
      <c r="D53" s="34"/>
      <c r="E53" s="34"/>
      <c r="F53" s="41"/>
      <c r="G53" s="67"/>
      <c r="H53" s="33"/>
      <c r="I53" s="72"/>
      <c r="J53" s="73"/>
      <c r="K53" s="138"/>
      <c r="L53" s="49"/>
      <c r="M53" s="51"/>
      <c r="N53" s="35"/>
      <c r="O53" s="55"/>
      <c r="P53" s="36"/>
      <c r="Q53" s="37"/>
      <c r="R53" s="29"/>
      <c r="S53" s="38"/>
      <c r="T53" s="39"/>
      <c r="U53" s="40"/>
      <c r="V53" s="39"/>
      <c r="W53" s="80"/>
      <c r="X53" s="37"/>
      <c r="Y53" s="28"/>
      <c r="Z53" s="28"/>
      <c r="AA53" s="28"/>
      <c r="AB53" s="28"/>
      <c r="AC53" s="44"/>
      <c r="AD53" s="135" t="str">
        <f>IF(M53="","",VLOOKUP(M53,出面管理!$AN$1:'出面管理'!$AQ$28,2,FALSE))</f>
        <v/>
      </c>
      <c r="AE53" s="135" t="str">
        <f>IF(M53=""," ",VLOOKUP(M53,出面管理!$AN$1:'出面管理'!$AQ$28,3,FALSE))</f>
        <v xml:space="preserve"> </v>
      </c>
      <c r="AF53" s="136" t="e">
        <f t="shared" si="0"/>
        <v>#VALUE!</v>
      </c>
      <c r="AG53" s="120" t="e">
        <f t="shared" si="0"/>
        <v>#VALUE!</v>
      </c>
      <c r="AH53" s="137" t="e">
        <f t="shared" si="1"/>
        <v>#VALUE!</v>
      </c>
      <c r="AI53" s="41"/>
      <c r="AJ53" s="44"/>
      <c r="AK53" s="45"/>
    </row>
    <row r="54" spans="2:37" ht="22.5" customHeight="1" x14ac:dyDescent="0.15">
      <c r="B54" s="34"/>
      <c r="C54" s="47"/>
      <c r="D54" s="34"/>
      <c r="E54" s="34"/>
      <c r="F54" s="41"/>
      <c r="G54" s="67"/>
      <c r="H54" s="33"/>
      <c r="I54" s="72"/>
      <c r="J54" s="73"/>
      <c r="K54" s="138"/>
      <c r="L54" s="49"/>
      <c r="M54" s="51"/>
      <c r="N54" s="35"/>
      <c r="O54" s="55"/>
      <c r="P54" s="36"/>
      <c r="Q54" s="37"/>
      <c r="R54" s="29"/>
      <c r="S54" s="38"/>
      <c r="T54" s="39"/>
      <c r="U54" s="40"/>
      <c r="V54" s="39"/>
      <c r="W54" s="80"/>
      <c r="X54" s="37"/>
      <c r="Y54" s="28"/>
      <c r="Z54" s="28"/>
      <c r="AA54" s="28"/>
      <c r="AB54" s="28"/>
      <c r="AC54" s="44"/>
      <c r="AD54" s="135" t="str">
        <f>IF(M54="","",VLOOKUP(M54,出面管理!$AN$1:'出面管理'!$AQ$28,2,FALSE))</f>
        <v/>
      </c>
      <c r="AE54" s="135" t="str">
        <f>IF(M54=""," ",VLOOKUP(M54,出面管理!$AN$1:'出面管理'!$AQ$28,3,FALSE))</f>
        <v xml:space="preserve"> </v>
      </c>
      <c r="AF54" s="136" t="e">
        <f t="shared" si="0"/>
        <v>#VALUE!</v>
      </c>
      <c r="AG54" s="120" t="e">
        <f t="shared" si="0"/>
        <v>#VALUE!</v>
      </c>
      <c r="AH54" s="137" t="e">
        <f t="shared" si="1"/>
        <v>#VALUE!</v>
      </c>
      <c r="AI54" s="41"/>
      <c r="AJ54" s="44"/>
      <c r="AK54" s="45"/>
    </row>
    <row r="55" spans="2:37" ht="22.5" customHeight="1" x14ac:dyDescent="0.15">
      <c r="B55" s="34"/>
      <c r="C55" s="47"/>
      <c r="D55" s="34"/>
      <c r="E55" s="34"/>
      <c r="F55" s="41"/>
      <c r="G55" s="67"/>
      <c r="H55" s="33"/>
      <c r="I55" s="72"/>
      <c r="J55" s="73"/>
      <c r="K55" s="138"/>
      <c r="L55" s="49"/>
      <c r="M55" s="51"/>
      <c r="N55" s="35"/>
      <c r="O55" s="55"/>
      <c r="P55" s="36"/>
      <c r="Q55" s="37"/>
      <c r="R55" s="29"/>
      <c r="S55" s="38"/>
      <c r="T55" s="39"/>
      <c r="U55" s="40"/>
      <c r="V55" s="39"/>
      <c r="W55" s="80"/>
      <c r="X55" s="37"/>
      <c r="Y55" s="28"/>
      <c r="Z55" s="28"/>
      <c r="AA55" s="28"/>
      <c r="AB55" s="28"/>
      <c r="AC55" s="44"/>
      <c r="AD55" s="135" t="str">
        <f>IF(M55="","",VLOOKUP(M55,出面管理!$AN$1:'出面管理'!$AQ$28,2,FALSE))</f>
        <v/>
      </c>
      <c r="AE55" s="135" t="str">
        <f>IF(M55=""," ",VLOOKUP(M55,出面管理!$AN$1:'出面管理'!$AQ$28,3,FALSE))</f>
        <v xml:space="preserve"> </v>
      </c>
      <c r="AF55" s="136" t="e">
        <f t="shared" si="0"/>
        <v>#VALUE!</v>
      </c>
      <c r="AG55" s="120" t="e">
        <f t="shared" si="0"/>
        <v>#VALUE!</v>
      </c>
      <c r="AH55" s="137" t="e">
        <f t="shared" si="1"/>
        <v>#VALUE!</v>
      </c>
      <c r="AI55" s="41"/>
      <c r="AJ55" s="44"/>
      <c r="AK55" s="45"/>
    </row>
    <row r="56" spans="2:37" ht="22.5" customHeight="1" x14ac:dyDescent="0.15">
      <c r="B56" s="34"/>
      <c r="C56" s="47"/>
      <c r="D56" s="34"/>
      <c r="E56" s="34"/>
      <c r="F56" s="41"/>
      <c r="G56" s="67"/>
      <c r="H56" s="33"/>
      <c r="I56" s="72"/>
      <c r="J56" s="73"/>
      <c r="K56" s="138"/>
      <c r="L56" s="49"/>
      <c r="M56" s="51"/>
      <c r="N56" s="35"/>
      <c r="O56" s="55"/>
      <c r="P56" s="36"/>
      <c r="Q56" s="37"/>
      <c r="R56" s="29"/>
      <c r="S56" s="38"/>
      <c r="T56" s="39"/>
      <c r="U56" s="40"/>
      <c r="V56" s="39"/>
      <c r="W56" s="80"/>
      <c r="X56" s="37"/>
      <c r="Y56" s="28"/>
      <c r="Z56" s="28"/>
      <c r="AA56" s="28"/>
      <c r="AB56" s="28"/>
      <c r="AC56" s="44"/>
      <c r="AD56" s="135" t="str">
        <f>IF(M56="","",VLOOKUP(M56,出面管理!$AN$1:'出面管理'!$AQ$28,2,FALSE))</f>
        <v/>
      </c>
      <c r="AE56" s="135" t="str">
        <f>IF(M56=""," ",VLOOKUP(M56,出面管理!$AN$1:'出面管理'!$AQ$28,3,FALSE))</f>
        <v xml:space="preserve"> </v>
      </c>
      <c r="AF56" s="136" t="e">
        <f t="shared" si="0"/>
        <v>#VALUE!</v>
      </c>
      <c r="AG56" s="120" t="e">
        <f t="shared" si="0"/>
        <v>#VALUE!</v>
      </c>
      <c r="AH56" s="137" t="e">
        <f t="shared" si="1"/>
        <v>#VALUE!</v>
      </c>
      <c r="AI56" s="41"/>
      <c r="AJ56" s="44"/>
      <c r="AK56" s="45"/>
    </row>
    <row r="57" spans="2:37" ht="22.5" customHeight="1" x14ac:dyDescent="0.15">
      <c r="B57" s="34"/>
      <c r="C57" s="47"/>
      <c r="D57" s="34"/>
      <c r="E57" s="34"/>
      <c r="F57" s="41"/>
      <c r="G57" s="67"/>
      <c r="H57" s="33"/>
      <c r="I57" s="71"/>
      <c r="J57" s="73"/>
      <c r="K57" s="138"/>
      <c r="L57" s="49"/>
      <c r="M57" s="51"/>
      <c r="N57" s="35"/>
      <c r="O57" s="55"/>
      <c r="P57" s="36"/>
      <c r="Q57" s="37"/>
      <c r="R57" s="29"/>
      <c r="S57" s="38"/>
      <c r="T57" s="39"/>
      <c r="U57" s="40"/>
      <c r="V57" s="39"/>
      <c r="W57" s="80"/>
      <c r="X57" s="37"/>
      <c r="Y57" s="28"/>
      <c r="Z57" s="28"/>
      <c r="AA57" s="28"/>
      <c r="AB57" s="28"/>
      <c r="AC57" s="44"/>
      <c r="AD57" s="135" t="str">
        <f>IF(M57="","",VLOOKUP(M57,出面管理!$AN$1:'出面管理'!$AQ$28,2,FALSE))</f>
        <v/>
      </c>
      <c r="AE57" s="135" t="str">
        <f>IF(M57=""," ",VLOOKUP(M57,出面管理!$AN$1:'出面管理'!$AQ$28,3,FALSE))</f>
        <v xml:space="preserve"> </v>
      </c>
      <c r="AF57" s="136" t="e">
        <f t="shared" si="0"/>
        <v>#VALUE!</v>
      </c>
      <c r="AG57" s="120" t="e">
        <f t="shared" si="0"/>
        <v>#VALUE!</v>
      </c>
      <c r="AH57" s="137" t="e">
        <f t="shared" si="1"/>
        <v>#VALUE!</v>
      </c>
      <c r="AI57" s="41"/>
      <c r="AJ57" s="44"/>
      <c r="AK57" s="45"/>
    </row>
    <row r="58" spans="2:37" ht="22.5" customHeight="1" x14ac:dyDescent="0.15">
      <c r="B58" s="34"/>
      <c r="C58" s="47"/>
      <c r="D58" s="34"/>
      <c r="E58" s="34"/>
      <c r="F58" s="41"/>
      <c r="G58" s="67"/>
      <c r="H58" s="33"/>
      <c r="I58" s="71"/>
      <c r="J58" s="73"/>
      <c r="K58" s="138"/>
      <c r="L58" s="49"/>
      <c r="M58" s="51"/>
      <c r="N58" s="35"/>
      <c r="O58" s="55"/>
      <c r="P58" s="36"/>
      <c r="Q58" s="37"/>
      <c r="R58" s="29"/>
      <c r="S58" s="38"/>
      <c r="T58" s="39"/>
      <c r="U58" s="40"/>
      <c r="V58" s="39"/>
      <c r="W58" s="80"/>
      <c r="X58" s="37"/>
      <c r="Y58" s="28"/>
      <c r="Z58" s="28"/>
      <c r="AA58" s="28"/>
      <c r="AB58" s="28"/>
      <c r="AC58" s="44"/>
      <c r="AD58" s="135" t="str">
        <f>IF(M58="","",VLOOKUP(M58,出面管理!$AN$1:'出面管理'!$AQ$28,2,FALSE))</f>
        <v/>
      </c>
      <c r="AE58" s="135" t="str">
        <f>IF(M58=""," ",VLOOKUP(M58,出面管理!$AN$1:'出面管理'!$AQ$28,3,FALSE))</f>
        <v xml:space="preserve"> </v>
      </c>
      <c r="AF58" s="136" t="e">
        <f t="shared" si="0"/>
        <v>#VALUE!</v>
      </c>
      <c r="AG58" s="120" t="e">
        <f t="shared" si="0"/>
        <v>#VALUE!</v>
      </c>
      <c r="AH58" s="137" t="e">
        <f t="shared" si="1"/>
        <v>#VALUE!</v>
      </c>
      <c r="AI58" s="41"/>
      <c r="AJ58" s="44"/>
      <c r="AK58" s="45"/>
    </row>
    <row r="59" spans="2:37" ht="22.5" customHeight="1" x14ac:dyDescent="0.15">
      <c r="B59" s="34"/>
      <c r="C59" s="47"/>
      <c r="D59" s="34"/>
      <c r="E59" s="34"/>
      <c r="F59" s="41"/>
      <c r="G59" s="67"/>
      <c r="H59" s="33"/>
      <c r="I59" s="71"/>
      <c r="J59" s="73"/>
      <c r="K59" s="138"/>
      <c r="L59" s="49"/>
      <c r="M59" s="51"/>
      <c r="N59" s="35"/>
      <c r="O59" s="55"/>
      <c r="P59" s="36"/>
      <c r="Q59" s="37"/>
      <c r="R59" s="29"/>
      <c r="S59" s="38"/>
      <c r="T59" s="39"/>
      <c r="U59" s="40"/>
      <c r="V59" s="39"/>
      <c r="W59" s="80"/>
      <c r="X59" s="37"/>
      <c r="Y59" s="28"/>
      <c r="Z59" s="28"/>
      <c r="AA59" s="28"/>
      <c r="AB59" s="28"/>
      <c r="AC59" s="44"/>
      <c r="AD59" s="135" t="str">
        <f>IF(M59="","",VLOOKUP(M59,出面管理!$AN$1:'出面管理'!$AQ$28,2,FALSE))</f>
        <v/>
      </c>
      <c r="AE59" s="135" t="str">
        <f>IF(M59=""," ",VLOOKUP(M59,出面管理!$AN$1:'出面管理'!$AQ$28,3,FALSE))</f>
        <v xml:space="preserve"> </v>
      </c>
      <c r="AF59" s="136" t="e">
        <f t="shared" si="0"/>
        <v>#VALUE!</v>
      </c>
      <c r="AG59" s="120" t="e">
        <f t="shared" si="0"/>
        <v>#VALUE!</v>
      </c>
      <c r="AH59" s="137" t="e">
        <f t="shared" si="1"/>
        <v>#VALUE!</v>
      </c>
      <c r="AI59" s="41"/>
      <c r="AJ59" s="44"/>
      <c r="AK59" s="45"/>
    </row>
    <row r="60" spans="2:37" ht="22.5" customHeight="1" x14ac:dyDescent="0.15">
      <c r="B60" s="34"/>
      <c r="C60" s="47"/>
      <c r="D60" s="34"/>
      <c r="E60" s="34"/>
      <c r="F60" s="41"/>
      <c r="G60" s="67"/>
      <c r="H60" s="33"/>
      <c r="I60" s="72"/>
      <c r="J60" s="73"/>
      <c r="K60" s="138"/>
      <c r="L60" s="49"/>
      <c r="M60" s="51"/>
      <c r="N60" s="35"/>
      <c r="O60" s="55"/>
      <c r="P60" s="36"/>
      <c r="Q60" s="37"/>
      <c r="R60" s="29"/>
      <c r="S60" s="38"/>
      <c r="T60" s="39"/>
      <c r="U60" s="40"/>
      <c r="V60" s="39"/>
      <c r="W60" s="80"/>
      <c r="X60" s="37"/>
      <c r="Y60" s="28"/>
      <c r="Z60" s="28"/>
      <c r="AA60" s="28"/>
      <c r="AB60" s="28"/>
      <c r="AC60" s="44"/>
      <c r="AD60" s="135" t="str">
        <f>IF(M60="","",VLOOKUP(M60,出面管理!$AN$1:'出面管理'!$AQ$28,2,FALSE))</f>
        <v/>
      </c>
      <c r="AE60" s="135" t="str">
        <f>IF(M60=""," ",VLOOKUP(M60,出面管理!$AN$1:'出面管理'!$AQ$28,3,FALSE))</f>
        <v xml:space="preserve"> </v>
      </c>
      <c r="AF60" s="136" t="e">
        <f t="shared" si="0"/>
        <v>#VALUE!</v>
      </c>
      <c r="AG60" s="120" t="e">
        <f t="shared" si="0"/>
        <v>#VALUE!</v>
      </c>
      <c r="AH60" s="137" t="e">
        <f t="shared" si="1"/>
        <v>#VALUE!</v>
      </c>
      <c r="AI60" s="41"/>
      <c r="AJ60" s="44"/>
      <c r="AK60" s="45"/>
    </row>
    <row r="61" spans="2:37" ht="22.5" customHeight="1" x14ac:dyDescent="0.15">
      <c r="B61" s="34"/>
      <c r="C61" s="47"/>
      <c r="D61" s="34"/>
      <c r="E61" s="34"/>
      <c r="F61" s="41"/>
      <c r="G61" s="67"/>
      <c r="H61" s="33"/>
      <c r="I61" s="72"/>
      <c r="J61" s="73"/>
      <c r="K61" s="138"/>
      <c r="L61" s="49"/>
      <c r="M61" s="51"/>
      <c r="N61" s="35"/>
      <c r="O61" s="55"/>
      <c r="P61" s="36"/>
      <c r="Q61" s="37"/>
      <c r="R61" s="29"/>
      <c r="S61" s="38"/>
      <c r="T61" s="39"/>
      <c r="U61" s="40"/>
      <c r="V61" s="39"/>
      <c r="W61" s="80"/>
      <c r="X61" s="37"/>
      <c r="Y61" s="28"/>
      <c r="Z61" s="28"/>
      <c r="AA61" s="28"/>
      <c r="AB61" s="28"/>
      <c r="AC61" s="44"/>
      <c r="AD61" s="135" t="str">
        <f>IF(M61="","",VLOOKUP(M61,出面管理!$AN$1:'出面管理'!$AQ$28,2,FALSE))</f>
        <v/>
      </c>
      <c r="AE61" s="135" t="str">
        <f>IF(M61=""," ",VLOOKUP(M61,出面管理!$AN$1:'出面管理'!$AQ$28,3,FALSE))</f>
        <v xml:space="preserve"> </v>
      </c>
      <c r="AF61" s="136" t="e">
        <f t="shared" si="0"/>
        <v>#VALUE!</v>
      </c>
      <c r="AG61" s="120" t="e">
        <f t="shared" si="0"/>
        <v>#VALUE!</v>
      </c>
      <c r="AH61" s="137" t="e">
        <f t="shared" si="1"/>
        <v>#VALUE!</v>
      </c>
      <c r="AI61" s="41"/>
      <c r="AJ61" s="44"/>
      <c r="AK61" s="45"/>
    </row>
    <row r="62" spans="2:37" ht="22.5" customHeight="1" x14ac:dyDescent="0.15">
      <c r="B62" s="34"/>
      <c r="C62" s="47"/>
      <c r="D62" s="34"/>
      <c r="E62" s="34"/>
      <c r="F62" s="41"/>
      <c r="G62" s="67"/>
      <c r="H62" s="33"/>
      <c r="I62" s="72"/>
      <c r="J62" s="73"/>
      <c r="K62" s="138"/>
      <c r="L62" s="49"/>
      <c r="M62" s="51"/>
      <c r="N62" s="35"/>
      <c r="O62" s="55"/>
      <c r="P62" s="36"/>
      <c r="Q62" s="37"/>
      <c r="R62" s="29"/>
      <c r="S62" s="38"/>
      <c r="T62" s="39"/>
      <c r="U62" s="40"/>
      <c r="V62" s="39"/>
      <c r="W62" s="80"/>
      <c r="X62" s="37"/>
      <c r="Y62" s="28"/>
      <c r="Z62" s="28"/>
      <c r="AA62" s="28"/>
      <c r="AB62" s="28"/>
      <c r="AC62" s="44"/>
      <c r="AD62" s="135" t="str">
        <f>IF(M62="","",VLOOKUP(M62,出面管理!$AN$1:'出面管理'!$AQ$28,2,FALSE))</f>
        <v/>
      </c>
      <c r="AE62" s="135" t="str">
        <f>IF(M62=""," ",VLOOKUP(M62,出面管理!$AN$1:'出面管理'!$AQ$28,3,FALSE))</f>
        <v xml:space="preserve"> </v>
      </c>
      <c r="AF62" s="136" t="e">
        <f t="shared" si="0"/>
        <v>#VALUE!</v>
      </c>
      <c r="AG62" s="120" t="e">
        <f t="shared" si="0"/>
        <v>#VALUE!</v>
      </c>
      <c r="AH62" s="137" t="e">
        <f t="shared" si="1"/>
        <v>#VALUE!</v>
      </c>
      <c r="AI62" s="41"/>
      <c r="AJ62" s="44"/>
      <c r="AK62" s="45"/>
    </row>
    <row r="63" spans="2:37" ht="22.5" customHeight="1" x14ac:dyDescent="0.15">
      <c r="B63" s="34"/>
      <c r="C63" s="47"/>
      <c r="D63" s="34"/>
      <c r="E63" s="34"/>
      <c r="F63" s="41"/>
      <c r="G63" s="67"/>
      <c r="H63" s="33"/>
      <c r="I63" s="72"/>
      <c r="J63" s="73"/>
      <c r="K63" s="138"/>
      <c r="L63" s="49"/>
      <c r="M63" s="51"/>
      <c r="N63" s="35"/>
      <c r="O63" s="55"/>
      <c r="P63" s="36"/>
      <c r="Q63" s="37"/>
      <c r="R63" s="29"/>
      <c r="S63" s="38"/>
      <c r="T63" s="39"/>
      <c r="U63" s="40"/>
      <c r="V63" s="39"/>
      <c r="W63" s="80"/>
      <c r="X63" s="37"/>
      <c r="Y63" s="28"/>
      <c r="Z63" s="28"/>
      <c r="AA63" s="28"/>
      <c r="AB63" s="28"/>
      <c r="AC63" s="44"/>
      <c r="AD63" s="135" t="str">
        <f>IF(M63="","",VLOOKUP(M63,出面管理!$AN$1:'出面管理'!$AQ$28,2,FALSE))</f>
        <v/>
      </c>
      <c r="AE63" s="135" t="str">
        <f>IF(M63=""," ",VLOOKUP(M63,出面管理!$AN$1:'出面管理'!$AQ$28,3,FALSE))</f>
        <v xml:space="preserve"> </v>
      </c>
      <c r="AF63" s="136" t="e">
        <f t="shared" si="0"/>
        <v>#VALUE!</v>
      </c>
      <c r="AG63" s="120" t="e">
        <f t="shared" si="0"/>
        <v>#VALUE!</v>
      </c>
      <c r="AH63" s="137" t="e">
        <f t="shared" si="1"/>
        <v>#VALUE!</v>
      </c>
      <c r="AI63" s="41"/>
      <c r="AJ63" s="44"/>
      <c r="AK63" s="45"/>
    </row>
    <row r="64" spans="2:37" ht="22.5" customHeight="1" x14ac:dyDescent="0.15">
      <c r="B64" s="34"/>
      <c r="C64" s="47"/>
      <c r="D64" s="34"/>
      <c r="E64" s="34"/>
      <c r="F64" s="41"/>
      <c r="G64" s="67"/>
      <c r="H64" s="33"/>
      <c r="I64" s="72"/>
      <c r="J64" s="73"/>
      <c r="K64" s="138"/>
      <c r="L64" s="49"/>
      <c r="M64" s="51"/>
      <c r="N64" s="35"/>
      <c r="O64" s="55"/>
      <c r="P64" s="36"/>
      <c r="Q64" s="37"/>
      <c r="R64" s="29"/>
      <c r="S64" s="38"/>
      <c r="T64" s="39"/>
      <c r="U64" s="40"/>
      <c r="V64" s="39"/>
      <c r="W64" s="80"/>
      <c r="X64" s="37"/>
      <c r="Y64" s="28"/>
      <c r="Z64" s="28"/>
      <c r="AA64" s="28"/>
      <c r="AB64" s="28"/>
      <c r="AC64" s="44"/>
      <c r="AD64" s="135" t="str">
        <f>IF(M64="","",VLOOKUP(M64,出面管理!$AN$1:'出面管理'!$AQ$28,2,FALSE))</f>
        <v/>
      </c>
      <c r="AE64" s="135" t="str">
        <f>IF(M64=""," ",VLOOKUP(M64,出面管理!$AN$1:'出面管理'!$AQ$28,3,FALSE))</f>
        <v xml:space="preserve"> </v>
      </c>
      <c r="AF64" s="136" t="e">
        <f t="shared" si="0"/>
        <v>#VALUE!</v>
      </c>
      <c r="AG64" s="120" t="e">
        <f t="shared" si="0"/>
        <v>#VALUE!</v>
      </c>
      <c r="AH64" s="137" t="e">
        <f t="shared" si="1"/>
        <v>#VALUE!</v>
      </c>
      <c r="AI64" s="41"/>
      <c r="AJ64" s="44"/>
      <c r="AK64" s="45"/>
    </row>
    <row r="65" spans="2:37" ht="22.5" customHeight="1" x14ac:dyDescent="0.15">
      <c r="B65" s="34"/>
      <c r="C65" s="47"/>
      <c r="D65" s="34"/>
      <c r="E65" s="34"/>
      <c r="F65" s="41"/>
      <c r="G65" s="67"/>
      <c r="H65" s="33"/>
      <c r="I65" s="71"/>
      <c r="J65" s="73"/>
      <c r="K65" s="138"/>
      <c r="L65" s="49"/>
      <c r="M65" s="51"/>
      <c r="N65" s="35"/>
      <c r="O65" s="55"/>
      <c r="P65" s="36"/>
      <c r="Q65" s="37"/>
      <c r="R65" s="29"/>
      <c r="S65" s="38"/>
      <c r="T65" s="39"/>
      <c r="U65" s="40"/>
      <c r="V65" s="39"/>
      <c r="W65" s="80"/>
      <c r="X65" s="37"/>
      <c r="Y65" s="28"/>
      <c r="Z65" s="28"/>
      <c r="AA65" s="28"/>
      <c r="AB65" s="28"/>
      <c r="AC65" s="44"/>
      <c r="AD65" s="135" t="str">
        <f>IF(M65="","",VLOOKUP(M65,出面管理!$AN$1:'出面管理'!$AQ$28,2,FALSE))</f>
        <v/>
      </c>
      <c r="AE65" s="135" t="str">
        <f>IF(M65=""," ",VLOOKUP(M65,出面管理!$AN$1:'出面管理'!$AQ$28,3,FALSE))</f>
        <v xml:space="preserve"> </v>
      </c>
      <c r="AF65" s="136" t="e">
        <f t="shared" si="0"/>
        <v>#VALUE!</v>
      </c>
      <c r="AG65" s="120" t="e">
        <f t="shared" si="0"/>
        <v>#VALUE!</v>
      </c>
      <c r="AH65" s="137" t="e">
        <f t="shared" si="1"/>
        <v>#VALUE!</v>
      </c>
      <c r="AI65" s="41"/>
      <c r="AJ65" s="44"/>
      <c r="AK65" s="45"/>
    </row>
    <row r="66" spans="2:37" ht="22.5" customHeight="1" x14ac:dyDescent="0.15">
      <c r="B66" s="34"/>
      <c r="C66" s="47"/>
      <c r="D66" s="34"/>
      <c r="E66" s="34"/>
      <c r="F66" s="41"/>
      <c r="G66" s="67"/>
      <c r="H66" s="33"/>
      <c r="I66" s="71"/>
      <c r="J66" s="73"/>
      <c r="K66" s="138"/>
      <c r="L66" s="49"/>
      <c r="M66" s="51"/>
      <c r="N66" s="35"/>
      <c r="O66" s="55"/>
      <c r="P66" s="36"/>
      <c r="Q66" s="37"/>
      <c r="R66" s="29"/>
      <c r="S66" s="38"/>
      <c r="T66" s="39"/>
      <c r="U66" s="40"/>
      <c r="V66" s="39"/>
      <c r="W66" s="80"/>
      <c r="X66" s="37"/>
      <c r="Y66" s="28"/>
      <c r="Z66" s="28"/>
      <c r="AA66" s="28"/>
      <c r="AB66" s="28"/>
      <c r="AC66" s="44"/>
      <c r="AD66" s="135" t="str">
        <f>IF(M66="","",VLOOKUP(M66,出面管理!$AN$1:'出面管理'!$AQ$28,2,FALSE))</f>
        <v/>
      </c>
      <c r="AE66" s="135" t="str">
        <f>IF(M66=""," ",VLOOKUP(M66,出面管理!$AN$1:'出面管理'!$AQ$28,3,FALSE))</f>
        <v xml:space="preserve"> </v>
      </c>
      <c r="AF66" s="136" t="e">
        <f t="shared" si="0"/>
        <v>#VALUE!</v>
      </c>
      <c r="AG66" s="120" t="e">
        <f t="shared" si="0"/>
        <v>#VALUE!</v>
      </c>
      <c r="AH66" s="137" t="e">
        <f t="shared" si="1"/>
        <v>#VALUE!</v>
      </c>
      <c r="AI66" s="41"/>
      <c r="AJ66" s="44"/>
      <c r="AK66" s="45"/>
    </row>
    <row r="67" spans="2:37" ht="22.5" customHeight="1" x14ac:dyDescent="0.15">
      <c r="B67" s="34"/>
      <c r="C67" s="47"/>
      <c r="D67" s="34"/>
      <c r="E67" s="34"/>
      <c r="F67" s="41"/>
      <c r="G67" s="67"/>
      <c r="H67" s="33"/>
      <c r="I67" s="71"/>
      <c r="J67" s="73"/>
      <c r="K67" s="138"/>
      <c r="L67" s="49"/>
      <c r="M67" s="51"/>
      <c r="N67" s="35"/>
      <c r="O67" s="55"/>
      <c r="P67" s="36"/>
      <c r="Q67" s="37"/>
      <c r="R67" s="29"/>
      <c r="S67" s="38"/>
      <c r="T67" s="39"/>
      <c r="U67" s="40"/>
      <c r="V67" s="39"/>
      <c r="W67" s="80"/>
      <c r="X67" s="37"/>
      <c r="Y67" s="28"/>
      <c r="Z67" s="28"/>
      <c r="AA67" s="28"/>
      <c r="AB67" s="28"/>
      <c r="AC67" s="44"/>
      <c r="AD67" s="135" t="str">
        <f>IF(M67="","",VLOOKUP(M67,出面管理!$AN$1:'出面管理'!$AQ$28,2,FALSE))</f>
        <v/>
      </c>
      <c r="AE67" s="135" t="str">
        <f>IF(M67=""," ",VLOOKUP(M67,出面管理!$AN$1:'出面管理'!$AQ$28,3,FALSE))</f>
        <v xml:space="preserve"> </v>
      </c>
      <c r="AF67" s="136" t="e">
        <f t="shared" si="0"/>
        <v>#VALUE!</v>
      </c>
      <c r="AG67" s="120" t="e">
        <f t="shared" si="0"/>
        <v>#VALUE!</v>
      </c>
      <c r="AH67" s="137" t="e">
        <f t="shared" si="1"/>
        <v>#VALUE!</v>
      </c>
      <c r="AI67" s="41"/>
      <c r="AJ67" s="44"/>
      <c r="AK67" s="45"/>
    </row>
    <row r="68" spans="2:37" ht="22.5" customHeight="1" x14ac:dyDescent="0.15">
      <c r="B68" s="34"/>
      <c r="C68" s="47"/>
      <c r="D68" s="34"/>
      <c r="E68" s="34"/>
      <c r="F68" s="41"/>
      <c r="G68" s="67"/>
      <c r="H68" s="33"/>
      <c r="I68" s="72"/>
      <c r="J68" s="73"/>
      <c r="K68" s="138"/>
      <c r="L68" s="49"/>
      <c r="M68" s="51"/>
      <c r="N68" s="35"/>
      <c r="O68" s="55"/>
      <c r="P68" s="36"/>
      <c r="Q68" s="37"/>
      <c r="R68" s="29"/>
      <c r="S68" s="38"/>
      <c r="T68" s="39"/>
      <c r="U68" s="40"/>
      <c r="V68" s="39"/>
      <c r="W68" s="80"/>
      <c r="X68" s="37"/>
      <c r="Y68" s="28"/>
      <c r="Z68" s="28"/>
      <c r="AA68" s="28"/>
      <c r="AB68" s="28"/>
      <c r="AC68" s="44"/>
      <c r="AD68" s="135" t="str">
        <f>IF(M68="","",VLOOKUP(M68,出面管理!$AN$1:'出面管理'!$AQ$28,2,FALSE))</f>
        <v/>
      </c>
      <c r="AE68" s="135" t="str">
        <f>IF(M68=""," ",VLOOKUP(M68,出面管理!$AN$1:'出面管理'!$AQ$28,3,FALSE))</f>
        <v xml:space="preserve"> </v>
      </c>
      <c r="AF68" s="136" t="e">
        <f t="shared" si="0"/>
        <v>#VALUE!</v>
      </c>
      <c r="AG68" s="120" t="e">
        <f t="shared" si="0"/>
        <v>#VALUE!</v>
      </c>
      <c r="AH68" s="137" t="e">
        <f t="shared" si="1"/>
        <v>#VALUE!</v>
      </c>
      <c r="AI68" s="41"/>
      <c r="AJ68" s="44"/>
      <c r="AK68" s="45"/>
    </row>
    <row r="69" spans="2:37" ht="22.5" customHeight="1" x14ac:dyDescent="0.15">
      <c r="B69" s="34"/>
      <c r="C69" s="47"/>
      <c r="D69" s="34"/>
      <c r="E69" s="34"/>
      <c r="F69" s="41"/>
      <c r="G69" s="67"/>
      <c r="H69" s="33"/>
      <c r="I69" s="72"/>
      <c r="J69" s="73"/>
      <c r="K69" s="138"/>
      <c r="L69" s="49"/>
      <c r="M69" s="51"/>
      <c r="N69" s="35"/>
      <c r="O69" s="55"/>
      <c r="P69" s="36"/>
      <c r="Q69" s="37"/>
      <c r="R69" s="29"/>
      <c r="S69" s="38"/>
      <c r="T69" s="39"/>
      <c r="U69" s="40"/>
      <c r="V69" s="39"/>
      <c r="W69" s="80"/>
      <c r="X69" s="37"/>
      <c r="Y69" s="28"/>
      <c r="Z69" s="28"/>
      <c r="AA69" s="28"/>
      <c r="AB69" s="28"/>
      <c r="AC69" s="44"/>
      <c r="AD69" s="135" t="str">
        <f>IF(M69="","",VLOOKUP(M69,出面管理!$AN$1:'出面管理'!$AQ$28,2,FALSE))</f>
        <v/>
      </c>
      <c r="AE69" s="135" t="str">
        <f>IF(M69=""," ",VLOOKUP(M69,出面管理!$AN$1:'出面管理'!$AQ$28,3,FALSE))</f>
        <v xml:space="preserve"> </v>
      </c>
      <c r="AF69" s="136" t="e">
        <f t="shared" ref="AF69:AG132" si="2">AD69*Y69</f>
        <v>#VALUE!</v>
      </c>
      <c r="AG69" s="120" t="e">
        <f t="shared" si="2"/>
        <v>#VALUE!</v>
      </c>
      <c r="AH69" s="137" t="e">
        <f t="shared" ref="AH69:AH132" si="3">AF69+AG69</f>
        <v>#VALUE!</v>
      </c>
      <c r="AI69" s="41"/>
      <c r="AJ69" s="44"/>
      <c r="AK69" s="45"/>
    </row>
    <row r="70" spans="2:37" ht="22.5" customHeight="1" x14ac:dyDescent="0.15">
      <c r="B70" s="34"/>
      <c r="C70" s="47"/>
      <c r="D70" s="34"/>
      <c r="E70" s="34"/>
      <c r="F70" s="41"/>
      <c r="G70" s="67"/>
      <c r="H70" s="33"/>
      <c r="I70" s="72"/>
      <c r="J70" s="73"/>
      <c r="K70" s="138"/>
      <c r="L70" s="49"/>
      <c r="M70" s="51"/>
      <c r="N70" s="35"/>
      <c r="O70" s="55"/>
      <c r="P70" s="36"/>
      <c r="Q70" s="37"/>
      <c r="R70" s="29"/>
      <c r="S70" s="38"/>
      <c r="T70" s="39"/>
      <c r="U70" s="40"/>
      <c r="V70" s="39"/>
      <c r="W70" s="80"/>
      <c r="X70" s="37"/>
      <c r="Y70" s="28"/>
      <c r="Z70" s="28"/>
      <c r="AA70" s="28"/>
      <c r="AB70" s="28"/>
      <c r="AC70" s="44"/>
      <c r="AD70" s="135" t="str">
        <f>IF(M70="","",VLOOKUP(M70,出面管理!$AN$1:'出面管理'!$AQ$28,2,FALSE))</f>
        <v/>
      </c>
      <c r="AE70" s="135" t="str">
        <f>IF(M70=""," ",VLOOKUP(M70,出面管理!$AN$1:'出面管理'!$AQ$28,3,FALSE))</f>
        <v xml:space="preserve"> </v>
      </c>
      <c r="AF70" s="136" t="e">
        <f t="shared" si="2"/>
        <v>#VALUE!</v>
      </c>
      <c r="AG70" s="120" t="e">
        <f t="shared" si="2"/>
        <v>#VALUE!</v>
      </c>
      <c r="AH70" s="137" t="e">
        <f t="shared" si="3"/>
        <v>#VALUE!</v>
      </c>
      <c r="AI70" s="41"/>
      <c r="AJ70" s="44"/>
      <c r="AK70" s="45"/>
    </row>
    <row r="71" spans="2:37" ht="22.5" customHeight="1" x14ac:dyDescent="0.15">
      <c r="B71" s="34"/>
      <c r="C71" s="47"/>
      <c r="D71" s="34"/>
      <c r="E71" s="34"/>
      <c r="F71" s="41"/>
      <c r="G71" s="67"/>
      <c r="H71" s="33"/>
      <c r="I71" s="71"/>
      <c r="J71" s="73"/>
      <c r="K71" s="138"/>
      <c r="L71" s="49"/>
      <c r="M71" s="51"/>
      <c r="N71" s="35"/>
      <c r="O71" s="55"/>
      <c r="P71" s="36"/>
      <c r="Q71" s="37"/>
      <c r="R71" s="29"/>
      <c r="S71" s="38"/>
      <c r="T71" s="39"/>
      <c r="U71" s="40"/>
      <c r="V71" s="39"/>
      <c r="W71" s="80"/>
      <c r="X71" s="37"/>
      <c r="Y71" s="28"/>
      <c r="Z71" s="28"/>
      <c r="AA71" s="28"/>
      <c r="AB71" s="28"/>
      <c r="AC71" s="44"/>
      <c r="AD71" s="135" t="str">
        <f>IF(M71="","",VLOOKUP(M71,出面管理!$AN$1:'出面管理'!$AQ$28,2,FALSE))</f>
        <v/>
      </c>
      <c r="AE71" s="135" t="str">
        <f>IF(M71=""," ",VLOOKUP(M71,出面管理!$AN$1:'出面管理'!$AQ$28,3,FALSE))</f>
        <v xml:space="preserve"> </v>
      </c>
      <c r="AF71" s="136" t="e">
        <f t="shared" si="2"/>
        <v>#VALUE!</v>
      </c>
      <c r="AG71" s="120" t="e">
        <f t="shared" si="2"/>
        <v>#VALUE!</v>
      </c>
      <c r="AH71" s="137" t="e">
        <f t="shared" si="3"/>
        <v>#VALUE!</v>
      </c>
      <c r="AI71" s="41"/>
      <c r="AJ71" s="44"/>
      <c r="AK71" s="45"/>
    </row>
    <row r="72" spans="2:37" ht="22.5" customHeight="1" x14ac:dyDescent="0.15">
      <c r="B72" s="34"/>
      <c r="C72" s="47"/>
      <c r="D72" s="34"/>
      <c r="E72" s="34"/>
      <c r="F72" s="41"/>
      <c r="G72" s="67"/>
      <c r="H72" s="33"/>
      <c r="I72" s="71"/>
      <c r="J72" s="73"/>
      <c r="K72" s="138"/>
      <c r="L72" s="49"/>
      <c r="M72" s="51"/>
      <c r="N72" s="35"/>
      <c r="O72" s="55"/>
      <c r="P72" s="36"/>
      <c r="Q72" s="37"/>
      <c r="R72" s="29"/>
      <c r="S72" s="38"/>
      <c r="T72" s="39"/>
      <c r="U72" s="40"/>
      <c r="V72" s="39"/>
      <c r="W72" s="80"/>
      <c r="X72" s="37"/>
      <c r="Y72" s="28"/>
      <c r="Z72" s="28"/>
      <c r="AA72" s="28"/>
      <c r="AB72" s="28"/>
      <c r="AC72" s="44"/>
      <c r="AD72" s="135" t="str">
        <f>IF(M72="","",VLOOKUP(M72,出面管理!$AN$1:'出面管理'!$AQ$28,2,FALSE))</f>
        <v/>
      </c>
      <c r="AE72" s="135" t="str">
        <f>IF(M72=""," ",VLOOKUP(M72,出面管理!$AN$1:'出面管理'!$AQ$28,3,FALSE))</f>
        <v xml:space="preserve"> </v>
      </c>
      <c r="AF72" s="136" t="e">
        <f t="shared" si="2"/>
        <v>#VALUE!</v>
      </c>
      <c r="AG72" s="120" t="e">
        <f t="shared" si="2"/>
        <v>#VALUE!</v>
      </c>
      <c r="AH72" s="137" t="e">
        <f t="shared" si="3"/>
        <v>#VALUE!</v>
      </c>
      <c r="AI72" s="41"/>
      <c r="AJ72" s="44"/>
      <c r="AK72" s="45"/>
    </row>
    <row r="73" spans="2:37" ht="22.5" customHeight="1" x14ac:dyDescent="0.15">
      <c r="B73" s="34"/>
      <c r="C73" s="47"/>
      <c r="D73" s="34"/>
      <c r="E73" s="34"/>
      <c r="F73" s="41"/>
      <c r="G73" s="67"/>
      <c r="H73" s="33"/>
      <c r="I73" s="72"/>
      <c r="J73" s="73"/>
      <c r="K73" s="138"/>
      <c r="L73" s="49"/>
      <c r="M73" s="51"/>
      <c r="N73" s="35"/>
      <c r="O73" s="55"/>
      <c r="P73" s="36"/>
      <c r="Q73" s="37"/>
      <c r="R73" s="29"/>
      <c r="S73" s="38"/>
      <c r="T73" s="39"/>
      <c r="U73" s="40"/>
      <c r="V73" s="39"/>
      <c r="W73" s="80"/>
      <c r="X73" s="37"/>
      <c r="Y73" s="28"/>
      <c r="Z73" s="28"/>
      <c r="AA73" s="28"/>
      <c r="AB73" s="28"/>
      <c r="AC73" s="44"/>
      <c r="AD73" s="135" t="str">
        <f>IF(M73="","",VLOOKUP(M73,出面管理!$AN$1:'出面管理'!$AQ$28,2,FALSE))</f>
        <v/>
      </c>
      <c r="AE73" s="135" t="str">
        <f>IF(M73=""," ",VLOOKUP(M73,出面管理!$AN$1:'出面管理'!$AQ$28,3,FALSE))</f>
        <v xml:space="preserve"> </v>
      </c>
      <c r="AF73" s="136" t="e">
        <f t="shared" si="2"/>
        <v>#VALUE!</v>
      </c>
      <c r="AG73" s="120" t="e">
        <f t="shared" si="2"/>
        <v>#VALUE!</v>
      </c>
      <c r="AH73" s="137" t="e">
        <f t="shared" si="3"/>
        <v>#VALUE!</v>
      </c>
      <c r="AI73" s="41"/>
      <c r="AJ73" s="44"/>
      <c r="AK73" s="45"/>
    </row>
    <row r="74" spans="2:37" ht="22.5" customHeight="1" x14ac:dyDescent="0.15">
      <c r="B74" s="34"/>
      <c r="C74" s="47"/>
      <c r="D74" s="34"/>
      <c r="E74" s="34"/>
      <c r="F74" s="41"/>
      <c r="G74" s="67"/>
      <c r="H74" s="33"/>
      <c r="I74" s="72"/>
      <c r="J74" s="73"/>
      <c r="K74" s="138"/>
      <c r="L74" s="49"/>
      <c r="M74" s="51"/>
      <c r="N74" s="35"/>
      <c r="O74" s="55"/>
      <c r="P74" s="36"/>
      <c r="Q74" s="37"/>
      <c r="R74" s="29"/>
      <c r="S74" s="38"/>
      <c r="T74" s="39"/>
      <c r="U74" s="40"/>
      <c r="V74" s="39"/>
      <c r="W74" s="80"/>
      <c r="X74" s="37"/>
      <c r="Y74" s="28"/>
      <c r="Z74" s="28"/>
      <c r="AA74" s="28"/>
      <c r="AB74" s="28"/>
      <c r="AC74" s="44"/>
      <c r="AD74" s="135" t="str">
        <f>IF(M74="","",VLOOKUP(M74,出面管理!$AN$1:'出面管理'!$AQ$28,2,FALSE))</f>
        <v/>
      </c>
      <c r="AE74" s="135" t="str">
        <f>IF(M74=""," ",VLOOKUP(M74,出面管理!$AN$1:'出面管理'!$AQ$28,3,FALSE))</f>
        <v xml:space="preserve"> </v>
      </c>
      <c r="AF74" s="136" t="e">
        <f t="shared" si="2"/>
        <v>#VALUE!</v>
      </c>
      <c r="AG74" s="120" t="e">
        <f t="shared" si="2"/>
        <v>#VALUE!</v>
      </c>
      <c r="AH74" s="137" t="e">
        <f t="shared" si="3"/>
        <v>#VALUE!</v>
      </c>
      <c r="AI74" s="41"/>
      <c r="AJ74" s="44"/>
      <c r="AK74" s="45"/>
    </row>
    <row r="75" spans="2:37" ht="22.5" customHeight="1" x14ac:dyDescent="0.15">
      <c r="B75" s="34"/>
      <c r="C75" s="47"/>
      <c r="D75" s="34"/>
      <c r="E75" s="34"/>
      <c r="F75" s="41"/>
      <c r="G75" s="67"/>
      <c r="H75" s="33"/>
      <c r="I75" s="72"/>
      <c r="J75" s="73"/>
      <c r="K75" s="138"/>
      <c r="L75" s="49"/>
      <c r="M75" s="51"/>
      <c r="N75" s="35"/>
      <c r="O75" s="55"/>
      <c r="P75" s="36"/>
      <c r="Q75" s="37"/>
      <c r="R75" s="29"/>
      <c r="S75" s="38"/>
      <c r="T75" s="39"/>
      <c r="U75" s="40"/>
      <c r="V75" s="39"/>
      <c r="W75" s="80"/>
      <c r="X75" s="37"/>
      <c r="Y75" s="28"/>
      <c r="Z75" s="28"/>
      <c r="AA75" s="28"/>
      <c r="AB75" s="28"/>
      <c r="AC75" s="44"/>
      <c r="AD75" s="135" t="str">
        <f>IF(M75="","",VLOOKUP(M75,出面管理!$AN$1:'出面管理'!$AQ$28,2,FALSE))</f>
        <v/>
      </c>
      <c r="AE75" s="135" t="str">
        <f>IF(M75=""," ",VLOOKUP(M75,出面管理!$AN$1:'出面管理'!$AQ$28,3,FALSE))</f>
        <v xml:space="preserve"> </v>
      </c>
      <c r="AF75" s="136" t="e">
        <f t="shared" si="2"/>
        <v>#VALUE!</v>
      </c>
      <c r="AG75" s="120" t="e">
        <f t="shared" si="2"/>
        <v>#VALUE!</v>
      </c>
      <c r="AH75" s="137" t="e">
        <f t="shared" si="3"/>
        <v>#VALUE!</v>
      </c>
      <c r="AI75" s="41"/>
      <c r="AJ75" s="44"/>
      <c r="AK75" s="45"/>
    </row>
    <row r="76" spans="2:37" ht="22.5" customHeight="1" x14ac:dyDescent="0.15">
      <c r="B76" s="34"/>
      <c r="C76" s="47"/>
      <c r="D76" s="34"/>
      <c r="E76" s="34"/>
      <c r="F76" s="41"/>
      <c r="G76" s="67"/>
      <c r="H76" s="33"/>
      <c r="I76" s="72"/>
      <c r="J76" s="73"/>
      <c r="K76" s="138"/>
      <c r="L76" s="49"/>
      <c r="M76" s="51"/>
      <c r="N76" s="35"/>
      <c r="O76" s="55"/>
      <c r="P76" s="36"/>
      <c r="Q76" s="37"/>
      <c r="R76" s="29"/>
      <c r="S76" s="38"/>
      <c r="T76" s="39"/>
      <c r="U76" s="40"/>
      <c r="V76" s="39"/>
      <c r="W76" s="80"/>
      <c r="X76" s="37"/>
      <c r="Y76" s="28"/>
      <c r="Z76" s="28"/>
      <c r="AA76" s="28"/>
      <c r="AB76" s="28"/>
      <c r="AC76" s="44"/>
      <c r="AD76" s="135" t="str">
        <f>IF(M76="","",VLOOKUP(M76,出面管理!$AN$1:'出面管理'!$AQ$28,2,FALSE))</f>
        <v/>
      </c>
      <c r="AE76" s="135" t="str">
        <f>IF(M76=""," ",VLOOKUP(M76,出面管理!$AN$1:'出面管理'!$AQ$28,3,FALSE))</f>
        <v xml:space="preserve"> </v>
      </c>
      <c r="AF76" s="136" t="e">
        <f t="shared" si="2"/>
        <v>#VALUE!</v>
      </c>
      <c r="AG76" s="120" t="e">
        <f t="shared" si="2"/>
        <v>#VALUE!</v>
      </c>
      <c r="AH76" s="137" t="e">
        <f t="shared" si="3"/>
        <v>#VALUE!</v>
      </c>
      <c r="AI76" s="41"/>
      <c r="AJ76" s="44"/>
      <c r="AK76" s="45"/>
    </row>
    <row r="77" spans="2:37" ht="22.5" customHeight="1" x14ac:dyDescent="0.15">
      <c r="B77" s="34"/>
      <c r="C77" s="47"/>
      <c r="D77" s="34"/>
      <c r="E77" s="34"/>
      <c r="F77" s="41"/>
      <c r="G77" s="67"/>
      <c r="H77" s="33"/>
      <c r="I77" s="72"/>
      <c r="J77" s="73"/>
      <c r="K77" s="138"/>
      <c r="L77" s="49"/>
      <c r="M77" s="51"/>
      <c r="N77" s="35"/>
      <c r="O77" s="55"/>
      <c r="P77" s="36"/>
      <c r="Q77" s="37"/>
      <c r="R77" s="29"/>
      <c r="S77" s="38"/>
      <c r="T77" s="39"/>
      <c r="U77" s="40"/>
      <c r="V77" s="39"/>
      <c r="W77" s="80"/>
      <c r="X77" s="37"/>
      <c r="Y77" s="28"/>
      <c r="Z77" s="28"/>
      <c r="AA77" s="28"/>
      <c r="AB77" s="28"/>
      <c r="AC77" s="44"/>
      <c r="AD77" s="135" t="str">
        <f>IF(M77="","",VLOOKUP(M77,出面管理!$AN$1:'出面管理'!$AQ$28,2,FALSE))</f>
        <v/>
      </c>
      <c r="AE77" s="135" t="str">
        <f>IF(M77=""," ",VLOOKUP(M77,出面管理!$AN$1:'出面管理'!$AQ$28,3,FALSE))</f>
        <v xml:space="preserve"> </v>
      </c>
      <c r="AF77" s="136" t="e">
        <f t="shared" si="2"/>
        <v>#VALUE!</v>
      </c>
      <c r="AG77" s="120" t="e">
        <f t="shared" si="2"/>
        <v>#VALUE!</v>
      </c>
      <c r="AH77" s="137" t="e">
        <f t="shared" si="3"/>
        <v>#VALUE!</v>
      </c>
      <c r="AI77" s="41"/>
      <c r="AJ77" s="44"/>
      <c r="AK77" s="45"/>
    </row>
    <row r="78" spans="2:37" ht="22.5" customHeight="1" x14ac:dyDescent="0.15">
      <c r="B78" s="34"/>
      <c r="C78" s="47"/>
      <c r="D78" s="34"/>
      <c r="E78" s="34"/>
      <c r="F78" s="41"/>
      <c r="G78" s="67"/>
      <c r="H78" s="33"/>
      <c r="I78" s="72"/>
      <c r="J78" s="73"/>
      <c r="K78" s="138"/>
      <c r="L78" s="49"/>
      <c r="M78" s="51"/>
      <c r="N78" s="35"/>
      <c r="O78" s="55"/>
      <c r="P78" s="36"/>
      <c r="Q78" s="37"/>
      <c r="R78" s="29"/>
      <c r="S78" s="38"/>
      <c r="T78" s="39"/>
      <c r="U78" s="40"/>
      <c r="V78" s="39"/>
      <c r="W78" s="80"/>
      <c r="X78" s="37"/>
      <c r="Y78" s="28"/>
      <c r="Z78" s="28"/>
      <c r="AA78" s="28"/>
      <c r="AB78" s="28"/>
      <c r="AC78" s="44"/>
      <c r="AD78" s="135" t="str">
        <f>IF(M78="","",VLOOKUP(M78,出面管理!$AN$1:'出面管理'!$AQ$28,2,FALSE))</f>
        <v/>
      </c>
      <c r="AE78" s="135" t="str">
        <f>IF(M78=""," ",VLOOKUP(M78,出面管理!$AN$1:'出面管理'!$AQ$28,3,FALSE))</f>
        <v xml:space="preserve"> </v>
      </c>
      <c r="AF78" s="136" t="e">
        <f t="shared" si="2"/>
        <v>#VALUE!</v>
      </c>
      <c r="AG78" s="120" t="e">
        <f t="shared" si="2"/>
        <v>#VALUE!</v>
      </c>
      <c r="AH78" s="137" t="e">
        <f t="shared" si="3"/>
        <v>#VALUE!</v>
      </c>
      <c r="AI78" s="41"/>
      <c r="AJ78" s="44"/>
      <c r="AK78" s="45"/>
    </row>
    <row r="79" spans="2:37" ht="22.5" customHeight="1" x14ac:dyDescent="0.15">
      <c r="B79" s="34"/>
      <c r="C79" s="47"/>
      <c r="D79" s="34"/>
      <c r="E79" s="34"/>
      <c r="F79" s="41"/>
      <c r="G79" s="67"/>
      <c r="H79" s="33"/>
      <c r="I79" s="71"/>
      <c r="J79" s="73"/>
      <c r="K79" s="138"/>
      <c r="L79" s="49"/>
      <c r="M79" s="51"/>
      <c r="N79" s="35"/>
      <c r="O79" s="55"/>
      <c r="P79" s="36"/>
      <c r="Q79" s="37"/>
      <c r="R79" s="29"/>
      <c r="S79" s="38"/>
      <c r="T79" s="39"/>
      <c r="U79" s="40"/>
      <c r="V79" s="39"/>
      <c r="W79" s="80"/>
      <c r="X79" s="37"/>
      <c r="Y79" s="28"/>
      <c r="Z79" s="28"/>
      <c r="AA79" s="28"/>
      <c r="AB79" s="28"/>
      <c r="AC79" s="44"/>
      <c r="AD79" s="135" t="str">
        <f>IF(M79="","",VLOOKUP(M79,出面管理!$AN$1:'出面管理'!$AQ$28,2,FALSE))</f>
        <v/>
      </c>
      <c r="AE79" s="135" t="str">
        <f>IF(M79=""," ",VLOOKUP(M79,出面管理!$AN$1:'出面管理'!$AQ$28,3,FALSE))</f>
        <v xml:space="preserve"> </v>
      </c>
      <c r="AF79" s="136" t="e">
        <f t="shared" si="2"/>
        <v>#VALUE!</v>
      </c>
      <c r="AG79" s="120" t="e">
        <f t="shared" si="2"/>
        <v>#VALUE!</v>
      </c>
      <c r="AH79" s="137" t="e">
        <f t="shared" si="3"/>
        <v>#VALUE!</v>
      </c>
      <c r="AI79" s="41"/>
      <c r="AJ79" s="44"/>
      <c r="AK79" s="45"/>
    </row>
    <row r="80" spans="2:37" ht="22.5" customHeight="1" x14ac:dyDescent="0.15">
      <c r="B80" s="34"/>
      <c r="C80" s="47"/>
      <c r="D80" s="34"/>
      <c r="E80" s="34"/>
      <c r="F80" s="41"/>
      <c r="G80" s="67"/>
      <c r="H80" s="33"/>
      <c r="I80" s="71"/>
      <c r="J80" s="73"/>
      <c r="K80" s="138"/>
      <c r="L80" s="49"/>
      <c r="M80" s="51"/>
      <c r="N80" s="35"/>
      <c r="O80" s="55"/>
      <c r="P80" s="36"/>
      <c r="Q80" s="37"/>
      <c r="R80" s="29"/>
      <c r="S80" s="38"/>
      <c r="T80" s="39"/>
      <c r="U80" s="40"/>
      <c r="V80" s="39"/>
      <c r="W80" s="80"/>
      <c r="X80" s="37"/>
      <c r="Y80" s="28"/>
      <c r="Z80" s="28"/>
      <c r="AA80" s="28"/>
      <c r="AB80" s="28"/>
      <c r="AC80" s="44"/>
      <c r="AD80" s="135" t="str">
        <f>IF(M80="","",VLOOKUP(M80,出面管理!$AN$1:'出面管理'!$AQ$28,2,FALSE))</f>
        <v/>
      </c>
      <c r="AE80" s="135" t="str">
        <f>IF(M80=""," ",VLOOKUP(M80,出面管理!$AN$1:'出面管理'!$AQ$28,3,FALSE))</f>
        <v xml:space="preserve"> </v>
      </c>
      <c r="AF80" s="136" t="e">
        <f t="shared" si="2"/>
        <v>#VALUE!</v>
      </c>
      <c r="AG80" s="120" t="e">
        <f t="shared" si="2"/>
        <v>#VALUE!</v>
      </c>
      <c r="AH80" s="137" t="e">
        <f t="shared" si="3"/>
        <v>#VALUE!</v>
      </c>
      <c r="AI80" s="41"/>
      <c r="AJ80" s="44"/>
      <c r="AK80" s="45"/>
    </row>
    <row r="81" spans="2:37" ht="22.5" customHeight="1" x14ac:dyDescent="0.15">
      <c r="B81" s="34"/>
      <c r="C81" s="47"/>
      <c r="D81" s="34"/>
      <c r="E81" s="34"/>
      <c r="F81" s="41"/>
      <c r="G81" s="67"/>
      <c r="H81" s="33"/>
      <c r="I81" s="71"/>
      <c r="J81" s="73"/>
      <c r="K81" s="138"/>
      <c r="L81" s="49"/>
      <c r="M81" s="51"/>
      <c r="N81" s="35"/>
      <c r="O81" s="55"/>
      <c r="P81" s="36"/>
      <c r="Q81" s="37"/>
      <c r="R81" s="29"/>
      <c r="S81" s="38"/>
      <c r="T81" s="39"/>
      <c r="U81" s="40"/>
      <c r="V81" s="39"/>
      <c r="W81" s="80"/>
      <c r="X81" s="37"/>
      <c r="Y81" s="28"/>
      <c r="Z81" s="28"/>
      <c r="AA81" s="28"/>
      <c r="AB81" s="28"/>
      <c r="AC81" s="44"/>
      <c r="AD81" s="135" t="str">
        <f>IF(M81="","",VLOOKUP(M81,出面管理!$AN$1:'出面管理'!$AQ$28,2,FALSE))</f>
        <v/>
      </c>
      <c r="AE81" s="135" t="str">
        <f>IF(M81=""," ",VLOOKUP(M81,出面管理!$AN$1:'出面管理'!$AQ$28,3,FALSE))</f>
        <v xml:space="preserve"> </v>
      </c>
      <c r="AF81" s="136" t="e">
        <f t="shared" si="2"/>
        <v>#VALUE!</v>
      </c>
      <c r="AG81" s="120" t="e">
        <f t="shared" si="2"/>
        <v>#VALUE!</v>
      </c>
      <c r="AH81" s="137" t="e">
        <f t="shared" si="3"/>
        <v>#VALUE!</v>
      </c>
      <c r="AI81" s="41"/>
      <c r="AJ81" s="44"/>
      <c r="AK81" s="45"/>
    </row>
    <row r="82" spans="2:37" ht="22.5" customHeight="1" x14ac:dyDescent="0.15">
      <c r="B82" s="34"/>
      <c r="C82" s="47"/>
      <c r="D82" s="34"/>
      <c r="E82" s="34"/>
      <c r="F82" s="41"/>
      <c r="G82" s="67"/>
      <c r="H82" s="33"/>
      <c r="I82" s="72"/>
      <c r="J82" s="73"/>
      <c r="K82" s="138"/>
      <c r="L82" s="49"/>
      <c r="M82" s="51"/>
      <c r="N82" s="35"/>
      <c r="O82" s="55"/>
      <c r="P82" s="36"/>
      <c r="Q82" s="37"/>
      <c r="R82" s="29"/>
      <c r="S82" s="38"/>
      <c r="T82" s="39"/>
      <c r="U82" s="40"/>
      <c r="V82" s="39"/>
      <c r="W82" s="80"/>
      <c r="X82" s="37"/>
      <c r="Y82" s="28"/>
      <c r="Z82" s="28"/>
      <c r="AA82" s="28"/>
      <c r="AB82" s="28"/>
      <c r="AC82" s="44"/>
      <c r="AD82" s="135" t="str">
        <f>IF(M82="","",VLOOKUP(M82,出面管理!$AN$1:'出面管理'!$AQ$28,2,FALSE))</f>
        <v/>
      </c>
      <c r="AE82" s="135" t="str">
        <f>IF(M82=""," ",VLOOKUP(M82,出面管理!$AN$1:'出面管理'!$AQ$28,3,FALSE))</f>
        <v xml:space="preserve"> </v>
      </c>
      <c r="AF82" s="136" t="e">
        <f t="shared" si="2"/>
        <v>#VALUE!</v>
      </c>
      <c r="AG82" s="120" t="e">
        <f t="shared" si="2"/>
        <v>#VALUE!</v>
      </c>
      <c r="AH82" s="137" t="e">
        <f t="shared" si="3"/>
        <v>#VALUE!</v>
      </c>
      <c r="AI82" s="41"/>
      <c r="AJ82" s="44"/>
      <c r="AK82" s="45"/>
    </row>
    <row r="83" spans="2:37" ht="22.5" customHeight="1" x14ac:dyDescent="0.15">
      <c r="B83" s="34"/>
      <c r="C83" s="47"/>
      <c r="D83" s="34"/>
      <c r="E83" s="34"/>
      <c r="F83" s="41"/>
      <c r="G83" s="67"/>
      <c r="H83" s="33"/>
      <c r="I83" s="72"/>
      <c r="J83" s="73"/>
      <c r="K83" s="138"/>
      <c r="L83" s="49"/>
      <c r="M83" s="51"/>
      <c r="N83" s="35"/>
      <c r="O83" s="55"/>
      <c r="P83" s="36"/>
      <c r="Q83" s="37"/>
      <c r="R83" s="29"/>
      <c r="S83" s="38"/>
      <c r="T83" s="39"/>
      <c r="U83" s="40"/>
      <c r="V83" s="39"/>
      <c r="W83" s="80"/>
      <c r="X83" s="37"/>
      <c r="Y83" s="28"/>
      <c r="Z83" s="28"/>
      <c r="AA83" s="28"/>
      <c r="AB83" s="28"/>
      <c r="AC83" s="44"/>
      <c r="AD83" s="135" t="str">
        <f>IF(M83="","",VLOOKUP(M83,出面管理!$AN$1:'出面管理'!$AQ$28,2,FALSE))</f>
        <v/>
      </c>
      <c r="AE83" s="135" t="str">
        <f>IF(M83=""," ",VLOOKUP(M83,出面管理!$AN$1:'出面管理'!$AQ$28,3,FALSE))</f>
        <v xml:space="preserve"> </v>
      </c>
      <c r="AF83" s="136" t="e">
        <f t="shared" si="2"/>
        <v>#VALUE!</v>
      </c>
      <c r="AG83" s="120" t="e">
        <f t="shared" si="2"/>
        <v>#VALUE!</v>
      </c>
      <c r="AH83" s="137" t="e">
        <f t="shared" si="3"/>
        <v>#VALUE!</v>
      </c>
      <c r="AI83" s="41"/>
      <c r="AJ83" s="44"/>
      <c r="AK83" s="45"/>
    </row>
    <row r="84" spans="2:37" ht="22.5" customHeight="1" x14ac:dyDescent="0.15">
      <c r="B84" s="34"/>
      <c r="C84" s="47"/>
      <c r="D84" s="34"/>
      <c r="E84" s="34"/>
      <c r="F84" s="41"/>
      <c r="G84" s="67"/>
      <c r="H84" s="33"/>
      <c r="I84" s="71"/>
      <c r="J84" s="73"/>
      <c r="K84" s="138"/>
      <c r="L84" s="49"/>
      <c r="M84" s="51"/>
      <c r="N84" s="35"/>
      <c r="O84" s="55"/>
      <c r="P84" s="36"/>
      <c r="Q84" s="37"/>
      <c r="R84" s="29"/>
      <c r="S84" s="38"/>
      <c r="T84" s="39"/>
      <c r="U84" s="40"/>
      <c r="V84" s="39"/>
      <c r="W84" s="80"/>
      <c r="X84" s="37"/>
      <c r="Y84" s="28"/>
      <c r="Z84" s="28"/>
      <c r="AA84" s="28"/>
      <c r="AB84" s="28"/>
      <c r="AC84" s="44"/>
      <c r="AD84" s="135" t="str">
        <f>IF(M84="","",VLOOKUP(M84,出面管理!$AN$1:'出面管理'!$AQ$28,2,FALSE))</f>
        <v/>
      </c>
      <c r="AE84" s="135" t="str">
        <f>IF(M84=""," ",VLOOKUP(M84,出面管理!$AN$1:'出面管理'!$AQ$28,3,FALSE))</f>
        <v xml:space="preserve"> </v>
      </c>
      <c r="AF84" s="136" t="e">
        <f t="shared" si="2"/>
        <v>#VALUE!</v>
      </c>
      <c r="AG84" s="120" t="e">
        <f t="shared" si="2"/>
        <v>#VALUE!</v>
      </c>
      <c r="AH84" s="137" t="e">
        <f t="shared" si="3"/>
        <v>#VALUE!</v>
      </c>
      <c r="AI84" s="41"/>
      <c r="AJ84" s="44"/>
      <c r="AK84" s="45"/>
    </row>
    <row r="85" spans="2:37" ht="22.5" customHeight="1" x14ac:dyDescent="0.15">
      <c r="B85" s="34"/>
      <c r="C85" s="47"/>
      <c r="D85" s="34"/>
      <c r="E85" s="34"/>
      <c r="F85" s="41"/>
      <c r="G85" s="67"/>
      <c r="H85" s="33"/>
      <c r="I85" s="72"/>
      <c r="J85" s="73"/>
      <c r="K85" s="138"/>
      <c r="L85" s="49"/>
      <c r="M85" s="51"/>
      <c r="N85" s="35"/>
      <c r="O85" s="55"/>
      <c r="P85" s="36"/>
      <c r="Q85" s="37"/>
      <c r="R85" s="29"/>
      <c r="S85" s="38"/>
      <c r="T85" s="39"/>
      <c r="U85" s="40"/>
      <c r="V85" s="39"/>
      <c r="W85" s="80"/>
      <c r="X85" s="37"/>
      <c r="Y85" s="28"/>
      <c r="Z85" s="28"/>
      <c r="AA85" s="28"/>
      <c r="AB85" s="28"/>
      <c r="AC85" s="44"/>
      <c r="AD85" s="135" t="str">
        <f>IF(M85="","",VLOOKUP(M85,出面管理!$AN$1:'出面管理'!$AQ$28,2,FALSE))</f>
        <v/>
      </c>
      <c r="AE85" s="135" t="str">
        <f>IF(M85=""," ",VLOOKUP(M85,出面管理!$AN$1:'出面管理'!$AQ$28,3,FALSE))</f>
        <v xml:space="preserve"> </v>
      </c>
      <c r="AF85" s="136" t="e">
        <f t="shared" si="2"/>
        <v>#VALUE!</v>
      </c>
      <c r="AG85" s="120" t="e">
        <f t="shared" si="2"/>
        <v>#VALUE!</v>
      </c>
      <c r="AH85" s="137" t="e">
        <f t="shared" si="3"/>
        <v>#VALUE!</v>
      </c>
      <c r="AI85" s="41"/>
      <c r="AJ85" s="44"/>
      <c r="AK85" s="45"/>
    </row>
    <row r="86" spans="2:37" ht="22.5" customHeight="1" x14ac:dyDescent="0.15">
      <c r="B86" s="34"/>
      <c r="C86" s="47"/>
      <c r="D86" s="34"/>
      <c r="E86" s="34"/>
      <c r="F86" s="41"/>
      <c r="G86" s="67"/>
      <c r="H86" s="33"/>
      <c r="I86" s="71"/>
      <c r="J86" s="73"/>
      <c r="K86" s="138"/>
      <c r="L86" s="49"/>
      <c r="M86" s="51"/>
      <c r="N86" s="35"/>
      <c r="O86" s="55"/>
      <c r="P86" s="36"/>
      <c r="Q86" s="37"/>
      <c r="R86" s="29"/>
      <c r="S86" s="38"/>
      <c r="T86" s="39"/>
      <c r="U86" s="40"/>
      <c r="V86" s="39"/>
      <c r="W86" s="80"/>
      <c r="X86" s="37"/>
      <c r="Y86" s="28"/>
      <c r="Z86" s="28"/>
      <c r="AA86" s="28"/>
      <c r="AB86" s="28"/>
      <c r="AC86" s="44"/>
      <c r="AD86" s="135" t="str">
        <f>IF(M86="","",VLOOKUP(M86,出面管理!$AN$1:'出面管理'!$AQ$28,2,FALSE))</f>
        <v/>
      </c>
      <c r="AE86" s="135" t="str">
        <f>IF(M86=""," ",VLOOKUP(M86,出面管理!$AN$1:'出面管理'!$AQ$28,3,FALSE))</f>
        <v xml:space="preserve"> </v>
      </c>
      <c r="AF86" s="136" t="e">
        <f t="shared" si="2"/>
        <v>#VALUE!</v>
      </c>
      <c r="AG86" s="120" t="e">
        <f t="shared" si="2"/>
        <v>#VALUE!</v>
      </c>
      <c r="AH86" s="137" t="e">
        <f t="shared" si="3"/>
        <v>#VALUE!</v>
      </c>
      <c r="AI86" s="41"/>
      <c r="AJ86" s="44"/>
      <c r="AK86" s="45"/>
    </row>
    <row r="87" spans="2:37" ht="22.5" customHeight="1" x14ac:dyDescent="0.15">
      <c r="B87" s="34"/>
      <c r="C87" s="47"/>
      <c r="D87" s="34"/>
      <c r="E87" s="34"/>
      <c r="F87" s="41"/>
      <c r="G87" s="67"/>
      <c r="H87" s="33"/>
      <c r="I87" s="72"/>
      <c r="J87" s="73"/>
      <c r="K87" s="138"/>
      <c r="L87" s="49"/>
      <c r="M87" s="51"/>
      <c r="N87" s="35"/>
      <c r="O87" s="55"/>
      <c r="P87" s="36"/>
      <c r="Q87" s="37"/>
      <c r="R87" s="29"/>
      <c r="S87" s="38"/>
      <c r="T87" s="39"/>
      <c r="U87" s="40"/>
      <c r="V87" s="39"/>
      <c r="W87" s="80"/>
      <c r="X87" s="37"/>
      <c r="Y87" s="28"/>
      <c r="Z87" s="28"/>
      <c r="AA87" s="28"/>
      <c r="AB87" s="28"/>
      <c r="AC87" s="44"/>
      <c r="AD87" s="135" t="str">
        <f>IF(M87="","",VLOOKUP(M87,出面管理!$AN$1:'出面管理'!$AQ$28,2,FALSE))</f>
        <v/>
      </c>
      <c r="AE87" s="135" t="str">
        <f>IF(M87=""," ",VLOOKUP(M87,出面管理!$AN$1:'出面管理'!$AQ$28,3,FALSE))</f>
        <v xml:space="preserve"> </v>
      </c>
      <c r="AF87" s="136" t="e">
        <f t="shared" si="2"/>
        <v>#VALUE!</v>
      </c>
      <c r="AG87" s="120" t="e">
        <f t="shared" si="2"/>
        <v>#VALUE!</v>
      </c>
      <c r="AH87" s="137" t="e">
        <f t="shared" si="3"/>
        <v>#VALUE!</v>
      </c>
      <c r="AI87" s="41"/>
      <c r="AJ87" s="44"/>
      <c r="AK87" s="45"/>
    </row>
    <row r="88" spans="2:37" ht="22.5" customHeight="1" x14ac:dyDescent="0.15">
      <c r="B88" s="34"/>
      <c r="C88" s="47"/>
      <c r="D88" s="34"/>
      <c r="E88" s="34"/>
      <c r="F88" s="41"/>
      <c r="G88" s="67"/>
      <c r="H88" s="33"/>
      <c r="I88" s="72"/>
      <c r="J88" s="73"/>
      <c r="K88" s="138"/>
      <c r="L88" s="49"/>
      <c r="M88" s="51"/>
      <c r="N88" s="35"/>
      <c r="O88" s="55"/>
      <c r="P88" s="36"/>
      <c r="Q88" s="37"/>
      <c r="R88" s="29"/>
      <c r="S88" s="38"/>
      <c r="T88" s="39"/>
      <c r="U88" s="40"/>
      <c r="V88" s="39"/>
      <c r="W88" s="80"/>
      <c r="X88" s="37"/>
      <c r="Y88" s="28"/>
      <c r="Z88" s="28"/>
      <c r="AA88" s="28"/>
      <c r="AB88" s="28"/>
      <c r="AC88" s="44"/>
      <c r="AD88" s="135" t="str">
        <f>IF(M88="","",VLOOKUP(M88,出面管理!$AN$1:'出面管理'!$AQ$28,2,FALSE))</f>
        <v/>
      </c>
      <c r="AE88" s="135" t="str">
        <f>IF(M88=""," ",VLOOKUP(M88,出面管理!$AN$1:'出面管理'!$AQ$28,3,FALSE))</f>
        <v xml:space="preserve"> </v>
      </c>
      <c r="AF88" s="136" t="e">
        <f t="shared" si="2"/>
        <v>#VALUE!</v>
      </c>
      <c r="AG88" s="120" t="e">
        <f t="shared" si="2"/>
        <v>#VALUE!</v>
      </c>
      <c r="AH88" s="137" t="e">
        <f t="shared" si="3"/>
        <v>#VALUE!</v>
      </c>
      <c r="AI88" s="41"/>
      <c r="AJ88" s="44"/>
      <c r="AK88" s="45"/>
    </row>
    <row r="89" spans="2:37" ht="22.5" customHeight="1" x14ac:dyDescent="0.15">
      <c r="B89" s="34"/>
      <c r="C89" s="47"/>
      <c r="D89" s="34"/>
      <c r="E89" s="34"/>
      <c r="F89" s="41"/>
      <c r="G89" s="67"/>
      <c r="H89" s="33"/>
      <c r="I89" s="72"/>
      <c r="J89" s="73"/>
      <c r="K89" s="138"/>
      <c r="L89" s="49"/>
      <c r="M89" s="51"/>
      <c r="N89" s="35"/>
      <c r="O89" s="55"/>
      <c r="P89" s="36"/>
      <c r="Q89" s="37"/>
      <c r="R89" s="29"/>
      <c r="S89" s="38"/>
      <c r="T89" s="39"/>
      <c r="U89" s="40"/>
      <c r="V89" s="39"/>
      <c r="W89" s="80"/>
      <c r="X89" s="37"/>
      <c r="Y89" s="28"/>
      <c r="Z89" s="28"/>
      <c r="AA89" s="28"/>
      <c r="AB89" s="28"/>
      <c r="AC89" s="44"/>
      <c r="AD89" s="135" t="str">
        <f>IF(M89="","",VLOOKUP(M89,出面管理!$AN$1:'出面管理'!$AQ$28,2,FALSE))</f>
        <v/>
      </c>
      <c r="AE89" s="135" t="str">
        <f>IF(M89=""," ",VLOOKUP(M89,出面管理!$AN$1:'出面管理'!$AQ$28,3,FALSE))</f>
        <v xml:space="preserve"> </v>
      </c>
      <c r="AF89" s="136" t="e">
        <f t="shared" si="2"/>
        <v>#VALUE!</v>
      </c>
      <c r="AG89" s="120" t="e">
        <f t="shared" si="2"/>
        <v>#VALUE!</v>
      </c>
      <c r="AH89" s="137" t="e">
        <f t="shared" si="3"/>
        <v>#VALUE!</v>
      </c>
      <c r="AI89" s="41"/>
      <c r="AJ89" s="44"/>
      <c r="AK89" s="45"/>
    </row>
    <row r="90" spans="2:37" ht="22.5" customHeight="1" x14ac:dyDescent="0.15">
      <c r="B90" s="34"/>
      <c r="C90" s="47"/>
      <c r="D90" s="34"/>
      <c r="E90" s="34"/>
      <c r="F90" s="41"/>
      <c r="G90" s="67"/>
      <c r="H90" s="33"/>
      <c r="I90" s="72"/>
      <c r="J90" s="73"/>
      <c r="K90" s="138"/>
      <c r="L90" s="49"/>
      <c r="M90" s="51"/>
      <c r="N90" s="35"/>
      <c r="O90" s="55"/>
      <c r="P90" s="36"/>
      <c r="Q90" s="37"/>
      <c r="R90" s="29"/>
      <c r="S90" s="38"/>
      <c r="T90" s="39"/>
      <c r="U90" s="40"/>
      <c r="V90" s="39"/>
      <c r="W90" s="80"/>
      <c r="X90" s="37"/>
      <c r="Y90" s="28"/>
      <c r="Z90" s="28"/>
      <c r="AA90" s="28"/>
      <c r="AB90" s="28"/>
      <c r="AC90" s="44"/>
      <c r="AD90" s="135" t="str">
        <f>IF(M90="","",VLOOKUP(M90,出面管理!$AN$1:'出面管理'!$AQ$28,2,FALSE))</f>
        <v/>
      </c>
      <c r="AE90" s="135" t="str">
        <f>IF(M90=""," ",VLOOKUP(M90,出面管理!$AN$1:'出面管理'!$AQ$28,3,FALSE))</f>
        <v xml:space="preserve"> </v>
      </c>
      <c r="AF90" s="136" t="e">
        <f t="shared" si="2"/>
        <v>#VALUE!</v>
      </c>
      <c r="AG90" s="120" t="e">
        <f t="shared" si="2"/>
        <v>#VALUE!</v>
      </c>
      <c r="AH90" s="137" t="e">
        <f t="shared" si="3"/>
        <v>#VALUE!</v>
      </c>
      <c r="AI90" s="41"/>
      <c r="AJ90" s="44"/>
      <c r="AK90" s="45"/>
    </row>
    <row r="91" spans="2:37" ht="22.5" customHeight="1" x14ac:dyDescent="0.15">
      <c r="B91" s="34"/>
      <c r="C91" s="47"/>
      <c r="D91" s="34"/>
      <c r="E91" s="34"/>
      <c r="F91" s="41"/>
      <c r="G91" s="67"/>
      <c r="H91" s="33"/>
      <c r="I91" s="72"/>
      <c r="J91" s="73"/>
      <c r="K91" s="138"/>
      <c r="L91" s="49"/>
      <c r="M91" s="51"/>
      <c r="N91" s="35"/>
      <c r="O91" s="55"/>
      <c r="P91" s="36"/>
      <c r="Q91" s="37"/>
      <c r="R91" s="29"/>
      <c r="S91" s="38"/>
      <c r="T91" s="39"/>
      <c r="U91" s="40"/>
      <c r="V91" s="39"/>
      <c r="W91" s="80"/>
      <c r="X91" s="37"/>
      <c r="Y91" s="28"/>
      <c r="Z91" s="28"/>
      <c r="AA91" s="28"/>
      <c r="AB91" s="28"/>
      <c r="AC91" s="44"/>
      <c r="AD91" s="135" t="str">
        <f>IF(M91="","",VLOOKUP(M91,出面管理!$AN$1:'出面管理'!$AQ$28,2,FALSE))</f>
        <v/>
      </c>
      <c r="AE91" s="135" t="str">
        <f>IF(M91=""," ",VLOOKUP(M91,出面管理!$AN$1:'出面管理'!$AQ$28,3,FALSE))</f>
        <v xml:space="preserve"> </v>
      </c>
      <c r="AF91" s="136" t="e">
        <f t="shared" si="2"/>
        <v>#VALUE!</v>
      </c>
      <c r="AG91" s="120" t="e">
        <f t="shared" si="2"/>
        <v>#VALUE!</v>
      </c>
      <c r="AH91" s="137" t="e">
        <f t="shared" si="3"/>
        <v>#VALUE!</v>
      </c>
      <c r="AI91" s="41"/>
      <c r="AJ91" s="44"/>
      <c r="AK91" s="45"/>
    </row>
    <row r="92" spans="2:37" ht="22.5" customHeight="1" x14ac:dyDescent="0.15">
      <c r="B92" s="34"/>
      <c r="C92" s="47"/>
      <c r="D92" s="34"/>
      <c r="E92" s="34"/>
      <c r="F92" s="41"/>
      <c r="G92" s="67"/>
      <c r="H92" s="33"/>
      <c r="I92" s="72"/>
      <c r="J92" s="73"/>
      <c r="K92" s="138"/>
      <c r="L92" s="49"/>
      <c r="M92" s="51"/>
      <c r="N92" s="35"/>
      <c r="O92" s="55"/>
      <c r="P92" s="36"/>
      <c r="Q92" s="37"/>
      <c r="R92" s="29"/>
      <c r="S92" s="38"/>
      <c r="T92" s="39"/>
      <c r="U92" s="40"/>
      <c r="V92" s="39"/>
      <c r="W92" s="80"/>
      <c r="X92" s="37"/>
      <c r="Y92" s="28"/>
      <c r="Z92" s="28"/>
      <c r="AA92" s="28"/>
      <c r="AB92" s="28"/>
      <c r="AC92" s="44"/>
      <c r="AD92" s="135" t="str">
        <f>IF(M92="","",VLOOKUP(M92,出面管理!$AN$1:'出面管理'!$AQ$28,2,FALSE))</f>
        <v/>
      </c>
      <c r="AE92" s="135" t="str">
        <f>IF(M92=""," ",VLOOKUP(M92,出面管理!$AN$1:'出面管理'!$AQ$28,3,FALSE))</f>
        <v xml:space="preserve"> </v>
      </c>
      <c r="AF92" s="136" t="e">
        <f t="shared" si="2"/>
        <v>#VALUE!</v>
      </c>
      <c r="AG92" s="120" t="e">
        <f t="shared" si="2"/>
        <v>#VALUE!</v>
      </c>
      <c r="AH92" s="137" t="e">
        <f t="shared" si="3"/>
        <v>#VALUE!</v>
      </c>
      <c r="AI92" s="41"/>
      <c r="AJ92" s="44"/>
      <c r="AK92" s="45"/>
    </row>
    <row r="93" spans="2:37" ht="22.5" customHeight="1" x14ac:dyDescent="0.15">
      <c r="B93" s="34"/>
      <c r="C93" s="47"/>
      <c r="D93" s="34"/>
      <c r="E93" s="34"/>
      <c r="F93" s="41"/>
      <c r="G93" s="67"/>
      <c r="H93" s="33"/>
      <c r="I93" s="72"/>
      <c r="J93" s="73"/>
      <c r="K93" s="138"/>
      <c r="L93" s="49"/>
      <c r="M93" s="51"/>
      <c r="N93" s="35"/>
      <c r="O93" s="55"/>
      <c r="P93" s="36"/>
      <c r="Q93" s="37"/>
      <c r="R93" s="29"/>
      <c r="S93" s="38"/>
      <c r="T93" s="39"/>
      <c r="U93" s="40"/>
      <c r="V93" s="39"/>
      <c r="W93" s="80"/>
      <c r="X93" s="37"/>
      <c r="Y93" s="28"/>
      <c r="Z93" s="28"/>
      <c r="AA93" s="28"/>
      <c r="AB93" s="28"/>
      <c r="AC93" s="44"/>
      <c r="AD93" s="135" t="str">
        <f>IF(M93="","",VLOOKUP(M93,出面管理!$AN$1:'出面管理'!$AQ$28,2,FALSE))</f>
        <v/>
      </c>
      <c r="AE93" s="135" t="str">
        <f>IF(M93=""," ",VLOOKUP(M93,出面管理!$AN$1:'出面管理'!$AQ$28,3,FALSE))</f>
        <v xml:space="preserve"> </v>
      </c>
      <c r="AF93" s="136" t="e">
        <f t="shared" si="2"/>
        <v>#VALUE!</v>
      </c>
      <c r="AG93" s="120" t="e">
        <f t="shared" si="2"/>
        <v>#VALUE!</v>
      </c>
      <c r="AH93" s="137" t="e">
        <f t="shared" si="3"/>
        <v>#VALUE!</v>
      </c>
      <c r="AI93" s="41"/>
      <c r="AJ93" s="44"/>
      <c r="AK93" s="45"/>
    </row>
    <row r="94" spans="2:37" ht="22.5" customHeight="1" x14ac:dyDescent="0.15">
      <c r="B94" s="34"/>
      <c r="C94" s="47"/>
      <c r="D94" s="34"/>
      <c r="E94" s="34"/>
      <c r="F94" s="41"/>
      <c r="G94" s="67"/>
      <c r="H94" s="33"/>
      <c r="I94" s="72"/>
      <c r="J94" s="73"/>
      <c r="K94" s="138"/>
      <c r="L94" s="49"/>
      <c r="M94" s="51"/>
      <c r="N94" s="35"/>
      <c r="O94" s="55"/>
      <c r="P94" s="36"/>
      <c r="Q94" s="37"/>
      <c r="R94" s="29"/>
      <c r="S94" s="38"/>
      <c r="T94" s="39"/>
      <c r="U94" s="40"/>
      <c r="V94" s="39"/>
      <c r="W94" s="80"/>
      <c r="X94" s="37"/>
      <c r="Y94" s="28"/>
      <c r="Z94" s="28"/>
      <c r="AA94" s="28"/>
      <c r="AB94" s="28"/>
      <c r="AC94" s="44"/>
      <c r="AD94" s="135" t="str">
        <f>IF(M94="","",VLOOKUP(M94,出面管理!$AN$1:'出面管理'!$AQ$28,2,FALSE))</f>
        <v/>
      </c>
      <c r="AE94" s="135" t="str">
        <f>IF(M94=""," ",VLOOKUP(M94,出面管理!$AN$1:'出面管理'!$AQ$28,3,FALSE))</f>
        <v xml:space="preserve"> </v>
      </c>
      <c r="AF94" s="136" t="e">
        <f t="shared" si="2"/>
        <v>#VALUE!</v>
      </c>
      <c r="AG94" s="120" t="e">
        <f t="shared" si="2"/>
        <v>#VALUE!</v>
      </c>
      <c r="AH94" s="137" t="e">
        <f t="shared" si="3"/>
        <v>#VALUE!</v>
      </c>
      <c r="AI94" s="41"/>
      <c r="AJ94" s="44"/>
      <c r="AK94" s="45"/>
    </row>
    <row r="95" spans="2:37" ht="22.5" customHeight="1" x14ac:dyDescent="0.15">
      <c r="B95" s="34"/>
      <c r="C95" s="47"/>
      <c r="D95" s="34"/>
      <c r="E95" s="34"/>
      <c r="F95" s="41"/>
      <c r="G95" s="67"/>
      <c r="H95" s="33"/>
      <c r="I95" s="72"/>
      <c r="J95" s="73"/>
      <c r="K95" s="138"/>
      <c r="L95" s="49"/>
      <c r="M95" s="51"/>
      <c r="N95" s="35"/>
      <c r="O95" s="55"/>
      <c r="P95" s="36"/>
      <c r="Q95" s="37"/>
      <c r="R95" s="29"/>
      <c r="S95" s="38"/>
      <c r="T95" s="39"/>
      <c r="U95" s="40"/>
      <c r="V95" s="39"/>
      <c r="W95" s="80"/>
      <c r="X95" s="37"/>
      <c r="Y95" s="28"/>
      <c r="Z95" s="28"/>
      <c r="AA95" s="28"/>
      <c r="AB95" s="28"/>
      <c r="AC95" s="44"/>
      <c r="AD95" s="135" t="str">
        <f>IF(M95="","",VLOOKUP(M95,出面管理!$AN$1:'出面管理'!$AQ$28,2,FALSE))</f>
        <v/>
      </c>
      <c r="AE95" s="135" t="str">
        <f>IF(M95=""," ",VLOOKUP(M95,出面管理!$AN$1:'出面管理'!$AQ$28,3,FALSE))</f>
        <v xml:space="preserve"> </v>
      </c>
      <c r="AF95" s="136" t="e">
        <f t="shared" si="2"/>
        <v>#VALUE!</v>
      </c>
      <c r="AG95" s="120" t="e">
        <f t="shared" si="2"/>
        <v>#VALUE!</v>
      </c>
      <c r="AH95" s="137" t="e">
        <f t="shared" si="3"/>
        <v>#VALUE!</v>
      </c>
      <c r="AI95" s="41"/>
      <c r="AJ95" s="44"/>
      <c r="AK95" s="45"/>
    </row>
    <row r="96" spans="2:37" ht="22.5" customHeight="1" x14ac:dyDescent="0.15">
      <c r="B96" s="34"/>
      <c r="C96" s="47"/>
      <c r="D96" s="34"/>
      <c r="E96" s="34"/>
      <c r="F96" s="41"/>
      <c r="G96" s="67"/>
      <c r="H96" s="33"/>
      <c r="I96" s="72"/>
      <c r="J96" s="73"/>
      <c r="K96" s="138"/>
      <c r="L96" s="49"/>
      <c r="M96" s="51"/>
      <c r="N96" s="35"/>
      <c r="O96" s="55"/>
      <c r="P96" s="36"/>
      <c r="Q96" s="37"/>
      <c r="R96" s="29"/>
      <c r="S96" s="38"/>
      <c r="T96" s="39"/>
      <c r="U96" s="40"/>
      <c r="V96" s="39"/>
      <c r="W96" s="80"/>
      <c r="X96" s="37"/>
      <c r="Y96" s="28"/>
      <c r="Z96" s="28"/>
      <c r="AA96" s="28"/>
      <c r="AB96" s="28"/>
      <c r="AC96" s="44"/>
      <c r="AD96" s="135" t="str">
        <f>IF(M96="","",VLOOKUP(M96,出面管理!$AN$1:'出面管理'!$AQ$28,2,FALSE))</f>
        <v/>
      </c>
      <c r="AE96" s="135" t="str">
        <f>IF(M96=""," ",VLOOKUP(M96,出面管理!$AN$1:'出面管理'!$AQ$28,3,FALSE))</f>
        <v xml:space="preserve"> </v>
      </c>
      <c r="AF96" s="136" t="e">
        <f t="shared" si="2"/>
        <v>#VALUE!</v>
      </c>
      <c r="AG96" s="120" t="e">
        <f t="shared" si="2"/>
        <v>#VALUE!</v>
      </c>
      <c r="AH96" s="137" t="e">
        <f t="shared" si="3"/>
        <v>#VALUE!</v>
      </c>
      <c r="AI96" s="41"/>
      <c r="AJ96" s="44"/>
      <c r="AK96" s="45"/>
    </row>
    <row r="97" spans="2:37" ht="22.5" customHeight="1" x14ac:dyDescent="0.15">
      <c r="B97" s="34"/>
      <c r="C97" s="47"/>
      <c r="D97" s="34"/>
      <c r="E97" s="34"/>
      <c r="F97" s="41"/>
      <c r="G97" s="67"/>
      <c r="H97" s="33"/>
      <c r="I97" s="72"/>
      <c r="J97" s="73"/>
      <c r="K97" s="138"/>
      <c r="L97" s="49"/>
      <c r="M97" s="51"/>
      <c r="N97" s="35"/>
      <c r="O97" s="55"/>
      <c r="P97" s="36"/>
      <c r="Q97" s="37"/>
      <c r="R97" s="29"/>
      <c r="S97" s="38"/>
      <c r="T97" s="39"/>
      <c r="U97" s="40"/>
      <c r="V97" s="39"/>
      <c r="W97" s="80"/>
      <c r="X97" s="37"/>
      <c r="Y97" s="28"/>
      <c r="Z97" s="28"/>
      <c r="AA97" s="28"/>
      <c r="AB97" s="28"/>
      <c r="AC97" s="44"/>
      <c r="AD97" s="135" t="str">
        <f>IF(M97="","",VLOOKUP(M97,出面管理!$AN$1:'出面管理'!$AQ$28,2,FALSE))</f>
        <v/>
      </c>
      <c r="AE97" s="135" t="str">
        <f>IF(M97=""," ",VLOOKUP(M97,出面管理!$AN$1:'出面管理'!$AQ$28,3,FALSE))</f>
        <v xml:space="preserve"> </v>
      </c>
      <c r="AF97" s="136" t="e">
        <f t="shared" si="2"/>
        <v>#VALUE!</v>
      </c>
      <c r="AG97" s="120" t="e">
        <f t="shared" si="2"/>
        <v>#VALUE!</v>
      </c>
      <c r="AH97" s="137" t="e">
        <f t="shared" si="3"/>
        <v>#VALUE!</v>
      </c>
      <c r="AI97" s="41"/>
      <c r="AJ97" s="44"/>
      <c r="AK97" s="45"/>
    </row>
    <row r="98" spans="2:37" ht="22.5" customHeight="1" x14ac:dyDescent="0.15">
      <c r="B98" s="34"/>
      <c r="C98" s="47"/>
      <c r="D98" s="34"/>
      <c r="E98" s="34"/>
      <c r="F98" s="41"/>
      <c r="G98" s="67"/>
      <c r="H98" s="33"/>
      <c r="I98" s="72"/>
      <c r="J98" s="73"/>
      <c r="K98" s="138"/>
      <c r="L98" s="49"/>
      <c r="M98" s="51"/>
      <c r="N98" s="35"/>
      <c r="O98" s="55"/>
      <c r="P98" s="36"/>
      <c r="Q98" s="37"/>
      <c r="R98" s="29"/>
      <c r="S98" s="38"/>
      <c r="T98" s="39"/>
      <c r="U98" s="40"/>
      <c r="V98" s="39"/>
      <c r="W98" s="80"/>
      <c r="X98" s="37"/>
      <c r="Y98" s="28"/>
      <c r="Z98" s="28"/>
      <c r="AA98" s="28"/>
      <c r="AB98" s="28"/>
      <c r="AC98" s="44"/>
      <c r="AD98" s="135" t="str">
        <f>IF(M98="","",VLOOKUP(M98,出面管理!$AN$1:'出面管理'!$AQ$28,2,FALSE))</f>
        <v/>
      </c>
      <c r="AE98" s="135" t="str">
        <f>IF(M98=""," ",VLOOKUP(M98,出面管理!$AN$1:'出面管理'!$AQ$28,3,FALSE))</f>
        <v xml:space="preserve"> </v>
      </c>
      <c r="AF98" s="136" t="e">
        <f t="shared" si="2"/>
        <v>#VALUE!</v>
      </c>
      <c r="AG98" s="120" t="e">
        <f t="shared" si="2"/>
        <v>#VALUE!</v>
      </c>
      <c r="AH98" s="137" t="e">
        <f t="shared" si="3"/>
        <v>#VALUE!</v>
      </c>
      <c r="AI98" s="41"/>
      <c r="AJ98" s="44"/>
      <c r="AK98" s="45"/>
    </row>
    <row r="99" spans="2:37" ht="22.5" customHeight="1" x14ac:dyDescent="0.15">
      <c r="B99" s="34"/>
      <c r="C99" s="47"/>
      <c r="D99" s="34"/>
      <c r="E99" s="34"/>
      <c r="F99" s="41"/>
      <c r="G99" s="67"/>
      <c r="H99" s="33"/>
      <c r="I99" s="72"/>
      <c r="J99" s="73"/>
      <c r="K99" s="138"/>
      <c r="L99" s="49"/>
      <c r="M99" s="51"/>
      <c r="N99" s="35"/>
      <c r="O99" s="55"/>
      <c r="P99" s="36"/>
      <c r="Q99" s="37"/>
      <c r="R99" s="29"/>
      <c r="S99" s="38"/>
      <c r="T99" s="39"/>
      <c r="U99" s="40"/>
      <c r="V99" s="39"/>
      <c r="W99" s="80"/>
      <c r="X99" s="37"/>
      <c r="Y99" s="28"/>
      <c r="Z99" s="28"/>
      <c r="AA99" s="28"/>
      <c r="AB99" s="28"/>
      <c r="AC99" s="44"/>
      <c r="AD99" s="135" t="str">
        <f>IF(M99="","",VLOOKUP(M99,出面管理!$AN$1:'出面管理'!$AQ$28,2,FALSE))</f>
        <v/>
      </c>
      <c r="AE99" s="135" t="str">
        <f>IF(M99=""," ",VLOOKUP(M99,出面管理!$AN$1:'出面管理'!$AQ$28,3,FALSE))</f>
        <v xml:space="preserve"> </v>
      </c>
      <c r="AF99" s="136" t="e">
        <f t="shared" si="2"/>
        <v>#VALUE!</v>
      </c>
      <c r="AG99" s="120" t="e">
        <f t="shared" si="2"/>
        <v>#VALUE!</v>
      </c>
      <c r="AH99" s="137" t="e">
        <f t="shared" si="3"/>
        <v>#VALUE!</v>
      </c>
      <c r="AI99" s="41"/>
      <c r="AJ99" s="44"/>
      <c r="AK99" s="45"/>
    </row>
    <row r="100" spans="2:37" ht="22.5" customHeight="1" x14ac:dyDescent="0.15">
      <c r="B100" s="34"/>
      <c r="C100" s="47"/>
      <c r="D100" s="34"/>
      <c r="E100" s="34"/>
      <c r="F100" s="41"/>
      <c r="G100" s="67"/>
      <c r="H100" s="33"/>
      <c r="I100" s="72"/>
      <c r="J100" s="73"/>
      <c r="K100" s="138"/>
      <c r="L100" s="49"/>
      <c r="M100" s="51"/>
      <c r="N100" s="35"/>
      <c r="O100" s="55"/>
      <c r="P100" s="36"/>
      <c r="Q100" s="37"/>
      <c r="R100" s="29"/>
      <c r="S100" s="38"/>
      <c r="T100" s="39"/>
      <c r="U100" s="40"/>
      <c r="V100" s="39"/>
      <c r="W100" s="80"/>
      <c r="X100" s="37"/>
      <c r="Y100" s="28"/>
      <c r="Z100" s="28"/>
      <c r="AA100" s="28"/>
      <c r="AB100" s="28"/>
      <c r="AC100" s="44"/>
      <c r="AD100" s="135" t="str">
        <f>IF(M100="","",VLOOKUP(M100,出面管理!$AN$1:'出面管理'!$AQ$28,2,FALSE))</f>
        <v/>
      </c>
      <c r="AE100" s="135" t="str">
        <f>IF(M100=""," ",VLOOKUP(M100,出面管理!$AN$1:'出面管理'!$AQ$28,3,FALSE))</f>
        <v xml:space="preserve"> </v>
      </c>
      <c r="AF100" s="136" t="e">
        <f t="shared" si="2"/>
        <v>#VALUE!</v>
      </c>
      <c r="AG100" s="120" t="e">
        <f t="shared" si="2"/>
        <v>#VALUE!</v>
      </c>
      <c r="AH100" s="137" t="e">
        <f t="shared" si="3"/>
        <v>#VALUE!</v>
      </c>
      <c r="AI100" s="41"/>
      <c r="AJ100" s="44"/>
      <c r="AK100" s="45"/>
    </row>
    <row r="101" spans="2:37" ht="22.5" customHeight="1" x14ac:dyDescent="0.15">
      <c r="B101" s="34"/>
      <c r="C101" s="47"/>
      <c r="D101" s="34"/>
      <c r="E101" s="34"/>
      <c r="F101" s="41"/>
      <c r="G101" s="67"/>
      <c r="H101" s="33"/>
      <c r="I101" s="72"/>
      <c r="J101" s="73"/>
      <c r="K101" s="138"/>
      <c r="L101" s="49"/>
      <c r="M101" s="51"/>
      <c r="N101" s="35"/>
      <c r="O101" s="55"/>
      <c r="P101" s="36"/>
      <c r="Q101" s="37"/>
      <c r="R101" s="29"/>
      <c r="S101" s="38"/>
      <c r="T101" s="39"/>
      <c r="U101" s="40"/>
      <c r="V101" s="39"/>
      <c r="W101" s="80"/>
      <c r="X101" s="37"/>
      <c r="Y101" s="28"/>
      <c r="Z101" s="28"/>
      <c r="AA101" s="28"/>
      <c r="AB101" s="28"/>
      <c r="AC101" s="44"/>
      <c r="AD101" s="135" t="str">
        <f>IF(M101="","",VLOOKUP(M101,出面管理!$AN$1:'出面管理'!$AQ$28,2,FALSE))</f>
        <v/>
      </c>
      <c r="AE101" s="135" t="str">
        <f>IF(M101=""," ",VLOOKUP(M101,出面管理!$AN$1:'出面管理'!$AQ$28,3,FALSE))</f>
        <v xml:space="preserve"> </v>
      </c>
      <c r="AF101" s="136" t="e">
        <f t="shared" si="2"/>
        <v>#VALUE!</v>
      </c>
      <c r="AG101" s="120" t="e">
        <f t="shared" si="2"/>
        <v>#VALUE!</v>
      </c>
      <c r="AH101" s="137" t="e">
        <f t="shared" si="3"/>
        <v>#VALUE!</v>
      </c>
      <c r="AI101" s="41"/>
      <c r="AJ101" s="44"/>
      <c r="AK101" s="45"/>
    </row>
    <row r="102" spans="2:37" ht="22.5" customHeight="1" x14ac:dyDescent="0.15">
      <c r="B102" s="34"/>
      <c r="C102" s="47"/>
      <c r="D102" s="34"/>
      <c r="E102" s="34"/>
      <c r="F102" s="41"/>
      <c r="G102" s="67"/>
      <c r="H102" s="33"/>
      <c r="I102" s="72"/>
      <c r="J102" s="73"/>
      <c r="K102" s="138"/>
      <c r="L102" s="49"/>
      <c r="M102" s="51"/>
      <c r="N102" s="35"/>
      <c r="O102" s="55"/>
      <c r="P102" s="36"/>
      <c r="Q102" s="37"/>
      <c r="R102" s="29"/>
      <c r="S102" s="38"/>
      <c r="T102" s="39"/>
      <c r="U102" s="40"/>
      <c r="V102" s="39"/>
      <c r="W102" s="80"/>
      <c r="X102" s="37"/>
      <c r="Y102" s="28"/>
      <c r="Z102" s="28"/>
      <c r="AA102" s="28"/>
      <c r="AB102" s="28"/>
      <c r="AC102" s="44"/>
      <c r="AD102" s="135" t="str">
        <f>IF(M102="","",VLOOKUP(M102,出面管理!$AN$1:'出面管理'!$AQ$28,2,FALSE))</f>
        <v/>
      </c>
      <c r="AE102" s="135" t="str">
        <f>IF(M102=""," ",VLOOKUP(M102,出面管理!$AN$1:'出面管理'!$AQ$28,3,FALSE))</f>
        <v xml:space="preserve"> </v>
      </c>
      <c r="AF102" s="136" t="e">
        <f t="shared" si="2"/>
        <v>#VALUE!</v>
      </c>
      <c r="AG102" s="120" t="e">
        <f t="shared" si="2"/>
        <v>#VALUE!</v>
      </c>
      <c r="AH102" s="137" t="e">
        <f t="shared" si="3"/>
        <v>#VALUE!</v>
      </c>
      <c r="AI102" s="41"/>
      <c r="AJ102" s="44"/>
      <c r="AK102" s="45"/>
    </row>
    <row r="103" spans="2:37" ht="22.5" customHeight="1" x14ac:dyDescent="0.15">
      <c r="B103" s="34"/>
      <c r="C103" s="47"/>
      <c r="D103" s="34"/>
      <c r="E103" s="34"/>
      <c r="F103" s="41"/>
      <c r="G103" s="67"/>
      <c r="H103" s="33"/>
      <c r="I103" s="72"/>
      <c r="J103" s="73"/>
      <c r="K103" s="138"/>
      <c r="L103" s="49"/>
      <c r="M103" s="51"/>
      <c r="N103" s="35"/>
      <c r="O103" s="55"/>
      <c r="P103" s="36"/>
      <c r="Q103" s="37"/>
      <c r="R103" s="29"/>
      <c r="S103" s="38"/>
      <c r="T103" s="39"/>
      <c r="U103" s="40"/>
      <c r="V103" s="39"/>
      <c r="W103" s="80"/>
      <c r="X103" s="37"/>
      <c r="Y103" s="28"/>
      <c r="Z103" s="28"/>
      <c r="AA103" s="28"/>
      <c r="AB103" s="28"/>
      <c r="AC103" s="44"/>
      <c r="AD103" s="135" t="str">
        <f>IF(M103="","",VLOOKUP(M103,出面管理!$AN$1:'出面管理'!$AQ$28,2,FALSE))</f>
        <v/>
      </c>
      <c r="AE103" s="135" t="str">
        <f>IF(M103=""," ",VLOOKUP(M103,出面管理!$AN$1:'出面管理'!$AQ$28,3,FALSE))</f>
        <v xml:space="preserve"> </v>
      </c>
      <c r="AF103" s="136" t="e">
        <f t="shared" si="2"/>
        <v>#VALUE!</v>
      </c>
      <c r="AG103" s="120" t="e">
        <f t="shared" si="2"/>
        <v>#VALUE!</v>
      </c>
      <c r="AH103" s="137" t="e">
        <f t="shared" si="3"/>
        <v>#VALUE!</v>
      </c>
      <c r="AI103" s="41"/>
      <c r="AJ103" s="44"/>
      <c r="AK103" s="45"/>
    </row>
    <row r="104" spans="2:37" ht="22.5" customHeight="1" x14ac:dyDescent="0.15">
      <c r="B104" s="34"/>
      <c r="C104" s="47"/>
      <c r="D104" s="34"/>
      <c r="E104" s="34"/>
      <c r="F104" s="41"/>
      <c r="G104" s="67"/>
      <c r="H104" s="33"/>
      <c r="I104" s="72"/>
      <c r="J104" s="73"/>
      <c r="K104" s="138"/>
      <c r="L104" s="49"/>
      <c r="M104" s="51"/>
      <c r="N104" s="35"/>
      <c r="O104" s="55"/>
      <c r="P104" s="36"/>
      <c r="Q104" s="37"/>
      <c r="R104" s="29"/>
      <c r="S104" s="38"/>
      <c r="T104" s="39"/>
      <c r="U104" s="40"/>
      <c r="V104" s="39"/>
      <c r="W104" s="80"/>
      <c r="X104" s="37"/>
      <c r="Y104" s="28"/>
      <c r="Z104" s="28"/>
      <c r="AA104" s="28"/>
      <c r="AB104" s="28"/>
      <c r="AC104" s="44"/>
      <c r="AD104" s="135" t="str">
        <f>IF(M104="","",VLOOKUP(M104,出面管理!$AN$1:'出面管理'!$AQ$28,2,FALSE))</f>
        <v/>
      </c>
      <c r="AE104" s="135" t="str">
        <f>IF(M104=""," ",VLOOKUP(M104,出面管理!$AN$1:'出面管理'!$AQ$28,3,FALSE))</f>
        <v xml:space="preserve"> </v>
      </c>
      <c r="AF104" s="136" t="e">
        <f t="shared" si="2"/>
        <v>#VALUE!</v>
      </c>
      <c r="AG104" s="120" t="e">
        <f t="shared" si="2"/>
        <v>#VALUE!</v>
      </c>
      <c r="AH104" s="137" t="e">
        <f t="shared" si="3"/>
        <v>#VALUE!</v>
      </c>
      <c r="AI104" s="41"/>
      <c r="AJ104" s="44"/>
      <c r="AK104" s="45"/>
    </row>
    <row r="105" spans="2:37" ht="22.5" customHeight="1" x14ac:dyDescent="0.15">
      <c r="B105" s="34"/>
      <c r="C105" s="47"/>
      <c r="D105" s="34"/>
      <c r="E105" s="34"/>
      <c r="F105" s="41"/>
      <c r="G105" s="67"/>
      <c r="H105" s="33"/>
      <c r="I105" s="72"/>
      <c r="J105" s="73"/>
      <c r="K105" s="138"/>
      <c r="L105" s="49"/>
      <c r="M105" s="51"/>
      <c r="N105" s="35"/>
      <c r="O105" s="55"/>
      <c r="P105" s="36"/>
      <c r="Q105" s="37"/>
      <c r="R105" s="29"/>
      <c r="S105" s="38"/>
      <c r="T105" s="39"/>
      <c r="U105" s="40"/>
      <c r="V105" s="39"/>
      <c r="W105" s="80"/>
      <c r="X105" s="37"/>
      <c r="Y105" s="28"/>
      <c r="Z105" s="28"/>
      <c r="AA105" s="28"/>
      <c r="AB105" s="28"/>
      <c r="AC105" s="44"/>
      <c r="AD105" s="135" t="str">
        <f>IF(M105="","",VLOOKUP(M105,出面管理!$AN$1:'出面管理'!$AQ$28,2,FALSE))</f>
        <v/>
      </c>
      <c r="AE105" s="135" t="str">
        <f>IF(M105=""," ",VLOOKUP(M105,出面管理!$AN$1:'出面管理'!$AQ$28,3,FALSE))</f>
        <v xml:space="preserve"> </v>
      </c>
      <c r="AF105" s="136" t="e">
        <f t="shared" si="2"/>
        <v>#VALUE!</v>
      </c>
      <c r="AG105" s="120" t="e">
        <f t="shared" si="2"/>
        <v>#VALUE!</v>
      </c>
      <c r="AH105" s="137" t="e">
        <f t="shared" si="3"/>
        <v>#VALUE!</v>
      </c>
      <c r="AI105" s="41"/>
      <c r="AJ105" s="44"/>
      <c r="AK105" s="45"/>
    </row>
    <row r="106" spans="2:37" ht="22.5" customHeight="1" x14ac:dyDescent="0.15">
      <c r="B106" s="34"/>
      <c r="C106" s="47"/>
      <c r="D106" s="34"/>
      <c r="E106" s="34"/>
      <c r="F106" s="41"/>
      <c r="G106" s="67"/>
      <c r="H106" s="33"/>
      <c r="I106" s="72"/>
      <c r="J106" s="73"/>
      <c r="K106" s="138"/>
      <c r="L106" s="49"/>
      <c r="M106" s="51"/>
      <c r="N106" s="35"/>
      <c r="O106" s="55"/>
      <c r="P106" s="36"/>
      <c r="Q106" s="37"/>
      <c r="R106" s="29"/>
      <c r="S106" s="38"/>
      <c r="T106" s="39"/>
      <c r="U106" s="40"/>
      <c r="V106" s="39"/>
      <c r="W106" s="80"/>
      <c r="X106" s="37"/>
      <c r="Y106" s="28"/>
      <c r="Z106" s="28"/>
      <c r="AA106" s="28"/>
      <c r="AB106" s="28"/>
      <c r="AC106" s="44"/>
      <c r="AD106" s="135" t="str">
        <f>IF(M106="","",VLOOKUP(M106,出面管理!$AN$1:'出面管理'!$AQ$28,2,FALSE))</f>
        <v/>
      </c>
      <c r="AE106" s="135" t="str">
        <f>IF(M106=""," ",VLOOKUP(M106,出面管理!$AN$1:'出面管理'!$AQ$28,3,FALSE))</f>
        <v xml:space="preserve"> </v>
      </c>
      <c r="AF106" s="136" t="e">
        <f t="shared" si="2"/>
        <v>#VALUE!</v>
      </c>
      <c r="AG106" s="120" t="e">
        <f t="shared" si="2"/>
        <v>#VALUE!</v>
      </c>
      <c r="AH106" s="137" t="e">
        <f t="shared" si="3"/>
        <v>#VALUE!</v>
      </c>
      <c r="AI106" s="41"/>
      <c r="AJ106" s="44"/>
      <c r="AK106" s="45"/>
    </row>
    <row r="107" spans="2:37" ht="22.5" customHeight="1" x14ac:dyDescent="0.15">
      <c r="B107" s="34"/>
      <c r="C107" s="47"/>
      <c r="D107" s="34"/>
      <c r="E107" s="34"/>
      <c r="F107" s="41"/>
      <c r="G107" s="67"/>
      <c r="H107" s="33"/>
      <c r="I107" s="72"/>
      <c r="J107" s="73"/>
      <c r="K107" s="138"/>
      <c r="L107" s="49"/>
      <c r="M107" s="51"/>
      <c r="N107" s="35"/>
      <c r="O107" s="55"/>
      <c r="P107" s="36"/>
      <c r="Q107" s="37"/>
      <c r="R107" s="29"/>
      <c r="S107" s="38"/>
      <c r="T107" s="39"/>
      <c r="U107" s="40"/>
      <c r="V107" s="39"/>
      <c r="W107" s="80"/>
      <c r="X107" s="37"/>
      <c r="Y107" s="28"/>
      <c r="Z107" s="28"/>
      <c r="AA107" s="28"/>
      <c r="AB107" s="28"/>
      <c r="AC107" s="44"/>
      <c r="AD107" s="135" t="str">
        <f>IF(M107="","",VLOOKUP(M107,出面管理!$AN$1:'出面管理'!$AQ$28,2,FALSE))</f>
        <v/>
      </c>
      <c r="AE107" s="135" t="str">
        <f>IF(M107=""," ",VLOOKUP(M107,出面管理!$AN$1:'出面管理'!$AQ$28,3,FALSE))</f>
        <v xml:space="preserve"> </v>
      </c>
      <c r="AF107" s="136" t="e">
        <f t="shared" si="2"/>
        <v>#VALUE!</v>
      </c>
      <c r="AG107" s="120" t="e">
        <f t="shared" si="2"/>
        <v>#VALUE!</v>
      </c>
      <c r="AH107" s="137" t="e">
        <f t="shared" si="3"/>
        <v>#VALUE!</v>
      </c>
      <c r="AI107" s="41"/>
      <c r="AJ107" s="44"/>
      <c r="AK107" s="45"/>
    </row>
    <row r="108" spans="2:37" ht="22.5" customHeight="1" x14ac:dyDescent="0.15">
      <c r="B108" s="34"/>
      <c r="C108" s="47"/>
      <c r="D108" s="34"/>
      <c r="E108" s="34"/>
      <c r="F108" s="41"/>
      <c r="G108" s="67"/>
      <c r="H108" s="33"/>
      <c r="I108" s="72"/>
      <c r="J108" s="73"/>
      <c r="K108" s="138"/>
      <c r="L108" s="49"/>
      <c r="M108" s="51"/>
      <c r="N108" s="35"/>
      <c r="O108" s="55"/>
      <c r="P108" s="36"/>
      <c r="Q108" s="37"/>
      <c r="R108" s="29"/>
      <c r="S108" s="38"/>
      <c r="T108" s="39"/>
      <c r="U108" s="40"/>
      <c r="V108" s="39"/>
      <c r="W108" s="80"/>
      <c r="X108" s="37"/>
      <c r="Y108" s="28"/>
      <c r="Z108" s="28"/>
      <c r="AA108" s="28"/>
      <c r="AB108" s="28"/>
      <c r="AC108" s="44"/>
      <c r="AD108" s="135" t="str">
        <f>IF(M108="","",VLOOKUP(M108,出面管理!$AN$1:'出面管理'!$AQ$28,2,FALSE))</f>
        <v/>
      </c>
      <c r="AE108" s="135" t="str">
        <f>IF(M108=""," ",VLOOKUP(M108,出面管理!$AN$1:'出面管理'!$AQ$28,3,FALSE))</f>
        <v xml:space="preserve"> </v>
      </c>
      <c r="AF108" s="136" t="e">
        <f t="shared" si="2"/>
        <v>#VALUE!</v>
      </c>
      <c r="AG108" s="120" t="e">
        <f t="shared" si="2"/>
        <v>#VALUE!</v>
      </c>
      <c r="AH108" s="137" t="e">
        <f t="shared" si="3"/>
        <v>#VALUE!</v>
      </c>
      <c r="AI108" s="41"/>
      <c r="AJ108" s="44"/>
      <c r="AK108" s="45"/>
    </row>
    <row r="109" spans="2:37" ht="22.5" customHeight="1" x14ac:dyDescent="0.15">
      <c r="B109" s="34"/>
      <c r="C109" s="47"/>
      <c r="D109" s="34"/>
      <c r="E109" s="34"/>
      <c r="F109" s="41"/>
      <c r="G109" s="67"/>
      <c r="H109" s="33"/>
      <c r="I109" s="72"/>
      <c r="J109" s="73"/>
      <c r="K109" s="138"/>
      <c r="L109" s="49"/>
      <c r="M109" s="51"/>
      <c r="N109" s="35"/>
      <c r="O109" s="55"/>
      <c r="P109" s="36"/>
      <c r="Q109" s="37"/>
      <c r="R109" s="29"/>
      <c r="S109" s="38"/>
      <c r="T109" s="39"/>
      <c r="U109" s="40"/>
      <c r="V109" s="39"/>
      <c r="W109" s="80"/>
      <c r="X109" s="37"/>
      <c r="Y109" s="28"/>
      <c r="Z109" s="28"/>
      <c r="AA109" s="28"/>
      <c r="AB109" s="28"/>
      <c r="AC109" s="44"/>
      <c r="AD109" s="135" t="str">
        <f>IF(M109="","",VLOOKUP(M109,出面管理!$AN$1:'出面管理'!$AQ$28,2,FALSE))</f>
        <v/>
      </c>
      <c r="AE109" s="135" t="str">
        <f>IF(M109=""," ",VLOOKUP(M109,出面管理!$AN$1:'出面管理'!$AQ$28,3,FALSE))</f>
        <v xml:space="preserve"> </v>
      </c>
      <c r="AF109" s="136" t="e">
        <f t="shared" si="2"/>
        <v>#VALUE!</v>
      </c>
      <c r="AG109" s="120" t="e">
        <f t="shared" si="2"/>
        <v>#VALUE!</v>
      </c>
      <c r="AH109" s="137" t="e">
        <f t="shared" si="3"/>
        <v>#VALUE!</v>
      </c>
      <c r="AI109" s="41"/>
      <c r="AJ109" s="44"/>
      <c r="AK109" s="45"/>
    </row>
    <row r="110" spans="2:37" ht="22.5" customHeight="1" x14ac:dyDescent="0.15">
      <c r="B110" s="34"/>
      <c r="C110" s="47"/>
      <c r="D110" s="34"/>
      <c r="E110" s="34"/>
      <c r="F110" s="41"/>
      <c r="G110" s="67"/>
      <c r="H110" s="33"/>
      <c r="I110" s="72"/>
      <c r="J110" s="73"/>
      <c r="K110" s="138"/>
      <c r="L110" s="49"/>
      <c r="M110" s="51"/>
      <c r="N110" s="35"/>
      <c r="O110" s="55"/>
      <c r="P110" s="36"/>
      <c r="Q110" s="37"/>
      <c r="R110" s="29"/>
      <c r="S110" s="38"/>
      <c r="T110" s="39"/>
      <c r="U110" s="40"/>
      <c r="V110" s="39"/>
      <c r="W110" s="80"/>
      <c r="X110" s="37"/>
      <c r="Y110" s="28"/>
      <c r="Z110" s="28"/>
      <c r="AA110" s="28"/>
      <c r="AB110" s="28"/>
      <c r="AC110" s="44"/>
      <c r="AD110" s="135" t="str">
        <f>IF(M110="","",VLOOKUP(M110,出面管理!$AN$1:'出面管理'!$AQ$28,2,FALSE))</f>
        <v/>
      </c>
      <c r="AE110" s="135" t="str">
        <f>IF(M110=""," ",VLOOKUP(M110,出面管理!$AN$1:'出面管理'!$AQ$28,3,FALSE))</f>
        <v xml:space="preserve"> </v>
      </c>
      <c r="AF110" s="136" t="e">
        <f t="shared" si="2"/>
        <v>#VALUE!</v>
      </c>
      <c r="AG110" s="120" t="e">
        <f t="shared" si="2"/>
        <v>#VALUE!</v>
      </c>
      <c r="AH110" s="137" t="e">
        <f t="shared" si="3"/>
        <v>#VALUE!</v>
      </c>
      <c r="AI110" s="41"/>
      <c r="AJ110" s="44"/>
      <c r="AK110" s="45"/>
    </row>
    <row r="111" spans="2:37" ht="22.5" customHeight="1" x14ac:dyDescent="0.15">
      <c r="B111" s="34"/>
      <c r="C111" s="47"/>
      <c r="D111" s="34"/>
      <c r="E111" s="34"/>
      <c r="F111" s="41"/>
      <c r="G111" s="67"/>
      <c r="H111" s="33"/>
      <c r="I111" s="72"/>
      <c r="J111" s="73"/>
      <c r="K111" s="138"/>
      <c r="L111" s="49"/>
      <c r="M111" s="51"/>
      <c r="N111" s="35"/>
      <c r="O111" s="55"/>
      <c r="P111" s="36"/>
      <c r="Q111" s="37"/>
      <c r="R111" s="29"/>
      <c r="S111" s="38"/>
      <c r="T111" s="39"/>
      <c r="U111" s="40"/>
      <c r="V111" s="39"/>
      <c r="W111" s="80"/>
      <c r="X111" s="37"/>
      <c r="Y111" s="28"/>
      <c r="Z111" s="28"/>
      <c r="AA111" s="28"/>
      <c r="AB111" s="28"/>
      <c r="AC111" s="44"/>
      <c r="AD111" s="135" t="str">
        <f>IF(M111="","",VLOOKUP(M111,出面管理!$AN$1:'出面管理'!$AQ$28,2,FALSE))</f>
        <v/>
      </c>
      <c r="AE111" s="135" t="str">
        <f>IF(M111=""," ",VLOOKUP(M111,出面管理!$AN$1:'出面管理'!$AQ$28,3,FALSE))</f>
        <v xml:space="preserve"> </v>
      </c>
      <c r="AF111" s="136" t="e">
        <f t="shared" si="2"/>
        <v>#VALUE!</v>
      </c>
      <c r="AG111" s="120" t="e">
        <f t="shared" si="2"/>
        <v>#VALUE!</v>
      </c>
      <c r="AH111" s="137" t="e">
        <f t="shared" si="3"/>
        <v>#VALUE!</v>
      </c>
      <c r="AI111" s="41"/>
      <c r="AJ111" s="44"/>
      <c r="AK111" s="45"/>
    </row>
    <row r="112" spans="2:37" ht="22.5" customHeight="1" x14ac:dyDescent="0.15">
      <c r="B112" s="34"/>
      <c r="C112" s="47"/>
      <c r="D112" s="34"/>
      <c r="E112" s="34"/>
      <c r="F112" s="41"/>
      <c r="G112" s="67"/>
      <c r="H112" s="33"/>
      <c r="I112" s="72"/>
      <c r="J112" s="73"/>
      <c r="K112" s="138"/>
      <c r="L112" s="49"/>
      <c r="M112" s="51"/>
      <c r="N112" s="35"/>
      <c r="O112" s="55"/>
      <c r="P112" s="36"/>
      <c r="Q112" s="37"/>
      <c r="R112" s="29"/>
      <c r="S112" s="38"/>
      <c r="T112" s="39"/>
      <c r="U112" s="40"/>
      <c r="V112" s="39"/>
      <c r="W112" s="80"/>
      <c r="X112" s="37"/>
      <c r="Y112" s="28"/>
      <c r="Z112" s="28"/>
      <c r="AA112" s="28"/>
      <c r="AB112" s="28"/>
      <c r="AC112" s="44"/>
      <c r="AD112" s="135" t="str">
        <f>IF(M112="","",VLOOKUP(M112,出面管理!$AN$1:'出面管理'!$AQ$28,2,FALSE))</f>
        <v/>
      </c>
      <c r="AE112" s="135" t="str">
        <f>IF(M112=""," ",VLOOKUP(M112,出面管理!$AN$1:'出面管理'!$AQ$28,3,FALSE))</f>
        <v xml:space="preserve"> </v>
      </c>
      <c r="AF112" s="136" t="e">
        <f t="shared" si="2"/>
        <v>#VALUE!</v>
      </c>
      <c r="AG112" s="120" t="e">
        <f t="shared" si="2"/>
        <v>#VALUE!</v>
      </c>
      <c r="AH112" s="137" t="e">
        <f t="shared" si="3"/>
        <v>#VALUE!</v>
      </c>
      <c r="AI112" s="41"/>
      <c r="AJ112" s="44"/>
      <c r="AK112" s="45"/>
    </row>
    <row r="113" spans="2:37" ht="22.5" customHeight="1" x14ac:dyDescent="0.15">
      <c r="B113" s="34"/>
      <c r="C113" s="47"/>
      <c r="D113" s="34"/>
      <c r="E113" s="34"/>
      <c r="F113" s="41"/>
      <c r="G113" s="67"/>
      <c r="H113" s="33"/>
      <c r="I113" s="72"/>
      <c r="J113" s="73"/>
      <c r="K113" s="138"/>
      <c r="L113" s="49"/>
      <c r="M113" s="51"/>
      <c r="N113" s="35"/>
      <c r="O113" s="55"/>
      <c r="P113" s="36"/>
      <c r="Q113" s="37"/>
      <c r="R113" s="29"/>
      <c r="S113" s="38"/>
      <c r="T113" s="39"/>
      <c r="U113" s="40"/>
      <c r="V113" s="39"/>
      <c r="W113" s="80"/>
      <c r="X113" s="37"/>
      <c r="Y113" s="28"/>
      <c r="Z113" s="28"/>
      <c r="AA113" s="28"/>
      <c r="AB113" s="28"/>
      <c r="AC113" s="44"/>
      <c r="AD113" s="135" t="str">
        <f>IF(M113="","",VLOOKUP(M113,出面管理!$AN$1:'出面管理'!$AQ$28,2,FALSE))</f>
        <v/>
      </c>
      <c r="AE113" s="135" t="str">
        <f>IF(M113=""," ",VLOOKUP(M113,出面管理!$AN$1:'出面管理'!$AQ$28,3,FALSE))</f>
        <v xml:space="preserve"> </v>
      </c>
      <c r="AF113" s="136" t="e">
        <f t="shared" si="2"/>
        <v>#VALUE!</v>
      </c>
      <c r="AG113" s="120" t="e">
        <f t="shared" si="2"/>
        <v>#VALUE!</v>
      </c>
      <c r="AH113" s="137" t="e">
        <f t="shared" si="3"/>
        <v>#VALUE!</v>
      </c>
      <c r="AI113" s="41"/>
      <c r="AJ113" s="44"/>
      <c r="AK113" s="45"/>
    </row>
    <row r="114" spans="2:37" ht="22.5" customHeight="1" x14ac:dyDescent="0.15">
      <c r="B114" s="34"/>
      <c r="C114" s="47"/>
      <c r="D114" s="34"/>
      <c r="E114" s="34"/>
      <c r="F114" s="41"/>
      <c r="G114" s="67"/>
      <c r="H114" s="33"/>
      <c r="I114" s="72"/>
      <c r="J114" s="73"/>
      <c r="K114" s="138"/>
      <c r="L114" s="49"/>
      <c r="M114" s="51"/>
      <c r="N114" s="35"/>
      <c r="O114" s="55"/>
      <c r="P114" s="36"/>
      <c r="Q114" s="37"/>
      <c r="R114" s="29"/>
      <c r="S114" s="38"/>
      <c r="T114" s="39"/>
      <c r="U114" s="40"/>
      <c r="V114" s="39"/>
      <c r="W114" s="80"/>
      <c r="X114" s="37"/>
      <c r="Y114" s="28"/>
      <c r="Z114" s="28"/>
      <c r="AA114" s="28"/>
      <c r="AB114" s="28"/>
      <c r="AC114" s="44"/>
      <c r="AD114" s="135" t="str">
        <f>IF(M114="","",VLOOKUP(M114,出面管理!$AN$1:'出面管理'!$AQ$28,2,FALSE))</f>
        <v/>
      </c>
      <c r="AE114" s="135" t="str">
        <f>IF(M114=""," ",VLOOKUP(M114,出面管理!$AN$1:'出面管理'!$AQ$28,3,FALSE))</f>
        <v xml:space="preserve"> </v>
      </c>
      <c r="AF114" s="136" t="e">
        <f t="shared" si="2"/>
        <v>#VALUE!</v>
      </c>
      <c r="AG114" s="120" t="e">
        <f t="shared" si="2"/>
        <v>#VALUE!</v>
      </c>
      <c r="AH114" s="137" t="e">
        <f t="shared" si="3"/>
        <v>#VALUE!</v>
      </c>
      <c r="AI114" s="41"/>
      <c r="AJ114" s="44"/>
      <c r="AK114" s="45"/>
    </row>
    <row r="115" spans="2:37" ht="22.5" customHeight="1" x14ac:dyDescent="0.15">
      <c r="B115" s="34"/>
      <c r="C115" s="47"/>
      <c r="D115" s="34"/>
      <c r="E115" s="34"/>
      <c r="F115" s="41"/>
      <c r="G115" s="67"/>
      <c r="H115" s="33"/>
      <c r="I115" s="72"/>
      <c r="J115" s="73"/>
      <c r="K115" s="138"/>
      <c r="L115" s="49"/>
      <c r="M115" s="51"/>
      <c r="N115" s="35"/>
      <c r="O115" s="55"/>
      <c r="P115" s="36"/>
      <c r="Q115" s="37"/>
      <c r="R115" s="29"/>
      <c r="S115" s="38"/>
      <c r="T115" s="39"/>
      <c r="U115" s="40"/>
      <c r="V115" s="39"/>
      <c r="W115" s="80"/>
      <c r="X115" s="37"/>
      <c r="Y115" s="28"/>
      <c r="Z115" s="28"/>
      <c r="AA115" s="28"/>
      <c r="AB115" s="28"/>
      <c r="AC115" s="44"/>
      <c r="AD115" s="135" t="str">
        <f>IF(M115="","",VLOOKUP(M115,出面管理!$AN$1:'出面管理'!$AQ$28,2,FALSE))</f>
        <v/>
      </c>
      <c r="AE115" s="135" t="str">
        <f>IF(M115=""," ",VLOOKUP(M115,出面管理!$AN$1:'出面管理'!$AQ$28,3,FALSE))</f>
        <v xml:space="preserve"> </v>
      </c>
      <c r="AF115" s="136" t="e">
        <f t="shared" si="2"/>
        <v>#VALUE!</v>
      </c>
      <c r="AG115" s="120" t="e">
        <f t="shared" si="2"/>
        <v>#VALUE!</v>
      </c>
      <c r="AH115" s="137" t="e">
        <f t="shared" si="3"/>
        <v>#VALUE!</v>
      </c>
      <c r="AI115" s="41"/>
      <c r="AJ115" s="44"/>
      <c r="AK115" s="45"/>
    </row>
    <row r="116" spans="2:37" ht="22.5" customHeight="1" x14ac:dyDescent="0.15">
      <c r="B116" s="34"/>
      <c r="C116" s="47"/>
      <c r="D116" s="34"/>
      <c r="E116" s="34"/>
      <c r="F116" s="41"/>
      <c r="G116" s="67"/>
      <c r="H116" s="33"/>
      <c r="I116" s="72"/>
      <c r="J116" s="73"/>
      <c r="K116" s="138"/>
      <c r="L116" s="49"/>
      <c r="M116" s="51"/>
      <c r="N116" s="35"/>
      <c r="O116" s="55"/>
      <c r="P116" s="36"/>
      <c r="Q116" s="37"/>
      <c r="R116" s="29"/>
      <c r="S116" s="38"/>
      <c r="T116" s="39"/>
      <c r="U116" s="40"/>
      <c r="V116" s="39"/>
      <c r="W116" s="80"/>
      <c r="X116" s="37"/>
      <c r="Y116" s="28"/>
      <c r="Z116" s="28"/>
      <c r="AA116" s="28"/>
      <c r="AB116" s="28"/>
      <c r="AC116" s="44"/>
      <c r="AD116" s="135" t="str">
        <f>IF(M116="","",VLOOKUP(M116,出面管理!$AN$1:'出面管理'!$AQ$28,2,FALSE))</f>
        <v/>
      </c>
      <c r="AE116" s="135" t="str">
        <f>IF(M116=""," ",VLOOKUP(M116,出面管理!$AN$1:'出面管理'!$AQ$28,3,FALSE))</f>
        <v xml:space="preserve"> </v>
      </c>
      <c r="AF116" s="136" t="e">
        <f t="shared" si="2"/>
        <v>#VALUE!</v>
      </c>
      <c r="AG116" s="120" t="e">
        <f t="shared" si="2"/>
        <v>#VALUE!</v>
      </c>
      <c r="AH116" s="137" t="e">
        <f t="shared" si="3"/>
        <v>#VALUE!</v>
      </c>
      <c r="AI116" s="41"/>
      <c r="AJ116" s="44"/>
      <c r="AK116" s="45"/>
    </row>
    <row r="117" spans="2:37" ht="22.5" customHeight="1" x14ac:dyDescent="0.15">
      <c r="B117" s="34"/>
      <c r="C117" s="47"/>
      <c r="D117" s="34"/>
      <c r="E117" s="34"/>
      <c r="F117" s="41"/>
      <c r="G117" s="67"/>
      <c r="H117" s="33"/>
      <c r="I117" s="72"/>
      <c r="J117" s="73"/>
      <c r="K117" s="138"/>
      <c r="L117" s="49"/>
      <c r="M117" s="51"/>
      <c r="N117" s="35"/>
      <c r="O117" s="55"/>
      <c r="P117" s="36"/>
      <c r="Q117" s="37"/>
      <c r="R117" s="29"/>
      <c r="S117" s="38"/>
      <c r="T117" s="39"/>
      <c r="U117" s="40"/>
      <c r="V117" s="39"/>
      <c r="W117" s="80"/>
      <c r="X117" s="37"/>
      <c r="Y117" s="28"/>
      <c r="Z117" s="28"/>
      <c r="AA117" s="28"/>
      <c r="AB117" s="28"/>
      <c r="AC117" s="44"/>
      <c r="AD117" s="135" t="str">
        <f>IF(M117="","",VLOOKUP(M117,出面管理!$AN$1:'出面管理'!$AQ$28,2,FALSE))</f>
        <v/>
      </c>
      <c r="AE117" s="135" t="str">
        <f>IF(M117=""," ",VLOOKUP(M117,出面管理!$AN$1:'出面管理'!$AQ$28,3,FALSE))</f>
        <v xml:space="preserve"> </v>
      </c>
      <c r="AF117" s="136" t="e">
        <f t="shared" si="2"/>
        <v>#VALUE!</v>
      </c>
      <c r="AG117" s="120" t="e">
        <f t="shared" si="2"/>
        <v>#VALUE!</v>
      </c>
      <c r="AH117" s="137" t="e">
        <f t="shared" si="3"/>
        <v>#VALUE!</v>
      </c>
      <c r="AI117" s="41"/>
      <c r="AJ117" s="44"/>
      <c r="AK117" s="45"/>
    </row>
    <row r="118" spans="2:37" ht="22.5" customHeight="1" x14ac:dyDescent="0.15">
      <c r="B118" s="34"/>
      <c r="C118" s="47"/>
      <c r="D118" s="34"/>
      <c r="E118" s="34"/>
      <c r="F118" s="41"/>
      <c r="G118" s="67"/>
      <c r="H118" s="33"/>
      <c r="I118" s="72"/>
      <c r="J118" s="73"/>
      <c r="K118" s="138"/>
      <c r="L118" s="49"/>
      <c r="M118" s="51"/>
      <c r="N118" s="35"/>
      <c r="O118" s="55"/>
      <c r="P118" s="36"/>
      <c r="Q118" s="37"/>
      <c r="R118" s="29"/>
      <c r="S118" s="38"/>
      <c r="T118" s="39"/>
      <c r="U118" s="40"/>
      <c r="V118" s="39"/>
      <c r="W118" s="80"/>
      <c r="X118" s="37"/>
      <c r="Y118" s="28"/>
      <c r="Z118" s="28"/>
      <c r="AA118" s="28"/>
      <c r="AB118" s="28"/>
      <c r="AC118" s="44"/>
      <c r="AD118" s="135" t="str">
        <f>IF(M118="","",VLOOKUP(M118,出面管理!$AN$1:'出面管理'!$AQ$28,2,FALSE))</f>
        <v/>
      </c>
      <c r="AE118" s="135" t="str">
        <f>IF(M118=""," ",VLOOKUP(M118,出面管理!$AN$1:'出面管理'!$AQ$28,3,FALSE))</f>
        <v xml:space="preserve"> </v>
      </c>
      <c r="AF118" s="136" t="e">
        <f t="shared" si="2"/>
        <v>#VALUE!</v>
      </c>
      <c r="AG118" s="120" t="e">
        <f t="shared" si="2"/>
        <v>#VALUE!</v>
      </c>
      <c r="AH118" s="137" t="e">
        <f t="shared" si="3"/>
        <v>#VALUE!</v>
      </c>
      <c r="AI118" s="41"/>
      <c r="AJ118" s="44"/>
      <c r="AK118" s="45"/>
    </row>
    <row r="119" spans="2:37" ht="22.5" customHeight="1" x14ac:dyDescent="0.15">
      <c r="B119" s="34"/>
      <c r="C119" s="47"/>
      <c r="D119" s="34"/>
      <c r="E119" s="34"/>
      <c r="F119" s="41"/>
      <c r="G119" s="67"/>
      <c r="H119" s="33"/>
      <c r="I119" s="72"/>
      <c r="J119" s="73"/>
      <c r="K119" s="138"/>
      <c r="L119" s="49"/>
      <c r="M119" s="51"/>
      <c r="N119" s="35"/>
      <c r="O119" s="55"/>
      <c r="P119" s="36"/>
      <c r="Q119" s="37"/>
      <c r="R119" s="29"/>
      <c r="S119" s="38"/>
      <c r="T119" s="39"/>
      <c r="U119" s="40"/>
      <c r="V119" s="39"/>
      <c r="W119" s="80"/>
      <c r="X119" s="37"/>
      <c r="Y119" s="28"/>
      <c r="Z119" s="28"/>
      <c r="AA119" s="28"/>
      <c r="AB119" s="28"/>
      <c r="AC119" s="44"/>
      <c r="AD119" s="135" t="str">
        <f>IF(M119="","",VLOOKUP(M119,出面管理!$AN$1:'出面管理'!$AQ$28,2,FALSE))</f>
        <v/>
      </c>
      <c r="AE119" s="135" t="str">
        <f>IF(M119=""," ",VLOOKUP(M119,出面管理!$AN$1:'出面管理'!$AQ$28,3,FALSE))</f>
        <v xml:space="preserve"> </v>
      </c>
      <c r="AF119" s="136" t="e">
        <f t="shared" si="2"/>
        <v>#VALUE!</v>
      </c>
      <c r="AG119" s="120" t="e">
        <f t="shared" si="2"/>
        <v>#VALUE!</v>
      </c>
      <c r="AH119" s="137" t="e">
        <f t="shared" si="3"/>
        <v>#VALUE!</v>
      </c>
      <c r="AI119" s="41"/>
      <c r="AJ119" s="44"/>
      <c r="AK119" s="45"/>
    </row>
    <row r="120" spans="2:37" ht="22.5" customHeight="1" x14ac:dyDescent="0.15">
      <c r="B120" s="34"/>
      <c r="C120" s="47"/>
      <c r="D120" s="34"/>
      <c r="E120" s="34"/>
      <c r="F120" s="41"/>
      <c r="G120" s="67"/>
      <c r="H120" s="33"/>
      <c r="I120" s="72"/>
      <c r="J120" s="73"/>
      <c r="K120" s="138"/>
      <c r="L120" s="49"/>
      <c r="M120" s="51"/>
      <c r="N120" s="35"/>
      <c r="O120" s="55"/>
      <c r="P120" s="36"/>
      <c r="Q120" s="37"/>
      <c r="R120" s="29"/>
      <c r="S120" s="38"/>
      <c r="T120" s="39"/>
      <c r="U120" s="40"/>
      <c r="V120" s="39"/>
      <c r="W120" s="80"/>
      <c r="X120" s="37"/>
      <c r="Y120" s="28"/>
      <c r="Z120" s="28"/>
      <c r="AA120" s="28"/>
      <c r="AB120" s="28"/>
      <c r="AC120" s="44"/>
      <c r="AD120" s="135" t="str">
        <f>IF(M120="","",VLOOKUP(M120,出面管理!$AN$1:'出面管理'!$AQ$28,2,FALSE))</f>
        <v/>
      </c>
      <c r="AE120" s="135" t="str">
        <f>IF(M120=""," ",VLOOKUP(M120,出面管理!$AN$1:'出面管理'!$AQ$28,3,FALSE))</f>
        <v xml:space="preserve"> </v>
      </c>
      <c r="AF120" s="136" t="e">
        <f t="shared" si="2"/>
        <v>#VALUE!</v>
      </c>
      <c r="AG120" s="120" t="e">
        <f t="shared" si="2"/>
        <v>#VALUE!</v>
      </c>
      <c r="AH120" s="137" t="e">
        <f t="shared" si="3"/>
        <v>#VALUE!</v>
      </c>
      <c r="AI120" s="41"/>
      <c r="AJ120" s="44"/>
      <c r="AK120" s="45"/>
    </row>
    <row r="121" spans="2:37" ht="22.5" customHeight="1" x14ac:dyDescent="0.15">
      <c r="B121" s="34"/>
      <c r="C121" s="47"/>
      <c r="D121" s="34"/>
      <c r="E121" s="34"/>
      <c r="F121" s="41"/>
      <c r="G121" s="67"/>
      <c r="H121" s="33"/>
      <c r="I121" s="72"/>
      <c r="J121" s="73"/>
      <c r="K121" s="138"/>
      <c r="L121" s="49"/>
      <c r="M121" s="51"/>
      <c r="N121" s="35"/>
      <c r="O121" s="55"/>
      <c r="P121" s="36"/>
      <c r="Q121" s="37"/>
      <c r="R121" s="29"/>
      <c r="S121" s="38"/>
      <c r="T121" s="39"/>
      <c r="U121" s="40"/>
      <c r="V121" s="39"/>
      <c r="W121" s="80"/>
      <c r="X121" s="37"/>
      <c r="Y121" s="28"/>
      <c r="Z121" s="28"/>
      <c r="AA121" s="28"/>
      <c r="AB121" s="28"/>
      <c r="AC121" s="44"/>
      <c r="AD121" s="135" t="str">
        <f>IF(M121="","",VLOOKUP(M121,出面管理!$AN$1:'出面管理'!$AQ$28,2,FALSE))</f>
        <v/>
      </c>
      <c r="AE121" s="135" t="str">
        <f>IF(M121=""," ",VLOOKUP(M121,出面管理!$AN$1:'出面管理'!$AQ$28,3,FALSE))</f>
        <v xml:space="preserve"> </v>
      </c>
      <c r="AF121" s="136" t="e">
        <f t="shared" si="2"/>
        <v>#VALUE!</v>
      </c>
      <c r="AG121" s="120" t="e">
        <f t="shared" si="2"/>
        <v>#VALUE!</v>
      </c>
      <c r="AH121" s="137" t="e">
        <f t="shared" si="3"/>
        <v>#VALUE!</v>
      </c>
      <c r="AI121" s="41"/>
      <c r="AJ121" s="44"/>
      <c r="AK121" s="45"/>
    </row>
    <row r="122" spans="2:37" ht="22.5" customHeight="1" x14ac:dyDescent="0.15">
      <c r="B122" s="34"/>
      <c r="C122" s="47"/>
      <c r="D122" s="34"/>
      <c r="E122" s="34"/>
      <c r="F122" s="41"/>
      <c r="G122" s="67"/>
      <c r="H122" s="33"/>
      <c r="I122" s="72"/>
      <c r="J122" s="73"/>
      <c r="K122" s="138"/>
      <c r="L122" s="49"/>
      <c r="M122" s="51"/>
      <c r="N122" s="35"/>
      <c r="O122" s="55"/>
      <c r="P122" s="36"/>
      <c r="Q122" s="37"/>
      <c r="R122" s="29"/>
      <c r="S122" s="38"/>
      <c r="T122" s="39"/>
      <c r="U122" s="40"/>
      <c r="V122" s="39"/>
      <c r="W122" s="80"/>
      <c r="X122" s="37"/>
      <c r="Y122" s="28"/>
      <c r="Z122" s="28"/>
      <c r="AA122" s="28"/>
      <c r="AB122" s="28"/>
      <c r="AC122" s="44"/>
      <c r="AD122" s="135" t="str">
        <f>IF(M122="","",VLOOKUP(M122,出面管理!$AN$1:'出面管理'!$AQ$28,2,FALSE))</f>
        <v/>
      </c>
      <c r="AE122" s="135" t="str">
        <f>IF(M122=""," ",VLOOKUP(M122,出面管理!$AN$1:'出面管理'!$AQ$28,3,FALSE))</f>
        <v xml:space="preserve"> </v>
      </c>
      <c r="AF122" s="136" t="e">
        <f t="shared" si="2"/>
        <v>#VALUE!</v>
      </c>
      <c r="AG122" s="120" t="e">
        <f t="shared" si="2"/>
        <v>#VALUE!</v>
      </c>
      <c r="AH122" s="137" t="e">
        <f t="shared" si="3"/>
        <v>#VALUE!</v>
      </c>
      <c r="AI122" s="41"/>
      <c r="AJ122" s="44"/>
      <c r="AK122" s="45"/>
    </row>
    <row r="123" spans="2:37" ht="22.5" customHeight="1" x14ac:dyDescent="0.15">
      <c r="B123" s="34"/>
      <c r="C123" s="47"/>
      <c r="D123" s="34"/>
      <c r="E123" s="34"/>
      <c r="F123" s="41"/>
      <c r="G123" s="67"/>
      <c r="H123" s="33"/>
      <c r="I123" s="72"/>
      <c r="J123" s="73"/>
      <c r="K123" s="138"/>
      <c r="L123" s="49"/>
      <c r="M123" s="51"/>
      <c r="N123" s="35"/>
      <c r="O123" s="55"/>
      <c r="P123" s="36"/>
      <c r="Q123" s="37"/>
      <c r="R123" s="29"/>
      <c r="S123" s="38"/>
      <c r="T123" s="39"/>
      <c r="U123" s="40"/>
      <c r="V123" s="39"/>
      <c r="W123" s="80"/>
      <c r="X123" s="37"/>
      <c r="Y123" s="28"/>
      <c r="Z123" s="28"/>
      <c r="AA123" s="28"/>
      <c r="AB123" s="28"/>
      <c r="AC123" s="44"/>
      <c r="AD123" s="135" t="str">
        <f>IF(M123="","",VLOOKUP(M123,出面管理!$AN$1:'出面管理'!$AQ$28,2,FALSE))</f>
        <v/>
      </c>
      <c r="AE123" s="135" t="str">
        <f>IF(M123=""," ",VLOOKUP(M123,出面管理!$AN$1:'出面管理'!$AQ$28,3,FALSE))</f>
        <v xml:space="preserve"> </v>
      </c>
      <c r="AF123" s="136" t="e">
        <f t="shared" si="2"/>
        <v>#VALUE!</v>
      </c>
      <c r="AG123" s="120" t="e">
        <f t="shared" si="2"/>
        <v>#VALUE!</v>
      </c>
      <c r="AH123" s="137" t="e">
        <f t="shared" si="3"/>
        <v>#VALUE!</v>
      </c>
      <c r="AI123" s="41"/>
      <c r="AJ123" s="44"/>
      <c r="AK123" s="45"/>
    </row>
    <row r="124" spans="2:37" ht="22.5" customHeight="1" x14ac:dyDescent="0.15">
      <c r="B124" s="34"/>
      <c r="C124" s="47"/>
      <c r="D124" s="34"/>
      <c r="E124" s="34"/>
      <c r="F124" s="41"/>
      <c r="G124" s="67"/>
      <c r="H124" s="33"/>
      <c r="I124" s="72"/>
      <c r="J124" s="73"/>
      <c r="K124" s="138"/>
      <c r="L124" s="49"/>
      <c r="M124" s="51"/>
      <c r="N124" s="35"/>
      <c r="O124" s="55"/>
      <c r="P124" s="36"/>
      <c r="Q124" s="37"/>
      <c r="R124" s="29"/>
      <c r="S124" s="38"/>
      <c r="T124" s="39"/>
      <c r="U124" s="40"/>
      <c r="V124" s="39"/>
      <c r="W124" s="80"/>
      <c r="X124" s="37"/>
      <c r="Y124" s="28"/>
      <c r="Z124" s="28"/>
      <c r="AA124" s="28"/>
      <c r="AB124" s="28"/>
      <c r="AC124" s="44"/>
      <c r="AD124" s="135" t="str">
        <f>IF(M124="","",VLOOKUP(M124,出面管理!$AN$1:'出面管理'!$AQ$28,2,FALSE))</f>
        <v/>
      </c>
      <c r="AE124" s="135" t="str">
        <f>IF(M124=""," ",VLOOKUP(M124,出面管理!$AN$1:'出面管理'!$AQ$28,3,FALSE))</f>
        <v xml:space="preserve"> </v>
      </c>
      <c r="AF124" s="136" t="e">
        <f t="shared" si="2"/>
        <v>#VALUE!</v>
      </c>
      <c r="AG124" s="120" t="e">
        <f t="shared" si="2"/>
        <v>#VALUE!</v>
      </c>
      <c r="AH124" s="137" t="e">
        <f t="shared" si="3"/>
        <v>#VALUE!</v>
      </c>
      <c r="AI124" s="41"/>
      <c r="AJ124" s="44"/>
      <c r="AK124" s="45"/>
    </row>
    <row r="125" spans="2:37" ht="22.5" customHeight="1" x14ac:dyDescent="0.15">
      <c r="B125" s="34"/>
      <c r="C125" s="47"/>
      <c r="D125" s="34"/>
      <c r="E125" s="34"/>
      <c r="F125" s="41"/>
      <c r="G125" s="67"/>
      <c r="H125" s="33"/>
      <c r="I125" s="72"/>
      <c r="J125" s="73"/>
      <c r="K125" s="138"/>
      <c r="L125" s="49"/>
      <c r="M125" s="51"/>
      <c r="N125" s="35"/>
      <c r="O125" s="55"/>
      <c r="P125" s="36"/>
      <c r="Q125" s="37"/>
      <c r="R125" s="29"/>
      <c r="S125" s="38"/>
      <c r="T125" s="39"/>
      <c r="U125" s="40"/>
      <c r="V125" s="39"/>
      <c r="W125" s="80"/>
      <c r="X125" s="37"/>
      <c r="Y125" s="28"/>
      <c r="Z125" s="28"/>
      <c r="AA125" s="28"/>
      <c r="AB125" s="28"/>
      <c r="AC125" s="44"/>
      <c r="AD125" s="135" t="str">
        <f>IF(M125="","",VLOOKUP(M125,出面管理!$AN$1:'出面管理'!$AQ$28,2,FALSE))</f>
        <v/>
      </c>
      <c r="AE125" s="135" t="str">
        <f>IF(M125=""," ",VLOOKUP(M125,出面管理!$AN$1:'出面管理'!$AQ$28,3,FALSE))</f>
        <v xml:space="preserve"> </v>
      </c>
      <c r="AF125" s="136" t="e">
        <f t="shared" si="2"/>
        <v>#VALUE!</v>
      </c>
      <c r="AG125" s="120" t="e">
        <f t="shared" si="2"/>
        <v>#VALUE!</v>
      </c>
      <c r="AH125" s="137" t="e">
        <f t="shared" si="3"/>
        <v>#VALUE!</v>
      </c>
      <c r="AI125" s="41"/>
      <c r="AJ125" s="44"/>
      <c r="AK125" s="45"/>
    </row>
    <row r="126" spans="2:37" ht="22.5" customHeight="1" x14ac:dyDescent="0.15">
      <c r="B126" s="34"/>
      <c r="C126" s="47"/>
      <c r="D126" s="34"/>
      <c r="E126" s="34"/>
      <c r="F126" s="41"/>
      <c r="G126" s="67"/>
      <c r="H126" s="33"/>
      <c r="I126" s="72"/>
      <c r="J126" s="73"/>
      <c r="K126" s="138"/>
      <c r="L126" s="49"/>
      <c r="M126" s="51"/>
      <c r="N126" s="35"/>
      <c r="O126" s="55"/>
      <c r="P126" s="36"/>
      <c r="Q126" s="37"/>
      <c r="R126" s="29"/>
      <c r="S126" s="38"/>
      <c r="T126" s="39"/>
      <c r="U126" s="40"/>
      <c r="V126" s="39"/>
      <c r="W126" s="80"/>
      <c r="X126" s="37"/>
      <c r="Y126" s="28"/>
      <c r="Z126" s="28"/>
      <c r="AA126" s="28"/>
      <c r="AB126" s="28"/>
      <c r="AC126" s="44"/>
      <c r="AD126" s="135" t="str">
        <f>IF(M126="","",VLOOKUP(M126,出面管理!$AN$1:'出面管理'!$AQ$28,2,FALSE))</f>
        <v/>
      </c>
      <c r="AE126" s="135" t="str">
        <f>IF(M126=""," ",VLOOKUP(M126,出面管理!$AN$1:'出面管理'!$AQ$28,3,FALSE))</f>
        <v xml:space="preserve"> </v>
      </c>
      <c r="AF126" s="136" t="e">
        <f t="shared" si="2"/>
        <v>#VALUE!</v>
      </c>
      <c r="AG126" s="120" t="e">
        <f t="shared" si="2"/>
        <v>#VALUE!</v>
      </c>
      <c r="AH126" s="137" t="e">
        <f t="shared" si="3"/>
        <v>#VALUE!</v>
      </c>
      <c r="AI126" s="41"/>
      <c r="AJ126" s="44"/>
      <c r="AK126" s="45"/>
    </row>
    <row r="127" spans="2:37" ht="22.5" customHeight="1" x14ac:dyDescent="0.15">
      <c r="B127" s="34"/>
      <c r="C127" s="47"/>
      <c r="D127" s="34"/>
      <c r="E127" s="34"/>
      <c r="F127" s="41"/>
      <c r="G127" s="67"/>
      <c r="H127" s="33"/>
      <c r="I127" s="72"/>
      <c r="J127" s="73"/>
      <c r="K127" s="138"/>
      <c r="L127" s="49"/>
      <c r="M127" s="51"/>
      <c r="N127" s="35"/>
      <c r="O127" s="55"/>
      <c r="P127" s="36"/>
      <c r="Q127" s="37"/>
      <c r="R127" s="29"/>
      <c r="S127" s="38"/>
      <c r="T127" s="39"/>
      <c r="U127" s="40"/>
      <c r="V127" s="39"/>
      <c r="W127" s="80"/>
      <c r="X127" s="37"/>
      <c r="Y127" s="28"/>
      <c r="Z127" s="28"/>
      <c r="AA127" s="28"/>
      <c r="AB127" s="28"/>
      <c r="AC127" s="44"/>
      <c r="AD127" s="135" t="str">
        <f>IF(M127="","",VLOOKUP(M127,出面管理!$AN$1:'出面管理'!$AQ$28,2,FALSE))</f>
        <v/>
      </c>
      <c r="AE127" s="135" t="str">
        <f>IF(M127=""," ",VLOOKUP(M127,出面管理!$AN$1:'出面管理'!$AQ$28,3,FALSE))</f>
        <v xml:space="preserve"> </v>
      </c>
      <c r="AF127" s="136" t="e">
        <f t="shared" si="2"/>
        <v>#VALUE!</v>
      </c>
      <c r="AG127" s="120" t="e">
        <f t="shared" si="2"/>
        <v>#VALUE!</v>
      </c>
      <c r="AH127" s="137" t="e">
        <f t="shared" si="3"/>
        <v>#VALUE!</v>
      </c>
      <c r="AI127" s="41"/>
      <c r="AJ127" s="44"/>
      <c r="AK127" s="45"/>
    </row>
    <row r="128" spans="2:37" ht="22.5" customHeight="1" x14ac:dyDescent="0.15">
      <c r="B128" s="34"/>
      <c r="C128" s="47"/>
      <c r="D128" s="34"/>
      <c r="E128" s="34"/>
      <c r="F128" s="41"/>
      <c r="G128" s="67"/>
      <c r="H128" s="33"/>
      <c r="I128" s="72"/>
      <c r="J128" s="73"/>
      <c r="K128" s="138"/>
      <c r="L128" s="49"/>
      <c r="M128" s="51"/>
      <c r="N128" s="35"/>
      <c r="O128" s="55"/>
      <c r="P128" s="36"/>
      <c r="Q128" s="37"/>
      <c r="R128" s="29"/>
      <c r="S128" s="38"/>
      <c r="T128" s="39"/>
      <c r="U128" s="40"/>
      <c r="V128" s="39"/>
      <c r="W128" s="80"/>
      <c r="X128" s="37"/>
      <c r="Y128" s="28"/>
      <c r="Z128" s="28"/>
      <c r="AA128" s="28"/>
      <c r="AB128" s="28"/>
      <c r="AC128" s="44"/>
      <c r="AD128" s="135" t="str">
        <f>IF(M128="","",VLOOKUP(M128,出面管理!$AN$1:'出面管理'!$AQ$28,2,FALSE))</f>
        <v/>
      </c>
      <c r="AE128" s="135" t="str">
        <f>IF(M128=""," ",VLOOKUP(M128,出面管理!$AN$1:'出面管理'!$AQ$28,3,FALSE))</f>
        <v xml:space="preserve"> </v>
      </c>
      <c r="AF128" s="136" t="e">
        <f t="shared" si="2"/>
        <v>#VALUE!</v>
      </c>
      <c r="AG128" s="120" t="e">
        <f t="shared" si="2"/>
        <v>#VALUE!</v>
      </c>
      <c r="AH128" s="137" t="e">
        <f t="shared" si="3"/>
        <v>#VALUE!</v>
      </c>
      <c r="AI128" s="41"/>
      <c r="AJ128" s="44"/>
      <c r="AK128" s="45"/>
    </row>
    <row r="129" spans="2:37" ht="22.5" customHeight="1" x14ac:dyDescent="0.15">
      <c r="B129" s="34"/>
      <c r="C129" s="47"/>
      <c r="D129" s="34"/>
      <c r="E129" s="34"/>
      <c r="F129" s="41"/>
      <c r="G129" s="67"/>
      <c r="H129" s="33"/>
      <c r="I129" s="72"/>
      <c r="J129" s="73"/>
      <c r="K129" s="138"/>
      <c r="L129" s="49"/>
      <c r="M129" s="51"/>
      <c r="N129" s="35"/>
      <c r="O129" s="55"/>
      <c r="P129" s="36"/>
      <c r="Q129" s="37"/>
      <c r="R129" s="29"/>
      <c r="S129" s="38"/>
      <c r="T129" s="39"/>
      <c r="U129" s="40"/>
      <c r="V129" s="39"/>
      <c r="W129" s="80"/>
      <c r="X129" s="37"/>
      <c r="Y129" s="28"/>
      <c r="Z129" s="28"/>
      <c r="AA129" s="28"/>
      <c r="AB129" s="28"/>
      <c r="AC129" s="44"/>
      <c r="AD129" s="135" t="str">
        <f>IF(M129="","",VLOOKUP(M129,出面管理!$AN$1:'出面管理'!$AQ$28,2,FALSE))</f>
        <v/>
      </c>
      <c r="AE129" s="135" t="str">
        <f>IF(M129=""," ",VLOOKUP(M129,出面管理!$AN$1:'出面管理'!$AQ$28,3,FALSE))</f>
        <v xml:space="preserve"> </v>
      </c>
      <c r="AF129" s="136" t="e">
        <f t="shared" si="2"/>
        <v>#VALUE!</v>
      </c>
      <c r="AG129" s="120" t="e">
        <f t="shared" si="2"/>
        <v>#VALUE!</v>
      </c>
      <c r="AH129" s="137" t="e">
        <f t="shared" si="3"/>
        <v>#VALUE!</v>
      </c>
      <c r="AI129" s="41"/>
      <c r="AJ129" s="44"/>
      <c r="AK129" s="45"/>
    </row>
    <row r="130" spans="2:37" ht="22.5" customHeight="1" x14ac:dyDescent="0.15">
      <c r="B130" s="34"/>
      <c r="C130" s="47"/>
      <c r="D130" s="34"/>
      <c r="E130" s="34"/>
      <c r="F130" s="41"/>
      <c r="G130" s="67"/>
      <c r="H130" s="33"/>
      <c r="I130" s="72"/>
      <c r="J130" s="73"/>
      <c r="K130" s="138"/>
      <c r="L130" s="49"/>
      <c r="M130" s="51"/>
      <c r="N130" s="35"/>
      <c r="O130" s="55"/>
      <c r="P130" s="36"/>
      <c r="Q130" s="37"/>
      <c r="R130" s="29"/>
      <c r="S130" s="38"/>
      <c r="T130" s="39"/>
      <c r="U130" s="40"/>
      <c r="V130" s="39"/>
      <c r="W130" s="80"/>
      <c r="X130" s="37"/>
      <c r="Y130" s="28"/>
      <c r="Z130" s="28"/>
      <c r="AA130" s="28"/>
      <c r="AB130" s="28"/>
      <c r="AC130" s="44"/>
      <c r="AD130" s="135" t="str">
        <f>IF(M130="","",VLOOKUP(M130,出面管理!$AN$1:'出面管理'!$AQ$28,2,FALSE))</f>
        <v/>
      </c>
      <c r="AE130" s="135" t="str">
        <f>IF(M130=""," ",VLOOKUP(M130,出面管理!$AN$1:'出面管理'!$AQ$28,3,FALSE))</f>
        <v xml:space="preserve"> </v>
      </c>
      <c r="AF130" s="136" t="e">
        <f t="shared" si="2"/>
        <v>#VALUE!</v>
      </c>
      <c r="AG130" s="120" t="e">
        <f t="shared" si="2"/>
        <v>#VALUE!</v>
      </c>
      <c r="AH130" s="137" t="e">
        <f t="shared" si="3"/>
        <v>#VALUE!</v>
      </c>
      <c r="AI130" s="41"/>
      <c r="AJ130" s="44"/>
      <c r="AK130" s="45"/>
    </row>
    <row r="131" spans="2:37" ht="22.5" customHeight="1" x14ac:dyDescent="0.15">
      <c r="B131" s="34"/>
      <c r="C131" s="47"/>
      <c r="D131" s="34"/>
      <c r="E131" s="34"/>
      <c r="F131" s="41"/>
      <c r="G131" s="67"/>
      <c r="H131" s="33"/>
      <c r="I131" s="72"/>
      <c r="J131" s="73"/>
      <c r="K131" s="138"/>
      <c r="L131" s="49"/>
      <c r="M131" s="51"/>
      <c r="N131" s="35"/>
      <c r="O131" s="55"/>
      <c r="P131" s="36"/>
      <c r="Q131" s="37"/>
      <c r="R131" s="29"/>
      <c r="S131" s="38"/>
      <c r="T131" s="39"/>
      <c r="U131" s="40"/>
      <c r="V131" s="39"/>
      <c r="W131" s="80"/>
      <c r="X131" s="37"/>
      <c r="Y131" s="28"/>
      <c r="Z131" s="28"/>
      <c r="AA131" s="28"/>
      <c r="AB131" s="28"/>
      <c r="AC131" s="44"/>
      <c r="AD131" s="135" t="str">
        <f>IF(M131="","",VLOOKUP(M131,出面管理!$AN$1:'出面管理'!$AQ$28,2,FALSE))</f>
        <v/>
      </c>
      <c r="AE131" s="135" t="str">
        <f>IF(M131=""," ",VLOOKUP(M131,出面管理!$AN$1:'出面管理'!$AQ$28,3,FALSE))</f>
        <v xml:space="preserve"> </v>
      </c>
      <c r="AF131" s="136" t="e">
        <f t="shared" si="2"/>
        <v>#VALUE!</v>
      </c>
      <c r="AG131" s="120" t="e">
        <f t="shared" si="2"/>
        <v>#VALUE!</v>
      </c>
      <c r="AH131" s="137" t="e">
        <f t="shared" si="3"/>
        <v>#VALUE!</v>
      </c>
      <c r="AI131" s="41"/>
      <c r="AJ131" s="44"/>
      <c r="AK131" s="45"/>
    </row>
    <row r="132" spans="2:37" ht="22.5" customHeight="1" x14ac:dyDescent="0.15">
      <c r="B132" s="34"/>
      <c r="C132" s="47"/>
      <c r="D132" s="34"/>
      <c r="E132" s="34"/>
      <c r="F132" s="41"/>
      <c r="G132" s="67"/>
      <c r="H132" s="33"/>
      <c r="I132" s="72"/>
      <c r="J132" s="73"/>
      <c r="K132" s="138"/>
      <c r="L132" s="49"/>
      <c r="M132" s="51"/>
      <c r="N132" s="35"/>
      <c r="O132" s="55"/>
      <c r="P132" s="36"/>
      <c r="Q132" s="37"/>
      <c r="R132" s="29"/>
      <c r="S132" s="38"/>
      <c r="T132" s="39"/>
      <c r="U132" s="40"/>
      <c r="V132" s="39"/>
      <c r="W132" s="80"/>
      <c r="X132" s="37"/>
      <c r="Y132" s="28"/>
      <c r="Z132" s="28"/>
      <c r="AA132" s="28"/>
      <c r="AB132" s="28"/>
      <c r="AC132" s="44"/>
      <c r="AD132" s="135" t="str">
        <f>IF(M132="","",VLOOKUP(M132,出面管理!$AN$1:'出面管理'!$AQ$28,2,FALSE))</f>
        <v/>
      </c>
      <c r="AE132" s="135" t="str">
        <f>IF(M132=""," ",VLOOKUP(M132,出面管理!$AN$1:'出面管理'!$AQ$28,3,FALSE))</f>
        <v xml:space="preserve"> </v>
      </c>
      <c r="AF132" s="136" t="e">
        <f t="shared" si="2"/>
        <v>#VALUE!</v>
      </c>
      <c r="AG132" s="120" t="e">
        <f t="shared" si="2"/>
        <v>#VALUE!</v>
      </c>
      <c r="AH132" s="137" t="e">
        <f t="shared" si="3"/>
        <v>#VALUE!</v>
      </c>
      <c r="AI132" s="41"/>
      <c r="AJ132" s="44"/>
      <c r="AK132" s="45"/>
    </row>
    <row r="133" spans="2:37" ht="22.5" customHeight="1" x14ac:dyDescent="0.15">
      <c r="B133" s="34"/>
      <c r="C133" s="47"/>
      <c r="D133" s="34"/>
      <c r="E133" s="34"/>
      <c r="F133" s="41"/>
      <c r="G133" s="67"/>
      <c r="H133" s="33"/>
      <c r="I133" s="72"/>
      <c r="J133" s="73"/>
      <c r="K133" s="138"/>
      <c r="L133" s="49"/>
      <c r="M133" s="51"/>
      <c r="N133" s="35"/>
      <c r="O133" s="55"/>
      <c r="P133" s="36"/>
      <c r="Q133" s="37"/>
      <c r="R133" s="29"/>
      <c r="S133" s="38"/>
      <c r="T133" s="39"/>
      <c r="U133" s="40"/>
      <c r="V133" s="39"/>
      <c r="W133" s="80"/>
      <c r="X133" s="37"/>
      <c r="Y133" s="28"/>
      <c r="Z133" s="28"/>
      <c r="AA133" s="28"/>
      <c r="AB133" s="28"/>
      <c r="AC133" s="44"/>
      <c r="AD133" s="135" t="str">
        <f>IF(M133="","",VLOOKUP(M133,出面管理!$AN$1:'出面管理'!$AQ$28,2,FALSE))</f>
        <v/>
      </c>
      <c r="AE133" s="135" t="str">
        <f>IF(M133=""," ",VLOOKUP(M133,出面管理!$AN$1:'出面管理'!$AQ$28,3,FALSE))</f>
        <v xml:space="preserve"> </v>
      </c>
      <c r="AF133" s="136" t="e">
        <f t="shared" ref="AF133:AG196" si="4">AD133*Y133</f>
        <v>#VALUE!</v>
      </c>
      <c r="AG133" s="120" t="e">
        <f t="shared" si="4"/>
        <v>#VALUE!</v>
      </c>
      <c r="AH133" s="137" t="e">
        <f t="shared" ref="AH133:AH196" si="5">AF133+AG133</f>
        <v>#VALUE!</v>
      </c>
      <c r="AI133" s="41"/>
      <c r="AJ133" s="44"/>
      <c r="AK133" s="45"/>
    </row>
    <row r="134" spans="2:37" ht="22.5" customHeight="1" x14ac:dyDescent="0.15">
      <c r="B134" s="34"/>
      <c r="C134" s="47"/>
      <c r="D134" s="34"/>
      <c r="E134" s="34"/>
      <c r="F134" s="41"/>
      <c r="G134" s="67"/>
      <c r="H134" s="33"/>
      <c r="I134" s="72"/>
      <c r="J134" s="73"/>
      <c r="K134" s="138"/>
      <c r="L134" s="49"/>
      <c r="M134" s="51"/>
      <c r="N134" s="35"/>
      <c r="O134" s="55"/>
      <c r="P134" s="36"/>
      <c r="Q134" s="37"/>
      <c r="R134" s="29"/>
      <c r="S134" s="38"/>
      <c r="T134" s="39"/>
      <c r="U134" s="40"/>
      <c r="V134" s="39"/>
      <c r="W134" s="80"/>
      <c r="X134" s="37"/>
      <c r="Y134" s="28"/>
      <c r="Z134" s="28"/>
      <c r="AA134" s="28"/>
      <c r="AB134" s="28"/>
      <c r="AC134" s="44"/>
      <c r="AD134" s="135" t="str">
        <f>IF(M134="","",VLOOKUP(M134,出面管理!$AN$1:'出面管理'!$AQ$28,2,FALSE))</f>
        <v/>
      </c>
      <c r="AE134" s="135" t="str">
        <f>IF(M134=""," ",VLOOKUP(M134,出面管理!$AN$1:'出面管理'!$AQ$28,3,FALSE))</f>
        <v xml:space="preserve"> </v>
      </c>
      <c r="AF134" s="136" t="e">
        <f t="shared" si="4"/>
        <v>#VALUE!</v>
      </c>
      <c r="AG134" s="120" t="e">
        <f t="shared" si="4"/>
        <v>#VALUE!</v>
      </c>
      <c r="AH134" s="137" t="e">
        <f t="shared" si="5"/>
        <v>#VALUE!</v>
      </c>
      <c r="AI134" s="41"/>
      <c r="AJ134" s="44"/>
      <c r="AK134" s="45"/>
    </row>
    <row r="135" spans="2:37" ht="22.5" customHeight="1" x14ac:dyDescent="0.15">
      <c r="B135" s="34"/>
      <c r="C135" s="47"/>
      <c r="D135" s="34"/>
      <c r="E135" s="34"/>
      <c r="F135" s="41"/>
      <c r="G135" s="67"/>
      <c r="H135" s="33"/>
      <c r="I135" s="72"/>
      <c r="J135" s="73"/>
      <c r="K135" s="138"/>
      <c r="L135" s="49"/>
      <c r="M135" s="51"/>
      <c r="N135" s="35"/>
      <c r="O135" s="55"/>
      <c r="P135" s="36"/>
      <c r="Q135" s="37"/>
      <c r="R135" s="29"/>
      <c r="S135" s="38"/>
      <c r="T135" s="39"/>
      <c r="U135" s="40"/>
      <c r="V135" s="39"/>
      <c r="W135" s="80"/>
      <c r="X135" s="37"/>
      <c r="Y135" s="28"/>
      <c r="Z135" s="28"/>
      <c r="AA135" s="28"/>
      <c r="AB135" s="28"/>
      <c r="AC135" s="44"/>
      <c r="AD135" s="135" t="str">
        <f>IF(M135="","",VLOOKUP(M135,出面管理!$AN$1:'出面管理'!$AQ$28,2,FALSE))</f>
        <v/>
      </c>
      <c r="AE135" s="135" t="str">
        <f>IF(M135=""," ",VLOOKUP(M135,出面管理!$AN$1:'出面管理'!$AQ$28,3,FALSE))</f>
        <v xml:space="preserve"> </v>
      </c>
      <c r="AF135" s="136" t="e">
        <f t="shared" si="4"/>
        <v>#VALUE!</v>
      </c>
      <c r="AG135" s="120" t="e">
        <f t="shared" si="4"/>
        <v>#VALUE!</v>
      </c>
      <c r="AH135" s="137" t="e">
        <f t="shared" si="5"/>
        <v>#VALUE!</v>
      </c>
      <c r="AI135" s="41"/>
      <c r="AJ135" s="44"/>
      <c r="AK135" s="45"/>
    </row>
    <row r="136" spans="2:37" ht="22.5" customHeight="1" x14ac:dyDescent="0.15">
      <c r="B136" s="34"/>
      <c r="C136" s="47"/>
      <c r="D136" s="34"/>
      <c r="E136" s="34"/>
      <c r="F136" s="41"/>
      <c r="G136" s="67"/>
      <c r="H136" s="33"/>
      <c r="I136" s="72"/>
      <c r="J136" s="73"/>
      <c r="K136" s="138"/>
      <c r="L136" s="49"/>
      <c r="M136" s="51"/>
      <c r="N136" s="35"/>
      <c r="O136" s="55"/>
      <c r="P136" s="36"/>
      <c r="Q136" s="37"/>
      <c r="R136" s="29"/>
      <c r="S136" s="38"/>
      <c r="T136" s="39"/>
      <c r="U136" s="40"/>
      <c r="V136" s="39"/>
      <c r="W136" s="80"/>
      <c r="X136" s="37"/>
      <c r="Y136" s="28"/>
      <c r="Z136" s="28"/>
      <c r="AA136" s="28"/>
      <c r="AB136" s="28"/>
      <c r="AC136" s="44"/>
      <c r="AD136" s="135" t="str">
        <f>IF(M136="","",VLOOKUP(M136,出面管理!$AN$1:'出面管理'!$AQ$28,2,FALSE))</f>
        <v/>
      </c>
      <c r="AE136" s="135" t="str">
        <f>IF(M136=""," ",VLOOKUP(M136,出面管理!$AN$1:'出面管理'!$AQ$28,3,FALSE))</f>
        <v xml:space="preserve"> </v>
      </c>
      <c r="AF136" s="136" t="e">
        <f t="shared" si="4"/>
        <v>#VALUE!</v>
      </c>
      <c r="AG136" s="120" t="e">
        <f t="shared" si="4"/>
        <v>#VALUE!</v>
      </c>
      <c r="AH136" s="137" t="e">
        <f t="shared" si="5"/>
        <v>#VALUE!</v>
      </c>
      <c r="AI136" s="41"/>
      <c r="AJ136" s="44"/>
      <c r="AK136" s="45"/>
    </row>
    <row r="137" spans="2:37" ht="22.5" customHeight="1" x14ac:dyDescent="0.15">
      <c r="B137" s="34"/>
      <c r="C137" s="47"/>
      <c r="D137" s="34"/>
      <c r="E137" s="34"/>
      <c r="F137" s="41"/>
      <c r="G137" s="67"/>
      <c r="H137" s="33"/>
      <c r="I137" s="72"/>
      <c r="J137" s="73"/>
      <c r="K137" s="138"/>
      <c r="L137" s="49"/>
      <c r="M137" s="51"/>
      <c r="N137" s="35"/>
      <c r="O137" s="55"/>
      <c r="P137" s="36"/>
      <c r="Q137" s="37"/>
      <c r="R137" s="29"/>
      <c r="S137" s="38"/>
      <c r="T137" s="39"/>
      <c r="U137" s="40"/>
      <c r="V137" s="39"/>
      <c r="W137" s="80"/>
      <c r="X137" s="37"/>
      <c r="Y137" s="28"/>
      <c r="Z137" s="28"/>
      <c r="AA137" s="28"/>
      <c r="AB137" s="28"/>
      <c r="AC137" s="44"/>
      <c r="AD137" s="135" t="str">
        <f>IF(M137="","",VLOOKUP(M137,出面管理!$AN$1:'出面管理'!$AQ$28,2,FALSE))</f>
        <v/>
      </c>
      <c r="AE137" s="135" t="str">
        <f>IF(M137=""," ",VLOOKUP(M137,出面管理!$AN$1:'出面管理'!$AQ$28,3,FALSE))</f>
        <v xml:space="preserve"> </v>
      </c>
      <c r="AF137" s="136" t="e">
        <f t="shared" si="4"/>
        <v>#VALUE!</v>
      </c>
      <c r="AG137" s="120" t="e">
        <f t="shared" si="4"/>
        <v>#VALUE!</v>
      </c>
      <c r="AH137" s="137" t="e">
        <f t="shared" si="5"/>
        <v>#VALUE!</v>
      </c>
      <c r="AI137" s="41"/>
      <c r="AJ137" s="44"/>
      <c r="AK137" s="45"/>
    </row>
    <row r="138" spans="2:37" ht="22.5" customHeight="1" x14ac:dyDescent="0.15">
      <c r="B138" s="34"/>
      <c r="C138" s="47"/>
      <c r="D138" s="34"/>
      <c r="E138" s="34"/>
      <c r="F138" s="41"/>
      <c r="G138" s="67"/>
      <c r="H138" s="33"/>
      <c r="I138" s="72"/>
      <c r="J138" s="73"/>
      <c r="K138" s="138"/>
      <c r="L138" s="49"/>
      <c r="M138" s="51"/>
      <c r="N138" s="35"/>
      <c r="O138" s="55"/>
      <c r="P138" s="36"/>
      <c r="Q138" s="37"/>
      <c r="R138" s="29"/>
      <c r="S138" s="38"/>
      <c r="T138" s="39"/>
      <c r="U138" s="40"/>
      <c r="V138" s="39"/>
      <c r="W138" s="80"/>
      <c r="X138" s="37"/>
      <c r="Y138" s="28"/>
      <c r="Z138" s="28"/>
      <c r="AA138" s="28"/>
      <c r="AB138" s="28"/>
      <c r="AC138" s="44"/>
      <c r="AD138" s="135" t="str">
        <f>IF(M138="","",VLOOKUP(M138,出面管理!$AN$1:'出面管理'!$AQ$28,2,FALSE))</f>
        <v/>
      </c>
      <c r="AE138" s="135" t="str">
        <f>IF(M138=""," ",VLOOKUP(M138,出面管理!$AN$1:'出面管理'!$AQ$28,3,FALSE))</f>
        <v xml:space="preserve"> </v>
      </c>
      <c r="AF138" s="136" t="e">
        <f t="shared" si="4"/>
        <v>#VALUE!</v>
      </c>
      <c r="AG138" s="120" t="e">
        <f t="shared" si="4"/>
        <v>#VALUE!</v>
      </c>
      <c r="AH138" s="137" t="e">
        <f t="shared" si="5"/>
        <v>#VALUE!</v>
      </c>
      <c r="AI138" s="41"/>
      <c r="AJ138" s="44"/>
      <c r="AK138" s="45"/>
    </row>
    <row r="139" spans="2:37" ht="22.5" customHeight="1" x14ac:dyDescent="0.15">
      <c r="B139" s="34"/>
      <c r="C139" s="47"/>
      <c r="D139" s="34"/>
      <c r="E139" s="34"/>
      <c r="F139" s="41"/>
      <c r="G139" s="67"/>
      <c r="H139" s="33"/>
      <c r="I139" s="72"/>
      <c r="J139" s="73"/>
      <c r="K139" s="138"/>
      <c r="L139" s="49"/>
      <c r="M139" s="51"/>
      <c r="N139" s="35"/>
      <c r="O139" s="55"/>
      <c r="P139" s="36"/>
      <c r="Q139" s="37"/>
      <c r="R139" s="29"/>
      <c r="S139" s="38"/>
      <c r="T139" s="39"/>
      <c r="U139" s="40"/>
      <c r="V139" s="39"/>
      <c r="W139" s="80"/>
      <c r="X139" s="37"/>
      <c r="Y139" s="28"/>
      <c r="Z139" s="28"/>
      <c r="AA139" s="28"/>
      <c r="AB139" s="28"/>
      <c r="AC139" s="44"/>
      <c r="AD139" s="135" t="str">
        <f>IF(M139="","",VLOOKUP(M139,出面管理!$AN$1:'出面管理'!$AQ$28,2,FALSE))</f>
        <v/>
      </c>
      <c r="AE139" s="135" t="str">
        <f>IF(M139=""," ",VLOOKUP(M139,出面管理!$AN$1:'出面管理'!$AQ$28,3,FALSE))</f>
        <v xml:space="preserve"> </v>
      </c>
      <c r="AF139" s="136" t="e">
        <f t="shared" si="4"/>
        <v>#VALUE!</v>
      </c>
      <c r="AG139" s="120" t="e">
        <f t="shared" si="4"/>
        <v>#VALUE!</v>
      </c>
      <c r="AH139" s="137" t="e">
        <f t="shared" si="5"/>
        <v>#VALUE!</v>
      </c>
      <c r="AI139" s="41"/>
      <c r="AJ139" s="44"/>
      <c r="AK139" s="45"/>
    </row>
    <row r="140" spans="2:37" ht="22.5" customHeight="1" x14ac:dyDescent="0.15">
      <c r="B140" s="34"/>
      <c r="C140" s="47"/>
      <c r="D140" s="34"/>
      <c r="E140" s="34"/>
      <c r="F140" s="41"/>
      <c r="G140" s="67"/>
      <c r="H140" s="33"/>
      <c r="I140" s="72"/>
      <c r="J140" s="73"/>
      <c r="K140" s="138"/>
      <c r="L140" s="49"/>
      <c r="M140" s="51"/>
      <c r="N140" s="35"/>
      <c r="O140" s="55"/>
      <c r="P140" s="36"/>
      <c r="Q140" s="37"/>
      <c r="R140" s="29"/>
      <c r="S140" s="38"/>
      <c r="T140" s="39"/>
      <c r="U140" s="40"/>
      <c r="V140" s="39"/>
      <c r="W140" s="80"/>
      <c r="X140" s="37"/>
      <c r="Y140" s="28"/>
      <c r="Z140" s="28"/>
      <c r="AA140" s="28"/>
      <c r="AB140" s="28"/>
      <c r="AC140" s="44"/>
      <c r="AD140" s="135" t="str">
        <f>IF(M140="","",VLOOKUP(M140,出面管理!$AN$1:'出面管理'!$AQ$28,2,FALSE))</f>
        <v/>
      </c>
      <c r="AE140" s="135" t="str">
        <f>IF(M140=""," ",VLOOKUP(M140,出面管理!$AN$1:'出面管理'!$AQ$28,3,FALSE))</f>
        <v xml:space="preserve"> </v>
      </c>
      <c r="AF140" s="136" t="e">
        <f t="shared" si="4"/>
        <v>#VALUE!</v>
      </c>
      <c r="AG140" s="120" t="e">
        <f t="shared" si="4"/>
        <v>#VALUE!</v>
      </c>
      <c r="AH140" s="137" t="e">
        <f t="shared" si="5"/>
        <v>#VALUE!</v>
      </c>
      <c r="AI140" s="41"/>
      <c r="AJ140" s="44"/>
      <c r="AK140" s="45"/>
    </row>
    <row r="141" spans="2:37" ht="22.5" customHeight="1" x14ac:dyDescent="0.15">
      <c r="B141" s="34"/>
      <c r="C141" s="47"/>
      <c r="D141" s="34"/>
      <c r="E141" s="34"/>
      <c r="F141" s="41"/>
      <c r="G141" s="67"/>
      <c r="H141" s="33"/>
      <c r="I141" s="72"/>
      <c r="J141" s="73"/>
      <c r="K141" s="138"/>
      <c r="L141" s="49"/>
      <c r="M141" s="51"/>
      <c r="N141" s="35"/>
      <c r="O141" s="55"/>
      <c r="P141" s="36"/>
      <c r="Q141" s="37"/>
      <c r="R141" s="29"/>
      <c r="S141" s="38"/>
      <c r="T141" s="39"/>
      <c r="U141" s="40"/>
      <c r="V141" s="39"/>
      <c r="W141" s="80"/>
      <c r="X141" s="37"/>
      <c r="Y141" s="28"/>
      <c r="Z141" s="28"/>
      <c r="AA141" s="28"/>
      <c r="AB141" s="28"/>
      <c r="AC141" s="44"/>
      <c r="AD141" s="135" t="str">
        <f>IF(M141="","",VLOOKUP(M141,出面管理!$AN$1:'出面管理'!$AQ$28,2,FALSE))</f>
        <v/>
      </c>
      <c r="AE141" s="135" t="str">
        <f>IF(M141=""," ",VLOOKUP(M141,出面管理!$AN$1:'出面管理'!$AQ$28,3,FALSE))</f>
        <v xml:space="preserve"> </v>
      </c>
      <c r="AF141" s="136" t="e">
        <f t="shared" si="4"/>
        <v>#VALUE!</v>
      </c>
      <c r="AG141" s="120" t="e">
        <f t="shared" si="4"/>
        <v>#VALUE!</v>
      </c>
      <c r="AH141" s="137" t="e">
        <f t="shared" si="5"/>
        <v>#VALUE!</v>
      </c>
      <c r="AI141" s="41"/>
      <c r="AJ141" s="44"/>
      <c r="AK141" s="45"/>
    </row>
    <row r="142" spans="2:37" ht="22.5" customHeight="1" x14ac:dyDescent="0.15">
      <c r="B142" s="34"/>
      <c r="C142" s="47"/>
      <c r="D142" s="34"/>
      <c r="E142" s="34"/>
      <c r="F142" s="41"/>
      <c r="G142" s="67"/>
      <c r="H142" s="33"/>
      <c r="I142" s="72"/>
      <c r="J142" s="73"/>
      <c r="K142" s="138"/>
      <c r="L142" s="49"/>
      <c r="M142" s="51"/>
      <c r="N142" s="35"/>
      <c r="O142" s="55"/>
      <c r="P142" s="36"/>
      <c r="Q142" s="37"/>
      <c r="R142" s="29"/>
      <c r="S142" s="38"/>
      <c r="T142" s="39"/>
      <c r="U142" s="40"/>
      <c r="V142" s="39"/>
      <c r="W142" s="80"/>
      <c r="X142" s="37"/>
      <c r="Y142" s="28"/>
      <c r="Z142" s="28"/>
      <c r="AA142" s="28"/>
      <c r="AB142" s="28"/>
      <c r="AC142" s="44"/>
      <c r="AD142" s="135" t="str">
        <f>IF(M142="","",VLOOKUP(M142,出面管理!$AN$1:'出面管理'!$AQ$28,2,FALSE))</f>
        <v/>
      </c>
      <c r="AE142" s="135" t="str">
        <f>IF(M142=""," ",VLOOKUP(M142,出面管理!$AN$1:'出面管理'!$AQ$28,3,FALSE))</f>
        <v xml:space="preserve"> </v>
      </c>
      <c r="AF142" s="136" t="e">
        <f t="shared" si="4"/>
        <v>#VALUE!</v>
      </c>
      <c r="AG142" s="120" t="e">
        <f t="shared" si="4"/>
        <v>#VALUE!</v>
      </c>
      <c r="AH142" s="137" t="e">
        <f t="shared" si="5"/>
        <v>#VALUE!</v>
      </c>
      <c r="AI142" s="41"/>
      <c r="AJ142" s="44"/>
      <c r="AK142" s="45"/>
    </row>
    <row r="143" spans="2:37" ht="22.5" customHeight="1" x14ac:dyDescent="0.15">
      <c r="B143" s="34"/>
      <c r="C143" s="47"/>
      <c r="D143" s="34"/>
      <c r="E143" s="34"/>
      <c r="F143" s="41"/>
      <c r="G143" s="67"/>
      <c r="H143" s="33"/>
      <c r="I143" s="72"/>
      <c r="J143" s="73"/>
      <c r="K143" s="138"/>
      <c r="L143" s="49"/>
      <c r="M143" s="51"/>
      <c r="N143" s="35"/>
      <c r="O143" s="55"/>
      <c r="P143" s="36"/>
      <c r="Q143" s="37"/>
      <c r="R143" s="29"/>
      <c r="S143" s="38"/>
      <c r="T143" s="39"/>
      <c r="U143" s="40"/>
      <c r="V143" s="39"/>
      <c r="W143" s="80"/>
      <c r="X143" s="37"/>
      <c r="Y143" s="28"/>
      <c r="Z143" s="28"/>
      <c r="AA143" s="28"/>
      <c r="AB143" s="28"/>
      <c r="AC143" s="44"/>
      <c r="AD143" s="135" t="str">
        <f>IF(M143="","",VLOOKUP(M143,出面管理!$AN$1:'出面管理'!$AQ$28,2,FALSE))</f>
        <v/>
      </c>
      <c r="AE143" s="135" t="str">
        <f>IF(M143=""," ",VLOOKUP(M143,出面管理!$AN$1:'出面管理'!$AQ$28,3,FALSE))</f>
        <v xml:space="preserve"> </v>
      </c>
      <c r="AF143" s="136" t="e">
        <f t="shared" si="4"/>
        <v>#VALUE!</v>
      </c>
      <c r="AG143" s="120" t="e">
        <f t="shared" si="4"/>
        <v>#VALUE!</v>
      </c>
      <c r="AH143" s="137" t="e">
        <f t="shared" si="5"/>
        <v>#VALUE!</v>
      </c>
      <c r="AI143" s="41"/>
      <c r="AJ143" s="44"/>
      <c r="AK143" s="45"/>
    </row>
    <row r="144" spans="2:37" ht="22.5" customHeight="1" x14ac:dyDescent="0.15">
      <c r="B144" s="34"/>
      <c r="C144" s="47"/>
      <c r="D144" s="34"/>
      <c r="E144" s="34"/>
      <c r="F144" s="41"/>
      <c r="G144" s="67"/>
      <c r="H144" s="33"/>
      <c r="I144" s="72"/>
      <c r="J144" s="73"/>
      <c r="K144" s="138"/>
      <c r="L144" s="49"/>
      <c r="M144" s="51"/>
      <c r="N144" s="35"/>
      <c r="O144" s="55"/>
      <c r="P144" s="36"/>
      <c r="Q144" s="37"/>
      <c r="R144" s="29"/>
      <c r="S144" s="38"/>
      <c r="T144" s="39"/>
      <c r="U144" s="40"/>
      <c r="V144" s="39"/>
      <c r="W144" s="80"/>
      <c r="X144" s="37"/>
      <c r="Y144" s="28"/>
      <c r="Z144" s="28"/>
      <c r="AA144" s="28"/>
      <c r="AB144" s="28"/>
      <c r="AC144" s="44"/>
      <c r="AD144" s="135" t="str">
        <f>IF(M144="","",VLOOKUP(M144,出面管理!$AN$1:'出面管理'!$AQ$28,2,FALSE))</f>
        <v/>
      </c>
      <c r="AE144" s="135" t="str">
        <f>IF(M144=""," ",VLOOKUP(M144,出面管理!$AN$1:'出面管理'!$AQ$28,3,FALSE))</f>
        <v xml:space="preserve"> </v>
      </c>
      <c r="AF144" s="136" t="e">
        <f t="shared" si="4"/>
        <v>#VALUE!</v>
      </c>
      <c r="AG144" s="120" t="e">
        <f t="shared" si="4"/>
        <v>#VALUE!</v>
      </c>
      <c r="AH144" s="137" t="e">
        <f t="shared" si="5"/>
        <v>#VALUE!</v>
      </c>
      <c r="AI144" s="41"/>
      <c r="AJ144" s="44"/>
      <c r="AK144" s="45"/>
    </row>
    <row r="145" spans="2:37" ht="22.5" customHeight="1" x14ac:dyDescent="0.15">
      <c r="B145" s="34"/>
      <c r="C145" s="47"/>
      <c r="D145" s="34"/>
      <c r="E145" s="34"/>
      <c r="F145" s="41"/>
      <c r="G145" s="67"/>
      <c r="H145" s="33"/>
      <c r="I145" s="72"/>
      <c r="J145" s="73"/>
      <c r="K145" s="138"/>
      <c r="L145" s="49"/>
      <c r="M145" s="51"/>
      <c r="N145" s="35"/>
      <c r="O145" s="55"/>
      <c r="P145" s="36"/>
      <c r="Q145" s="37"/>
      <c r="R145" s="29"/>
      <c r="S145" s="38"/>
      <c r="T145" s="39"/>
      <c r="U145" s="40"/>
      <c r="V145" s="39"/>
      <c r="W145" s="80"/>
      <c r="X145" s="37"/>
      <c r="Y145" s="28"/>
      <c r="Z145" s="28"/>
      <c r="AA145" s="28"/>
      <c r="AB145" s="28"/>
      <c r="AC145" s="44"/>
      <c r="AD145" s="135" t="str">
        <f>IF(M145="","",VLOOKUP(M145,出面管理!$AN$1:'出面管理'!$AQ$28,2,FALSE))</f>
        <v/>
      </c>
      <c r="AE145" s="135" t="str">
        <f>IF(M145=""," ",VLOOKUP(M145,出面管理!$AN$1:'出面管理'!$AQ$28,3,FALSE))</f>
        <v xml:space="preserve"> </v>
      </c>
      <c r="AF145" s="136" t="e">
        <f t="shared" si="4"/>
        <v>#VALUE!</v>
      </c>
      <c r="AG145" s="120" t="e">
        <f t="shared" si="4"/>
        <v>#VALUE!</v>
      </c>
      <c r="AH145" s="137" t="e">
        <f t="shared" si="5"/>
        <v>#VALUE!</v>
      </c>
      <c r="AI145" s="41"/>
      <c r="AJ145" s="44"/>
      <c r="AK145" s="45"/>
    </row>
    <row r="146" spans="2:37" ht="22.5" customHeight="1" x14ac:dyDescent="0.15">
      <c r="B146" s="34"/>
      <c r="C146" s="47"/>
      <c r="D146" s="34"/>
      <c r="E146" s="34"/>
      <c r="F146" s="41"/>
      <c r="G146" s="67"/>
      <c r="H146" s="33"/>
      <c r="I146" s="72"/>
      <c r="J146" s="73"/>
      <c r="K146" s="138"/>
      <c r="L146" s="49"/>
      <c r="M146" s="51"/>
      <c r="N146" s="35"/>
      <c r="O146" s="55"/>
      <c r="P146" s="36"/>
      <c r="Q146" s="37"/>
      <c r="R146" s="29"/>
      <c r="S146" s="38"/>
      <c r="T146" s="39"/>
      <c r="U146" s="40"/>
      <c r="V146" s="39"/>
      <c r="W146" s="80"/>
      <c r="X146" s="37"/>
      <c r="Y146" s="28"/>
      <c r="Z146" s="28"/>
      <c r="AA146" s="28"/>
      <c r="AB146" s="28"/>
      <c r="AC146" s="44"/>
      <c r="AD146" s="135" t="str">
        <f>IF(M146="","",VLOOKUP(M146,出面管理!$AN$1:'出面管理'!$AQ$28,2,FALSE))</f>
        <v/>
      </c>
      <c r="AE146" s="135" t="str">
        <f>IF(M146=""," ",VLOOKUP(M146,出面管理!$AN$1:'出面管理'!$AQ$28,3,FALSE))</f>
        <v xml:space="preserve"> </v>
      </c>
      <c r="AF146" s="136" t="e">
        <f t="shared" si="4"/>
        <v>#VALUE!</v>
      </c>
      <c r="AG146" s="120" t="e">
        <f t="shared" si="4"/>
        <v>#VALUE!</v>
      </c>
      <c r="AH146" s="137" t="e">
        <f t="shared" si="5"/>
        <v>#VALUE!</v>
      </c>
      <c r="AI146" s="41"/>
      <c r="AJ146" s="44"/>
      <c r="AK146" s="45"/>
    </row>
    <row r="147" spans="2:37" ht="22.5" customHeight="1" x14ac:dyDescent="0.15">
      <c r="B147" s="34"/>
      <c r="C147" s="47"/>
      <c r="D147" s="34"/>
      <c r="E147" s="34"/>
      <c r="F147" s="41"/>
      <c r="G147" s="67"/>
      <c r="H147" s="33"/>
      <c r="I147" s="72"/>
      <c r="J147" s="73"/>
      <c r="K147" s="138"/>
      <c r="L147" s="49"/>
      <c r="M147" s="51"/>
      <c r="N147" s="35"/>
      <c r="O147" s="55"/>
      <c r="P147" s="36"/>
      <c r="Q147" s="37"/>
      <c r="R147" s="29"/>
      <c r="S147" s="38"/>
      <c r="T147" s="39"/>
      <c r="U147" s="40"/>
      <c r="V147" s="39"/>
      <c r="W147" s="80"/>
      <c r="X147" s="37"/>
      <c r="Y147" s="28"/>
      <c r="Z147" s="28"/>
      <c r="AA147" s="28"/>
      <c r="AB147" s="28"/>
      <c r="AC147" s="44"/>
      <c r="AD147" s="135" t="str">
        <f>IF(M147="","",VLOOKUP(M147,出面管理!$AN$1:'出面管理'!$AQ$28,2,FALSE))</f>
        <v/>
      </c>
      <c r="AE147" s="135" t="str">
        <f>IF(M147=""," ",VLOOKUP(M147,出面管理!$AN$1:'出面管理'!$AQ$28,3,FALSE))</f>
        <v xml:space="preserve"> </v>
      </c>
      <c r="AF147" s="136" t="e">
        <f t="shared" si="4"/>
        <v>#VALUE!</v>
      </c>
      <c r="AG147" s="120" t="e">
        <f t="shared" si="4"/>
        <v>#VALUE!</v>
      </c>
      <c r="AH147" s="137" t="e">
        <f t="shared" si="5"/>
        <v>#VALUE!</v>
      </c>
      <c r="AI147" s="41"/>
      <c r="AJ147" s="44"/>
      <c r="AK147" s="45"/>
    </row>
    <row r="148" spans="2:37" ht="22.5" customHeight="1" x14ac:dyDescent="0.15">
      <c r="B148" s="34"/>
      <c r="C148" s="47"/>
      <c r="D148" s="34"/>
      <c r="E148" s="34"/>
      <c r="F148" s="41"/>
      <c r="G148" s="67"/>
      <c r="H148" s="33"/>
      <c r="I148" s="72"/>
      <c r="J148" s="73"/>
      <c r="K148" s="138"/>
      <c r="L148" s="49"/>
      <c r="M148" s="51"/>
      <c r="N148" s="35"/>
      <c r="O148" s="55"/>
      <c r="P148" s="36"/>
      <c r="Q148" s="37"/>
      <c r="R148" s="29"/>
      <c r="S148" s="38"/>
      <c r="T148" s="39"/>
      <c r="U148" s="40"/>
      <c r="V148" s="39"/>
      <c r="W148" s="80"/>
      <c r="X148" s="37"/>
      <c r="Y148" s="28"/>
      <c r="Z148" s="28"/>
      <c r="AA148" s="28"/>
      <c r="AB148" s="28"/>
      <c r="AC148" s="44"/>
      <c r="AD148" s="135" t="str">
        <f>IF(M148="","",VLOOKUP(M148,出面管理!$AN$1:'出面管理'!$AQ$28,2,FALSE))</f>
        <v/>
      </c>
      <c r="AE148" s="135" t="str">
        <f>IF(M148=""," ",VLOOKUP(M148,出面管理!$AN$1:'出面管理'!$AQ$28,3,FALSE))</f>
        <v xml:space="preserve"> </v>
      </c>
      <c r="AF148" s="136" t="e">
        <f t="shared" si="4"/>
        <v>#VALUE!</v>
      </c>
      <c r="AG148" s="120" t="e">
        <f t="shared" si="4"/>
        <v>#VALUE!</v>
      </c>
      <c r="AH148" s="137" t="e">
        <f t="shared" si="5"/>
        <v>#VALUE!</v>
      </c>
      <c r="AI148" s="41"/>
      <c r="AJ148" s="44"/>
      <c r="AK148" s="45"/>
    </row>
    <row r="149" spans="2:37" ht="22.5" customHeight="1" x14ac:dyDescent="0.15">
      <c r="B149" s="34"/>
      <c r="C149" s="47"/>
      <c r="D149" s="34"/>
      <c r="E149" s="34"/>
      <c r="F149" s="41"/>
      <c r="G149" s="67"/>
      <c r="H149" s="33"/>
      <c r="I149" s="72"/>
      <c r="J149" s="73"/>
      <c r="K149" s="138"/>
      <c r="L149" s="49"/>
      <c r="M149" s="51"/>
      <c r="N149" s="35"/>
      <c r="O149" s="55"/>
      <c r="P149" s="36"/>
      <c r="Q149" s="37"/>
      <c r="R149" s="29"/>
      <c r="S149" s="38"/>
      <c r="T149" s="39"/>
      <c r="U149" s="40"/>
      <c r="V149" s="39"/>
      <c r="W149" s="80"/>
      <c r="X149" s="37"/>
      <c r="Y149" s="28"/>
      <c r="Z149" s="28"/>
      <c r="AA149" s="28"/>
      <c r="AB149" s="28"/>
      <c r="AC149" s="44"/>
      <c r="AD149" s="135" t="str">
        <f>IF(M149="","",VLOOKUP(M149,出面管理!$AN$1:'出面管理'!$AQ$28,2,FALSE))</f>
        <v/>
      </c>
      <c r="AE149" s="135" t="str">
        <f>IF(M149=""," ",VLOOKUP(M149,出面管理!$AN$1:'出面管理'!$AQ$28,3,FALSE))</f>
        <v xml:space="preserve"> </v>
      </c>
      <c r="AF149" s="136" t="e">
        <f t="shared" si="4"/>
        <v>#VALUE!</v>
      </c>
      <c r="AG149" s="120" t="e">
        <f t="shared" si="4"/>
        <v>#VALUE!</v>
      </c>
      <c r="AH149" s="137" t="e">
        <f t="shared" si="5"/>
        <v>#VALUE!</v>
      </c>
      <c r="AI149" s="41"/>
      <c r="AJ149" s="44"/>
      <c r="AK149" s="45"/>
    </row>
    <row r="150" spans="2:37" ht="22.5" customHeight="1" x14ac:dyDescent="0.15">
      <c r="B150" s="34"/>
      <c r="C150" s="47"/>
      <c r="D150" s="34"/>
      <c r="E150" s="34"/>
      <c r="F150" s="41"/>
      <c r="G150" s="67"/>
      <c r="H150" s="33"/>
      <c r="I150" s="72"/>
      <c r="J150" s="73"/>
      <c r="K150" s="138"/>
      <c r="L150" s="49"/>
      <c r="M150" s="51"/>
      <c r="N150" s="35"/>
      <c r="O150" s="55"/>
      <c r="P150" s="36"/>
      <c r="Q150" s="37"/>
      <c r="R150" s="29"/>
      <c r="S150" s="38"/>
      <c r="T150" s="39"/>
      <c r="U150" s="40"/>
      <c r="V150" s="39"/>
      <c r="W150" s="80"/>
      <c r="X150" s="37"/>
      <c r="Y150" s="28"/>
      <c r="Z150" s="28"/>
      <c r="AA150" s="28"/>
      <c r="AB150" s="28"/>
      <c r="AC150" s="44"/>
      <c r="AD150" s="135" t="str">
        <f>IF(M150="","",VLOOKUP(M150,出面管理!$AN$1:'出面管理'!$AQ$28,2,FALSE))</f>
        <v/>
      </c>
      <c r="AE150" s="135" t="str">
        <f>IF(M150=""," ",VLOOKUP(M150,出面管理!$AN$1:'出面管理'!$AQ$28,3,FALSE))</f>
        <v xml:space="preserve"> </v>
      </c>
      <c r="AF150" s="136" t="e">
        <f t="shared" si="4"/>
        <v>#VALUE!</v>
      </c>
      <c r="AG150" s="120" t="e">
        <f t="shared" si="4"/>
        <v>#VALUE!</v>
      </c>
      <c r="AH150" s="137" t="e">
        <f t="shared" si="5"/>
        <v>#VALUE!</v>
      </c>
      <c r="AI150" s="41"/>
      <c r="AJ150" s="44"/>
      <c r="AK150" s="45"/>
    </row>
    <row r="151" spans="2:37" ht="22.5" customHeight="1" x14ac:dyDescent="0.15">
      <c r="B151" s="34"/>
      <c r="C151" s="47"/>
      <c r="D151" s="34"/>
      <c r="E151" s="34"/>
      <c r="F151" s="41"/>
      <c r="G151" s="67"/>
      <c r="H151" s="33"/>
      <c r="I151" s="72"/>
      <c r="J151" s="73"/>
      <c r="K151" s="138"/>
      <c r="L151" s="49"/>
      <c r="M151" s="51"/>
      <c r="N151" s="35"/>
      <c r="O151" s="55"/>
      <c r="P151" s="36"/>
      <c r="Q151" s="37"/>
      <c r="R151" s="29"/>
      <c r="S151" s="38"/>
      <c r="T151" s="39"/>
      <c r="U151" s="40"/>
      <c r="V151" s="39"/>
      <c r="W151" s="80"/>
      <c r="X151" s="37"/>
      <c r="Y151" s="28"/>
      <c r="Z151" s="28"/>
      <c r="AA151" s="28"/>
      <c r="AB151" s="28"/>
      <c r="AC151" s="44"/>
      <c r="AD151" s="135" t="str">
        <f>IF(M151="","",VLOOKUP(M151,出面管理!$AN$1:'出面管理'!$AQ$28,2,FALSE))</f>
        <v/>
      </c>
      <c r="AE151" s="135" t="str">
        <f>IF(M151=""," ",VLOOKUP(M151,出面管理!$AN$1:'出面管理'!$AQ$28,3,FALSE))</f>
        <v xml:space="preserve"> </v>
      </c>
      <c r="AF151" s="136" t="e">
        <f t="shared" si="4"/>
        <v>#VALUE!</v>
      </c>
      <c r="AG151" s="120" t="e">
        <f t="shared" si="4"/>
        <v>#VALUE!</v>
      </c>
      <c r="AH151" s="137" t="e">
        <f t="shared" si="5"/>
        <v>#VALUE!</v>
      </c>
      <c r="AI151" s="41"/>
      <c r="AJ151" s="44"/>
      <c r="AK151" s="45"/>
    </row>
    <row r="152" spans="2:37" ht="22.5" customHeight="1" x14ac:dyDescent="0.15">
      <c r="B152" s="34"/>
      <c r="C152" s="47"/>
      <c r="D152" s="34"/>
      <c r="E152" s="34"/>
      <c r="F152" s="41"/>
      <c r="G152" s="67"/>
      <c r="H152" s="33"/>
      <c r="I152" s="72"/>
      <c r="J152" s="73"/>
      <c r="K152" s="138"/>
      <c r="L152" s="49"/>
      <c r="M152" s="51"/>
      <c r="N152" s="35"/>
      <c r="O152" s="55"/>
      <c r="P152" s="36"/>
      <c r="Q152" s="37"/>
      <c r="R152" s="29"/>
      <c r="S152" s="38"/>
      <c r="T152" s="39"/>
      <c r="U152" s="40"/>
      <c r="V152" s="39"/>
      <c r="W152" s="80"/>
      <c r="X152" s="37"/>
      <c r="Y152" s="28"/>
      <c r="Z152" s="28"/>
      <c r="AA152" s="28"/>
      <c r="AB152" s="28"/>
      <c r="AC152" s="44"/>
      <c r="AD152" s="135" t="str">
        <f>IF(M152="","",VLOOKUP(M152,出面管理!$AN$1:'出面管理'!$AQ$28,2,FALSE))</f>
        <v/>
      </c>
      <c r="AE152" s="135" t="str">
        <f>IF(M152=""," ",VLOOKUP(M152,出面管理!$AN$1:'出面管理'!$AQ$28,3,FALSE))</f>
        <v xml:space="preserve"> </v>
      </c>
      <c r="AF152" s="136" t="e">
        <f t="shared" si="4"/>
        <v>#VALUE!</v>
      </c>
      <c r="AG152" s="120" t="e">
        <f t="shared" si="4"/>
        <v>#VALUE!</v>
      </c>
      <c r="AH152" s="137" t="e">
        <f t="shared" si="5"/>
        <v>#VALUE!</v>
      </c>
      <c r="AI152" s="41"/>
      <c r="AJ152" s="44"/>
      <c r="AK152" s="45"/>
    </row>
    <row r="153" spans="2:37" ht="22.5" customHeight="1" x14ac:dyDescent="0.15">
      <c r="B153" s="34"/>
      <c r="C153" s="47"/>
      <c r="D153" s="34"/>
      <c r="E153" s="34"/>
      <c r="F153" s="41"/>
      <c r="G153" s="67"/>
      <c r="H153" s="33"/>
      <c r="I153" s="72"/>
      <c r="J153" s="73"/>
      <c r="K153" s="138"/>
      <c r="L153" s="49"/>
      <c r="M153" s="51"/>
      <c r="N153" s="35"/>
      <c r="O153" s="55"/>
      <c r="P153" s="36"/>
      <c r="Q153" s="37"/>
      <c r="R153" s="29"/>
      <c r="S153" s="38"/>
      <c r="T153" s="39"/>
      <c r="U153" s="40"/>
      <c r="V153" s="39"/>
      <c r="W153" s="80"/>
      <c r="X153" s="37"/>
      <c r="Y153" s="28"/>
      <c r="Z153" s="28"/>
      <c r="AA153" s="28"/>
      <c r="AB153" s="28"/>
      <c r="AC153" s="44"/>
      <c r="AD153" s="135" t="str">
        <f>IF(M153="","",VLOOKUP(M153,出面管理!$AN$1:'出面管理'!$AQ$28,2,FALSE))</f>
        <v/>
      </c>
      <c r="AE153" s="135" t="str">
        <f>IF(M153=""," ",VLOOKUP(M153,出面管理!$AN$1:'出面管理'!$AQ$28,3,FALSE))</f>
        <v xml:space="preserve"> </v>
      </c>
      <c r="AF153" s="136" t="e">
        <f t="shared" si="4"/>
        <v>#VALUE!</v>
      </c>
      <c r="AG153" s="120" t="e">
        <f t="shared" si="4"/>
        <v>#VALUE!</v>
      </c>
      <c r="AH153" s="137" t="e">
        <f t="shared" si="5"/>
        <v>#VALUE!</v>
      </c>
      <c r="AI153" s="41"/>
      <c r="AJ153" s="44"/>
      <c r="AK153" s="45"/>
    </row>
    <row r="154" spans="2:37" ht="22.5" customHeight="1" x14ac:dyDescent="0.15">
      <c r="B154" s="34"/>
      <c r="C154" s="47"/>
      <c r="D154" s="34"/>
      <c r="E154" s="34"/>
      <c r="F154" s="41"/>
      <c r="G154" s="67"/>
      <c r="H154" s="33"/>
      <c r="I154" s="72"/>
      <c r="J154" s="73"/>
      <c r="K154" s="138"/>
      <c r="L154" s="49"/>
      <c r="M154" s="51"/>
      <c r="N154" s="35"/>
      <c r="O154" s="55"/>
      <c r="P154" s="36"/>
      <c r="Q154" s="37"/>
      <c r="R154" s="29"/>
      <c r="S154" s="38"/>
      <c r="T154" s="39"/>
      <c r="U154" s="40"/>
      <c r="V154" s="39"/>
      <c r="W154" s="80"/>
      <c r="X154" s="37"/>
      <c r="Y154" s="28"/>
      <c r="Z154" s="28"/>
      <c r="AA154" s="28"/>
      <c r="AB154" s="28"/>
      <c r="AC154" s="44"/>
      <c r="AD154" s="135" t="str">
        <f>IF(M154="","",VLOOKUP(M154,出面管理!$AN$1:'出面管理'!$AQ$28,2,FALSE))</f>
        <v/>
      </c>
      <c r="AE154" s="135" t="str">
        <f>IF(M154=""," ",VLOOKUP(M154,出面管理!$AN$1:'出面管理'!$AQ$28,3,FALSE))</f>
        <v xml:space="preserve"> </v>
      </c>
      <c r="AF154" s="136" t="e">
        <f t="shared" si="4"/>
        <v>#VALUE!</v>
      </c>
      <c r="AG154" s="120" t="e">
        <f t="shared" si="4"/>
        <v>#VALUE!</v>
      </c>
      <c r="AH154" s="137" t="e">
        <f t="shared" si="5"/>
        <v>#VALUE!</v>
      </c>
      <c r="AI154" s="41"/>
      <c r="AJ154" s="44"/>
      <c r="AK154" s="45"/>
    </row>
    <row r="155" spans="2:37" ht="22.5" customHeight="1" x14ac:dyDescent="0.15">
      <c r="B155" s="34"/>
      <c r="C155" s="47"/>
      <c r="D155" s="34"/>
      <c r="E155" s="34"/>
      <c r="F155" s="41"/>
      <c r="G155" s="67"/>
      <c r="H155" s="33"/>
      <c r="I155" s="72"/>
      <c r="J155" s="73"/>
      <c r="K155" s="138"/>
      <c r="L155" s="49"/>
      <c r="M155" s="51"/>
      <c r="N155" s="35"/>
      <c r="O155" s="55"/>
      <c r="P155" s="36"/>
      <c r="Q155" s="37"/>
      <c r="R155" s="29"/>
      <c r="S155" s="38"/>
      <c r="T155" s="39"/>
      <c r="U155" s="40"/>
      <c r="V155" s="39"/>
      <c r="W155" s="80"/>
      <c r="X155" s="37"/>
      <c r="Y155" s="28"/>
      <c r="Z155" s="28"/>
      <c r="AA155" s="28"/>
      <c r="AB155" s="28"/>
      <c r="AC155" s="44"/>
      <c r="AD155" s="135" t="str">
        <f>IF(M155="","",VLOOKUP(M155,出面管理!$AN$1:'出面管理'!$AQ$28,2,FALSE))</f>
        <v/>
      </c>
      <c r="AE155" s="135" t="str">
        <f>IF(M155=""," ",VLOOKUP(M155,出面管理!$AN$1:'出面管理'!$AQ$28,3,FALSE))</f>
        <v xml:space="preserve"> </v>
      </c>
      <c r="AF155" s="136" t="e">
        <f t="shared" si="4"/>
        <v>#VALUE!</v>
      </c>
      <c r="AG155" s="120" t="e">
        <f t="shared" si="4"/>
        <v>#VALUE!</v>
      </c>
      <c r="AH155" s="137" t="e">
        <f t="shared" si="5"/>
        <v>#VALUE!</v>
      </c>
      <c r="AI155" s="41"/>
      <c r="AJ155" s="44"/>
      <c r="AK155" s="45"/>
    </row>
    <row r="156" spans="2:37" ht="22.5" customHeight="1" x14ac:dyDescent="0.15">
      <c r="B156" s="34"/>
      <c r="C156" s="47"/>
      <c r="D156" s="34"/>
      <c r="E156" s="34"/>
      <c r="F156" s="41"/>
      <c r="G156" s="67"/>
      <c r="H156" s="33"/>
      <c r="I156" s="72"/>
      <c r="J156" s="73"/>
      <c r="K156" s="138"/>
      <c r="L156" s="49"/>
      <c r="M156" s="51"/>
      <c r="N156" s="35"/>
      <c r="O156" s="55"/>
      <c r="P156" s="36"/>
      <c r="Q156" s="37"/>
      <c r="R156" s="29"/>
      <c r="S156" s="38"/>
      <c r="T156" s="39"/>
      <c r="U156" s="40"/>
      <c r="V156" s="39"/>
      <c r="W156" s="80"/>
      <c r="X156" s="37"/>
      <c r="Y156" s="28"/>
      <c r="Z156" s="28"/>
      <c r="AA156" s="28"/>
      <c r="AB156" s="28"/>
      <c r="AC156" s="44"/>
      <c r="AD156" s="135" t="str">
        <f>IF(M156="","",VLOOKUP(M156,出面管理!$AN$1:'出面管理'!$AQ$28,2,FALSE))</f>
        <v/>
      </c>
      <c r="AE156" s="135" t="str">
        <f>IF(M156=""," ",VLOOKUP(M156,出面管理!$AN$1:'出面管理'!$AQ$28,3,FALSE))</f>
        <v xml:space="preserve"> </v>
      </c>
      <c r="AF156" s="136" t="e">
        <f t="shared" si="4"/>
        <v>#VALUE!</v>
      </c>
      <c r="AG156" s="120" t="e">
        <f t="shared" si="4"/>
        <v>#VALUE!</v>
      </c>
      <c r="AH156" s="137" t="e">
        <f t="shared" si="5"/>
        <v>#VALUE!</v>
      </c>
      <c r="AI156" s="41"/>
      <c r="AJ156" s="44"/>
      <c r="AK156" s="45"/>
    </row>
    <row r="157" spans="2:37" ht="22.5" customHeight="1" x14ac:dyDescent="0.15">
      <c r="B157" s="34"/>
      <c r="C157" s="47"/>
      <c r="D157" s="34"/>
      <c r="E157" s="34"/>
      <c r="F157" s="41"/>
      <c r="G157" s="67"/>
      <c r="H157" s="33"/>
      <c r="I157" s="72"/>
      <c r="J157" s="73"/>
      <c r="K157" s="138"/>
      <c r="L157" s="49"/>
      <c r="M157" s="51"/>
      <c r="N157" s="35"/>
      <c r="O157" s="55"/>
      <c r="P157" s="36"/>
      <c r="Q157" s="37"/>
      <c r="R157" s="29"/>
      <c r="S157" s="38"/>
      <c r="T157" s="39"/>
      <c r="U157" s="40"/>
      <c r="V157" s="39"/>
      <c r="W157" s="80"/>
      <c r="X157" s="37"/>
      <c r="Y157" s="28"/>
      <c r="Z157" s="28"/>
      <c r="AA157" s="28"/>
      <c r="AB157" s="28"/>
      <c r="AC157" s="44"/>
      <c r="AD157" s="135" t="str">
        <f>IF(M157="","",VLOOKUP(M157,出面管理!$AN$1:'出面管理'!$AQ$28,2,FALSE))</f>
        <v/>
      </c>
      <c r="AE157" s="135" t="str">
        <f>IF(M157=""," ",VLOOKUP(M157,出面管理!$AN$1:'出面管理'!$AQ$28,3,FALSE))</f>
        <v xml:space="preserve"> </v>
      </c>
      <c r="AF157" s="136" t="e">
        <f t="shared" si="4"/>
        <v>#VALUE!</v>
      </c>
      <c r="AG157" s="120" t="e">
        <f t="shared" si="4"/>
        <v>#VALUE!</v>
      </c>
      <c r="AH157" s="137" t="e">
        <f t="shared" si="5"/>
        <v>#VALUE!</v>
      </c>
      <c r="AI157" s="41"/>
      <c r="AJ157" s="44"/>
      <c r="AK157" s="45"/>
    </row>
    <row r="158" spans="2:37" ht="22.5" customHeight="1" x14ac:dyDescent="0.15">
      <c r="B158" s="34"/>
      <c r="C158" s="47"/>
      <c r="D158" s="34"/>
      <c r="E158" s="34"/>
      <c r="F158" s="41"/>
      <c r="G158" s="67"/>
      <c r="H158" s="33"/>
      <c r="I158" s="72"/>
      <c r="J158" s="73"/>
      <c r="K158" s="138"/>
      <c r="L158" s="49"/>
      <c r="M158" s="51"/>
      <c r="N158" s="35"/>
      <c r="O158" s="55"/>
      <c r="P158" s="36"/>
      <c r="Q158" s="37"/>
      <c r="R158" s="29"/>
      <c r="S158" s="38"/>
      <c r="T158" s="39"/>
      <c r="U158" s="40"/>
      <c r="V158" s="39"/>
      <c r="W158" s="80"/>
      <c r="X158" s="37"/>
      <c r="Y158" s="28"/>
      <c r="Z158" s="28"/>
      <c r="AA158" s="28"/>
      <c r="AB158" s="28"/>
      <c r="AC158" s="44"/>
      <c r="AD158" s="135" t="str">
        <f>IF(M158="","",VLOOKUP(M158,出面管理!$AN$1:'出面管理'!$AQ$28,2,FALSE))</f>
        <v/>
      </c>
      <c r="AE158" s="135" t="str">
        <f>IF(M158=""," ",VLOOKUP(M158,出面管理!$AN$1:'出面管理'!$AQ$28,3,FALSE))</f>
        <v xml:space="preserve"> </v>
      </c>
      <c r="AF158" s="136" t="e">
        <f t="shared" si="4"/>
        <v>#VALUE!</v>
      </c>
      <c r="AG158" s="120" t="e">
        <f t="shared" si="4"/>
        <v>#VALUE!</v>
      </c>
      <c r="AH158" s="137" t="e">
        <f t="shared" si="5"/>
        <v>#VALUE!</v>
      </c>
      <c r="AI158" s="41"/>
      <c r="AJ158" s="44"/>
      <c r="AK158" s="45"/>
    </row>
    <row r="159" spans="2:37" ht="22.5" customHeight="1" x14ac:dyDescent="0.15">
      <c r="B159" s="34"/>
      <c r="C159" s="47"/>
      <c r="D159" s="34"/>
      <c r="E159" s="34"/>
      <c r="F159" s="41"/>
      <c r="G159" s="67"/>
      <c r="H159" s="33"/>
      <c r="I159" s="72"/>
      <c r="J159" s="73"/>
      <c r="K159" s="138"/>
      <c r="L159" s="49"/>
      <c r="M159" s="51"/>
      <c r="N159" s="35"/>
      <c r="O159" s="55"/>
      <c r="P159" s="36"/>
      <c r="Q159" s="37"/>
      <c r="R159" s="29"/>
      <c r="S159" s="38"/>
      <c r="T159" s="39"/>
      <c r="U159" s="40"/>
      <c r="V159" s="39"/>
      <c r="W159" s="80"/>
      <c r="X159" s="37"/>
      <c r="Y159" s="28"/>
      <c r="Z159" s="28"/>
      <c r="AA159" s="28"/>
      <c r="AB159" s="28"/>
      <c r="AC159" s="44"/>
      <c r="AD159" s="135" t="str">
        <f>IF(M159="","",VLOOKUP(M159,出面管理!$AN$1:'出面管理'!$AQ$28,2,FALSE))</f>
        <v/>
      </c>
      <c r="AE159" s="135" t="str">
        <f>IF(M159=""," ",VLOOKUP(M159,出面管理!$AN$1:'出面管理'!$AQ$28,3,FALSE))</f>
        <v xml:space="preserve"> </v>
      </c>
      <c r="AF159" s="136" t="e">
        <f t="shared" si="4"/>
        <v>#VALUE!</v>
      </c>
      <c r="AG159" s="120" t="e">
        <f t="shared" si="4"/>
        <v>#VALUE!</v>
      </c>
      <c r="AH159" s="137" t="e">
        <f t="shared" si="5"/>
        <v>#VALUE!</v>
      </c>
      <c r="AI159" s="41"/>
      <c r="AJ159" s="44"/>
      <c r="AK159" s="45"/>
    </row>
    <row r="160" spans="2:37" ht="22.5" customHeight="1" x14ac:dyDescent="0.15">
      <c r="B160" s="34"/>
      <c r="C160" s="47"/>
      <c r="D160" s="34"/>
      <c r="E160" s="34"/>
      <c r="F160" s="41"/>
      <c r="G160" s="67"/>
      <c r="H160" s="33"/>
      <c r="I160" s="72"/>
      <c r="J160" s="73"/>
      <c r="K160" s="138"/>
      <c r="L160" s="49"/>
      <c r="M160" s="51"/>
      <c r="N160" s="35"/>
      <c r="O160" s="55"/>
      <c r="P160" s="36"/>
      <c r="Q160" s="37"/>
      <c r="R160" s="29"/>
      <c r="S160" s="38"/>
      <c r="T160" s="39"/>
      <c r="U160" s="40"/>
      <c r="V160" s="39"/>
      <c r="W160" s="80"/>
      <c r="X160" s="37"/>
      <c r="Y160" s="28"/>
      <c r="Z160" s="28"/>
      <c r="AA160" s="28"/>
      <c r="AB160" s="28"/>
      <c r="AC160" s="44"/>
      <c r="AD160" s="135" t="str">
        <f>IF(M160="","",VLOOKUP(M160,出面管理!$AN$1:'出面管理'!$AQ$28,2,FALSE))</f>
        <v/>
      </c>
      <c r="AE160" s="135" t="str">
        <f>IF(M160=""," ",VLOOKUP(M160,出面管理!$AN$1:'出面管理'!$AQ$28,3,FALSE))</f>
        <v xml:space="preserve"> </v>
      </c>
      <c r="AF160" s="136" t="e">
        <f t="shared" si="4"/>
        <v>#VALUE!</v>
      </c>
      <c r="AG160" s="120" t="e">
        <f t="shared" si="4"/>
        <v>#VALUE!</v>
      </c>
      <c r="AH160" s="137" t="e">
        <f t="shared" si="5"/>
        <v>#VALUE!</v>
      </c>
      <c r="AI160" s="41"/>
      <c r="AJ160" s="44"/>
      <c r="AK160" s="45"/>
    </row>
    <row r="161" spans="2:37" ht="22.5" customHeight="1" x14ac:dyDescent="0.15">
      <c r="B161" s="34"/>
      <c r="C161" s="47"/>
      <c r="D161" s="34"/>
      <c r="E161" s="34"/>
      <c r="F161" s="41"/>
      <c r="G161" s="67"/>
      <c r="H161" s="33"/>
      <c r="I161" s="72"/>
      <c r="J161" s="73"/>
      <c r="K161" s="138"/>
      <c r="L161" s="49"/>
      <c r="M161" s="51"/>
      <c r="N161" s="35"/>
      <c r="O161" s="55"/>
      <c r="P161" s="36"/>
      <c r="Q161" s="37"/>
      <c r="R161" s="29"/>
      <c r="S161" s="38"/>
      <c r="T161" s="39"/>
      <c r="U161" s="40"/>
      <c r="V161" s="39"/>
      <c r="W161" s="80"/>
      <c r="X161" s="37"/>
      <c r="Y161" s="28"/>
      <c r="Z161" s="28"/>
      <c r="AA161" s="28"/>
      <c r="AB161" s="28"/>
      <c r="AC161" s="44"/>
      <c r="AD161" s="135" t="str">
        <f>IF(M161="","",VLOOKUP(M161,出面管理!$AN$1:'出面管理'!$AQ$28,2,FALSE))</f>
        <v/>
      </c>
      <c r="AE161" s="135" t="str">
        <f>IF(M161=""," ",VLOOKUP(M161,出面管理!$AN$1:'出面管理'!$AQ$28,3,FALSE))</f>
        <v xml:space="preserve"> </v>
      </c>
      <c r="AF161" s="136" t="e">
        <f t="shared" si="4"/>
        <v>#VALUE!</v>
      </c>
      <c r="AG161" s="120" t="e">
        <f t="shared" si="4"/>
        <v>#VALUE!</v>
      </c>
      <c r="AH161" s="137" t="e">
        <f t="shared" si="5"/>
        <v>#VALUE!</v>
      </c>
      <c r="AI161" s="41"/>
      <c r="AJ161" s="44"/>
      <c r="AK161" s="45"/>
    </row>
    <row r="162" spans="2:37" ht="22.5" customHeight="1" x14ac:dyDescent="0.15">
      <c r="B162" s="34"/>
      <c r="C162" s="47"/>
      <c r="D162" s="34"/>
      <c r="E162" s="34"/>
      <c r="F162" s="41"/>
      <c r="G162" s="67"/>
      <c r="H162" s="33"/>
      <c r="I162" s="72"/>
      <c r="J162" s="73"/>
      <c r="K162" s="138"/>
      <c r="L162" s="49"/>
      <c r="M162" s="51"/>
      <c r="N162" s="35"/>
      <c r="O162" s="55"/>
      <c r="P162" s="36"/>
      <c r="Q162" s="37"/>
      <c r="R162" s="29"/>
      <c r="S162" s="38"/>
      <c r="T162" s="39"/>
      <c r="U162" s="40"/>
      <c r="V162" s="39"/>
      <c r="W162" s="80"/>
      <c r="X162" s="37"/>
      <c r="Y162" s="28"/>
      <c r="Z162" s="28"/>
      <c r="AA162" s="28"/>
      <c r="AB162" s="28"/>
      <c r="AC162" s="44"/>
      <c r="AD162" s="135" t="str">
        <f>IF(M162="","",VLOOKUP(M162,出面管理!$AN$1:'出面管理'!$AQ$28,2,FALSE))</f>
        <v/>
      </c>
      <c r="AE162" s="135" t="str">
        <f>IF(M162=""," ",VLOOKUP(M162,出面管理!$AN$1:'出面管理'!$AQ$28,3,FALSE))</f>
        <v xml:space="preserve"> </v>
      </c>
      <c r="AF162" s="136" t="e">
        <f t="shared" si="4"/>
        <v>#VALUE!</v>
      </c>
      <c r="AG162" s="120" t="e">
        <f t="shared" si="4"/>
        <v>#VALUE!</v>
      </c>
      <c r="AH162" s="137" t="e">
        <f t="shared" si="5"/>
        <v>#VALUE!</v>
      </c>
      <c r="AI162" s="41"/>
      <c r="AJ162" s="44"/>
      <c r="AK162" s="45"/>
    </row>
    <row r="163" spans="2:37" ht="22.5" customHeight="1" x14ac:dyDescent="0.15">
      <c r="B163" s="34"/>
      <c r="C163" s="47"/>
      <c r="D163" s="34"/>
      <c r="E163" s="34"/>
      <c r="F163" s="41"/>
      <c r="G163" s="67"/>
      <c r="H163" s="33"/>
      <c r="I163" s="72"/>
      <c r="J163" s="73"/>
      <c r="K163" s="138"/>
      <c r="L163" s="49"/>
      <c r="M163" s="51"/>
      <c r="N163" s="35"/>
      <c r="O163" s="55"/>
      <c r="P163" s="36"/>
      <c r="Q163" s="37"/>
      <c r="R163" s="29"/>
      <c r="S163" s="38"/>
      <c r="T163" s="39"/>
      <c r="U163" s="40"/>
      <c r="V163" s="39"/>
      <c r="W163" s="80"/>
      <c r="X163" s="37"/>
      <c r="Y163" s="28"/>
      <c r="Z163" s="28"/>
      <c r="AA163" s="28"/>
      <c r="AB163" s="28"/>
      <c r="AC163" s="44"/>
      <c r="AD163" s="135" t="str">
        <f>IF(M163="","",VLOOKUP(M163,出面管理!$AN$1:'出面管理'!$AQ$28,2,FALSE))</f>
        <v/>
      </c>
      <c r="AE163" s="135" t="str">
        <f>IF(M163=""," ",VLOOKUP(M163,出面管理!$AN$1:'出面管理'!$AQ$28,3,FALSE))</f>
        <v xml:space="preserve"> </v>
      </c>
      <c r="AF163" s="136" t="e">
        <f t="shared" si="4"/>
        <v>#VALUE!</v>
      </c>
      <c r="AG163" s="120" t="e">
        <f t="shared" si="4"/>
        <v>#VALUE!</v>
      </c>
      <c r="AH163" s="137" t="e">
        <f t="shared" si="5"/>
        <v>#VALUE!</v>
      </c>
      <c r="AI163" s="41"/>
      <c r="AJ163" s="44"/>
      <c r="AK163" s="45"/>
    </row>
    <row r="164" spans="2:37" ht="22.5" customHeight="1" x14ac:dyDescent="0.15">
      <c r="B164" s="34"/>
      <c r="C164" s="47"/>
      <c r="D164" s="34"/>
      <c r="E164" s="34"/>
      <c r="F164" s="41"/>
      <c r="G164" s="67"/>
      <c r="H164" s="33"/>
      <c r="I164" s="72"/>
      <c r="J164" s="73"/>
      <c r="K164" s="138"/>
      <c r="L164" s="49"/>
      <c r="M164" s="51"/>
      <c r="N164" s="35"/>
      <c r="O164" s="55"/>
      <c r="P164" s="36"/>
      <c r="Q164" s="37"/>
      <c r="R164" s="29"/>
      <c r="S164" s="38"/>
      <c r="T164" s="39"/>
      <c r="U164" s="40"/>
      <c r="V164" s="39"/>
      <c r="W164" s="80"/>
      <c r="X164" s="37"/>
      <c r="Y164" s="28"/>
      <c r="Z164" s="28"/>
      <c r="AA164" s="28"/>
      <c r="AB164" s="28"/>
      <c r="AC164" s="44"/>
      <c r="AD164" s="135" t="str">
        <f>IF(M164="","",VLOOKUP(M164,出面管理!$AN$1:'出面管理'!$AQ$28,2,FALSE))</f>
        <v/>
      </c>
      <c r="AE164" s="135" t="str">
        <f>IF(M164=""," ",VLOOKUP(M164,出面管理!$AN$1:'出面管理'!$AQ$28,3,FALSE))</f>
        <v xml:space="preserve"> </v>
      </c>
      <c r="AF164" s="136" t="e">
        <f t="shared" si="4"/>
        <v>#VALUE!</v>
      </c>
      <c r="AG164" s="120" t="e">
        <f t="shared" si="4"/>
        <v>#VALUE!</v>
      </c>
      <c r="AH164" s="137" t="e">
        <f t="shared" si="5"/>
        <v>#VALUE!</v>
      </c>
      <c r="AI164" s="41"/>
      <c r="AJ164" s="44"/>
      <c r="AK164" s="45"/>
    </row>
    <row r="165" spans="2:37" ht="22.5" customHeight="1" x14ac:dyDescent="0.15">
      <c r="B165" s="34"/>
      <c r="C165" s="47"/>
      <c r="D165" s="34"/>
      <c r="E165" s="34"/>
      <c r="F165" s="41"/>
      <c r="G165" s="67"/>
      <c r="H165" s="33"/>
      <c r="I165" s="72"/>
      <c r="J165" s="73"/>
      <c r="K165" s="138"/>
      <c r="L165" s="49"/>
      <c r="M165" s="51"/>
      <c r="N165" s="35"/>
      <c r="O165" s="55"/>
      <c r="P165" s="36"/>
      <c r="Q165" s="37"/>
      <c r="R165" s="29"/>
      <c r="S165" s="38"/>
      <c r="T165" s="39"/>
      <c r="U165" s="40"/>
      <c r="V165" s="39"/>
      <c r="W165" s="80"/>
      <c r="X165" s="37"/>
      <c r="Y165" s="28"/>
      <c r="Z165" s="28"/>
      <c r="AA165" s="28"/>
      <c r="AB165" s="28"/>
      <c r="AC165" s="44"/>
      <c r="AD165" s="135" t="str">
        <f>IF(M165="","",VLOOKUP(M165,出面管理!$AN$1:'出面管理'!$AQ$28,2,FALSE))</f>
        <v/>
      </c>
      <c r="AE165" s="135" t="str">
        <f>IF(M165=""," ",VLOOKUP(M165,出面管理!$AN$1:'出面管理'!$AQ$28,3,FALSE))</f>
        <v xml:space="preserve"> </v>
      </c>
      <c r="AF165" s="136" t="e">
        <f t="shared" si="4"/>
        <v>#VALUE!</v>
      </c>
      <c r="AG165" s="120" t="e">
        <f t="shared" si="4"/>
        <v>#VALUE!</v>
      </c>
      <c r="AH165" s="137" t="e">
        <f t="shared" si="5"/>
        <v>#VALUE!</v>
      </c>
      <c r="AI165" s="41"/>
      <c r="AJ165" s="44"/>
      <c r="AK165" s="45"/>
    </row>
    <row r="166" spans="2:37" ht="22.5" customHeight="1" x14ac:dyDescent="0.15">
      <c r="B166" s="34"/>
      <c r="C166" s="47"/>
      <c r="D166" s="34"/>
      <c r="E166" s="34"/>
      <c r="F166" s="41"/>
      <c r="G166" s="67"/>
      <c r="H166" s="33"/>
      <c r="I166" s="72"/>
      <c r="J166" s="73"/>
      <c r="K166" s="138"/>
      <c r="L166" s="49"/>
      <c r="M166" s="51"/>
      <c r="N166" s="35"/>
      <c r="O166" s="55"/>
      <c r="P166" s="36"/>
      <c r="Q166" s="37"/>
      <c r="R166" s="29"/>
      <c r="S166" s="38"/>
      <c r="T166" s="39"/>
      <c r="U166" s="40"/>
      <c r="V166" s="39"/>
      <c r="W166" s="80"/>
      <c r="X166" s="37"/>
      <c r="Y166" s="28"/>
      <c r="Z166" s="28"/>
      <c r="AA166" s="28"/>
      <c r="AB166" s="28"/>
      <c r="AC166" s="44"/>
      <c r="AD166" s="135" t="str">
        <f>IF(M166="","",VLOOKUP(M166,出面管理!$AN$1:'出面管理'!$AQ$28,2,FALSE))</f>
        <v/>
      </c>
      <c r="AE166" s="135" t="str">
        <f>IF(M166=""," ",VLOOKUP(M166,出面管理!$AN$1:'出面管理'!$AQ$28,3,FALSE))</f>
        <v xml:space="preserve"> </v>
      </c>
      <c r="AF166" s="136" t="e">
        <f t="shared" si="4"/>
        <v>#VALUE!</v>
      </c>
      <c r="AG166" s="120" t="e">
        <f t="shared" si="4"/>
        <v>#VALUE!</v>
      </c>
      <c r="AH166" s="137" t="e">
        <f t="shared" si="5"/>
        <v>#VALUE!</v>
      </c>
      <c r="AI166" s="41"/>
      <c r="AJ166" s="44"/>
      <c r="AK166" s="45"/>
    </row>
    <row r="167" spans="2:37" ht="22.5" customHeight="1" x14ac:dyDescent="0.15">
      <c r="B167" s="34"/>
      <c r="C167" s="47"/>
      <c r="D167" s="34"/>
      <c r="E167" s="34"/>
      <c r="F167" s="41"/>
      <c r="G167" s="67"/>
      <c r="H167" s="33"/>
      <c r="I167" s="72"/>
      <c r="J167" s="73"/>
      <c r="K167" s="138"/>
      <c r="L167" s="49"/>
      <c r="M167" s="51"/>
      <c r="N167" s="35"/>
      <c r="O167" s="55"/>
      <c r="P167" s="36"/>
      <c r="Q167" s="37"/>
      <c r="R167" s="29"/>
      <c r="S167" s="38"/>
      <c r="T167" s="39"/>
      <c r="U167" s="40"/>
      <c r="V167" s="39"/>
      <c r="W167" s="80"/>
      <c r="X167" s="37"/>
      <c r="Y167" s="28"/>
      <c r="Z167" s="28"/>
      <c r="AA167" s="28"/>
      <c r="AB167" s="28"/>
      <c r="AC167" s="44"/>
      <c r="AD167" s="135" t="str">
        <f>IF(M167="","",VLOOKUP(M167,出面管理!$AN$1:'出面管理'!$AQ$28,2,FALSE))</f>
        <v/>
      </c>
      <c r="AE167" s="135" t="str">
        <f>IF(M167=""," ",VLOOKUP(M167,出面管理!$AN$1:'出面管理'!$AQ$28,3,FALSE))</f>
        <v xml:space="preserve"> </v>
      </c>
      <c r="AF167" s="136" t="e">
        <f t="shared" si="4"/>
        <v>#VALUE!</v>
      </c>
      <c r="AG167" s="120" t="e">
        <f t="shared" si="4"/>
        <v>#VALUE!</v>
      </c>
      <c r="AH167" s="137" t="e">
        <f t="shared" si="5"/>
        <v>#VALUE!</v>
      </c>
      <c r="AI167" s="41"/>
      <c r="AJ167" s="44"/>
      <c r="AK167" s="45"/>
    </row>
    <row r="168" spans="2:37" ht="22.5" customHeight="1" x14ac:dyDescent="0.15">
      <c r="B168" s="34"/>
      <c r="C168" s="47"/>
      <c r="D168" s="34"/>
      <c r="E168" s="34"/>
      <c r="F168" s="41"/>
      <c r="G168" s="67"/>
      <c r="H168" s="33"/>
      <c r="I168" s="72"/>
      <c r="J168" s="73"/>
      <c r="K168" s="138"/>
      <c r="L168" s="49"/>
      <c r="M168" s="51"/>
      <c r="N168" s="35"/>
      <c r="O168" s="55"/>
      <c r="P168" s="36"/>
      <c r="Q168" s="37"/>
      <c r="R168" s="29"/>
      <c r="S168" s="38"/>
      <c r="T168" s="39"/>
      <c r="U168" s="40"/>
      <c r="V168" s="39"/>
      <c r="W168" s="80"/>
      <c r="X168" s="37"/>
      <c r="Y168" s="28"/>
      <c r="Z168" s="28"/>
      <c r="AA168" s="28"/>
      <c r="AB168" s="28"/>
      <c r="AC168" s="44"/>
      <c r="AD168" s="135" t="str">
        <f>IF(M168="","",VLOOKUP(M168,出面管理!$AN$1:'出面管理'!$AQ$28,2,FALSE))</f>
        <v/>
      </c>
      <c r="AE168" s="135" t="str">
        <f>IF(M168=""," ",VLOOKUP(M168,出面管理!$AN$1:'出面管理'!$AQ$28,3,FALSE))</f>
        <v xml:space="preserve"> </v>
      </c>
      <c r="AF168" s="136" t="e">
        <f t="shared" si="4"/>
        <v>#VALUE!</v>
      </c>
      <c r="AG168" s="120" t="e">
        <f t="shared" si="4"/>
        <v>#VALUE!</v>
      </c>
      <c r="AH168" s="137" t="e">
        <f t="shared" si="5"/>
        <v>#VALUE!</v>
      </c>
      <c r="AI168" s="41"/>
      <c r="AJ168" s="44"/>
      <c r="AK168" s="45"/>
    </row>
    <row r="169" spans="2:37" ht="22.5" customHeight="1" x14ac:dyDescent="0.15">
      <c r="B169" s="34"/>
      <c r="C169" s="47"/>
      <c r="D169" s="34"/>
      <c r="E169" s="34"/>
      <c r="F169" s="41"/>
      <c r="G169" s="67"/>
      <c r="H169" s="33"/>
      <c r="I169" s="72"/>
      <c r="J169" s="73"/>
      <c r="K169" s="138"/>
      <c r="L169" s="49"/>
      <c r="M169" s="51"/>
      <c r="N169" s="35"/>
      <c r="O169" s="55"/>
      <c r="P169" s="36"/>
      <c r="Q169" s="37"/>
      <c r="R169" s="29"/>
      <c r="S169" s="38"/>
      <c r="T169" s="39"/>
      <c r="U169" s="40"/>
      <c r="V169" s="39"/>
      <c r="W169" s="80"/>
      <c r="X169" s="37"/>
      <c r="Y169" s="28"/>
      <c r="Z169" s="28"/>
      <c r="AA169" s="28"/>
      <c r="AB169" s="28"/>
      <c r="AC169" s="44"/>
      <c r="AD169" s="135" t="str">
        <f>IF(M169="","",VLOOKUP(M169,出面管理!$AN$1:'出面管理'!$AQ$28,2,FALSE))</f>
        <v/>
      </c>
      <c r="AE169" s="135" t="str">
        <f>IF(M169=""," ",VLOOKUP(M169,出面管理!$AN$1:'出面管理'!$AQ$28,3,FALSE))</f>
        <v xml:space="preserve"> </v>
      </c>
      <c r="AF169" s="136" t="e">
        <f t="shared" si="4"/>
        <v>#VALUE!</v>
      </c>
      <c r="AG169" s="120" t="e">
        <f t="shared" si="4"/>
        <v>#VALUE!</v>
      </c>
      <c r="AH169" s="137" t="e">
        <f t="shared" si="5"/>
        <v>#VALUE!</v>
      </c>
      <c r="AI169" s="41"/>
      <c r="AJ169" s="44"/>
      <c r="AK169" s="45"/>
    </row>
    <row r="170" spans="2:37" ht="22.5" customHeight="1" x14ac:dyDescent="0.15">
      <c r="B170" s="34"/>
      <c r="C170" s="47"/>
      <c r="D170" s="34"/>
      <c r="E170" s="34"/>
      <c r="F170" s="41"/>
      <c r="G170" s="67"/>
      <c r="H170" s="33"/>
      <c r="I170" s="72"/>
      <c r="J170" s="73"/>
      <c r="K170" s="138"/>
      <c r="L170" s="49"/>
      <c r="M170" s="51"/>
      <c r="N170" s="35"/>
      <c r="O170" s="55"/>
      <c r="P170" s="36"/>
      <c r="Q170" s="37"/>
      <c r="R170" s="29"/>
      <c r="S170" s="38"/>
      <c r="T170" s="39"/>
      <c r="U170" s="40"/>
      <c r="V170" s="39"/>
      <c r="W170" s="80"/>
      <c r="X170" s="37"/>
      <c r="Y170" s="28"/>
      <c r="Z170" s="28"/>
      <c r="AA170" s="28"/>
      <c r="AB170" s="28"/>
      <c r="AC170" s="44"/>
      <c r="AD170" s="135" t="str">
        <f>IF(M170="","",VLOOKUP(M170,出面管理!$AN$1:'出面管理'!$AQ$28,2,FALSE))</f>
        <v/>
      </c>
      <c r="AE170" s="135" t="str">
        <f>IF(M170=""," ",VLOOKUP(M170,出面管理!$AN$1:'出面管理'!$AQ$28,3,FALSE))</f>
        <v xml:space="preserve"> </v>
      </c>
      <c r="AF170" s="136" t="e">
        <f t="shared" si="4"/>
        <v>#VALUE!</v>
      </c>
      <c r="AG170" s="120" t="e">
        <f t="shared" si="4"/>
        <v>#VALUE!</v>
      </c>
      <c r="AH170" s="137" t="e">
        <f t="shared" si="5"/>
        <v>#VALUE!</v>
      </c>
      <c r="AI170" s="41"/>
      <c r="AJ170" s="44"/>
      <c r="AK170" s="45"/>
    </row>
    <row r="171" spans="2:37" ht="22.5" customHeight="1" x14ac:dyDescent="0.15">
      <c r="B171" s="34"/>
      <c r="C171" s="47"/>
      <c r="D171" s="34"/>
      <c r="E171" s="34"/>
      <c r="F171" s="41"/>
      <c r="G171" s="67"/>
      <c r="H171" s="33"/>
      <c r="I171" s="72"/>
      <c r="J171" s="73"/>
      <c r="K171" s="138"/>
      <c r="L171" s="49"/>
      <c r="M171" s="51"/>
      <c r="N171" s="35"/>
      <c r="O171" s="55"/>
      <c r="P171" s="36"/>
      <c r="Q171" s="37"/>
      <c r="R171" s="29"/>
      <c r="S171" s="38"/>
      <c r="T171" s="39"/>
      <c r="U171" s="40"/>
      <c r="V171" s="39"/>
      <c r="W171" s="80"/>
      <c r="X171" s="37"/>
      <c r="Y171" s="28"/>
      <c r="Z171" s="28"/>
      <c r="AA171" s="28"/>
      <c r="AB171" s="28"/>
      <c r="AC171" s="44"/>
      <c r="AD171" s="135" t="str">
        <f>IF(M171="","",VLOOKUP(M171,出面管理!$AN$1:'出面管理'!$AQ$28,2,FALSE))</f>
        <v/>
      </c>
      <c r="AE171" s="135" t="str">
        <f>IF(M171=""," ",VLOOKUP(M171,出面管理!$AN$1:'出面管理'!$AQ$28,3,FALSE))</f>
        <v xml:space="preserve"> </v>
      </c>
      <c r="AF171" s="136" t="e">
        <f t="shared" si="4"/>
        <v>#VALUE!</v>
      </c>
      <c r="AG171" s="120" t="e">
        <f t="shared" si="4"/>
        <v>#VALUE!</v>
      </c>
      <c r="AH171" s="137" t="e">
        <f t="shared" si="5"/>
        <v>#VALUE!</v>
      </c>
      <c r="AI171" s="41"/>
      <c r="AJ171" s="44"/>
      <c r="AK171" s="45"/>
    </row>
    <row r="172" spans="2:37" ht="22.5" customHeight="1" x14ac:dyDescent="0.15">
      <c r="B172" s="34"/>
      <c r="C172" s="47"/>
      <c r="D172" s="34"/>
      <c r="E172" s="34"/>
      <c r="F172" s="41"/>
      <c r="G172" s="67"/>
      <c r="H172" s="33"/>
      <c r="I172" s="72"/>
      <c r="J172" s="73"/>
      <c r="K172" s="138"/>
      <c r="L172" s="49"/>
      <c r="M172" s="51"/>
      <c r="N172" s="35"/>
      <c r="O172" s="55"/>
      <c r="P172" s="36"/>
      <c r="Q172" s="37"/>
      <c r="R172" s="29"/>
      <c r="S172" s="38"/>
      <c r="T172" s="39"/>
      <c r="U172" s="40"/>
      <c r="V172" s="39"/>
      <c r="W172" s="80"/>
      <c r="X172" s="37"/>
      <c r="Y172" s="28"/>
      <c r="Z172" s="28"/>
      <c r="AA172" s="28"/>
      <c r="AB172" s="28"/>
      <c r="AC172" s="44"/>
      <c r="AD172" s="135" t="str">
        <f>IF(M172="","",VLOOKUP(M172,出面管理!$AN$1:'出面管理'!$AQ$28,2,FALSE))</f>
        <v/>
      </c>
      <c r="AE172" s="135" t="str">
        <f>IF(M172=""," ",VLOOKUP(M172,出面管理!$AN$1:'出面管理'!$AQ$28,3,FALSE))</f>
        <v xml:space="preserve"> </v>
      </c>
      <c r="AF172" s="136" t="e">
        <f t="shared" si="4"/>
        <v>#VALUE!</v>
      </c>
      <c r="AG172" s="120" t="e">
        <f t="shared" si="4"/>
        <v>#VALUE!</v>
      </c>
      <c r="AH172" s="137" t="e">
        <f t="shared" si="5"/>
        <v>#VALUE!</v>
      </c>
      <c r="AI172" s="41"/>
      <c r="AJ172" s="44"/>
      <c r="AK172" s="45"/>
    </row>
    <row r="173" spans="2:37" ht="22.5" customHeight="1" x14ac:dyDescent="0.15">
      <c r="B173" s="34"/>
      <c r="C173" s="47"/>
      <c r="D173" s="34"/>
      <c r="E173" s="34"/>
      <c r="F173" s="41"/>
      <c r="G173" s="67"/>
      <c r="H173" s="33"/>
      <c r="I173" s="72"/>
      <c r="J173" s="73"/>
      <c r="K173" s="138"/>
      <c r="L173" s="49"/>
      <c r="M173" s="51"/>
      <c r="N173" s="35"/>
      <c r="O173" s="55"/>
      <c r="P173" s="36"/>
      <c r="Q173" s="37"/>
      <c r="R173" s="29"/>
      <c r="S173" s="38"/>
      <c r="T173" s="39"/>
      <c r="U173" s="40"/>
      <c r="V173" s="39"/>
      <c r="W173" s="80"/>
      <c r="X173" s="37"/>
      <c r="Y173" s="28"/>
      <c r="Z173" s="28"/>
      <c r="AA173" s="28"/>
      <c r="AB173" s="28"/>
      <c r="AC173" s="44"/>
      <c r="AD173" s="135" t="str">
        <f>IF(M173="","",VLOOKUP(M173,出面管理!$AN$1:'出面管理'!$AQ$28,2,FALSE))</f>
        <v/>
      </c>
      <c r="AE173" s="135" t="str">
        <f>IF(M173=""," ",VLOOKUP(M173,出面管理!$AN$1:'出面管理'!$AQ$28,3,FALSE))</f>
        <v xml:space="preserve"> </v>
      </c>
      <c r="AF173" s="136" t="e">
        <f t="shared" si="4"/>
        <v>#VALUE!</v>
      </c>
      <c r="AG173" s="120" t="e">
        <f t="shared" si="4"/>
        <v>#VALUE!</v>
      </c>
      <c r="AH173" s="137" t="e">
        <f t="shared" si="5"/>
        <v>#VALUE!</v>
      </c>
      <c r="AI173" s="41"/>
      <c r="AJ173" s="44"/>
      <c r="AK173" s="45"/>
    </row>
    <row r="174" spans="2:37" ht="22.5" customHeight="1" x14ac:dyDescent="0.15">
      <c r="B174" s="34"/>
      <c r="C174" s="47"/>
      <c r="D174" s="34"/>
      <c r="E174" s="34"/>
      <c r="F174" s="41"/>
      <c r="G174" s="67"/>
      <c r="H174" s="33"/>
      <c r="I174" s="72"/>
      <c r="J174" s="73"/>
      <c r="K174" s="138"/>
      <c r="L174" s="49"/>
      <c r="M174" s="51"/>
      <c r="N174" s="35"/>
      <c r="O174" s="55"/>
      <c r="P174" s="36"/>
      <c r="Q174" s="37"/>
      <c r="R174" s="29"/>
      <c r="S174" s="38"/>
      <c r="T174" s="39"/>
      <c r="U174" s="40"/>
      <c r="V174" s="39"/>
      <c r="W174" s="80"/>
      <c r="X174" s="37"/>
      <c r="Y174" s="28"/>
      <c r="Z174" s="28"/>
      <c r="AA174" s="28"/>
      <c r="AB174" s="28"/>
      <c r="AC174" s="44"/>
      <c r="AD174" s="135" t="str">
        <f>IF(M174="","",VLOOKUP(M174,出面管理!$AN$1:'出面管理'!$AQ$28,2,FALSE))</f>
        <v/>
      </c>
      <c r="AE174" s="135" t="str">
        <f>IF(M174=""," ",VLOOKUP(M174,出面管理!$AN$1:'出面管理'!$AQ$28,3,FALSE))</f>
        <v xml:space="preserve"> </v>
      </c>
      <c r="AF174" s="136" t="e">
        <f t="shared" si="4"/>
        <v>#VALUE!</v>
      </c>
      <c r="AG174" s="120" t="e">
        <f t="shared" si="4"/>
        <v>#VALUE!</v>
      </c>
      <c r="AH174" s="137" t="e">
        <f t="shared" si="5"/>
        <v>#VALUE!</v>
      </c>
      <c r="AI174" s="41"/>
      <c r="AJ174" s="44"/>
      <c r="AK174" s="45"/>
    </row>
    <row r="175" spans="2:37" ht="22.5" customHeight="1" x14ac:dyDescent="0.15">
      <c r="B175" s="34"/>
      <c r="C175" s="47"/>
      <c r="D175" s="34"/>
      <c r="E175" s="34"/>
      <c r="F175" s="41"/>
      <c r="G175" s="67"/>
      <c r="H175" s="33"/>
      <c r="I175" s="72"/>
      <c r="J175" s="73"/>
      <c r="K175" s="138"/>
      <c r="L175" s="49"/>
      <c r="M175" s="51"/>
      <c r="N175" s="35"/>
      <c r="O175" s="55"/>
      <c r="P175" s="36"/>
      <c r="Q175" s="37"/>
      <c r="R175" s="29"/>
      <c r="S175" s="38"/>
      <c r="T175" s="39"/>
      <c r="U175" s="40"/>
      <c r="V175" s="39"/>
      <c r="W175" s="80"/>
      <c r="X175" s="37"/>
      <c r="Y175" s="28"/>
      <c r="Z175" s="28"/>
      <c r="AA175" s="28"/>
      <c r="AB175" s="28"/>
      <c r="AC175" s="44"/>
      <c r="AD175" s="135" t="str">
        <f>IF(M175="","",VLOOKUP(M175,出面管理!$AN$1:'出面管理'!$AQ$28,2,FALSE))</f>
        <v/>
      </c>
      <c r="AE175" s="135" t="str">
        <f>IF(M175=""," ",VLOOKUP(M175,出面管理!$AN$1:'出面管理'!$AQ$28,3,FALSE))</f>
        <v xml:space="preserve"> </v>
      </c>
      <c r="AF175" s="136" t="e">
        <f t="shared" si="4"/>
        <v>#VALUE!</v>
      </c>
      <c r="AG175" s="120" t="e">
        <f t="shared" si="4"/>
        <v>#VALUE!</v>
      </c>
      <c r="AH175" s="137" t="e">
        <f t="shared" si="5"/>
        <v>#VALUE!</v>
      </c>
      <c r="AI175" s="41"/>
      <c r="AJ175" s="44"/>
      <c r="AK175" s="45"/>
    </row>
    <row r="176" spans="2:37" ht="22.5" customHeight="1" x14ac:dyDescent="0.15">
      <c r="B176" s="34"/>
      <c r="C176" s="47"/>
      <c r="D176" s="34"/>
      <c r="E176" s="34"/>
      <c r="F176" s="41"/>
      <c r="G176" s="67"/>
      <c r="H176" s="33"/>
      <c r="I176" s="72"/>
      <c r="J176" s="73"/>
      <c r="K176" s="138"/>
      <c r="L176" s="49"/>
      <c r="M176" s="51"/>
      <c r="N176" s="35"/>
      <c r="O176" s="55"/>
      <c r="P176" s="36"/>
      <c r="Q176" s="37"/>
      <c r="R176" s="29"/>
      <c r="S176" s="38"/>
      <c r="T176" s="39"/>
      <c r="U176" s="40"/>
      <c r="V176" s="39"/>
      <c r="W176" s="80"/>
      <c r="X176" s="37"/>
      <c r="Y176" s="28"/>
      <c r="Z176" s="28"/>
      <c r="AA176" s="28"/>
      <c r="AB176" s="28"/>
      <c r="AC176" s="44"/>
      <c r="AD176" s="135" t="str">
        <f>IF(M176="","",VLOOKUP(M176,出面管理!$AN$1:'出面管理'!$AQ$28,2,FALSE))</f>
        <v/>
      </c>
      <c r="AE176" s="135" t="str">
        <f>IF(M176=""," ",VLOOKUP(M176,出面管理!$AN$1:'出面管理'!$AQ$28,3,FALSE))</f>
        <v xml:space="preserve"> </v>
      </c>
      <c r="AF176" s="136" t="e">
        <f t="shared" si="4"/>
        <v>#VALUE!</v>
      </c>
      <c r="AG176" s="120" t="e">
        <f t="shared" si="4"/>
        <v>#VALUE!</v>
      </c>
      <c r="AH176" s="137" t="e">
        <f t="shared" si="5"/>
        <v>#VALUE!</v>
      </c>
      <c r="AI176" s="41"/>
      <c r="AJ176" s="44"/>
      <c r="AK176" s="45"/>
    </row>
    <row r="177" spans="2:37" ht="22.5" customHeight="1" x14ac:dyDescent="0.15">
      <c r="B177" s="34"/>
      <c r="C177" s="47"/>
      <c r="D177" s="34"/>
      <c r="E177" s="34"/>
      <c r="F177" s="41"/>
      <c r="G177" s="67"/>
      <c r="H177" s="33"/>
      <c r="I177" s="72"/>
      <c r="J177" s="73"/>
      <c r="K177" s="138"/>
      <c r="L177" s="49"/>
      <c r="M177" s="51"/>
      <c r="N177" s="35"/>
      <c r="O177" s="55"/>
      <c r="P177" s="36"/>
      <c r="Q177" s="37"/>
      <c r="R177" s="29"/>
      <c r="S177" s="38"/>
      <c r="T177" s="39"/>
      <c r="U177" s="40"/>
      <c r="V177" s="39"/>
      <c r="W177" s="80"/>
      <c r="X177" s="37"/>
      <c r="Y177" s="28"/>
      <c r="Z177" s="28"/>
      <c r="AA177" s="28"/>
      <c r="AB177" s="28"/>
      <c r="AC177" s="44"/>
      <c r="AD177" s="135" t="str">
        <f>IF(M177="","",VLOOKUP(M177,出面管理!$AN$1:'出面管理'!$AQ$28,2,FALSE))</f>
        <v/>
      </c>
      <c r="AE177" s="135" t="str">
        <f>IF(M177=""," ",VLOOKUP(M177,出面管理!$AN$1:'出面管理'!$AQ$28,3,FALSE))</f>
        <v xml:space="preserve"> </v>
      </c>
      <c r="AF177" s="136" t="e">
        <f t="shared" si="4"/>
        <v>#VALUE!</v>
      </c>
      <c r="AG177" s="120" t="e">
        <f t="shared" si="4"/>
        <v>#VALUE!</v>
      </c>
      <c r="AH177" s="137" t="e">
        <f t="shared" si="5"/>
        <v>#VALUE!</v>
      </c>
      <c r="AI177" s="41"/>
      <c r="AJ177" s="44"/>
      <c r="AK177" s="45"/>
    </row>
    <row r="178" spans="2:37" ht="22.5" customHeight="1" x14ac:dyDescent="0.15">
      <c r="B178" s="34"/>
      <c r="C178" s="47"/>
      <c r="D178" s="34"/>
      <c r="E178" s="34"/>
      <c r="F178" s="41"/>
      <c r="G178" s="67"/>
      <c r="H178" s="33"/>
      <c r="I178" s="72"/>
      <c r="J178" s="73"/>
      <c r="K178" s="138"/>
      <c r="L178" s="49"/>
      <c r="M178" s="51"/>
      <c r="N178" s="35"/>
      <c r="O178" s="55"/>
      <c r="P178" s="36"/>
      <c r="Q178" s="37"/>
      <c r="R178" s="29"/>
      <c r="S178" s="38"/>
      <c r="T178" s="39"/>
      <c r="U178" s="40"/>
      <c r="V178" s="39"/>
      <c r="W178" s="80"/>
      <c r="X178" s="37"/>
      <c r="Y178" s="28"/>
      <c r="Z178" s="28"/>
      <c r="AA178" s="28"/>
      <c r="AB178" s="28"/>
      <c r="AC178" s="44"/>
      <c r="AD178" s="135" t="str">
        <f>IF(M178="","",VLOOKUP(M178,出面管理!$AN$1:'出面管理'!$AQ$28,2,FALSE))</f>
        <v/>
      </c>
      <c r="AE178" s="135" t="str">
        <f>IF(M178=""," ",VLOOKUP(M178,出面管理!$AN$1:'出面管理'!$AQ$28,3,FALSE))</f>
        <v xml:space="preserve"> </v>
      </c>
      <c r="AF178" s="136" t="e">
        <f t="shared" si="4"/>
        <v>#VALUE!</v>
      </c>
      <c r="AG178" s="120" t="e">
        <f t="shared" si="4"/>
        <v>#VALUE!</v>
      </c>
      <c r="AH178" s="137" t="e">
        <f t="shared" si="5"/>
        <v>#VALUE!</v>
      </c>
      <c r="AI178" s="41"/>
      <c r="AJ178" s="44"/>
      <c r="AK178" s="45"/>
    </row>
    <row r="179" spans="2:37" ht="22.5" customHeight="1" x14ac:dyDescent="0.15">
      <c r="B179" s="34"/>
      <c r="C179" s="47"/>
      <c r="D179" s="34"/>
      <c r="E179" s="34"/>
      <c r="F179" s="41"/>
      <c r="G179" s="67"/>
      <c r="H179" s="33"/>
      <c r="I179" s="72"/>
      <c r="J179" s="73"/>
      <c r="K179" s="138"/>
      <c r="L179" s="49"/>
      <c r="M179" s="51"/>
      <c r="N179" s="35"/>
      <c r="O179" s="55"/>
      <c r="P179" s="36"/>
      <c r="Q179" s="37"/>
      <c r="R179" s="29"/>
      <c r="S179" s="38"/>
      <c r="T179" s="39"/>
      <c r="U179" s="40"/>
      <c r="V179" s="39"/>
      <c r="W179" s="80"/>
      <c r="X179" s="37"/>
      <c r="Y179" s="28"/>
      <c r="Z179" s="28"/>
      <c r="AA179" s="28"/>
      <c r="AB179" s="28"/>
      <c r="AC179" s="44"/>
      <c r="AD179" s="135" t="str">
        <f>IF(M179="","",VLOOKUP(M179,出面管理!$AN$1:'出面管理'!$AQ$28,2,FALSE))</f>
        <v/>
      </c>
      <c r="AE179" s="135" t="str">
        <f>IF(M179=""," ",VLOOKUP(M179,出面管理!$AN$1:'出面管理'!$AQ$28,3,FALSE))</f>
        <v xml:space="preserve"> </v>
      </c>
      <c r="AF179" s="136" t="e">
        <f t="shared" si="4"/>
        <v>#VALUE!</v>
      </c>
      <c r="AG179" s="120" t="e">
        <f t="shared" si="4"/>
        <v>#VALUE!</v>
      </c>
      <c r="AH179" s="137" t="e">
        <f t="shared" si="5"/>
        <v>#VALUE!</v>
      </c>
      <c r="AI179" s="41"/>
      <c r="AJ179" s="44"/>
      <c r="AK179" s="45"/>
    </row>
    <row r="180" spans="2:37" ht="22.5" customHeight="1" x14ac:dyDescent="0.15">
      <c r="B180" s="34"/>
      <c r="C180" s="47"/>
      <c r="D180" s="34"/>
      <c r="E180" s="34"/>
      <c r="F180" s="41"/>
      <c r="G180" s="67"/>
      <c r="H180" s="33"/>
      <c r="I180" s="72"/>
      <c r="J180" s="73"/>
      <c r="K180" s="138"/>
      <c r="L180" s="49"/>
      <c r="M180" s="51"/>
      <c r="N180" s="35"/>
      <c r="O180" s="55"/>
      <c r="P180" s="36"/>
      <c r="Q180" s="37"/>
      <c r="R180" s="29"/>
      <c r="S180" s="38"/>
      <c r="T180" s="39"/>
      <c r="U180" s="40"/>
      <c r="V180" s="39"/>
      <c r="W180" s="80"/>
      <c r="X180" s="37"/>
      <c r="Y180" s="28"/>
      <c r="Z180" s="28"/>
      <c r="AA180" s="28"/>
      <c r="AB180" s="28"/>
      <c r="AC180" s="44"/>
      <c r="AD180" s="135" t="str">
        <f>IF(M180="","",VLOOKUP(M180,出面管理!$AN$1:'出面管理'!$AQ$28,2,FALSE))</f>
        <v/>
      </c>
      <c r="AE180" s="135" t="str">
        <f>IF(M180=""," ",VLOOKUP(M180,出面管理!$AN$1:'出面管理'!$AQ$28,3,FALSE))</f>
        <v xml:space="preserve"> </v>
      </c>
      <c r="AF180" s="136" t="e">
        <f t="shared" si="4"/>
        <v>#VALUE!</v>
      </c>
      <c r="AG180" s="120" t="e">
        <f t="shared" si="4"/>
        <v>#VALUE!</v>
      </c>
      <c r="AH180" s="137" t="e">
        <f t="shared" si="5"/>
        <v>#VALUE!</v>
      </c>
      <c r="AI180" s="41"/>
      <c r="AJ180" s="44"/>
      <c r="AK180" s="45"/>
    </row>
    <row r="181" spans="2:37" ht="22.5" customHeight="1" x14ac:dyDescent="0.15">
      <c r="B181" s="34"/>
      <c r="C181" s="47"/>
      <c r="D181" s="34"/>
      <c r="E181" s="34"/>
      <c r="F181" s="41"/>
      <c r="G181" s="67"/>
      <c r="H181" s="33"/>
      <c r="I181" s="72"/>
      <c r="J181" s="73"/>
      <c r="K181" s="138"/>
      <c r="L181" s="49"/>
      <c r="M181" s="51"/>
      <c r="N181" s="35"/>
      <c r="O181" s="55"/>
      <c r="P181" s="36"/>
      <c r="Q181" s="37"/>
      <c r="R181" s="29"/>
      <c r="S181" s="38"/>
      <c r="T181" s="39"/>
      <c r="U181" s="40"/>
      <c r="V181" s="39"/>
      <c r="W181" s="80"/>
      <c r="X181" s="37"/>
      <c r="Y181" s="28"/>
      <c r="Z181" s="28"/>
      <c r="AA181" s="28"/>
      <c r="AB181" s="28"/>
      <c r="AC181" s="44"/>
      <c r="AD181" s="135" t="str">
        <f>IF(M181="","",VLOOKUP(M181,出面管理!$AN$1:'出面管理'!$AQ$28,2,FALSE))</f>
        <v/>
      </c>
      <c r="AE181" s="135" t="str">
        <f>IF(M181=""," ",VLOOKUP(M181,出面管理!$AN$1:'出面管理'!$AQ$28,3,FALSE))</f>
        <v xml:space="preserve"> </v>
      </c>
      <c r="AF181" s="136" t="e">
        <f t="shared" si="4"/>
        <v>#VALUE!</v>
      </c>
      <c r="AG181" s="120" t="e">
        <f t="shared" si="4"/>
        <v>#VALUE!</v>
      </c>
      <c r="AH181" s="137" t="e">
        <f t="shared" si="5"/>
        <v>#VALUE!</v>
      </c>
      <c r="AI181" s="41"/>
      <c r="AJ181" s="44"/>
      <c r="AK181" s="45"/>
    </row>
    <row r="182" spans="2:37" ht="22.5" customHeight="1" x14ac:dyDescent="0.15">
      <c r="B182" s="34"/>
      <c r="C182" s="47"/>
      <c r="D182" s="34"/>
      <c r="E182" s="34"/>
      <c r="F182" s="41"/>
      <c r="G182" s="67"/>
      <c r="H182" s="33"/>
      <c r="I182" s="72"/>
      <c r="J182" s="73"/>
      <c r="K182" s="138"/>
      <c r="L182" s="49"/>
      <c r="M182" s="51"/>
      <c r="N182" s="35"/>
      <c r="O182" s="55"/>
      <c r="P182" s="36"/>
      <c r="Q182" s="37"/>
      <c r="R182" s="29"/>
      <c r="S182" s="38"/>
      <c r="T182" s="39"/>
      <c r="U182" s="40"/>
      <c r="V182" s="39"/>
      <c r="W182" s="80"/>
      <c r="X182" s="37"/>
      <c r="Y182" s="28"/>
      <c r="Z182" s="28"/>
      <c r="AA182" s="28"/>
      <c r="AB182" s="28"/>
      <c r="AC182" s="44"/>
      <c r="AD182" s="135" t="str">
        <f>IF(M182="","",VLOOKUP(M182,出面管理!$AN$1:'出面管理'!$AQ$28,2,FALSE))</f>
        <v/>
      </c>
      <c r="AE182" s="135" t="str">
        <f>IF(M182=""," ",VLOOKUP(M182,出面管理!$AN$1:'出面管理'!$AQ$28,3,FALSE))</f>
        <v xml:space="preserve"> </v>
      </c>
      <c r="AF182" s="136" t="e">
        <f t="shared" si="4"/>
        <v>#VALUE!</v>
      </c>
      <c r="AG182" s="120" t="e">
        <f t="shared" si="4"/>
        <v>#VALUE!</v>
      </c>
      <c r="AH182" s="137" t="e">
        <f t="shared" si="5"/>
        <v>#VALUE!</v>
      </c>
      <c r="AI182" s="41"/>
      <c r="AJ182" s="44"/>
      <c r="AK182" s="45"/>
    </row>
    <row r="183" spans="2:37" ht="22.5" customHeight="1" x14ac:dyDescent="0.15">
      <c r="B183" s="34"/>
      <c r="C183" s="47"/>
      <c r="D183" s="34"/>
      <c r="E183" s="34"/>
      <c r="F183" s="41"/>
      <c r="G183" s="67"/>
      <c r="H183" s="33"/>
      <c r="I183" s="72"/>
      <c r="J183" s="73"/>
      <c r="K183" s="138"/>
      <c r="L183" s="49"/>
      <c r="M183" s="51"/>
      <c r="N183" s="35"/>
      <c r="O183" s="55"/>
      <c r="P183" s="36"/>
      <c r="Q183" s="37"/>
      <c r="R183" s="29"/>
      <c r="S183" s="38"/>
      <c r="T183" s="39"/>
      <c r="U183" s="40"/>
      <c r="V183" s="39"/>
      <c r="W183" s="80"/>
      <c r="X183" s="37"/>
      <c r="Y183" s="28"/>
      <c r="Z183" s="28"/>
      <c r="AA183" s="28"/>
      <c r="AB183" s="28"/>
      <c r="AC183" s="44"/>
      <c r="AD183" s="135" t="str">
        <f>IF(M183="","",VLOOKUP(M183,出面管理!$AN$1:'出面管理'!$AQ$28,2,FALSE))</f>
        <v/>
      </c>
      <c r="AE183" s="135" t="str">
        <f>IF(M183=""," ",VLOOKUP(M183,出面管理!$AN$1:'出面管理'!$AQ$28,3,FALSE))</f>
        <v xml:space="preserve"> </v>
      </c>
      <c r="AF183" s="136" t="e">
        <f t="shared" si="4"/>
        <v>#VALUE!</v>
      </c>
      <c r="AG183" s="120" t="e">
        <f t="shared" si="4"/>
        <v>#VALUE!</v>
      </c>
      <c r="AH183" s="137" t="e">
        <f t="shared" si="5"/>
        <v>#VALUE!</v>
      </c>
      <c r="AI183" s="41"/>
      <c r="AJ183" s="44"/>
      <c r="AK183" s="45"/>
    </row>
    <row r="184" spans="2:37" ht="22.5" customHeight="1" x14ac:dyDescent="0.15">
      <c r="B184" s="34"/>
      <c r="C184" s="47"/>
      <c r="D184" s="34"/>
      <c r="E184" s="34"/>
      <c r="F184" s="41"/>
      <c r="G184" s="67"/>
      <c r="H184" s="33"/>
      <c r="I184" s="72"/>
      <c r="J184" s="73"/>
      <c r="K184" s="138"/>
      <c r="L184" s="49"/>
      <c r="M184" s="51"/>
      <c r="N184" s="35"/>
      <c r="O184" s="55"/>
      <c r="P184" s="36"/>
      <c r="Q184" s="37"/>
      <c r="R184" s="29"/>
      <c r="S184" s="38"/>
      <c r="T184" s="39"/>
      <c r="U184" s="40"/>
      <c r="V184" s="39"/>
      <c r="W184" s="80"/>
      <c r="X184" s="37"/>
      <c r="Y184" s="28"/>
      <c r="Z184" s="28"/>
      <c r="AA184" s="28"/>
      <c r="AB184" s="28"/>
      <c r="AC184" s="44"/>
      <c r="AD184" s="135" t="str">
        <f>IF(M184="","",VLOOKUP(M184,出面管理!$AN$1:'出面管理'!$AQ$28,2,FALSE))</f>
        <v/>
      </c>
      <c r="AE184" s="135" t="str">
        <f>IF(M184=""," ",VLOOKUP(M184,出面管理!$AN$1:'出面管理'!$AQ$28,3,FALSE))</f>
        <v xml:space="preserve"> </v>
      </c>
      <c r="AF184" s="136" t="e">
        <f t="shared" si="4"/>
        <v>#VALUE!</v>
      </c>
      <c r="AG184" s="120" t="e">
        <f t="shared" si="4"/>
        <v>#VALUE!</v>
      </c>
      <c r="AH184" s="137" t="e">
        <f t="shared" si="5"/>
        <v>#VALUE!</v>
      </c>
      <c r="AI184" s="41"/>
      <c r="AJ184" s="44"/>
      <c r="AK184" s="45"/>
    </row>
    <row r="185" spans="2:37" ht="22.5" customHeight="1" x14ac:dyDescent="0.15">
      <c r="B185" s="34"/>
      <c r="C185" s="47"/>
      <c r="D185" s="34"/>
      <c r="E185" s="34"/>
      <c r="F185" s="41"/>
      <c r="G185" s="67"/>
      <c r="H185" s="33"/>
      <c r="I185" s="72"/>
      <c r="J185" s="73"/>
      <c r="K185" s="138"/>
      <c r="L185" s="49"/>
      <c r="M185" s="51"/>
      <c r="N185" s="35"/>
      <c r="O185" s="55"/>
      <c r="P185" s="36"/>
      <c r="Q185" s="37"/>
      <c r="R185" s="29"/>
      <c r="S185" s="38"/>
      <c r="T185" s="39"/>
      <c r="U185" s="40"/>
      <c r="V185" s="39"/>
      <c r="W185" s="80"/>
      <c r="X185" s="37"/>
      <c r="Y185" s="28"/>
      <c r="Z185" s="28"/>
      <c r="AA185" s="28"/>
      <c r="AB185" s="28"/>
      <c r="AC185" s="44"/>
      <c r="AD185" s="135" t="str">
        <f>IF(M185="","",VLOOKUP(M185,出面管理!$AN$1:'出面管理'!$AQ$28,2,FALSE))</f>
        <v/>
      </c>
      <c r="AE185" s="135" t="str">
        <f>IF(M185=""," ",VLOOKUP(M185,出面管理!$AN$1:'出面管理'!$AQ$28,3,FALSE))</f>
        <v xml:space="preserve"> </v>
      </c>
      <c r="AF185" s="136" t="e">
        <f t="shared" si="4"/>
        <v>#VALUE!</v>
      </c>
      <c r="AG185" s="120" t="e">
        <f t="shared" si="4"/>
        <v>#VALUE!</v>
      </c>
      <c r="AH185" s="137" t="e">
        <f t="shared" si="5"/>
        <v>#VALUE!</v>
      </c>
      <c r="AI185" s="41"/>
      <c r="AJ185" s="44"/>
      <c r="AK185" s="45"/>
    </row>
    <row r="186" spans="2:37" ht="22.5" customHeight="1" x14ac:dyDescent="0.15">
      <c r="B186" s="34"/>
      <c r="C186" s="47"/>
      <c r="D186" s="34"/>
      <c r="E186" s="34"/>
      <c r="F186" s="41"/>
      <c r="G186" s="67"/>
      <c r="H186" s="33"/>
      <c r="I186" s="72"/>
      <c r="J186" s="73"/>
      <c r="K186" s="138"/>
      <c r="L186" s="49"/>
      <c r="M186" s="51"/>
      <c r="N186" s="35"/>
      <c r="O186" s="55"/>
      <c r="P186" s="36"/>
      <c r="Q186" s="37"/>
      <c r="R186" s="29"/>
      <c r="S186" s="38"/>
      <c r="T186" s="39"/>
      <c r="U186" s="40"/>
      <c r="V186" s="39"/>
      <c r="W186" s="80"/>
      <c r="X186" s="37"/>
      <c r="Y186" s="28"/>
      <c r="Z186" s="28"/>
      <c r="AA186" s="28"/>
      <c r="AB186" s="28"/>
      <c r="AC186" s="44"/>
      <c r="AD186" s="135" t="str">
        <f>IF(M186="","",VLOOKUP(M186,出面管理!$AN$1:'出面管理'!$AQ$28,2,FALSE))</f>
        <v/>
      </c>
      <c r="AE186" s="135" t="str">
        <f>IF(M186=""," ",VLOOKUP(M186,出面管理!$AN$1:'出面管理'!$AQ$28,3,FALSE))</f>
        <v xml:space="preserve"> </v>
      </c>
      <c r="AF186" s="136" t="e">
        <f t="shared" si="4"/>
        <v>#VALUE!</v>
      </c>
      <c r="AG186" s="120" t="e">
        <f t="shared" si="4"/>
        <v>#VALUE!</v>
      </c>
      <c r="AH186" s="137" t="e">
        <f t="shared" si="5"/>
        <v>#VALUE!</v>
      </c>
      <c r="AI186" s="41"/>
      <c r="AJ186" s="44"/>
      <c r="AK186" s="45"/>
    </row>
    <row r="187" spans="2:37" ht="22.5" customHeight="1" x14ac:dyDescent="0.15">
      <c r="B187" s="34"/>
      <c r="C187" s="47"/>
      <c r="D187" s="34"/>
      <c r="E187" s="34"/>
      <c r="F187" s="41"/>
      <c r="G187" s="67"/>
      <c r="H187" s="33"/>
      <c r="I187" s="72"/>
      <c r="J187" s="73"/>
      <c r="K187" s="138"/>
      <c r="L187" s="49"/>
      <c r="M187" s="51"/>
      <c r="N187" s="35"/>
      <c r="O187" s="55"/>
      <c r="P187" s="36"/>
      <c r="Q187" s="37"/>
      <c r="R187" s="29"/>
      <c r="S187" s="38"/>
      <c r="T187" s="39"/>
      <c r="U187" s="40"/>
      <c r="V187" s="39"/>
      <c r="W187" s="80"/>
      <c r="X187" s="37"/>
      <c r="Y187" s="28"/>
      <c r="Z187" s="28"/>
      <c r="AA187" s="28"/>
      <c r="AB187" s="28"/>
      <c r="AC187" s="44"/>
      <c r="AD187" s="135" t="str">
        <f>IF(M187="","",VLOOKUP(M187,出面管理!$AN$1:'出面管理'!$AQ$28,2,FALSE))</f>
        <v/>
      </c>
      <c r="AE187" s="135" t="str">
        <f>IF(M187=""," ",VLOOKUP(M187,出面管理!$AN$1:'出面管理'!$AQ$28,3,FALSE))</f>
        <v xml:space="preserve"> </v>
      </c>
      <c r="AF187" s="136" t="e">
        <f t="shared" si="4"/>
        <v>#VALUE!</v>
      </c>
      <c r="AG187" s="120" t="e">
        <f t="shared" si="4"/>
        <v>#VALUE!</v>
      </c>
      <c r="AH187" s="137" t="e">
        <f t="shared" si="5"/>
        <v>#VALUE!</v>
      </c>
      <c r="AI187" s="41"/>
      <c r="AJ187" s="44"/>
      <c r="AK187" s="45"/>
    </row>
    <row r="188" spans="2:37" ht="22.5" customHeight="1" x14ac:dyDescent="0.15">
      <c r="B188" s="34"/>
      <c r="C188" s="47"/>
      <c r="D188" s="34"/>
      <c r="E188" s="34"/>
      <c r="F188" s="41"/>
      <c r="G188" s="67"/>
      <c r="H188" s="33"/>
      <c r="I188" s="72"/>
      <c r="J188" s="73"/>
      <c r="K188" s="138"/>
      <c r="L188" s="49"/>
      <c r="M188" s="51"/>
      <c r="N188" s="35"/>
      <c r="O188" s="55"/>
      <c r="P188" s="36"/>
      <c r="Q188" s="37"/>
      <c r="R188" s="29"/>
      <c r="S188" s="38"/>
      <c r="T188" s="39"/>
      <c r="U188" s="40"/>
      <c r="V188" s="39"/>
      <c r="W188" s="80"/>
      <c r="X188" s="37"/>
      <c r="Y188" s="28"/>
      <c r="Z188" s="28"/>
      <c r="AA188" s="28"/>
      <c r="AB188" s="28"/>
      <c r="AC188" s="44"/>
      <c r="AD188" s="135" t="str">
        <f>IF(M188="","",VLOOKUP(M188,出面管理!$AN$1:'出面管理'!$AQ$28,2,FALSE))</f>
        <v/>
      </c>
      <c r="AE188" s="135" t="str">
        <f>IF(M188=""," ",VLOOKUP(M188,出面管理!$AN$1:'出面管理'!$AQ$28,3,FALSE))</f>
        <v xml:space="preserve"> </v>
      </c>
      <c r="AF188" s="136" t="e">
        <f t="shared" si="4"/>
        <v>#VALUE!</v>
      </c>
      <c r="AG188" s="120" t="e">
        <f t="shared" si="4"/>
        <v>#VALUE!</v>
      </c>
      <c r="AH188" s="137" t="e">
        <f t="shared" si="5"/>
        <v>#VALUE!</v>
      </c>
      <c r="AI188" s="41"/>
      <c r="AJ188" s="44"/>
      <c r="AK188" s="45"/>
    </row>
    <row r="189" spans="2:37" ht="22.5" customHeight="1" x14ac:dyDescent="0.15">
      <c r="B189" s="34"/>
      <c r="C189" s="47"/>
      <c r="D189" s="34"/>
      <c r="E189" s="34"/>
      <c r="F189" s="41"/>
      <c r="G189" s="67"/>
      <c r="H189" s="33"/>
      <c r="I189" s="72"/>
      <c r="J189" s="73"/>
      <c r="K189" s="138"/>
      <c r="L189" s="49"/>
      <c r="M189" s="51"/>
      <c r="N189" s="35"/>
      <c r="O189" s="55"/>
      <c r="P189" s="36"/>
      <c r="Q189" s="37"/>
      <c r="R189" s="29"/>
      <c r="S189" s="38"/>
      <c r="T189" s="39"/>
      <c r="U189" s="40"/>
      <c r="V189" s="39"/>
      <c r="W189" s="80"/>
      <c r="X189" s="37"/>
      <c r="Y189" s="28"/>
      <c r="Z189" s="28"/>
      <c r="AA189" s="28"/>
      <c r="AB189" s="28"/>
      <c r="AC189" s="44"/>
      <c r="AD189" s="135" t="str">
        <f>IF(M189="","",VLOOKUP(M189,出面管理!$AN$1:'出面管理'!$AQ$28,2,FALSE))</f>
        <v/>
      </c>
      <c r="AE189" s="135" t="str">
        <f>IF(M189=""," ",VLOOKUP(M189,出面管理!$AN$1:'出面管理'!$AQ$28,3,FALSE))</f>
        <v xml:space="preserve"> </v>
      </c>
      <c r="AF189" s="136" t="e">
        <f t="shared" si="4"/>
        <v>#VALUE!</v>
      </c>
      <c r="AG189" s="120" t="e">
        <f t="shared" si="4"/>
        <v>#VALUE!</v>
      </c>
      <c r="AH189" s="137" t="e">
        <f t="shared" si="5"/>
        <v>#VALUE!</v>
      </c>
      <c r="AI189" s="41"/>
      <c r="AJ189" s="44"/>
      <c r="AK189" s="45"/>
    </row>
    <row r="190" spans="2:37" ht="22.5" customHeight="1" x14ac:dyDescent="0.15">
      <c r="B190" s="34"/>
      <c r="C190" s="47"/>
      <c r="D190" s="34"/>
      <c r="E190" s="34"/>
      <c r="F190" s="41"/>
      <c r="G190" s="67"/>
      <c r="H190" s="33"/>
      <c r="I190" s="72"/>
      <c r="J190" s="73"/>
      <c r="K190" s="138"/>
      <c r="L190" s="49"/>
      <c r="M190" s="51"/>
      <c r="N190" s="35"/>
      <c r="O190" s="55"/>
      <c r="P190" s="36"/>
      <c r="Q190" s="37"/>
      <c r="R190" s="29"/>
      <c r="S190" s="38"/>
      <c r="T190" s="39"/>
      <c r="U190" s="40"/>
      <c r="V190" s="39"/>
      <c r="W190" s="80"/>
      <c r="X190" s="37"/>
      <c r="Y190" s="28"/>
      <c r="Z190" s="28"/>
      <c r="AA190" s="28"/>
      <c r="AB190" s="28"/>
      <c r="AC190" s="44"/>
      <c r="AD190" s="135" t="str">
        <f>IF(M190="","",VLOOKUP(M190,出面管理!$AN$1:'出面管理'!$AQ$28,2,FALSE))</f>
        <v/>
      </c>
      <c r="AE190" s="135" t="str">
        <f>IF(M190=""," ",VLOOKUP(M190,出面管理!$AN$1:'出面管理'!$AQ$28,3,FALSE))</f>
        <v xml:space="preserve"> </v>
      </c>
      <c r="AF190" s="136" t="e">
        <f t="shared" si="4"/>
        <v>#VALUE!</v>
      </c>
      <c r="AG190" s="120" t="e">
        <f t="shared" si="4"/>
        <v>#VALUE!</v>
      </c>
      <c r="AH190" s="137" t="e">
        <f t="shared" si="5"/>
        <v>#VALUE!</v>
      </c>
      <c r="AI190" s="41"/>
      <c r="AJ190" s="44"/>
      <c r="AK190" s="45"/>
    </row>
    <row r="191" spans="2:37" ht="22.5" customHeight="1" x14ac:dyDescent="0.15">
      <c r="B191" s="34"/>
      <c r="C191" s="47"/>
      <c r="D191" s="34"/>
      <c r="E191" s="34"/>
      <c r="F191" s="41"/>
      <c r="G191" s="67"/>
      <c r="H191" s="33"/>
      <c r="I191" s="72"/>
      <c r="J191" s="73"/>
      <c r="K191" s="138"/>
      <c r="L191" s="49"/>
      <c r="M191" s="51"/>
      <c r="N191" s="35"/>
      <c r="O191" s="55"/>
      <c r="P191" s="36"/>
      <c r="Q191" s="37"/>
      <c r="R191" s="29"/>
      <c r="S191" s="38"/>
      <c r="T191" s="39"/>
      <c r="U191" s="40"/>
      <c r="V191" s="39"/>
      <c r="W191" s="80"/>
      <c r="X191" s="37"/>
      <c r="Y191" s="28"/>
      <c r="Z191" s="28"/>
      <c r="AA191" s="28"/>
      <c r="AB191" s="28"/>
      <c r="AC191" s="44"/>
      <c r="AD191" s="135" t="str">
        <f>IF(M191="","",VLOOKUP(M191,出面管理!$AN$1:'出面管理'!$AQ$28,2,FALSE))</f>
        <v/>
      </c>
      <c r="AE191" s="135" t="str">
        <f>IF(M191=""," ",VLOOKUP(M191,出面管理!$AN$1:'出面管理'!$AQ$28,3,FALSE))</f>
        <v xml:space="preserve"> </v>
      </c>
      <c r="AF191" s="136" t="e">
        <f t="shared" si="4"/>
        <v>#VALUE!</v>
      </c>
      <c r="AG191" s="120" t="e">
        <f t="shared" si="4"/>
        <v>#VALUE!</v>
      </c>
      <c r="AH191" s="137" t="e">
        <f t="shared" si="5"/>
        <v>#VALUE!</v>
      </c>
      <c r="AI191" s="41"/>
      <c r="AJ191" s="44"/>
      <c r="AK191" s="45"/>
    </row>
    <row r="192" spans="2:37" ht="22.5" customHeight="1" x14ac:dyDescent="0.15">
      <c r="B192" s="34"/>
      <c r="C192" s="47"/>
      <c r="D192" s="34"/>
      <c r="E192" s="34"/>
      <c r="F192" s="41"/>
      <c r="G192" s="67"/>
      <c r="H192" s="33"/>
      <c r="I192" s="72"/>
      <c r="J192" s="73"/>
      <c r="K192" s="138"/>
      <c r="L192" s="49"/>
      <c r="M192" s="51"/>
      <c r="N192" s="35"/>
      <c r="O192" s="55"/>
      <c r="P192" s="36"/>
      <c r="Q192" s="37"/>
      <c r="R192" s="29"/>
      <c r="S192" s="38"/>
      <c r="T192" s="39"/>
      <c r="U192" s="40"/>
      <c r="V192" s="39"/>
      <c r="W192" s="80"/>
      <c r="X192" s="37"/>
      <c r="Y192" s="28"/>
      <c r="Z192" s="28"/>
      <c r="AA192" s="28"/>
      <c r="AB192" s="28"/>
      <c r="AC192" s="44"/>
      <c r="AD192" s="135" t="str">
        <f>IF(M192="","",VLOOKUP(M192,出面管理!$AN$1:'出面管理'!$AQ$28,2,FALSE))</f>
        <v/>
      </c>
      <c r="AE192" s="135" t="str">
        <f>IF(M192=""," ",VLOOKUP(M192,出面管理!$AN$1:'出面管理'!$AQ$28,3,FALSE))</f>
        <v xml:space="preserve"> </v>
      </c>
      <c r="AF192" s="136" t="e">
        <f t="shared" si="4"/>
        <v>#VALUE!</v>
      </c>
      <c r="AG192" s="120" t="e">
        <f t="shared" si="4"/>
        <v>#VALUE!</v>
      </c>
      <c r="AH192" s="137" t="e">
        <f t="shared" si="5"/>
        <v>#VALUE!</v>
      </c>
      <c r="AI192" s="41"/>
      <c r="AJ192" s="44"/>
      <c r="AK192" s="45"/>
    </row>
    <row r="193" spans="2:37" ht="22.5" customHeight="1" x14ac:dyDescent="0.15">
      <c r="B193" s="34"/>
      <c r="C193" s="47"/>
      <c r="D193" s="34"/>
      <c r="E193" s="34"/>
      <c r="F193" s="41"/>
      <c r="G193" s="67"/>
      <c r="H193" s="33"/>
      <c r="I193" s="72"/>
      <c r="J193" s="73"/>
      <c r="K193" s="138"/>
      <c r="L193" s="49"/>
      <c r="M193" s="51"/>
      <c r="N193" s="35"/>
      <c r="O193" s="55"/>
      <c r="P193" s="36"/>
      <c r="Q193" s="37"/>
      <c r="R193" s="29"/>
      <c r="S193" s="38"/>
      <c r="T193" s="39"/>
      <c r="U193" s="40"/>
      <c r="V193" s="39"/>
      <c r="W193" s="80"/>
      <c r="X193" s="37"/>
      <c r="Y193" s="28"/>
      <c r="Z193" s="28"/>
      <c r="AA193" s="28"/>
      <c r="AB193" s="28"/>
      <c r="AC193" s="44"/>
      <c r="AD193" s="135" t="str">
        <f>IF(M193="","",VLOOKUP(M193,出面管理!$AN$1:'出面管理'!$AQ$28,2,FALSE))</f>
        <v/>
      </c>
      <c r="AE193" s="135" t="str">
        <f>IF(M193=""," ",VLOOKUP(M193,出面管理!$AN$1:'出面管理'!$AQ$28,3,FALSE))</f>
        <v xml:space="preserve"> </v>
      </c>
      <c r="AF193" s="136" t="e">
        <f t="shared" si="4"/>
        <v>#VALUE!</v>
      </c>
      <c r="AG193" s="120" t="e">
        <f t="shared" si="4"/>
        <v>#VALUE!</v>
      </c>
      <c r="AH193" s="137" t="e">
        <f t="shared" si="5"/>
        <v>#VALUE!</v>
      </c>
      <c r="AI193" s="41"/>
      <c r="AJ193" s="44"/>
      <c r="AK193" s="45"/>
    </row>
    <row r="194" spans="2:37" ht="22.5" customHeight="1" x14ac:dyDescent="0.15">
      <c r="B194" s="34"/>
      <c r="C194" s="47"/>
      <c r="D194" s="34"/>
      <c r="E194" s="34"/>
      <c r="F194" s="41"/>
      <c r="G194" s="67"/>
      <c r="H194" s="33"/>
      <c r="I194" s="72"/>
      <c r="J194" s="73"/>
      <c r="K194" s="138"/>
      <c r="L194" s="49"/>
      <c r="M194" s="51"/>
      <c r="N194" s="35"/>
      <c r="O194" s="55"/>
      <c r="P194" s="36"/>
      <c r="Q194" s="37"/>
      <c r="R194" s="29"/>
      <c r="S194" s="38"/>
      <c r="T194" s="39"/>
      <c r="U194" s="40"/>
      <c r="V194" s="39"/>
      <c r="W194" s="80"/>
      <c r="X194" s="37"/>
      <c r="Y194" s="28"/>
      <c r="Z194" s="28"/>
      <c r="AA194" s="28"/>
      <c r="AB194" s="28"/>
      <c r="AC194" s="44"/>
      <c r="AD194" s="135" t="str">
        <f>IF(M194="","",VLOOKUP(M194,出面管理!$AN$1:'出面管理'!$AQ$28,2,FALSE))</f>
        <v/>
      </c>
      <c r="AE194" s="135" t="str">
        <f>IF(M194=""," ",VLOOKUP(M194,出面管理!$AN$1:'出面管理'!$AQ$28,3,FALSE))</f>
        <v xml:space="preserve"> </v>
      </c>
      <c r="AF194" s="136" t="e">
        <f t="shared" si="4"/>
        <v>#VALUE!</v>
      </c>
      <c r="AG194" s="120" t="e">
        <f t="shared" si="4"/>
        <v>#VALUE!</v>
      </c>
      <c r="AH194" s="137" t="e">
        <f t="shared" si="5"/>
        <v>#VALUE!</v>
      </c>
      <c r="AI194" s="41"/>
      <c r="AJ194" s="44"/>
      <c r="AK194" s="45"/>
    </row>
    <row r="195" spans="2:37" ht="22.5" customHeight="1" x14ac:dyDescent="0.15">
      <c r="B195" s="34"/>
      <c r="C195" s="47"/>
      <c r="D195" s="34"/>
      <c r="E195" s="34"/>
      <c r="F195" s="41"/>
      <c r="G195" s="67"/>
      <c r="H195" s="33"/>
      <c r="I195" s="72"/>
      <c r="J195" s="73"/>
      <c r="K195" s="138"/>
      <c r="L195" s="49"/>
      <c r="M195" s="51"/>
      <c r="N195" s="35"/>
      <c r="O195" s="55"/>
      <c r="P195" s="36"/>
      <c r="Q195" s="37"/>
      <c r="R195" s="29"/>
      <c r="S195" s="38"/>
      <c r="T195" s="39"/>
      <c r="U195" s="40"/>
      <c r="V195" s="39"/>
      <c r="W195" s="80"/>
      <c r="X195" s="37"/>
      <c r="Y195" s="28"/>
      <c r="Z195" s="28"/>
      <c r="AA195" s="28"/>
      <c r="AB195" s="28"/>
      <c r="AC195" s="44"/>
      <c r="AD195" s="135" t="str">
        <f>IF(M195="","",VLOOKUP(M195,出面管理!$AN$1:'出面管理'!$AQ$28,2,FALSE))</f>
        <v/>
      </c>
      <c r="AE195" s="135" t="str">
        <f>IF(M195=""," ",VLOOKUP(M195,出面管理!$AN$1:'出面管理'!$AQ$28,3,FALSE))</f>
        <v xml:space="preserve"> </v>
      </c>
      <c r="AF195" s="136" t="e">
        <f t="shared" si="4"/>
        <v>#VALUE!</v>
      </c>
      <c r="AG195" s="120" t="e">
        <f t="shared" si="4"/>
        <v>#VALUE!</v>
      </c>
      <c r="AH195" s="137" t="e">
        <f t="shared" si="5"/>
        <v>#VALUE!</v>
      </c>
      <c r="AI195" s="41"/>
      <c r="AJ195" s="44"/>
      <c r="AK195" s="45"/>
    </row>
    <row r="196" spans="2:37" ht="22.5" customHeight="1" x14ac:dyDescent="0.15">
      <c r="B196" s="34"/>
      <c r="C196" s="47"/>
      <c r="D196" s="34"/>
      <c r="E196" s="34"/>
      <c r="F196" s="41"/>
      <c r="G196" s="67"/>
      <c r="H196" s="33"/>
      <c r="I196" s="72"/>
      <c r="J196" s="73"/>
      <c r="K196" s="138"/>
      <c r="L196" s="49"/>
      <c r="M196" s="51"/>
      <c r="N196" s="35"/>
      <c r="O196" s="55"/>
      <c r="P196" s="36"/>
      <c r="Q196" s="37"/>
      <c r="R196" s="29"/>
      <c r="S196" s="38"/>
      <c r="T196" s="39"/>
      <c r="U196" s="40"/>
      <c r="V196" s="39"/>
      <c r="W196" s="80"/>
      <c r="X196" s="37"/>
      <c r="Y196" s="28"/>
      <c r="Z196" s="28"/>
      <c r="AA196" s="28"/>
      <c r="AB196" s="28"/>
      <c r="AC196" s="44"/>
      <c r="AD196" s="135" t="str">
        <f>IF(M196="","",VLOOKUP(M196,出面管理!$AN$1:'出面管理'!$AQ$28,2,FALSE))</f>
        <v/>
      </c>
      <c r="AE196" s="135" t="str">
        <f>IF(M196=""," ",VLOOKUP(M196,出面管理!$AN$1:'出面管理'!$AQ$28,3,FALSE))</f>
        <v xml:space="preserve"> </v>
      </c>
      <c r="AF196" s="136" t="e">
        <f t="shared" si="4"/>
        <v>#VALUE!</v>
      </c>
      <c r="AG196" s="120" t="e">
        <f t="shared" si="4"/>
        <v>#VALUE!</v>
      </c>
      <c r="AH196" s="137" t="e">
        <f t="shared" si="5"/>
        <v>#VALUE!</v>
      </c>
      <c r="AI196" s="41"/>
      <c r="AJ196" s="44"/>
      <c r="AK196" s="45"/>
    </row>
    <row r="197" spans="2:37" ht="22.5" customHeight="1" x14ac:dyDescent="0.15">
      <c r="B197" s="34"/>
      <c r="C197" s="47"/>
      <c r="D197" s="34"/>
      <c r="E197" s="34"/>
      <c r="F197" s="41"/>
      <c r="G197" s="67"/>
      <c r="H197" s="33"/>
      <c r="I197" s="72"/>
      <c r="J197" s="73"/>
      <c r="K197" s="138"/>
      <c r="L197" s="49"/>
      <c r="M197" s="51"/>
      <c r="N197" s="35"/>
      <c r="O197" s="55"/>
      <c r="P197" s="36"/>
      <c r="Q197" s="37"/>
      <c r="R197" s="29"/>
      <c r="S197" s="38"/>
      <c r="T197" s="39"/>
      <c r="U197" s="40"/>
      <c r="V197" s="39"/>
      <c r="W197" s="80"/>
      <c r="X197" s="37"/>
      <c r="Y197" s="28"/>
      <c r="Z197" s="28"/>
      <c r="AA197" s="28"/>
      <c r="AB197" s="28"/>
      <c r="AC197" s="44"/>
      <c r="AD197" s="135" t="str">
        <f>IF(M197="","",VLOOKUP(M197,出面管理!$AN$1:'出面管理'!$AQ$28,2,FALSE))</f>
        <v/>
      </c>
      <c r="AE197" s="135" t="str">
        <f>IF(M197=""," ",VLOOKUP(M197,出面管理!$AN$1:'出面管理'!$AQ$28,3,FALSE))</f>
        <v xml:space="preserve"> </v>
      </c>
      <c r="AF197" s="136" t="e">
        <f t="shared" ref="AF197:AG260" si="6">AD197*Y197</f>
        <v>#VALUE!</v>
      </c>
      <c r="AG197" s="120" t="e">
        <f t="shared" si="6"/>
        <v>#VALUE!</v>
      </c>
      <c r="AH197" s="137" t="e">
        <f t="shared" ref="AH197:AH260" si="7">AF197+AG197</f>
        <v>#VALUE!</v>
      </c>
      <c r="AI197" s="41"/>
      <c r="AJ197" s="44"/>
      <c r="AK197" s="45"/>
    </row>
    <row r="198" spans="2:37" ht="22.5" customHeight="1" x14ac:dyDescent="0.15">
      <c r="B198" s="34"/>
      <c r="C198" s="47"/>
      <c r="D198" s="34"/>
      <c r="E198" s="34"/>
      <c r="F198" s="41"/>
      <c r="G198" s="67"/>
      <c r="H198" s="33"/>
      <c r="I198" s="72"/>
      <c r="J198" s="73"/>
      <c r="K198" s="138"/>
      <c r="L198" s="49"/>
      <c r="M198" s="51"/>
      <c r="N198" s="35"/>
      <c r="O198" s="55"/>
      <c r="P198" s="36"/>
      <c r="Q198" s="37"/>
      <c r="R198" s="29"/>
      <c r="S198" s="38"/>
      <c r="T198" s="39"/>
      <c r="U198" s="40"/>
      <c r="V198" s="39"/>
      <c r="W198" s="80"/>
      <c r="X198" s="37"/>
      <c r="Y198" s="28"/>
      <c r="Z198" s="28"/>
      <c r="AA198" s="28"/>
      <c r="AB198" s="28"/>
      <c r="AC198" s="44"/>
      <c r="AD198" s="135" t="str">
        <f>IF(M198="","",VLOOKUP(M198,出面管理!$AN$1:'出面管理'!$AQ$28,2,FALSE))</f>
        <v/>
      </c>
      <c r="AE198" s="135" t="str">
        <f>IF(M198=""," ",VLOOKUP(M198,出面管理!$AN$1:'出面管理'!$AQ$28,3,FALSE))</f>
        <v xml:space="preserve"> </v>
      </c>
      <c r="AF198" s="136" t="e">
        <f t="shared" si="6"/>
        <v>#VALUE!</v>
      </c>
      <c r="AG198" s="120" t="e">
        <f t="shared" si="6"/>
        <v>#VALUE!</v>
      </c>
      <c r="AH198" s="137" t="e">
        <f t="shared" si="7"/>
        <v>#VALUE!</v>
      </c>
      <c r="AI198" s="41"/>
      <c r="AJ198" s="44"/>
      <c r="AK198" s="45"/>
    </row>
    <row r="199" spans="2:37" ht="22.5" customHeight="1" x14ac:dyDescent="0.15">
      <c r="B199" s="34"/>
      <c r="C199" s="47"/>
      <c r="D199" s="34"/>
      <c r="E199" s="34"/>
      <c r="F199" s="41"/>
      <c r="G199" s="67"/>
      <c r="H199" s="33"/>
      <c r="I199" s="72"/>
      <c r="J199" s="73"/>
      <c r="K199" s="138"/>
      <c r="L199" s="49"/>
      <c r="M199" s="51"/>
      <c r="N199" s="35"/>
      <c r="O199" s="55"/>
      <c r="P199" s="36"/>
      <c r="Q199" s="37"/>
      <c r="R199" s="29"/>
      <c r="S199" s="38"/>
      <c r="T199" s="39"/>
      <c r="U199" s="40"/>
      <c r="V199" s="39"/>
      <c r="W199" s="80"/>
      <c r="X199" s="37"/>
      <c r="Y199" s="28"/>
      <c r="Z199" s="28"/>
      <c r="AA199" s="28"/>
      <c r="AB199" s="28"/>
      <c r="AC199" s="44"/>
      <c r="AD199" s="135" t="str">
        <f>IF(M199="","",VLOOKUP(M199,出面管理!$AN$1:'出面管理'!$AQ$28,2,FALSE))</f>
        <v/>
      </c>
      <c r="AE199" s="135" t="str">
        <f>IF(M199=""," ",VLOOKUP(M199,出面管理!$AN$1:'出面管理'!$AQ$28,3,FALSE))</f>
        <v xml:space="preserve"> </v>
      </c>
      <c r="AF199" s="136" t="e">
        <f t="shared" si="6"/>
        <v>#VALUE!</v>
      </c>
      <c r="AG199" s="120" t="e">
        <f t="shared" si="6"/>
        <v>#VALUE!</v>
      </c>
      <c r="AH199" s="137" t="e">
        <f t="shared" si="7"/>
        <v>#VALUE!</v>
      </c>
      <c r="AI199" s="41"/>
      <c r="AJ199" s="44"/>
      <c r="AK199" s="45"/>
    </row>
    <row r="200" spans="2:37" ht="22.5" customHeight="1" x14ac:dyDescent="0.15">
      <c r="B200" s="34"/>
      <c r="C200" s="47"/>
      <c r="D200" s="34"/>
      <c r="E200" s="34"/>
      <c r="F200" s="41"/>
      <c r="G200" s="67"/>
      <c r="H200" s="33"/>
      <c r="I200" s="72"/>
      <c r="J200" s="73"/>
      <c r="K200" s="138"/>
      <c r="L200" s="49"/>
      <c r="M200" s="51"/>
      <c r="N200" s="35"/>
      <c r="O200" s="55"/>
      <c r="P200" s="36"/>
      <c r="Q200" s="37"/>
      <c r="R200" s="29"/>
      <c r="S200" s="38"/>
      <c r="T200" s="39"/>
      <c r="U200" s="40"/>
      <c r="V200" s="39"/>
      <c r="W200" s="80"/>
      <c r="X200" s="37"/>
      <c r="Y200" s="28"/>
      <c r="Z200" s="28"/>
      <c r="AA200" s="28"/>
      <c r="AB200" s="28"/>
      <c r="AC200" s="44"/>
      <c r="AD200" s="135" t="str">
        <f>IF(M200="","",VLOOKUP(M200,出面管理!$AN$1:'出面管理'!$AQ$28,2,FALSE))</f>
        <v/>
      </c>
      <c r="AE200" s="135" t="str">
        <f>IF(M200=""," ",VLOOKUP(M200,出面管理!$AN$1:'出面管理'!$AQ$28,3,FALSE))</f>
        <v xml:space="preserve"> </v>
      </c>
      <c r="AF200" s="136" t="e">
        <f t="shared" si="6"/>
        <v>#VALUE!</v>
      </c>
      <c r="AG200" s="120" t="e">
        <f t="shared" si="6"/>
        <v>#VALUE!</v>
      </c>
      <c r="AH200" s="137" t="e">
        <f t="shared" si="7"/>
        <v>#VALUE!</v>
      </c>
      <c r="AI200" s="41"/>
      <c r="AJ200" s="44"/>
      <c r="AK200" s="45"/>
    </row>
    <row r="201" spans="2:37" ht="22.5" customHeight="1" x14ac:dyDescent="0.15">
      <c r="B201" s="34"/>
      <c r="C201" s="47"/>
      <c r="D201" s="34"/>
      <c r="E201" s="34"/>
      <c r="F201" s="41"/>
      <c r="G201" s="67"/>
      <c r="H201" s="33"/>
      <c r="I201" s="72"/>
      <c r="J201" s="73"/>
      <c r="K201" s="138"/>
      <c r="L201" s="49"/>
      <c r="M201" s="51"/>
      <c r="N201" s="35"/>
      <c r="O201" s="55"/>
      <c r="P201" s="36"/>
      <c r="Q201" s="37"/>
      <c r="R201" s="29"/>
      <c r="S201" s="38"/>
      <c r="T201" s="39"/>
      <c r="U201" s="40"/>
      <c r="V201" s="39"/>
      <c r="W201" s="80"/>
      <c r="X201" s="37"/>
      <c r="Y201" s="28"/>
      <c r="Z201" s="28"/>
      <c r="AA201" s="28"/>
      <c r="AB201" s="28"/>
      <c r="AC201" s="44"/>
      <c r="AD201" s="135" t="str">
        <f>IF(M201="","",VLOOKUP(M201,出面管理!$AN$1:'出面管理'!$AQ$28,2,FALSE))</f>
        <v/>
      </c>
      <c r="AE201" s="135" t="str">
        <f>IF(M201=""," ",VLOOKUP(M201,出面管理!$AN$1:'出面管理'!$AQ$28,3,FALSE))</f>
        <v xml:space="preserve"> </v>
      </c>
      <c r="AF201" s="136" t="e">
        <f t="shared" si="6"/>
        <v>#VALUE!</v>
      </c>
      <c r="AG201" s="120" t="e">
        <f t="shared" si="6"/>
        <v>#VALUE!</v>
      </c>
      <c r="AH201" s="137" t="e">
        <f t="shared" si="7"/>
        <v>#VALUE!</v>
      </c>
      <c r="AI201" s="41"/>
      <c r="AJ201" s="44"/>
      <c r="AK201" s="45"/>
    </row>
    <row r="202" spans="2:37" ht="22.5" customHeight="1" x14ac:dyDescent="0.15">
      <c r="B202" s="34"/>
      <c r="C202" s="47"/>
      <c r="D202" s="34"/>
      <c r="E202" s="34"/>
      <c r="F202" s="41"/>
      <c r="G202" s="67"/>
      <c r="H202" s="33"/>
      <c r="I202" s="72"/>
      <c r="J202" s="73"/>
      <c r="K202" s="138"/>
      <c r="L202" s="49"/>
      <c r="M202" s="51"/>
      <c r="N202" s="35"/>
      <c r="O202" s="55"/>
      <c r="P202" s="36"/>
      <c r="Q202" s="37"/>
      <c r="R202" s="29"/>
      <c r="S202" s="38"/>
      <c r="T202" s="39"/>
      <c r="U202" s="40"/>
      <c r="V202" s="39"/>
      <c r="W202" s="80"/>
      <c r="X202" s="37"/>
      <c r="Y202" s="28"/>
      <c r="Z202" s="28"/>
      <c r="AA202" s="28"/>
      <c r="AB202" s="28"/>
      <c r="AC202" s="44"/>
      <c r="AD202" s="135" t="str">
        <f>IF(M202="","",VLOOKUP(M202,出面管理!$AN$1:'出面管理'!$AQ$28,2,FALSE))</f>
        <v/>
      </c>
      <c r="AE202" s="135" t="str">
        <f>IF(M202=""," ",VLOOKUP(M202,出面管理!$AN$1:'出面管理'!$AQ$28,3,FALSE))</f>
        <v xml:space="preserve"> </v>
      </c>
      <c r="AF202" s="136" t="e">
        <f t="shared" si="6"/>
        <v>#VALUE!</v>
      </c>
      <c r="AG202" s="120" t="e">
        <f t="shared" si="6"/>
        <v>#VALUE!</v>
      </c>
      <c r="AH202" s="137" t="e">
        <f t="shared" si="7"/>
        <v>#VALUE!</v>
      </c>
      <c r="AI202" s="41"/>
      <c r="AJ202" s="44"/>
      <c r="AK202" s="45"/>
    </row>
    <row r="203" spans="2:37" ht="22.5" customHeight="1" x14ac:dyDescent="0.15">
      <c r="B203" s="34"/>
      <c r="C203" s="47"/>
      <c r="D203" s="34"/>
      <c r="E203" s="34"/>
      <c r="F203" s="41"/>
      <c r="G203" s="67"/>
      <c r="H203" s="33"/>
      <c r="I203" s="72"/>
      <c r="J203" s="73"/>
      <c r="K203" s="138"/>
      <c r="L203" s="49"/>
      <c r="M203" s="51"/>
      <c r="N203" s="35"/>
      <c r="O203" s="55"/>
      <c r="P203" s="36"/>
      <c r="Q203" s="37"/>
      <c r="R203" s="29"/>
      <c r="S203" s="38"/>
      <c r="T203" s="39"/>
      <c r="U203" s="40"/>
      <c r="V203" s="39"/>
      <c r="W203" s="80"/>
      <c r="X203" s="37"/>
      <c r="Y203" s="28"/>
      <c r="Z203" s="28"/>
      <c r="AA203" s="28"/>
      <c r="AB203" s="28"/>
      <c r="AC203" s="44"/>
      <c r="AD203" s="135" t="str">
        <f>IF(M203="","",VLOOKUP(M203,出面管理!$AN$1:'出面管理'!$AQ$28,2,FALSE))</f>
        <v/>
      </c>
      <c r="AE203" s="135" t="str">
        <f>IF(M203=""," ",VLOOKUP(M203,出面管理!$AN$1:'出面管理'!$AQ$28,3,FALSE))</f>
        <v xml:space="preserve"> </v>
      </c>
      <c r="AF203" s="136" t="e">
        <f t="shared" si="6"/>
        <v>#VALUE!</v>
      </c>
      <c r="AG203" s="120" t="e">
        <f t="shared" si="6"/>
        <v>#VALUE!</v>
      </c>
      <c r="AH203" s="137" t="e">
        <f t="shared" si="7"/>
        <v>#VALUE!</v>
      </c>
      <c r="AI203" s="41"/>
      <c r="AJ203" s="44"/>
      <c r="AK203" s="45"/>
    </row>
    <row r="204" spans="2:37" ht="22.5" customHeight="1" x14ac:dyDescent="0.15">
      <c r="B204" s="34"/>
      <c r="C204" s="47"/>
      <c r="D204" s="34"/>
      <c r="E204" s="34"/>
      <c r="F204" s="41"/>
      <c r="G204" s="67"/>
      <c r="H204" s="33"/>
      <c r="I204" s="72"/>
      <c r="J204" s="73"/>
      <c r="K204" s="138"/>
      <c r="L204" s="49"/>
      <c r="M204" s="51"/>
      <c r="N204" s="35"/>
      <c r="O204" s="55"/>
      <c r="P204" s="36"/>
      <c r="Q204" s="37"/>
      <c r="R204" s="29"/>
      <c r="S204" s="38"/>
      <c r="T204" s="39"/>
      <c r="U204" s="40"/>
      <c r="V204" s="39"/>
      <c r="W204" s="80"/>
      <c r="X204" s="37"/>
      <c r="Y204" s="28"/>
      <c r="Z204" s="28"/>
      <c r="AA204" s="28"/>
      <c r="AB204" s="28"/>
      <c r="AC204" s="44"/>
      <c r="AD204" s="135" t="str">
        <f>IF(M204="","",VLOOKUP(M204,出面管理!$AN$1:'出面管理'!$AQ$28,2,FALSE))</f>
        <v/>
      </c>
      <c r="AE204" s="135" t="str">
        <f>IF(M204=""," ",VLOOKUP(M204,出面管理!$AN$1:'出面管理'!$AQ$28,3,FALSE))</f>
        <v xml:space="preserve"> </v>
      </c>
      <c r="AF204" s="136" t="e">
        <f t="shared" si="6"/>
        <v>#VALUE!</v>
      </c>
      <c r="AG204" s="120" t="e">
        <f t="shared" si="6"/>
        <v>#VALUE!</v>
      </c>
      <c r="AH204" s="137" t="e">
        <f t="shared" si="7"/>
        <v>#VALUE!</v>
      </c>
      <c r="AI204" s="41"/>
      <c r="AJ204" s="44"/>
      <c r="AK204" s="45"/>
    </row>
    <row r="205" spans="2:37" ht="22.5" customHeight="1" x14ac:dyDescent="0.15">
      <c r="B205" s="34"/>
      <c r="C205" s="47"/>
      <c r="D205" s="34"/>
      <c r="E205" s="34"/>
      <c r="F205" s="41"/>
      <c r="G205" s="67"/>
      <c r="H205" s="33"/>
      <c r="I205" s="72"/>
      <c r="J205" s="73"/>
      <c r="K205" s="138"/>
      <c r="L205" s="49"/>
      <c r="M205" s="51"/>
      <c r="N205" s="35"/>
      <c r="O205" s="55"/>
      <c r="P205" s="36"/>
      <c r="Q205" s="37"/>
      <c r="R205" s="29"/>
      <c r="S205" s="38"/>
      <c r="T205" s="39"/>
      <c r="U205" s="40"/>
      <c r="V205" s="39"/>
      <c r="W205" s="80"/>
      <c r="X205" s="37"/>
      <c r="Y205" s="28"/>
      <c r="Z205" s="28"/>
      <c r="AA205" s="28"/>
      <c r="AB205" s="28"/>
      <c r="AC205" s="44"/>
      <c r="AD205" s="135" t="str">
        <f>IF(M205="","",VLOOKUP(M205,出面管理!$AN$1:'出面管理'!$AQ$28,2,FALSE))</f>
        <v/>
      </c>
      <c r="AE205" s="135" t="str">
        <f>IF(M205=""," ",VLOOKUP(M205,出面管理!$AN$1:'出面管理'!$AQ$28,3,FALSE))</f>
        <v xml:space="preserve"> </v>
      </c>
      <c r="AF205" s="136" t="e">
        <f t="shared" si="6"/>
        <v>#VALUE!</v>
      </c>
      <c r="AG205" s="120" t="e">
        <f t="shared" si="6"/>
        <v>#VALUE!</v>
      </c>
      <c r="AH205" s="137" t="e">
        <f t="shared" si="7"/>
        <v>#VALUE!</v>
      </c>
      <c r="AI205" s="41"/>
      <c r="AJ205" s="44"/>
      <c r="AK205" s="45"/>
    </row>
    <row r="206" spans="2:37" ht="22.5" customHeight="1" x14ac:dyDescent="0.15">
      <c r="B206" s="34"/>
      <c r="C206" s="47"/>
      <c r="D206" s="34"/>
      <c r="E206" s="34"/>
      <c r="F206" s="41"/>
      <c r="G206" s="67"/>
      <c r="H206" s="33"/>
      <c r="I206" s="72"/>
      <c r="J206" s="73"/>
      <c r="K206" s="138"/>
      <c r="L206" s="49"/>
      <c r="M206" s="51"/>
      <c r="N206" s="35"/>
      <c r="O206" s="55"/>
      <c r="P206" s="36"/>
      <c r="Q206" s="37"/>
      <c r="R206" s="29"/>
      <c r="S206" s="38"/>
      <c r="T206" s="39"/>
      <c r="U206" s="40"/>
      <c r="V206" s="39"/>
      <c r="W206" s="80"/>
      <c r="X206" s="37"/>
      <c r="Y206" s="28"/>
      <c r="Z206" s="28"/>
      <c r="AA206" s="28"/>
      <c r="AB206" s="28"/>
      <c r="AC206" s="44"/>
      <c r="AD206" s="135" t="str">
        <f>IF(M206="","",VLOOKUP(M206,出面管理!$AN$1:'出面管理'!$AQ$28,2,FALSE))</f>
        <v/>
      </c>
      <c r="AE206" s="135" t="str">
        <f>IF(M206=""," ",VLOOKUP(M206,出面管理!$AN$1:'出面管理'!$AQ$28,3,FALSE))</f>
        <v xml:space="preserve"> </v>
      </c>
      <c r="AF206" s="136" t="e">
        <f t="shared" si="6"/>
        <v>#VALUE!</v>
      </c>
      <c r="AG206" s="120" t="e">
        <f t="shared" si="6"/>
        <v>#VALUE!</v>
      </c>
      <c r="AH206" s="137" t="e">
        <f t="shared" si="7"/>
        <v>#VALUE!</v>
      </c>
      <c r="AI206" s="41"/>
      <c r="AJ206" s="44"/>
      <c r="AK206" s="45"/>
    </row>
    <row r="207" spans="2:37" ht="22.5" customHeight="1" x14ac:dyDescent="0.15">
      <c r="B207" s="34"/>
      <c r="C207" s="47"/>
      <c r="D207" s="34"/>
      <c r="E207" s="34"/>
      <c r="F207" s="41"/>
      <c r="G207" s="67"/>
      <c r="H207" s="33"/>
      <c r="I207" s="72"/>
      <c r="J207" s="73"/>
      <c r="K207" s="138"/>
      <c r="L207" s="49"/>
      <c r="M207" s="51"/>
      <c r="N207" s="35"/>
      <c r="O207" s="55"/>
      <c r="P207" s="36"/>
      <c r="Q207" s="37"/>
      <c r="R207" s="29"/>
      <c r="S207" s="38"/>
      <c r="T207" s="39"/>
      <c r="U207" s="40"/>
      <c r="V207" s="39"/>
      <c r="W207" s="80"/>
      <c r="X207" s="37"/>
      <c r="Y207" s="28"/>
      <c r="Z207" s="28"/>
      <c r="AA207" s="28"/>
      <c r="AB207" s="28"/>
      <c r="AC207" s="44"/>
      <c r="AD207" s="135" t="str">
        <f>IF(M207="","",VLOOKUP(M207,出面管理!$AN$1:'出面管理'!$AQ$28,2,FALSE))</f>
        <v/>
      </c>
      <c r="AE207" s="135" t="str">
        <f>IF(M207=""," ",VLOOKUP(M207,出面管理!$AN$1:'出面管理'!$AQ$28,3,FALSE))</f>
        <v xml:space="preserve"> </v>
      </c>
      <c r="AF207" s="136" t="e">
        <f t="shared" si="6"/>
        <v>#VALUE!</v>
      </c>
      <c r="AG207" s="120" t="e">
        <f t="shared" si="6"/>
        <v>#VALUE!</v>
      </c>
      <c r="AH207" s="137" t="e">
        <f t="shared" si="7"/>
        <v>#VALUE!</v>
      </c>
      <c r="AI207" s="41"/>
      <c r="AJ207" s="44"/>
      <c r="AK207" s="45"/>
    </row>
    <row r="208" spans="2:37" ht="22.5" customHeight="1" x14ac:dyDescent="0.15">
      <c r="B208" s="34"/>
      <c r="C208" s="47"/>
      <c r="D208" s="34"/>
      <c r="E208" s="34"/>
      <c r="F208" s="41"/>
      <c r="G208" s="67"/>
      <c r="H208" s="33"/>
      <c r="I208" s="72"/>
      <c r="J208" s="73"/>
      <c r="K208" s="138"/>
      <c r="L208" s="49"/>
      <c r="M208" s="51"/>
      <c r="N208" s="35"/>
      <c r="O208" s="55"/>
      <c r="P208" s="36"/>
      <c r="Q208" s="37"/>
      <c r="R208" s="29"/>
      <c r="S208" s="38"/>
      <c r="T208" s="39"/>
      <c r="U208" s="40"/>
      <c r="V208" s="39"/>
      <c r="W208" s="80"/>
      <c r="X208" s="37"/>
      <c r="Y208" s="28"/>
      <c r="Z208" s="28"/>
      <c r="AA208" s="28"/>
      <c r="AB208" s="28"/>
      <c r="AC208" s="44"/>
      <c r="AD208" s="135" t="str">
        <f>IF(M208="","",VLOOKUP(M208,出面管理!$AN$1:'出面管理'!$AQ$28,2,FALSE))</f>
        <v/>
      </c>
      <c r="AE208" s="135" t="str">
        <f>IF(M208=""," ",VLOOKUP(M208,出面管理!$AN$1:'出面管理'!$AQ$28,3,FALSE))</f>
        <v xml:space="preserve"> </v>
      </c>
      <c r="AF208" s="136" t="e">
        <f t="shared" si="6"/>
        <v>#VALUE!</v>
      </c>
      <c r="AG208" s="120" t="e">
        <f t="shared" si="6"/>
        <v>#VALUE!</v>
      </c>
      <c r="AH208" s="137" t="e">
        <f t="shared" si="7"/>
        <v>#VALUE!</v>
      </c>
      <c r="AI208" s="41"/>
      <c r="AJ208" s="44"/>
      <c r="AK208" s="45"/>
    </row>
    <row r="209" spans="2:37" ht="22.5" customHeight="1" x14ac:dyDescent="0.15">
      <c r="B209" s="34"/>
      <c r="C209" s="47"/>
      <c r="D209" s="34"/>
      <c r="E209" s="34"/>
      <c r="F209" s="41"/>
      <c r="G209" s="67"/>
      <c r="H209" s="33"/>
      <c r="I209" s="72"/>
      <c r="J209" s="73"/>
      <c r="K209" s="138"/>
      <c r="L209" s="49"/>
      <c r="M209" s="51"/>
      <c r="N209" s="35"/>
      <c r="O209" s="55"/>
      <c r="P209" s="36"/>
      <c r="Q209" s="37"/>
      <c r="R209" s="29"/>
      <c r="S209" s="38"/>
      <c r="T209" s="39"/>
      <c r="U209" s="40"/>
      <c r="V209" s="39"/>
      <c r="W209" s="80"/>
      <c r="X209" s="37"/>
      <c r="Y209" s="28"/>
      <c r="Z209" s="28"/>
      <c r="AA209" s="28"/>
      <c r="AB209" s="28"/>
      <c r="AC209" s="44"/>
      <c r="AD209" s="135" t="str">
        <f>IF(M209="","",VLOOKUP(M209,出面管理!$AN$1:'出面管理'!$AQ$28,2,FALSE))</f>
        <v/>
      </c>
      <c r="AE209" s="135" t="str">
        <f>IF(M209=""," ",VLOOKUP(M209,出面管理!$AN$1:'出面管理'!$AQ$28,3,FALSE))</f>
        <v xml:space="preserve"> </v>
      </c>
      <c r="AF209" s="136" t="e">
        <f t="shared" si="6"/>
        <v>#VALUE!</v>
      </c>
      <c r="AG209" s="120" t="e">
        <f t="shared" si="6"/>
        <v>#VALUE!</v>
      </c>
      <c r="AH209" s="137" t="e">
        <f t="shared" si="7"/>
        <v>#VALUE!</v>
      </c>
      <c r="AI209" s="41"/>
      <c r="AJ209" s="44"/>
      <c r="AK209" s="45"/>
    </row>
    <row r="210" spans="2:37" ht="22.5" customHeight="1" x14ac:dyDescent="0.15">
      <c r="B210" s="34"/>
      <c r="C210" s="47"/>
      <c r="D210" s="34"/>
      <c r="E210" s="34"/>
      <c r="F210" s="41"/>
      <c r="G210" s="67"/>
      <c r="H210" s="33"/>
      <c r="I210" s="72"/>
      <c r="J210" s="73"/>
      <c r="K210" s="138"/>
      <c r="L210" s="49"/>
      <c r="M210" s="51"/>
      <c r="N210" s="35"/>
      <c r="O210" s="55"/>
      <c r="P210" s="36"/>
      <c r="Q210" s="37"/>
      <c r="R210" s="29"/>
      <c r="S210" s="38"/>
      <c r="T210" s="39"/>
      <c r="U210" s="40"/>
      <c r="V210" s="39"/>
      <c r="W210" s="80"/>
      <c r="X210" s="37"/>
      <c r="Y210" s="28"/>
      <c r="Z210" s="28"/>
      <c r="AA210" s="28"/>
      <c r="AB210" s="28"/>
      <c r="AC210" s="44"/>
      <c r="AD210" s="135" t="str">
        <f>IF(M210="","",VLOOKUP(M210,出面管理!$AN$1:'出面管理'!$AQ$28,2,FALSE))</f>
        <v/>
      </c>
      <c r="AE210" s="135" t="str">
        <f>IF(M210=""," ",VLOOKUP(M210,出面管理!$AN$1:'出面管理'!$AQ$28,3,FALSE))</f>
        <v xml:space="preserve"> </v>
      </c>
      <c r="AF210" s="136" t="e">
        <f t="shared" si="6"/>
        <v>#VALUE!</v>
      </c>
      <c r="AG210" s="120" t="e">
        <f t="shared" si="6"/>
        <v>#VALUE!</v>
      </c>
      <c r="AH210" s="137" t="e">
        <f t="shared" si="7"/>
        <v>#VALUE!</v>
      </c>
      <c r="AI210" s="41"/>
      <c r="AJ210" s="44"/>
      <c r="AK210" s="45"/>
    </row>
    <row r="211" spans="2:37" ht="22.5" customHeight="1" x14ac:dyDescent="0.15">
      <c r="B211" s="34"/>
      <c r="C211" s="47"/>
      <c r="D211" s="34"/>
      <c r="E211" s="34"/>
      <c r="F211" s="41"/>
      <c r="G211" s="67"/>
      <c r="H211" s="33"/>
      <c r="I211" s="72"/>
      <c r="J211" s="73"/>
      <c r="K211" s="138"/>
      <c r="L211" s="49"/>
      <c r="M211" s="51"/>
      <c r="N211" s="35"/>
      <c r="O211" s="55"/>
      <c r="P211" s="36"/>
      <c r="Q211" s="37"/>
      <c r="R211" s="29"/>
      <c r="S211" s="38"/>
      <c r="T211" s="39"/>
      <c r="U211" s="40"/>
      <c r="V211" s="39"/>
      <c r="W211" s="80"/>
      <c r="X211" s="37"/>
      <c r="Y211" s="28"/>
      <c r="Z211" s="28"/>
      <c r="AA211" s="28"/>
      <c r="AB211" s="28"/>
      <c r="AC211" s="44"/>
      <c r="AD211" s="135" t="str">
        <f>IF(M211="","",VLOOKUP(M211,出面管理!$AN$1:'出面管理'!$AQ$28,2,FALSE))</f>
        <v/>
      </c>
      <c r="AE211" s="135" t="str">
        <f>IF(M211=""," ",VLOOKUP(M211,出面管理!$AN$1:'出面管理'!$AQ$28,3,FALSE))</f>
        <v xml:space="preserve"> </v>
      </c>
      <c r="AF211" s="136" t="e">
        <f t="shared" si="6"/>
        <v>#VALUE!</v>
      </c>
      <c r="AG211" s="120" t="e">
        <f t="shared" si="6"/>
        <v>#VALUE!</v>
      </c>
      <c r="AH211" s="137" t="e">
        <f t="shared" si="7"/>
        <v>#VALUE!</v>
      </c>
      <c r="AI211" s="41"/>
      <c r="AJ211" s="44"/>
      <c r="AK211" s="45"/>
    </row>
    <row r="212" spans="2:37" ht="22.5" customHeight="1" x14ac:dyDescent="0.15">
      <c r="B212" s="34"/>
      <c r="C212" s="47"/>
      <c r="D212" s="34"/>
      <c r="E212" s="34"/>
      <c r="F212" s="41"/>
      <c r="G212" s="67"/>
      <c r="H212" s="33"/>
      <c r="I212" s="72"/>
      <c r="J212" s="73"/>
      <c r="K212" s="138"/>
      <c r="L212" s="49"/>
      <c r="M212" s="51"/>
      <c r="N212" s="35"/>
      <c r="O212" s="55"/>
      <c r="P212" s="36"/>
      <c r="Q212" s="37"/>
      <c r="R212" s="29"/>
      <c r="S212" s="38"/>
      <c r="T212" s="39"/>
      <c r="U212" s="40"/>
      <c r="V212" s="39"/>
      <c r="W212" s="80"/>
      <c r="X212" s="37"/>
      <c r="Y212" s="28"/>
      <c r="Z212" s="28"/>
      <c r="AA212" s="28"/>
      <c r="AB212" s="28"/>
      <c r="AC212" s="44"/>
      <c r="AD212" s="135" t="str">
        <f>IF(M212="","",VLOOKUP(M212,出面管理!$AN$1:'出面管理'!$AQ$28,2,FALSE))</f>
        <v/>
      </c>
      <c r="AE212" s="135" t="str">
        <f>IF(M212=""," ",VLOOKUP(M212,出面管理!$AN$1:'出面管理'!$AQ$28,3,FALSE))</f>
        <v xml:space="preserve"> </v>
      </c>
      <c r="AF212" s="136" t="e">
        <f t="shared" si="6"/>
        <v>#VALUE!</v>
      </c>
      <c r="AG212" s="120" t="e">
        <f t="shared" si="6"/>
        <v>#VALUE!</v>
      </c>
      <c r="AH212" s="137" t="e">
        <f t="shared" si="7"/>
        <v>#VALUE!</v>
      </c>
      <c r="AI212" s="41"/>
      <c r="AJ212" s="44"/>
      <c r="AK212" s="45"/>
    </row>
    <row r="213" spans="2:37" ht="22.5" customHeight="1" x14ac:dyDescent="0.15">
      <c r="B213" s="34"/>
      <c r="C213" s="47"/>
      <c r="D213" s="34"/>
      <c r="E213" s="34"/>
      <c r="F213" s="41"/>
      <c r="G213" s="67"/>
      <c r="H213" s="33"/>
      <c r="I213" s="72"/>
      <c r="J213" s="73"/>
      <c r="K213" s="138"/>
      <c r="L213" s="49"/>
      <c r="M213" s="51"/>
      <c r="N213" s="35"/>
      <c r="O213" s="55"/>
      <c r="P213" s="36"/>
      <c r="Q213" s="37"/>
      <c r="R213" s="29"/>
      <c r="S213" s="38"/>
      <c r="T213" s="39"/>
      <c r="U213" s="40"/>
      <c r="V213" s="39"/>
      <c r="W213" s="80"/>
      <c r="X213" s="37"/>
      <c r="Y213" s="28"/>
      <c r="Z213" s="28"/>
      <c r="AA213" s="28"/>
      <c r="AB213" s="28"/>
      <c r="AC213" s="44"/>
      <c r="AD213" s="135" t="str">
        <f>IF(M213="","",VLOOKUP(M213,出面管理!$AN$1:'出面管理'!$AQ$28,2,FALSE))</f>
        <v/>
      </c>
      <c r="AE213" s="135" t="str">
        <f>IF(M213=""," ",VLOOKUP(M213,出面管理!$AN$1:'出面管理'!$AQ$28,3,FALSE))</f>
        <v xml:space="preserve"> </v>
      </c>
      <c r="AF213" s="136" t="e">
        <f t="shared" si="6"/>
        <v>#VALUE!</v>
      </c>
      <c r="AG213" s="120" t="e">
        <f t="shared" si="6"/>
        <v>#VALUE!</v>
      </c>
      <c r="AH213" s="137" t="e">
        <f t="shared" si="7"/>
        <v>#VALUE!</v>
      </c>
      <c r="AI213" s="41"/>
      <c r="AJ213" s="44"/>
      <c r="AK213" s="45"/>
    </row>
    <row r="214" spans="2:37" ht="22.5" customHeight="1" x14ac:dyDescent="0.15">
      <c r="B214" s="34"/>
      <c r="C214" s="47"/>
      <c r="D214" s="34"/>
      <c r="E214" s="34"/>
      <c r="F214" s="41"/>
      <c r="G214" s="67"/>
      <c r="H214" s="33"/>
      <c r="I214" s="72"/>
      <c r="J214" s="73"/>
      <c r="K214" s="138"/>
      <c r="L214" s="49"/>
      <c r="M214" s="51"/>
      <c r="N214" s="35"/>
      <c r="O214" s="55"/>
      <c r="P214" s="36"/>
      <c r="Q214" s="37"/>
      <c r="R214" s="29"/>
      <c r="S214" s="38"/>
      <c r="T214" s="39"/>
      <c r="U214" s="40"/>
      <c r="V214" s="39"/>
      <c r="W214" s="80"/>
      <c r="X214" s="37"/>
      <c r="Y214" s="28"/>
      <c r="Z214" s="28"/>
      <c r="AA214" s="28"/>
      <c r="AB214" s="28"/>
      <c r="AC214" s="44"/>
      <c r="AD214" s="135" t="str">
        <f>IF(M214="","",VLOOKUP(M214,出面管理!$AN$1:'出面管理'!$AQ$28,2,FALSE))</f>
        <v/>
      </c>
      <c r="AE214" s="135" t="str">
        <f>IF(M214=""," ",VLOOKUP(M214,出面管理!$AN$1:'出面管理'!$AQ$28,3,FALSE))</f>
        <v xml:space="preserve"> </v>
      </c>
      <c r="AF214" s="136" t="e">
        <f t="shared" si="6"/>
        <v>#VALUE!</v>
      </c>
      <c r="AG214" s="120" t="e">
        <f t="shared" si="6"/>
        <v>#VALUE!</v>
      </c>
      <c r="AH214" s="137" t="e">
        <f t="shared" si="7"/>
        <v>#VALUE!</v>
      </c>
      <c r="AI214" s="41"/>
      <c r="AJ214" s="44"/>
      <c r="AK214" s="45"/>
    </row>
    <row r="215" spans="2:37" ht="22.5" customHeight="1" x14ac:dyDescent="0.15">
      <c r="B215" s="34"/>
      <c r="C215" s="47"/>
      <c r="D215" s="34"/>
      <c r="E215" s="34"/>
      <c r="F215" s="41"/>
      <c r="G215" s="67"/>
      <c r="H215" s="33"/>
      <c r="I215" s="72"/>
      <c r="J215" s="73"/>
      <c r="K215" s="138"/>
      <c r="L215" s="49"/>
      <c r="M215" s="51"/>
      <c r="N215" s="35"/>
      <c r="O215" s="55"/>
      <c r="P215" s="36"/>
      <c r="Q215" s="37"/>
      <c r="R215" s="29"/>
      <c r="S215" s="38"/>
      <c r="T215" s="39"/>
      <c r="U215" s="40"/>
      <c r="V215" s="39"/>
      <c r="W215" s="80"/>
      <c r="X215" s="37"/>
      <c r="Y215" s="28"/>
      <c r="Z215" s="28"/>
      <c r="AA215" s="28"/>
      <c r="AB215" s="28"/>
      <c r="AC215" s="44"/>
      <c r="AD215" s="135" t="str">
        <f>IF(M215="","",VLOOKUP(M215,出面管理!$AN$1:'出面管理'!$AQ$28,2,FALSE))</f>
        <v/>
      </c>
      <c r="AE215" s="135" t="str">
        <f>IF(M215=""," ",VLOOKUP(M215,出面管理!$AN$1:'出面管理'!$AQ$28,3,FALSE))</f>
        <v xml:space="preserve"> </v>
      </c>
      <c r="AF215" s="136" t="e">
        <f t="shared" si="6"/>
        <v>#VALUE!</v>
      </c>
      <c r="AG215" s="120" t="e">
        <f t="shared" si="6"/>
        <v>#VALUE!</v>
      </c>
      <c r="AH215" s="137" t="e">
        <f t="shared" si="7"/>
        <v>#VALUE!</v>
      </c>
      <c r="AI215" s="41"/>
      <c r="AJ215" s="44"/>
      <c r="AK215" s="45"/>
    </row>
    <row r="216" spans="2:37" ht="22.5" customHeight="1" x14ac:dyDescent="0.15">
      <c r="B216" s="34"/>
      <c r="C216" s="47"/>
      <c r="D216" s="34"/>
      <c r="E216" s="34"/>
      <c r="F216" s="41"/>
      <c r="G216" s="67"/>
      <c r="H216" s="33"/>
      <c r="I216" s="72"/>
      <c r="J216" s="73"/>
      <c r="K216" s="138"/>
      <c r="L216" s="49"/>
      <c r="M216" s="51"/>
      <c r="N216" s="35"/>
      <c r="O216" s="55"/>
      <c r="P216" s="36"/>
      <c r="Q216" s="37"/>
      <c r="R216" s="29"/>
      <c r="S216" s="38"/>
      <c r="T216" s="39"/>
      <c r="U216" s="40"/>
      <c r="V216" s="39"/>
      <c r="W216" s="80"/>
      <c r="X216" s="37"/>
      <c r="Y216" s="28"/>
      <c r="Z216" s="28"/>
      <c r="AA216" s="28"/>
      <c r="AB216" s="28"/>
      <c r="AC216" s="44"/>
      <c r="AD216" s="135" t="str">
        <f>IF(M216="","",VLOOKUP(M216,出面管理!$AN$1:'出面管理'!$AQ$28,2,FALSE))</f>
        <v/>
      </c>
      <c r="AE216" s="135" t="str">
        <f>IF(M216=""," ",VLOOKUP(M216,出面管理!$AN$1:'出面管理'!$AQ$28,3,FALSE))</f>
        <v xml:space="preserve"> </v>
      </c>
      <c r="AF216" s="136" t="e">
        <f t="shared" si="6"/>
        <v>#VALUE!</v>
      </c>
      <c r="AG216" s="120" t="e">
        <f t="shared" si="6"/>
        <v>#VALUE!</v>
      </c>
      <c r="AH216" s="137" t="e">
        <f t="shared" si="7"/>
        <v>#VALUE!</v>
      </c>
      <c r="AI216" s="41"/>
      <c r="AJ216" s="44"/>
      <c r="AK216" s="45"/>
    </row>
    <row r="217" spans="2:37" ht="22.5" customHeight="1" x14ac:dyDescent="0.15">
      <c r="B217" s="34"/>
      <c r="C217" s="47"/>
      <c r="D217" s="34"/>
      <c r="E217" s="34"/>
      <c r="F217" s="41"/>
      <c r="G217" s="67"/>
      <c r="H217" s="33"/>
      <c r="I217" s="72"/>
      <c r="J217" s="73"/>
      <c r="K217" s="138"/>
      <c r="L217" s="49"/>
      <c r="M217" s="51"/>
      <c r="N217" s="35"/>
      <c r="O217" s="55"/>
      <c r="P217" s="36"/>
      <c r="Q217" s="37"/>
      <c r="R217" s="29"/>
      <c r="S217" s="38"/>
      <c r="T217" s="39"/>
      <c r="U217" s="40"/>
      <c r="V217" s="39"/>
      <c r="W217" s="80"/>
      <c r="X217" s="37"/>
      <c r="Y217" s="28"/>
      <c r="Z217" s="28"/>
      <c r="AA217" s="28"/>
      <c r="AB217" s="28"/>
      <c r="AC217" s="44"/>
      <c r="AD217" s="135" t="str">
        <f>IF(M217="","",VLOOKUP(M217,出面管理!$AN$1:'出面管理'!$AQ$28,2,FALSE))</f>
        <v/>
      </c>
      <c r="AE217" s="135" t="str">
        <f>IF(M217=""," ",VLOOKUP(M217,出面管理!$AN$1:'出面管理'!$AQ$28,3,FALSE))</f>
        <v xml:space="preserve"> </v>
      </c>
      <c r="AF217" s="136" t="e">
        <f t="shared" si="6"/>
        <v>#VALUE!</v>
      </c>
      <c r="AG217" s="120" t="e">
        <f t="shared" si="6"/>
        <v>#VALUE!</v>
      </c>
      <c r="AH217" s="137" t="e">
        <f t="shared" si="7"/>
        <v>#VALUE!</v>
      </c>
      <c r="AI217" s="41"/>
      <c r="AJ217" s="44"/>
      <c r="AK217" s="45"/>
    </row>
    <row r="218" spans="2:37" ht="22.5" customHeight="1" x14ac:dyDescent="0.15">
      <c r="B218" s="34"/>
      <c r="C218" s="47"/>
      <c r="D218" s="34"/>
      <c r="E218" s="34"/>
      <c r="F218" s="41"/>
      <c r="G218" s="67"/>
      <c r="H218" s="33"/>
      <c r="I218" s="72"/>
      <c r="J218" s="73"/>
      <c r="K218" s="138"/>
      <c r="L218" s="49"/>
      <c r="M218" s="51"/>
      <c r="N218" s="35"/>
      <c r="O218" s="55"/>
      <c r="P218" s="36"/>
      <c r="Q218" s="37"/>
      <c r="R218" s="29"/>
      <c r="S218" s="38"/>
      <c r="T218" s="39"/>
      <c r="U218" s="40"/>
      <c r="V218" s="39"/>
      <c r="W218" s="80"/>
      <c r="X218" s="37"/>
      <c r="Y218" s="28"/>
      <c r="Z218" s="28"/>
      <c r="AA218" s="28"/>
      <c r="AB218" s="28"/>
      <c r="AC218" s="44"/>
      <c r="AD218" s="135" t="str">
        <f>IF(M218="","",VLOOKUP(M218,出面管理!$AN$1:'出面管理'!$AQ$28,2,FALSE))</f>
        <v/>
      </c>
      <c r="AE218" s="135" t="str">
        <f>IF(M218=""," ",VLOOKUP(M218,出面管理!$AN$1:'出面管理'!$AQ$28,3,FALSE))</f>
        <v xml:space="preserve"> </v>
      </c>
      <c r="AF218" s="136" t="e">
        <f t="shared" si="6"/>
        <v>#VALUE!</v>
      </c>
      <c r="AG218" s="120" t="e">
        <f t="shared" si="6"/>
        <v>#VALUE!</v>
      </c>
      <c r="AH218" s="137" t="e">
        <f t="shared" si="7"/>
        <v>#VALUE!</v>
      </c>
      <c r="AI218" s="41"/>
      <c r="AJ218" s="44"/>
      <c r="AK218" s="45"/>
    </row>
    <row r="219" spans="2:37" ht="22.5" customHeight="1" x14ac:dyDescent="0.15">
      <c r="B219" s="34"/>
      <c r="C219" s="47"/>
      <c r="D219" s="34"/>
      <c r="E219" s="34"/>
      <c r="F219" s="41"/>
      <c r="G219" s="67"/>
      <c r="H219" s="33"/>
      <c r="I219" s="72"/>
      <c r="J219" s="73"/>
      <c r="K219" s="138"/>
      <c r="L219" s="49"/>
      <c r="M219" s="51"/>
      <c r="N219" s="35"/>
      <c r="O219" s="55"/>
      <c r="P219" s="36"/>
      <c r="Q219" s="37"/>
      <c r="R219" s="29"/>
      <c r="S219" s="38"/>
      <c r="T219" s="39"/>
      <c r="U219" s="40"/>
      <c r="V219" s="39"/>
      <c r="W219" s="80"/>
      <c r="X219" s="37"/>
      <c r="Y219" s="28"/>
      <c r="Z219" s="28"/>
      <c r="AA219" s="28"/>
      <c r="AB219" s="28"/>
      <c r="AC219" s="44"/>
      <c r="AD219" s="135" t="str">
        <f>IF(M219="","",VLOOKUP(M219,出面管理!$AN$1:'出面管理'!$AQ$28,2,FALSE))</f>
        <v/>
      </c>
      <c r="AE219" s="135" t="str">
        <f>IF(M219=""," ",VLOOKUP(M219,出面管理!$AN$1:'出面管理'!$AQ$28,3,FALSE))</f>
        <v xml:space="preserve"> </v>
      </c>
      <c r="AF219" s="136" t="e">
        <f t="shared" si="6"/>
        <v>#VALUE!</v>
      </c>
      <c r="AG219" s="120" t="e">
        <f t="shared" si="6"/>
        <v>#VALUE!</v>
      </c>
      <c r="AH219" s="137" t="e">
        <f t="shared" si="7"/>
        <v>#VALUE!</v>
      </c>
      <c r="AI219" s="41"/>
      <c r="AJ219" s="44"/>
      <c r="AK219" s="45"/>
    </row>
    <row r="220" spans="2:37" ht="22.5" customHeight="1" x14ac:dyDescent="0.15">
      <c r="B220" s="34"/>
      <c r="C220" s="47"/>
      <c r="D220" s="34"/>
      <c r="E220" s="34"/>
      <c r="F220" s="41"/>
      <c r="G220" s="67"/>
      <c r="H220" s="33"/>
      <c r="I220" s="72"/>
      <c r="J220" s="73"/>
      <c r="K220" s="138"/>
      <c r="L220" s="49"/>
      <c r="M220" s="51"/>
      <c r="N220" s="35"/>
      <c r="O220" s="55"/>
      <c r="P220" s="36"/>
      <c r="Q220" s="37"/>
      <c r="R220" s="29"/>
      <c r="S220" s="38"/>
      <c r="T220" s="39"/>
      <c r="U220" s="40"/>
      <c r="V220" s="39"/>
      <c r="W220" s="80"/>
      <c r="X220" s="37"/>
      <c r="Y220" s="28"/>
      <c r="Z220" s="28"/>
      <c r="AA220" s="28"/>
      <c r="AB220" s="28"/>
      <c r="AC220" s="44"/>
      <c r="AD220" s="135" t="str">
        <f>IF(M220="","",VLOOKUP(M220,出面管理!$AN$1:'出面管理'!$AQ$28,2,FALSE))</f>
        <v/>
      </c>
      <c r="AE220" s="135" t="str">
        <f>IF(M220=""," ",VLOOKUP(M220,出面管理!$AN$1:'出面管理'!$AQ$28,3,FALSE))</f>
        <v xml:space="preserve"> </v>
      </c>
      <c r="AF220" s="136" t="e">
        <f t="shared" si="6"/>
        <v>#VALUE!</v>
      </c>
      <c r="AG220" s="120" t="e">
        <f t="shared" si="6"/>
        <v>#VALUE!</v>
      </c>
      <c r="AH220" s="137" t="e">
        <f t="shared" si="7"/>
        <v>#VALUE!</v>
      </c>
      <c r="AI220" s="41"/>
      <c r="AJ220" s="44"/>
      <c r="AK220" s="45"/>
    </row>
    <row r="221" spans="2:37" ht="22.5" customHeight="1" x14ac:dyDescent="0.15">
      <c r="B221" s="34"/>
      <c r="C221" s="47"/>
      <c r="D221" s="34"/>
      <c r="E221" s="34"/>
      <c r="F221" s="41"/>
      <c r="G221" s="67"/>
      <c r="H221" s="33"/>
      <c r="I221" s="72"/>
      <c r="J221" s="73"/>
      <c r="K221" s="138"/>
      <c r="L221" s="49"/>
      <c r="M221" s="51"/>
      <c r="N221" s="35"/>
      <c r="O221" s="55"/>
      <c r="P221" s="36"/>
      <c r="Q221" s="37"/>
      <c r="R221" s="29"/>
      <c r="S221" s="38"/>
      <c r="T221" s="39"/>
      <c r="U221" s="40"/>
      <c r="V221" s="39"/>
      <c r="W221" s="80"/>
      <c r="X221" s="37"/>
      <c r="Y221" s="28"/>
      <c r="Z221" s="28"/>
      <c r="AA221" s="28"/>
      <c r="AB221" s="28"/>
      <c r="AC221" s="44"/>
      <c r="AD221" s="135" t="str">
        <f>IF(M221="","",VLOOKUP(M221,出面管理!$AN$1:'出面管理'!$AQ$28,2,FALSE))</f>
        <v/>
      </c>
      <c r="AE221" s="135" t="str">
        <f>IF(M221=""," ",VLOOKUP(M221,出面管理!$AN$1:'出面管理'!$AQ$28,3,FALSE))</f>
        <v xml:space="preserve"> </v>
      </c>
      <c r="AF221" s="136" t="e">
        <f t="shared" si="6"/>
        <v>#VALUE!</v>
      </c>
      <c r="AG221" s="120" t="e">
        <f t="shared" si="6"/>
        <v>#VALUE!</v>
      </c>
      <c r="AH221" s="137" t="e">
        <f t="shared" si="7"/>
        <v>#VALUE!</v>
      </c>
      <c r="AI221" s="41"/>
      <c r="AJ221" s="44"/>
      <c r="AK221" s="45"/>
    </row>
    <row r="222" spans="2:37" ht="22.5" customHeight="1" x14ac:dyDescent="0.15">
      <c r="B222" s="34"/>
      <c r="C222" s="47"/>
      <c r="D222" s="34"/>
      <c r="E222" s="34"/>
      <c r="F222" s="41"/>
      <c r="G222" s="67"/>
      <c r="H222" s="33"/>
      <c r="I222" s="72"/>
      <c r="J222" s="73"/>
      <c r="K222" s="138"/>
      <c r="L222" s="49"/>
      <c r="M222" s="51"/>
      <c r="N222" s="35"/>
      <c r="O222" s="55"/>
      <c r="P222" s="36"/>
      <c r="Q222" s="37"/>
      <c r="R222" s="29"/>
      <c r="S222" s="38"/>
      <c r="T222" s="39"/>
      <c r="U222" s="40"/>
      <c r="V222" s="39"/>
      <c r="W222" s="80"/>
      <c r="X222" s="37"/>
      <c r="Y222" s="28"/>
      <c r="Z222" s="28"/>
      <c r="AA222" s="28"/>
      <c r="AB222" s="28"/>
      <c r="AC222" s="44"/>
      <c r="AD222" s="135" t="str">
        <f>IF(M222="","",VLOOKUP(M222,出面管理!$AN$1:'出面管理'!$AQ$28,2,FALSE))</f>
        <v/>
      </c>
      <c r="AE222" s="135" t="str">
        <f>IF(M222=""," ",VLOOKUP(M222,出面管理!$AN$1:'出面管理'!$AQ$28,3,FALSE))</f>
        <v xml:space="preserve"> </v>
      </c>
      <c r="AF222" s="136" t="e">
        <f t="shared" si="6"/>
        <v>#VALUE!</v>
      </c>
      <c r="AG222" s="120" t="e">
        <f t="shared" si="6"/>
        <v>#VALUE!</v>
      </c>
      <c r="AH222" s="137" t="e">
        <f t="shared" si="7"/>
        <v>#VALUE!</v>
      </c>
      <c r="AI222" s="41"/>
      <c r="AJ222" s="44"/>
      <c r="AK222" s="45"/>
    </row>
    <row r="223" spans="2:37" ht="22.5" customHeight="1" x14ac:dyDescent="0.15">
      <c r="B223" s="34"/>
      <c r="C223" s="47"/>
      <c r="D223" s="34"/>
      <c r="E223" s="34"/>
      <c r="F223" s="41"/>
      <c r="G223" s="67"/>
      <c r="H223" s="33"/>
      <c r="I223" s="72"/>
      <c r="J223" s="73"/>
      <c r="K223" s="138"/>
      <c r="L223" s="49"/>
      <c r="M223" s="51"/>
      <c r="N223" s="35"/>
      <c r="O223" s="55"/>
      <c r="P223" s="36"/>
      <c r="Q223" s="37"/>
      <c r="R223" s="29"/>
      <c r="S223" s="38"/>
      <c r="T223" s="39"/>
      <c r="U223" s="40"/>
      <c r="V223" s="39"/>
      <c r="W223" s="80"/>
      <c r="X223" s="37"/>
      <c r="Y223" s="28"/>
      <c r="Z223" s="28"/>
      <c r="AA223" s="28"/>
      <c r="AB223" s="28"/>
      <c r="AC223" s="44"/>
      <c r="AD223" s="135" t="str">
        <f>IF(M223="","",VLOOKUP(M223,出面管理!$AN$1:'出面管理'!$AQ$28,2,FALSE))</f>
        <v/>
      </c>
      <c r="AE223" s="135" t="str">
        <f>IF(M223=""," ",VLOOKUP(M223,出面管理!$AN$1:'出面管理'!$AQ$28,3,FALSE))</f>
        <v xml:space="preserve"> </v>
      </c>
      <c r="AF223" s="136" t="e">
        <f t="shared" si="6"/>
        <v>#VALUE!</v>
      </c>
      <c r="AG223" s="120" t="e">
        <f t="shared" si="6"/>
        <v>#VALUE!</v>
      </c>
      <c r="AH223" s="137" t="e">
        <f t="shared" si="7"/>
        <v>#VALUE!</v>
      </c>
      <c r="AI223" s="41"/>
      <c r="AJ223" s="44"/>
      <c r="AK223" s="45"/>
    </row>
    <row r="224" spans="2:37" ht="22.5" customHeight="1" x14ac:dyDescent="0.15">
      <c r="B224" s="34"/>
      <c r="C224" s="47"/>
      <c r="D224" s="34"/>
      <c r="E224" s="34"/>
      <c r="F224" s="41"/>
      <c r="G224" s="67"/>
      <c r="H224" s="33"/>
      <c r="I224" s="72"/>
      <c r="J224" s="73"/>
      <c r="K224" s="138"/>
      <c r="L224" s="49"/>
      <c r="M224" s="51"/>
      <c r="N224" s="35"/>
      <c r="O224" s="55"/>
      <c r="P224" s="36"/>
      <c r="Q224" s="37"/>
      <c r="R224" s="29"/>
      <c r="S224" s="38"/>
      <c r="T224" s="39"/>
      <c r="U224" s="40"/>
      <c r="V224" s="39"/>
      <c r="W224" s="80"/>
      <c r="X224" s="37"/>
      <c r="Y224" s="28"/>
      <c r="Z224" s="28"/>
      <c r="AA224" s="28"/>
      <c r="AB224" s="28"/>
      <c r="AC224" s="44"/>
      <c r="AD224" s="135" t="str">
        <f>IF(M224="","",VLOOKUP(M224,出面管理!$AN$1:'出面管理'!$AQ$28,2,FALSE))</f>
        <v/>
      </c>
      <c r="AE224" s="135" t="str">
        <f>IF(M224=""," ",VLOOKUP(M224,出面管理!$AN$1:'出面管理'!$AQ$28,3,FALSE))</f>
        <v xml:space="preserve"> </v>
      </c>
      <c r="AF224" s="136" t="e">
        <f t="shared" si="6"/>
        <v>#VALUE!</v>
      </c>
      <c r="AG224" s="120" t="e">
        <f t="shared" si="6"/>
        <v>#VALUE!</v>
      </c>
      <c r="AH224" s="137" t="e">
        <f t="shared" si="7"/>
        <v>#VALUE!</v>
      </c>
      <c r="AI224" s="41"/>
      <c r="AJ224" s="44"/>
      <c r="AK224" s="45"/>
    </row>
    <row r="225" spans="2:37" ht="22.5" customHeight="1" x14ac:dyDescent="0.15">
      <c r="B225" s="34"/>
      <c r="C225" s="47"/>
      <c r="D225" s="34"/>
      <c r="E225" s="34"/>
      <c r="F225" s="41"/>
      <c r="G225" s="67"/>
      <c r="H225" s="33"/>
      <c r="I225" s="72"/>
      <c r="J225" s="73"/>
      <c r="K225" s="138"/>
      <c r="L225" s="49"/>
      <c r="M225" s="51"/>
      <c r="N225" s="35"/>
      <c r="O225" s="55"/>
      <c r="P225" s="36"/>
      <c r="Q225" s="37"/>
      <c r="R225" s="29"/>
      <c r="S225" s="38"/>
      <c r="T225" s="39"/>
      <c r="U225" s="40"/>
      <c r="V225" s="39"/>
      <c r="W225" s="80"/>
      <c r="X225" s="37"/>
      <c r="Y225" s="28"/>
      <c r="Z225" s="28"/>
      <c r="AA225" s="28"/>
      <c r="AB225" s="28"/>
      <c r="AC225" s="44"/>
      <c r="AD225" s="135" t="str">
        <f>IF(M225="","",VLOOKUP(M225,出面管理!$AN$1:'出面管理'!$AQ$28,2,FALSE))</f>
        <v/>
      </c>
      <c r="AE225" s="135" t="str">
        <f>IF(M225=""," ",VLOOKUP(M225,出面管理!$AN$1:'出面管理'!$AQ$28,3,FALSE))</f>
        <v xml:space="preserve"> </v>
      </c>
      <c r="AF225" s="136" t="e">
        <f t="shared" si="6"/>
        <v>#VALUE!</v>
      </c>
      <c r="AG225" s="120" t="e">
        <f t="shared" si="6"/>
        <v>#VALUE!</v>
      </c>
      <c r="AH225" s="137" t="e">
        <f t="shared" si="7"/>
        <v>#VALUE!</v>
      </c>
      <c r="AI225" s="41"/>
      <c r="AJ225" s="44"/>
      <c r="AK225" s="45"/>
    </row>
    <row r="226" spans="2:37" ht="22.5" customHeight="1" x14ac:dyDescent="0.15">
      <c r="B226" s="34"/>
      <c r="C226" s="47"/>
      <c r="D226" s="34"/>
      <c r="E226" s="34"/>
      <c r="F226" s="41"/>
      <c r="G226" s="67"/>
      <c r="H226" s="33"/>
      <c r="I226" s="72"/>
      <c r="J226" s="73"/>
      <c r="K226" s="138"/>
      <c r="L226" s="49"/>
      <c r="M226" s="51"/>
      <c r="N226" s="35"/>
      <c r="O226" s="33"/>
      <c r="P226" s="36"/>
      <c r="Q226" s="37"/>
      <c r="R226" s="29"/>
      <c r="S226" s="38"/>
      <c r="T226" s="39"/>
      <c r="U226" s="40"/>
      <c r="V226" s="39"/>
      <c r="W226" s="80"/>
      <c r="X226" s="37"/>
      <c r="Y226" s="28"/>
      <c r="Z226" s="28"/>
      <c r="AA226" s="28"/>
      <c r="AB226" s="28"/>
      <c r="AC226" s="44"/>
      <c r="AD226" s="135" t="str">
        <f>IF(M226="","",VLOOKUP(M226,出面管理!$AN$1:'出面管理'!$AQ$28,2,FALSE))</f>
        <v/>
      </c>
      <c r="AE226" s="135" t="str">
        <f>IF(M226=""," ",VLOOKUP(M226,出面管理!$AN$1:'出面管理'!$AQ$28,3,FALSE))</f>
        <v xml:space="preserve"> </v>
      </c>
      <c r="AF226" s="136" t="e">
        <f t="shared" si="6"/>
        <v>#VALUE!</v>
      </c>
      <c r="AG226" s="120" t="e">
        <f t="shared" si="6"/>
        <v>#VALUE!</v>
      </c>
      <c r="AH226" s="137" t="e">
        <f t="shared" si="7"/>
        <v>#VALUE!</v>
      </c>
      <c r="AI226" s="41"/>
      <c r="AJ226" s="44"/>
      <c r="AK226" s="45"/>
    </row>
    <row r="227" spans="2:37" ht="22.5" customHeight="1" x14ac:dyDescent="0.15">
      <c r="B227" s="34"/>
      <c r="C227" s="47"/>
      <c r="D227" s="34"/>
      <c r="E227" s="34"/>
      <c r="F227" s="41"/>
      <c r="G227" s="67"/>
      <c r="H227" s="33"/>
      <c r="I227" s="72"/>
      <c r="J227" s="73"/>
      <c r="K227" s="138"/>
      <c r="L227" s="49"/>
      <c r="M227" s="51"/>
      <c r="N227" s="35"/>
      <c r="O227" s="33"/>
      <c r="P227" s="36"/>
      <c r="Q227" s="37"/>
      <c r="R227" s="29"/>
      <c r="S227" s="38"/>
      <c r="T227" s="39"/>
      <c r="U227" s="40"/>
      <c r="V227" s="39"/>
      <c r="W227" s="80"/>
      <c r="X227" s="37"/>
      <c r="Y227" s="28"/>
      <c r="Z227" s="28"/>
      <c r="AA227" s="28"/>
      <c r="AB227" s="28"/>
      <c r="AC227" s="44"/>
      <c r="AD227" s="135" t="str">
        <f>IF(M227="","",VLOOKUP(M227,出面管理!$AN$1:'出面管理'!$AQ$28,2,FALSE))</f>
        <v/>
      </c>
      <c r="AE227" s="135" t="str">
        <f>IF(M227=""," ",VLOOKUP(M227,出面管理!$AN$1:'出面管理'!$AQ$28,3,FALSE))</f>
        <v xml:space="preserve"> </v>
      </c>
      <c r="AF227" s="136" t="e">
        <f t="shared" si="6"/>
        <v>#VALUE!</v>
      </c>
      <c r="AG227" s="120" t="e">
        <f t="shared" si="6"/>
        <v>#VALUE!</v>
      </c>
      <c r="AH227" s="137" t="e">
        <f t="shared" si="7"/>
        <v>#VALUE!</v>
      </c>
      <c r="AI227" s="41"/>
      <c r="AJ227" s="44"/>
      <c r="AK227" s="45"/>
    </row>
    <row r="228" spans="2:37" ht="22.5" customHeight="1" x14ac:dyDescent="0.15">
      <c r="B228" s="34"/>
      <c r="C228" s="47"/>
      <c r="D228" s="34"/>
      <c r="E228" s="34"/>
      <c r="F228" s="41"/>
      <c r="G228" s="67"/>
      <c r="H228" s="33"/>
      <c r="I228" s="72"/>
      <c r="J228" s="73"/>
      <c r="K228" s="138"/>
      <c r="L228" s="49"/>
      <c r="M228" s="51"/>
      <c r="N228" s="35"/>
      <c r="O228" s="33"/>
      <c r="P228" s="36"/>
      <c r="Q228" s="37"/>
      <c r="R228" s="29"/>
      <c r="S228" s="38"/>
      <c r="T228" s="39"/>
      <c r="U228" s="40"/>
      <c r="V228" s="39"/>
      <c r="W228" s="80"/>
      <c r="X228" s="37"/>
      <c r="Y228" s="28"/>
      <c r="Z228" s="28"/>
      <c r="AA228" s="28"/>
      <c r="AB228" s="28"/>
      <c r="AC228" s="44"/>
      <c r="AD228" s="135" t="str">
        <f>IF(M228="","",VLOOKUP(M228,出面管理!$AN$1:'出面管理'!$AQ$28,2,FALSE))</f>
        <v/>
      </c>
      <c r="AE228" s="135" t="str">
        <f>IF(M228=""," ",VLOOKUP(M228,出面管理!$AN$1:'出面管理'!$AQ$28,3,FALSE))</f>
        <v xml:space="preserve"> </v>
      </c>
      <c r="AF228" s="136" t="e">
        <f t="shared" si="6"/>
        <v>#VALUE!</v>
      </c>
      <c r="AG228" s="120" t="e">
        <f t="shared" si="6"/>
        <v>#VALUE!</v>
      </c>
      <c r="AH228" s="137" t="e">
        <f t="shared" si="7"/>
        <v>#VALUE!</v>
      </c>
      <c r="AI228" s="41"/>
      <c r="AJ228" s="44"/>
      <c r="AK228" s="45"/>
    </row>
    <row r="229" spans="2:37" ht="22.5" customHeight="1" x14ac:dyDescent="0.15">
      <c r="B229" s="34"/>
      <c r="C229" s="47"/>
      <c r="D229" s="34"/>
      <c r="E229" s="34"/>
      <c r="F229" s="41"/>
      <c r="G229" s="67"/>
      <c r="H229" s="33"/>
      <c r="I229" s="72"/>
      <c r="J229" s="73"/>
      <c r="K229" s="138"/>
      <c r="L229" s="49"/>
      <c r="M229" s="51"/>
      <c r="N229" s="35"/>
      <c r="O229" s="33"/>
      <c r="P229" s="36"/>
      <c r="Q229" s="37"/>
      <c r="R229" s="29"/>
      <c r="S229" s="38"/>
      <c r="T229" s="39"/>
      <c r="U229" s="40"/>
      <c r="V229" s="39"/>
      <c r="W229" s="80"/>
      <c r="X229" s="37"/>
      <c r="Y229" s="28"/>
      <c r="Z229" s="28"/>
      <c r="AA229" s="28"/>
      <c r="AB229" s="28"/>
      <c r="AC229" s="44"/>
      <c r="AD229" s="135" t="str">
        <f>IF(M229="","",VLOOKUP(M229,出面管理!$AN$1:'出面管理'!$AQ$28,2,FALSE))</f>
        <v/>
      </c>
      <c r="AE229" s="135" t="str">
        <f>IF(M229=""," ",VLOOKUP(M229,出面管理!$AN$1:'出面管理'!$AQ$28,3,FALSE))</f>
        <v xml:space="preserve"> </v>
      </c>
      <c r="AF229" s="136" t="e">
        <f t="shared" si="6"/>
        <v>#VALUE!</v>
      </c>
      <c r="AG229" s="120" t="e">
        <f t="shared" si="6"/>
        <v>#VALUE!</v>
      </c>
      <c r="AH229" s="137" t="e">
        <f t="shared" si="7"/>
        <v>#VALUE!</v>
      </c>
      <c r="AI229" s="41"/>
      <c r="AJ229" s="44"/>
      <c r="AK229" s="45"/>
    </row>
    <row r="230" spans="2:37" ht="22.5" customHeight="1" x14ac:dyDescent="0.15">
      <c r="B230" s="34"/>
      <c r="C230" s="47"/>
      <c r="D230" s="34"/>
      <c r="E230" s="34"/>
      <c r="F230" s="41"/>
      <c r="G230" s="67"/>
      <c r="H230" s="33"/>
      <c r="I230" s="72"/>
      <c r="J230" s="73"/>
      <c r="K230" s="138"/>
      <c r="L230" s="49"/>
      <c r="M230" s="51"/>
      <c r="N230" s="35"/>
      <c r="O230" s="33"/>
      <c r="P230" s="36"/>
      <c r="Q230" s="37"/>
      <c r="R230" s="29"/>
      <c r="S230" s="38"/>
      <c r="T230" s="39"/>
      <c r="U230" s="40"/>
      <c r="V230" s="39"/>
      <c r="W230" s="80"/>
      <c r="X230" s="37"/>
      <c r="Y230" s="28"/>
      <c r="Z230" s="28"/>
      <c r="AA230" s="28"/>
      <c r="AB230" s="28"/>
      <c r="AC230" s="44"/>
      <c r="AD230" s="135" t="str">
        <f>IF(M230="","",VLOOKUP(M230,出面管理!$AN$1:'出面管理'!$AQ$28,2,FALSE))</f>
        <v/>
      </c>
      <c r="AE230" s="135" t="str">
        <f>IF(M230=""," ",VLOOKUP(M230,出面管理!$AN$1:'出面管理'!$AQ$28,3,FALSE))</f>
        <v xml:space="preserve"> </v>
      </c>
      <c r="AF230" s="136" t="e">
        <f t="shared" si="6"/>
        <v>#VALUE!</v>
      </c>
      <c r="AG230" s="120" t="e">
        <f t="shared" si="6"/>
        <v>#VALUE!</v>
      </c>
      <c r="AH230" s="137" t="e">
        <f t="shared" si="7"/>
        <v>#VALUE!</v>
      </c>
      <c r="AI230" s="41"/>
      <c r="AJ230" s="44"/>
      <c r="AK230" s="45"/>
    </row>
    <row r="231" spans="2:37" ht="22.5" customHeight="1" x14ac:dyDescent="0.15">
      <c r="B231" s="34"/>
      <c r="C231" s="47"/>
      <c r="D231" s="34"/>
      <c r="E231" s="34"/>
      <c r="F231" s="41"/>
      <c r="G231" s="67"/>
      <c r="H231" s="33"/>
      <c r="I231" s="72"/>
      <c r="J231" s="73"/>
      <c r="K231" s="138"/>
      <c r="L231" s="49"/>
      <c r="M231" s="51"/>
      <c r="N231" s="35"/>
      <c r="O231" s="33"/>
      <c r="P231" s="36"/>
      <c r="Q231" s="37"/>
      <c r="R231" s="29"/>
      <c r="S231" s="38"/>
      <c r="T231" s="39"/>
      <c r="U231" s="40"/>
      <c r="V231" s="39"/>
      <c r="W231" s="80"/>
      <c r="X231" s="37"/>
      <c r="Y231" s="28"/>
      <c r="Z231" s="28"/>
      <c r="AA231" s="28"/>
      <c r="AB231" s="28"/>
      <c r="AC231" s="44"/>
      <c r="AD231" s="135" t="str">
        <f>IF(M231="","",VLOOKUP(M231,出面管理!$AN$1:'出面管理'!$AQ$28,2,FALSE))</f>
        <v/>
      </c>
      <c r="AE231" s="135" t="str">
        <f>IF(M231=""," ",VLOOKUP(M231,出面管理!$AN$1:'出面管理'!$AQ$28,3,FALSE))</f>
        <v xml:space="preserve"> </v>
      </c>
      <c r="AF231" s="136" t="e">
        <f t="shared" si="6"/>
        <v>#VALUE!</v>
      </c>
      <c r="AG231" s="120" t="e">
        <f t="shared" si="6"/>
        <v>#VALUE!</v>
      </c>
      <c r="AH231" s="137" t="e">
        <f t="shared" si="7"/>
        <v>#VALUE!</v>
      </c>
      <c r="AI231" s="41"/>
      <c r="AJ231" s="44"/>
      <c r="AK231" s="45"/>
    </row>
    <row r="232" spans="2:37" ht="22.5" customHeight="1" x14ac:dyDescent="0.15">
      <c r="B232" s="34"/>
      <c r="C232" s="47"/>
      <c r="D232" s="34"/>
      <c r="E232" s="34"/>
      <c r="F232" s="41"/>
      <c r="G232" s="67"/>
      <c r="H232" s="33"/>
      <c r="I232" s="72"/>
      <c r="J232" s="73"/>
      <c r="K232" s="138"/>
      <c r="L232" s="49"/>
      <c r="M232" s="51"/>
      <c r="N232" s="35"/>
      <c r="O232" s="33"/>
      <c r="P232" s="36"/>
      <c r="Q232" s="37"/>
      <c r="R232" s="29"/>
      <c r="S232" s="38"/>
      <c r="T232" s="39"/>
      <c r="U232" s="40"/>
      <c r="V232" s="39"/>
      <c r="W232" s="80"/>
      <c r="X232" s="37"/>
      <c r="Y232" s="28"/>
      <c r="Z232" s="28"/>
      <c r="AA232" s="28"/>
      <c r="AB232" s="28"/>
      <c r="AC232" s="44"/>
      <c r="AD232" s="135" t="str">
        <f>IF(M232="","",VLOOKUP(M232,出面管理!$AN$1:'出面管理'!$AQ$28,2,FALSE))</f>
        <v/>
      </c>
      <c r="AE232" s="135" t="str">
        <f>IF(M232=""," ",VLOOKUP(M232,出面管理!$AN$1:'出面管理'!$AQ$28,3,FALSE))</f>
        <v xml:space="preserve"> </v>
      </c>
      <c r="AF232" s="136" t="e">
        <f t="shared" si="6"/>
        <v>#VALUE!</v>
      </c>
      <c r="AG232" s="120" t="e">
        <f t="shared" si="6"/>
        <v>#VALUE!</v>
      </c>
      <c r="AH232" s="137" t="e">
        <f t="shared" si="7"/>
        <v>#VALUE!</v>
      </c>
      <c r="AI232" s="41"/>
      <c r="AJ232" s="44"/>
      <c r="AK232" s="45"/>
    </row>
    <row r="233" spans="2:37" ht="22.5" customHeight="1" x14ac:dyDescent="0.15">
      <c r="B233" s="34"/>
      <c r="C233" s="47"/>
      <c r="D233" s="34"/>
      <c r="E233" s="34"/>
      <c r="F233" s="41"/>
      <c r="G233" s="67"/>
      <c r="H233" s="33"/>
      <c r="I233" s="72"/>
      <c r="J233" s="73"/>
      <c r="K233" s="138"/>
      <c r="L233" s="49"/>
      <c r="M233" s="51"/>
      <c r="N233" s="35"/>
      <c r="O233" s="33"/>
      <c r="P233" s="36"/>
      <c r="Q233" s="37"/>
      <c r="R233" s="29"/>
      <c r="S233" s="38"/>
      <c r="T233" s="39"/>
      <c r="U233" s="40"/>
      <c r="V233" s="39"/>
      <c r="W233" s="80"/>
      <c r="X233" s="37"/>
      <c r="Y233" s="28"/>
      <c r="Z233" s="28"/>
      <c r="AA233" s="28"/>
      <c r="AB233" s="28"/>
      <c r="AC233" s="44"/>
      <c r="AD233" s="135" t="str">
        <f>IF(M233="","",VLOOKUP(M233,出面管理!$AN$1:'出面管理'!$AQ$28,2,FALSE))</f>
        <v/>
      </c>
      <c r="AE233" s="135" t="str">
        <f>IF(M233=""," ",VLOOKUP(M233,出面管理!$AN$1:'出面管理'!$AQ$28,3,FALSE))</f>
        <v xml:space="preserve"> </v>
      </c>
      <c r="AF233" s="136" t="e">
        <f t="shared" si="6"/>
        <v>#VALUE!</v>
      </c>
      <c r="AG233" s="120" t="e">
        <f t="shared" si="6"/>
        <v>#VALUE!</v>
      </c>
      <c r="AH233" s="137" t="e">
        <f t="shared" si="7"/>
        <v>#VALUE!</v>
      </c>
      <c r="AI233" s="41"/>
      <c r="AJ233" s="44"/>
      <c r="AK233" s="45"/>
    </row>
    <row r="234" spans="2:37" ht="22.5" customHeight="1" x14ac:dyDescent="0.15">
      <c r="B234" s="34"/>
      <c r="C234" s="47"/>
      <c r="D234" s="34"/>
      <c r="E234" s="34"/>
      <c r="F234" s="41"/>
      <c r="G234" s="67"/>
      <c r="H234" s="33"/>
      <c r="I234" s="72"/>
      <c r="J234" s="73"/>
      <c r="K234" s="138"/>
      <c r="L234" s="49"/>
      <c r="M234" s="51"/>
      <c r="N234" s="35"/>
      <c r="O234" s="33"/>
      <c r="P234" s="36"/>
      <c r="Q234" s="37"/>
      <c r="R234" s="29"/>
      <c r="S234" s="38"/>
      <c r="T234" s="39"/>
      <c r="U234" s="40"/>
      <c r="V234" s="39"/>
      <c r="W234" s="80"/>
      <c r="X234" s="37"/>
      <c r="Y234" s="28"/>
      <c r="Z234" s="28"/>
      <c r="AA234" s="28"/>
      <c r="AB234" s="28"/>
      <c r="AC234" s="44"/>
      <c r="AD234" s="135" t="str">
        <f>IF(M234="","",VLOOKUP(M234,出面管理!$AN$1:'出面管理'!$AQ$28,2,FALSE))</f>
        <v/>
      </c>
      <c r="AE234" s="135" t="str">
        <f>IF(M234=""," ",VLOOKUP(M234,出面管理!$AN$1:'出面管理'!$AQ$28,3,FALSE))</f>
        <v xml:space="preserve"> </v>
      </c>
      <c r="AF234" s="136" t="e">
        <f t="shared" si="6"/>
        <v>#VALUE!</v>
      </c>
      <c r="AG234" s="120" t="e">
        <f t="shared" si="6"/>
        <v>#VALUE!</v>
      </c>
      <c r="AH234" s="137" t="e">
        <f t="shared" si="7"/>
        <v>#VALUE!</v>
      </c>
      <c r="AI234" s="41"/>
      <c r="AJ234" s="44"/>
      <c r="AK234" s="45"/>
    </row>
    <row r="235" spans="2:37" ht="22.5" customHeight="1" x14ac:dyDescent="0.15">
      <c r="B235" s="34"/>
      <c r="C235" s="47"/>
      <c r="D235" s="34"/>
      <c r="E235" s="34"/>
      <c r="F235" s="41"/>
      <c r="G235" s="67"/>
      <c r="H235" s="33"/>
      <c r="I235" s="72"/>
      <c r="J235" s="73"/>
      <c r="K235" s="138"/>
      <c r="L235" s="49"/>
      <c r="M235" s="51"/>
      <c r="N235" s="35"/>
      <c r="O235" s="33"/>
      <c r="P235" s="36"/>
      <c r="Q235" s="37"/>
      <c r="R235" s="29"/>
      <c r="S235" s="38"/>
      <c r="T235" s="39"/>
      <c r="U235" s="40"/>
      <c r="V235" s="39"/>
      <c r="W235" s="80"/>
      <c r="X235" s="37"/>
      <c r="Y235" s="28"/>
      <c r="Z235" s="28"/>
      <c r="AA235" s="28"/>
      <c r="AB235" s="28"/>
      <c r="AC235" s="44"/>
      <c r="AD235" s="135" t="str">
        <f>IF(M235="","",VLOOKUP(M235,出面管理!$AN$1:'出面管理'!$AQ$28,2,FALSE))</f>
        <v/>
      </c>
      <c r="AE235" s="135" t="str">
        <f>IF(M235=""," ",VLOOKUP(M235,出面管理!$AN$1:'出面管理'!$AQ$28,3,FALSE))</f>
        <v xml:space="preserve"> </v>
      </c>
      <c r="AF235" s="136" t="e">
        <f t="shared" si="6"/>
        <v>#VALUE!</v>
      </c>
      <c r="AG235" s="120" t="e">
        <f t="shared" si="6"/>
        <v>#VALUE!</v>
      </c>
      <c r="AH235" s="137" t="e">
        <f t="shared" si="7"/>
        <v>#VALUE!</v>
      </c>
      <c r="AI235" s="41"/>
      <c r="AJ235" s="44"/>
      <c r="AK235" s="45"/>
    </row>
    <row r="236" spans="2:37" ht="22.5" customHeight="1" x14ac:dyDescent="0.15">
      <c r="B236" s="34"/>
      <c r="C236" s="47"/>
      <c r="D236" s="34"/>
      <c r="E236" s="34"/>
      <c r="F236" s="41"/>
      <c r="G236" s="67"/>
      <c r="H236" s="33"/>
      <c r="I236" s="72"/>
      <c r="J236" s="73"/>
      <c r="K236" s="138"/>
      <c r="L236" s="49"/>
      <c r="M236" s="51"/>
      <c r="N236" s="35"/>
      <c r="O236" s="33"/>
      <c r="P236" s="36"/>
      <c r="Q236" s="37"/>
      <c r="R236" s="29"/>
      <c r="S236" s="38"/>
      <c r="T236" s="39"/>
      <c r="U236" s="40"/>
      <c r="V236" s="39"/>
      <c r="W236" s="80"/>
      <c r="X236" s="37"/>
      <c r="Y236" s="28"/>
      <c r="Z236" s="28"/>
      <c r="AA236" s="28"/>
      <c r="AB236" s="28"/>
      <c r="AC236" s="44"/>
      <c r="AD236" s="135" t="str">
        <f>IF(M236="","",VLOOKUP(M236,出面管理!$AN$1:'出面管理'!$AQ$28,2,FALSE))</f>
        <v/>
      </c>
      <c r="AE236" s="135" t="str">
        <f>IF(M236=""," ",VLOOKUP(M236,出面管理!$AN$1:'出面管理'!$AQ$28,3,FALSE))</f>
        <v xml:space="preserve"> </v>
      </c>
      <c r="AF236" s="136" t="e">
        <f t="shared" si="6"/>
        <v>#VALUE!</v>
      </c>
      <c r="AG236" s="120" t="e">
        <f t="shared" si="6"/>
        <v>#VALUE!</v>
      </c>
      <c r="AH236" s="137" t="e">
        <f t="shared" si="7"/>
        <v>#VALUE!</v>
      </c>
      <c r="AI236" s="41"/>
      <c r="AJ236" s="44"/>
      <c r="AK236" s="45"/>
    </row>
    <row r="237" spans="2:37" ht="22.5" customHeight="1" x14ac:dyDescent="0.15">
      <c r="B237" s="34"/>
      <c r="C237" s="47"/>
      <c r="D237" s="34"/>
      <c r="E237" s="34"/>
      <c r="F237" s="41"/>
      <c r="G237" s="67"/>
      <c r="H237" s="33"/>
      <c r="I237" s="72"/>
      <c r="J237" s="73"/>
      <c r="K237" s="138"/>
      <c r="L237" s="49"/>
      <c r="M237" s="51"/>
      <c r="N237" s="35"/>
      <c r="O237" s="33"/>
      <c r="P237" s="36"/>
      <c r="Q237" s="37"/>
      <c r="R237" s="29"/>
      <c r="S237" s="38"/>
      <c r="T237" s="39"/>
      <c r="U237" s="40"/>
      <c r="V237" s="39"/>
      <c r="W237" s="80"/>
      <c r="X237" s="37"/>
      <c r="Y237" s="28"/>
      <c r="Z237" s="28"/>
      <c r="AA237" s="28"/>
      <c r="AB237" s="28"/>
      <c r="AC237" s="44"/>
      <c r="AD237" s="135" t="str">
        <f>IF(M237="","",VLOOKUP(M237,出面管理!$AN$1:'出面管理'!$AQ$28,2,FALSE))</f>
        <v/>
      </c>
      <c r="AE237" s="135" t="str">
        <f>IF(M237=""," ",VLOOKUP(M237,出面管理!$AN$1:'出面管理'!$AQ$28,3,FALSE))</f>
        <v xml:space="preserve"> </v>
      </c>
      <c r="AF237" s="136" t="e">
        <f t="shared" si="6"/>
        <v>#VALUE!</v>
      </c>
      <c r="AG237" s="120" t="e">
        <f t="shared" si="6"/>
        <v>#VALUE!</v>
      </c>
      <c r="AH237" s="137" t="e">
        <f t="shared" si="7"/>
        <v>#VALUE!</v>
      </c>
      <c r="AI237" s="41"/>
      <c r="AJ237" s="44"/>
      <c r="AK237" s="45"/>
    </row>
    <row r="238" spans="2:37" ht="22.5" customHeight="1" x14ac:dyDescent="0.15">
      <c r="B238" s="34"/>
      <c r="C238" s="47"/>
      <c r="D238" s="34"/>
      <c r="E238" s="34"/>
      <c r="F238" s="41"/>
      <c r="G238" s="67"/>
      <c r="H238" s="33"/>
      <c r="I238" s="72"/>
      <c r="J238" s="73"/>
      <c r="K238" s="138"/>
      <c r="L238" s="49"/>
      <c r="M238" s="51"/>
      <c r="N238" s="35"/>
      <c r="O238" s="33"/>
      <c r="P238" s="36"/>
      <c r="Q238" s="37"/>
      <c r="R238" s="29"/>
      <c r="S238" s="38"/>
      <c r="T238" s="39"/>
      <c r="U238" s="40"/>
      <c r="V238" s="39"/>
      <c r="W238" s="80"/>
      <c r="X238" s="37"/>
      <c r="Y238" s="28"/>
      <c r="Z238" s="28"/>
      <c r="AA238" s="28"/>
      <c r="AB238" s="28"/>
      <c r="AC238" s="44"/>
      <c r="AD238" s="135" t="str">
        <f>IF(M238="","",VLOOKUP(M238,出面管理!$AN$1:'出面管理'!$AQ$28,2,FALSE))</f>
        <v/>
      </c>
      <c r="AE238" s="135" t="str">
        <f>IF(M238=""," ",VLOOKUP(M238,出面管理!$AN$1:'出面管理'!$AQ$28,3,FALSE))</f>
        <v xml:space="preserve"> </v>
      </c>
      <c r="AF238" s="136" t="e">
        <f t="shared" si="6"/>
        <v>#VALUE!</v>
      </c>
      <c r="AG238" s="120" t="e">
        <f t="shared" si="6"/>
        <v>#VALUE!</v>
      </c>
      <c r="AH238" s="137" t="e">
        <f t="shared" si="7"/>
        <v>#VALUE!</v>
      </c>
      <c r="AI238" s="41"/>
      <c r="AJ238" s="44"/>
      <c r="AK238" s="45"/>
    </row>
    <row r="239" spans="2:37" ht="22.5" customHeight="1" x14ac:dyDescent="0.15">
      <c r="B239" s="34"/>
      <c r="C239" s="47"/>
      <c r="D239" s="34"/>
      <c r="E239" s="34"/>
      <c r="F239" s="41"/>
      <c r="G239" s="67"/>
      <c r="H239" s="33"/>
      <c r="I239" s="72"/>
      <c r="J239" s="73"/>
      <c r="K239" s="138"/>
      <c r="L239" s="49"/>
      <c r="M239" s="51"/>
      <c r="N239" s="35"/>
      <c r="O239" s="33"/>
      <c r="P239" s="36"/>
      <c r="Q239" s="37"/>
      <c r="R239" s="29"/>
      <c r="S239" s="38"/>
      <c r="T239" s="39"/>
      <c r="U239" s="40"/>
      <c r="V239" s="39"/>
      <c r="W239" s="80"/>
      <c r="X239" s="37"/>
      <c r="Y239" s="28"/>
      <c r="Z239" s="28"/>
      <c r="AA239" s="28"/>
      <c r="AB239" s="28"/>
      <c r="AC239" s="44"/>
      <c r="AD239" s="135" t="str">
        <f>IF(M239="","",VLOOKUP(M239,出面管理!$AN$1:'出面管理'!$AQ$28,2,FALSE))</f>
        <v/>
      </c>
      <c r="AE239" s="135" t="str">
        <f>IF(M239=""," ",VLOOKUP(M239,出面管理!$AN$1:'出面管理'!$AQ$28,3,FALSE))</f>
        <v xml:space="preserve"> </v>
      </c>
      <c r="AF239" s="136" t="e">
        <f t="shared" si="6"/>
        <v>#VALUE!</v>
      </c>
      <c r="AG239" s="120" t="e">
        <f t="shared" si="6"/>
        <v>#VALUE!</v>
      </c>
      <c r="AH239" s="137" t="e">
        <f t="shared" si="7"/>
        <v>#VALUE!</v>
      </c>
      <c r="AI239" s="41"/>
      <c r="AJ239" s="44"/>
      <c r="AK239" s="45"/>
    </row>
    <row r="240" spans="2:37" ht="22.5" customHeight="1" x14ac:dyDescent="0.15">
      <c r="B240" s="34"/>
      <c r="C240" s="47"/>
      <c r="D240" s="34"/>
      <c r="E240" s="34"/>
      <c r="F240" s="41"/>
      <c r="G240" s="67"/>
      <c r="H240" s="33"/>
      <c r="I240" s="72"/>
      <c r="J240" s="73"/>
      <c r="K240" s="138"/>
      <c r="L240" s="49"/>
      <c r="M240" s="51"/>
      <c r="N240" s="35"/>
      <c r="O240" s="33"/>
      <c r="P240" s="36"/>
      <c r="Q240" s="37"/>
      <c r="R240" s="29"/>
      <c r="S240" s="38"/>
      <c r="T240" s="39"/>
      <c r="U240" s="40"/>
      <c r="V240" s="39"/>
      <c r="W240" s="80"/>
      <c r="X240" s="37"/>
      <c r="Y240" s="28"/>
      <c r="Z240" s="28"/>
      <c r="AA240" s="28"/>
      <c r="AB240" s="28"/>
      <c r="AC240" s="44"/>
      <c r="AD240" s="135" t="str">
        <f>IF(M240="","",VLOOKUP(M240,出面管理!$AN$1:'出面管理'!$AQ$28,2,FALSE))</f>
        <v/>
      </c>
      <c r="AE240" s="135" t="str">
        <f>IF(M240=""," ",VLOOKUP(M240,出面管理!$AN$1:'出面管理'!$AQ$28,3,FALSE))</f>
        <v xml:space="preserve"> </v>
      </c>
      <c r="AF240" s="136" t="e">
        <f t="shared" si="6"/>
        <v>#VALUE!</v>
      </c>
      <c r="AG240" s="120" t="e">
        <f t="shared" si="6"/>
        <v>#VALUE!</v>
      </c>
      <c r="AH240" s="137" t="e">
        <f t="shared" si="7"/>
        <v>#VALUE!</v>
      </c>
      <c r="AI240" s="41"/>
      <c r="AJ240" s="44"/>
      <c r="AK240" s="45"/>
    </row>
    <row r="241" spans="2:37" ht="22.5" customHeight="1" x14ac:dyDescent="0.15">
      <c r="B241" s="34"/>
      <c r="C241" s="47"/>
      <c r="D241" s="34"/>
      <c r="E241" s="34"/>
      <c r="F241" s="41"/>
      <c r="G241" s="67"/>
      <c r="H241" s="33"/>
      <c r="I241" s="72"/>
      <c r="J241" s="73"/>
      <c r="K241" s="138"/>
      <c r="L241" s="49"/>
      <c r="M241" s="51"/>
      <c r="N241" s="35"/>
      <c r="O241" s="33"/>
      <c r="P241" s="36"/>
      <c r="Q241" s="37"/>
      <c r="R241" s="29"/>
      <c r="S241" s="38"/>
      <c r="T241" s="39"/>
      <c r="U241" s="40"/>
      <c r="V241" s="39"/>
      <c r="W241" s="80"/>
      <c r="X241" s="37"/>
      <c r="Y241" s="28"/>
      <c r="Z241" s="28"/>
      <c r="AA241" s="28"/>
      <c r="AB241" s="28"/>
      <c r="AC241" s="44"/>
      <c r="AD241" s="135" t="str">
        <f>IF(M241="","",VLOOKUP(M241,出面管理!$AN$1:'出面管理'!$AQ$28,2,FALSE))</f>
        <v/>
      </c>
      <c r="AE241" s="135" t="str">
        <f>IF(M241=""," ",VLOOKUP(M241,出面管理!$AN$1:'出面管理'!$AQ$28,3,FALSE))</f>
        <v xml:space="preserve"> </v>
      </c>
      <c r="AF241" s="136" t="e">
        <f t="shared" si="6"/>
        <v>#VALUE!</v>
      </c>
      <c r="AG241" s="120" t="e">
        <f t="shared" si="6"/>
        <v>#VALUE!</v>
      </c>
      <c r="AH241" s="137" t="e">
        <f t="shared" si="7"/>
        <v>#VALUE!</v>
      </c>
      <c r="AI241" s="41"/>
      <c r="AJ241" s="44"/>
      <c r="AK241" s="45"/>
    </row>
    <row r="242" spans="2:37" ht="22.5" customHeight="1" x14ac:dyDescent="0.15">
      <c r="B242" s="34"/>
      <c r="C242" s="47"/>
      <c r="D242" s="34"/>
      <c r="E242" s="34"/>
      <c r="F242" s="41"/>
      <c r="G242" s="67"/>
      <c r="H242" s="33"/>
      <c r="I242" s="72"/>
      <c r="J242" s="73"/>
      <c r="K242" s="138"/>
      <c r="L242" s="49"/>
      <c r="M242" s="51"/>
      <c r="N242" s="35"/>
      <c r="O242" s="33"/>
      <c r="P242" s="36"/>
      <c r="Q242" s="37"/>
      <c r="R242" s="29"/>
      <c r="S242" s="38"/>
      <c r="T242" s="39"/>
      <c r="U242" s="40"/>
      <c r="V242" s="39"/>
      <c r="W242" s="80"/>
      <c r="X242" s="37"/>
      <c r="Y242" s="28"/>
      <c r="Z242" s="28"/>
      <c r="AA242" s="28"/>
      <c r="AB242" s="28"/>
      <c r="AC242" s="44"/>
      <c r="AD242" s="135" t="str">
        <f>IF(M242="","",VLOOKUP(M242,出面管理!$AN$1:'出面管理'!$AQ$28,2,FALSE))</f>
        <v/>
      </c>
      <c r="AE242" s="135" t="str">
        <f>IF(M242=""," ",VLOOKUP(M242,出面管理!$AN$1:'出面管理'!$AQ$28,3,FALSE))</f>
        <v xml:space="preserve"> </v>
      </c>
      <c r="AF242" s="136" t="e">
        <f t="shared" si="6"/>
        <v>#VALUE!</v>
      </c>
      <c r="AG242" s="120" t="e">
        <f t="shared" si="6"/>
        <v>#VALUE!</v>
      </c>
      <c r="AH242" s="137" t="e">
        <f t="shared" si="7"/>
        <v>#VALUE!</v>
      </c>
      <c r="AI242" s="41"/>
      <c r="AJ242" s="44"/>
      <c r="AK242" s="45"/>
    </row>
    <row r="243" spans="2:37" ht="22.5" customHeight="1" x14ac:dyDescent="0.15">
      <c r="B243" s="34"/>
      <c r="C243" s="47"/>
      <c r="D243" s="34"/>
      <c r="E243" s="34"/>
      <c r="F243" s="41"/>
      <c r="G243" s="67"/>
      <c r="H243" s="33"/>
      <c r="I243" s="72"/>
      <c r="J243" s="73"/>
      <c r="K243" s="138"/>
      <c r="L243" s="49"/>
      <c r="M243" s="51"/>
      <c r="N243" s="35"/>
      <c r="O243" s="33"/>
      <c r="P243" s="36"/>
      <c r="Q243" s="37"/>
      <c r="R243" s="29"/>
      <c r="S243" s="38"/>
      <c r="T243" s="39"/>
      <c r="U243" s="40"/>
      <c r="V243" s="39"/>
      <c r="W243" s="80"/>
      <c r="X243" s="37"/>
      <c r="Y243" s="28"/>
      <c r="Z243" s="28"/>
      <c r="AA243" s="28"/>
      <c r="AB243" s="28"/>
      <c r="AC243" s="44"/>
      <c r="AD243" s="135" t="str">
        <f>IF(M243="","",VLOOKUP(M243,出面管理!$AN$1:'出面管理'!$AQ$28,2,FALSE))</f>
        <v/>
      </c>
      <c r="AE243" s="135" t="str">
        <f>IF(M243=""," ",VLOOKUP(M243,出面管理!$AN$1:'出面管理'!$AQ$28,3,FALSE))</f>
        <v xml:space="preserve"> </v>
      </c>
      <c r="AF243" s="136" t="e">
        <f t="shared" si="6"/>
        <v>#VALUE!</v>
      </c>
      <c r="AG243" s="120" t="e">
        <f t="shared" si="6"/>
        <v>#VALUE!</v>
      </c>
      <c r="AH243" s="137" t="e">
        <f t="shared" si="7"/>
        <v>#VALUE!</v>
      </c>
      <c r="AI243" s="41"/>
      <c r="AJ243" s="44"/>
      <c r="AK243" s="45"/>
    </row>
    <row r="244" spans="2:37" ht="22.5" customHeight="1" x14ac:dyDescent="0.15">
      <c r="B244" s="34"/>
      <c r="C244" s="47"/>
      <c r="D244" s="34"/>
      <c r="E244" s="34"/>
      <c r="F244" s="41"/>
      <c r="G244" s="67"/>
      <c r="H244" s="33"/>
      <c r="I244" s="72"/>
      <c r="J244" s="73"/>
      <c r="K244" s="138"/>
      <c r="L244" s="49"/>
      <c r="M244" s="51"/>
      <c r="N244" s="35"/>
      <c r="O244" s="33"/>
      <c r="P244" s="36"/>
      <c r="Q244" s="37"/>
      <c r="R244" s="29"/>
      <c r="S244" s="38"/>
      <c r="T244" s="39"/>
      <c r="U244" s="40"/>
      <c r="V244" s="39"/>
      <c r="W244" s="80"/>
      <c r="X244" s="37"/>
      <c r="Y244" s="28"/>
      <c r="Z244" s="28"/>
      <c r="AA244" s="28"/>
      <c r="AB244" s="28"/>
      <c r="AC244" s="44"/>
      <c r="AD244" s="135" t="str">
        <f>IF(M244="","",VLOOKUP(M244,出面管理!$AN$1:'出面管理'!$AQ$28,2,FALSE))</f>
        <v/>
      </c>
      <c r="AE244" s="135" t="str">
        <f>IF(M244=""," ",VLOOKUP(M244,出面管理!$AN$1:'出面管理'!$AQ$28,3,FALSE))</f>
        <v xml:space="preserve"> </v>
      </c>
      <c r="AF244" s="136" t="e">
        <f t="shared" si="6"/>
        <v>#VALUE!</v>
      </c>
      <c r="AG244" s="120" t="e">
        <f t="shared" si="6"/>
        <v>#VALUE!</v>
      </c>
      <c r="AH244" s="137" t="e">
        <f t="shared" si="7"/>
        <v>#VALUE!</v>
      </c>
      <c r="AI244" s="41"/>
      <c r="AJ244" s="44"/>
      <c r="AK244" s="45"/>
    </row>
    <row r="245" spans="2:37" ht="22.5" customHeight="1" x14ac:dyDescent="0.15">
      <c r="B245" s="34"/>
      <c r="C245" s="47"/>
      <c r="D245" s="34"/>
      <c r="E245" s="34"/>
      <c r="F245" s="41"/>
      <c r="G245" s="67"/>
      <c r="H245" s="33"/>
      <c r="I245" s="72"/>
      <c r="J245" s="73"/>
      <c r="K245" s="138"/>
      <c r="L245" s="49"/>
      <c r="M245" s="51"/>
      <c r="N245" s="35"/>
      <c r="O245" s="33"/>
      <c r="P245" s="36"/>
      <c r="Q245" s="37"/>
      <c r="R245" s="29"/>
      <c r="S245" s="38"/>
      <c r="T245" s="39"/>
      <c r="U245" s="40"/>
      <c r="V245" s="39"/>
      <c r="W245" s="80"/>
      <c r="X245" s="37"/>
      <c r="Y245" s="28"/>
      <c r="Z245" s="28"/>
      <c r="AA245" s="28"/>
      <c r="AB245" s="28"/>
      <c r="AC245" s="44"/>
      <c r="AD245" s="135" t="str">
        <f>IF(M245="","",VLOOKUP(M245,出面管理!$AN$1:'出面管理'!$AQ$28,2,FALSE))</f>
        <v/>
      </c>
      <c r="AE245" s="135" t="str">
        <f>IF(M245=""," ",VLOOKUP(M245,出面管理!$AN$1:'出面管理'!$AQ$28,3,FALSE))</f>
        <v xml:space="preserve"> </v>
      </c>
      <c r="AF245" s="136" t="e">
        <f t="shared" si="6"/>
        <v>#VALUE!</v>
      </c>
      <c r="AG245" s="120" t="e">
        <f t="shared" si="6"/>
        <v>#VALUE!</v>
      </c>
      <c r="AH245" s="137" t="e">
        <f t="shared" si="7"/>
        <v>#VALUE!</v>
      </c>
      <c r="AI245" s="41"/>
      <c r="AJ245" s="44"/>
      <c r="AK245" s="45"/>
    </row>
    <row r="246" spans="2:37" ht="22.5" customHeight="1" x14ac:dyDescent="0.15">
      <c r="B246" s="34"/>
      <c r="C246" s="47"/>
      <c r="D246" s="34"/>
      <c r="E246" s="34"/>
      <c r="F246" s="41"/>
      <c r="G246" s="67"/>
      <c r="H246" s="33"/>
      <c r="I246" s="72"/>
      <c r="J246" s="73"/>
      <c r="K246" s="138"/>
      <c r="L246" s="49"/>
      <c r="M246" s="51"/>
      <c r="N246" s="35"/>
      <c r="O246" s="33"/>
      <c r="P246" s="36"/>
      <c r="Q246" s="37"/>
      <c r="R246" s="29"/>
      <c r="S246" s="38"/>
      <c r="T246" s="39"/>
      <c r="U246" s="40"/>
      <c r="V246" s="39"/>
      <c r="W246" s="80"/>
      <c r="X246" s="37"/>
      <c r="Y246" s="28"/>
      <c r="Z246" s="28"/>
      <c r="AA246" s="28"/>
      <c r="AB246" s="28"/>
      <c r="AC246" s="44"/>
      <c r="AD246" s="135" t="str">
        <f>IF(M246="","",VLOOKUP(M246,出面管理!$AN$1:'出面管理'!$AQ$28,2,FALSE))</f>
        <v/>
      </c>
      <c r="AE246" s="135" t="str">
        <f>IF(M246=""," ",VLOOKUP(M246,出面管理!$AN$1:'出面管理'!$AQ$28,3,FALSE))</f>
        <v xml:space="preserve"> </v>
      </c>
      <c r="AF246" s="136" t="e">
        <f t="shared" si="6"/>
        <v>#VALUE!</v>
      </c>
      <c r="AG246" s="120" t="e">
        <f t="shared" si="6"/>
        <v>#VALUE!</v>
      </c>
      <c r="AH246" s="137" t="e">
        <f t="shared" si="7"/>
        <v>#VALUE!</v>
      </c>
      <c r="AI246" s="41"/>
      <c r="AJ246" s="44"/>
      <c r="AK246" s="45"/>
    </row>
    <row r="247" spans="2:37" ht="22.5" customHeight="1" x14ac:dyDescent="0.15">
      <c r="B247" s="34"/>
      <c r="C247" s="47"/>
      <c r="D247" s="34"/>
      <c r="E247" s="34"/>
      <c r="F247" s="41"/>
      <c r="G247" s="67"/>
      <c r="H247" s="33"/>
      <c r="I247" s="72"/>
      <c r="J247" s="73"/>
      <c r="K247" s="138"/>
      <c r="L247" s="49"/>
      <c r="M247" s="51"/>
      <c r="N247" s="35"/>
      <c r="O247" s="33"/>
      <c r="P247" s="36"/>
      <c r="Q247" s="37"/>
      <c r="R247" s="29"/>
      <c r="S247" s="38"/>
      <c r="T247" s="39"/>
      <c r="U247" s="40"/>
      <c r="V247" s="39"/>
      <c r="W247" s="80"/>
      <c r="X247" s="37"/>
      <c r="Y247" s="28"/>
      <c r="Z247" s="28"/>
      <c r="AA247" s="28"/>
      <c r="AB247" s="28"/>
      <c r="AC247" s="44"/>
      <c r="AD247" s="135" t="str">
        <f>IF(M247="","",VLOOKUP(M247,出面管理!$AN$1:'出面管理'!$AQ$28,2,FALSE))</f>
        <v/>
      </c>
      <c r="AE247" s="135" t="str">
        <f>IF(M247=""," ",VLOOKUP(M247,出面管理!$AN$1:'出面管理'!$AQ$28,3,FALSE))</f>
        <v xml:space="preserve"> </v>
      </c>
      <c r="AF247" s="136" t="e">
        <f t="shared" si="6"/>
        <v>#VALUE!</v>
      </c>
      <c r="AG247" s="120" t="e">
        <f t="shared" si="6"/>
        <v>#VALUE!</v>
      </c>
      <c r="AH247" s="137" t="e">
        <f t="shared" si="7"/>
        <v>#VALUE!</v>
      </c>
      <c r="AI247" s="41"/>
      <c r="AJ247" s="44"/>
      <c r="AK247" s="45"/>
    </row>
    <row r="248" spans="2:37" ht="22.5" customHeight="1" x14ac:dyDescent="0.15">
      <c r="B248" s="34"/>
      <c r="C248" s="47"/>
      <c r="D248" s="34"/>
      <c r="E248" s="34"/>
      <c r="F248" s="41"/>
      <c r="G248" s="67"/>
      <c r="H248" s="33"/>
      <c r="I248" s="72"/>
      <c r="J248" s="73"/>
      <c r="K248" s="138"/>
      <c r="L248" s="49"/>
      <c r="M248" s="51"/>
      <c r="N248" s="35"/>
      <c r="O248" s="33"/>
      <c r="P248" s="36"/>
      <c r="Q248" s="37"/>
      <c r="R248" s="29"/>
      <c r="S248" s="38"/>
      <c r="T248" s="39"/>
      <c r="U248" s="40"/>
      <c r="V248" s="39"/>
      <c r="W248" s="80"/>
      <c r="X248" s="37"/>
      <c r="Y248" s="28"/>
      <c r="Z248" s="28"/>
      <c r="AA248" s="28"/>
      <c r="AB248" s="28"/>
      <c r="AC248" s="44"/>
      <c r="AD248" s="135" t="str">
        <f>IF(M248="","",VLOOKUP(M248,出面管理!$AN$1:'出面管理'!$AQ$28,2,FALSE))</f>
        <v/>
      </c>
      <c r="AE248" s="135" t="str">
        <f>IF(M248=""," ",VLOOKUP(M248,出面管理!$AN$1:'出面管理'!$AQ$28,3,FALSE))</f>
        <v xml:space="preserve"> </v>
      </c>
      <c r="AF248" s="136" t="e">
        <f t="shared" si="6"/>
        <v>#VALUE!</v>
      </c>
      <c r="AG248" s="120" t="e">
        <f t="shared" si="6"/>
        <v>#VALUE!</v>
      </c>
      <c r="AH248" s="137" t="e">
        <f t="shared" si="7"/>
        <v>#VALUE!</v>
      </c>
      <c r="AI248" s="41"/>
      <c r="AJ248" s="44"/>
      <c r="AK248" s="45"/>
    </row>
    <row r="249" spans="2:37" ht="22.5" customHeight="1" x14ac:dyDescent="0.15">
      <c r="B249" s="34"/>
      <c r="C249" s="47"/>
      <c r="D249" s="34"/>
      <c r="E249" s="34"/>
      <c r="F249" s="41"/>
      <c r="G249" s="67"/>
      <c r="H249" s="33"/>
      <c r="I249" s="72"/>
      <c r="J249" s="73"/>
      <c r="K249" s="138"/>
      <c r="L249" s="49"/>
      <c r="M249" s="51"/>
      <c r="N249" s="35"/>
      <c r="O249" s="33"/>
      <c r="P249" s="36"/>
      <c r="Q249" s="37"/>
      <c r="R249" s="29"/>
      <c r="S249" s="38"/>
      <c r="T249" s="39"/>
      <c r="U249" s="40"/>
      <c r="V249" s="39"/>
      <c r="W249" s="80"/>
      <c r="X249" s="37"/>
      <c r="Y249" s="28"/>
      <c r="Z249" s="28"/>
      <c r="AA249" s="28"/>
      <c r="AB249" s="28"/>
      <c r="AC249" s="44"/>
      <c r="AD249" s="135" t="str">
        <f>IF(M249="","",VLOOKUP(M249,出面管理!$AN$1:'出面管理'!$AQ$28,2,FALSE))</f>
        <v/>
      </c>
      <c r="AE249" s="135" t="str">
        <f>IF(M249=""," ",VLOOKUP(M249,出面管理!$AN$1:'出面管理'!$AQ$28,3,FALSE))</f>
        <v xml:space="preserve"> </v>
      </c>
      <c r="AF249" s="136" t="e">
        <f t="shared" si="6"/>
        <v>#VALUE!</v>
      </c>
      <c r="AG249" s="120" t="e">
        <f t="shared" si="6"/>
        <v>#VALUE!</v>
      </c>
      <c r="AH249" s="137" t="e">
        <f t="shared" si="7"/>
        <v>#VALUE!</v>
      </c>
      <c r="AI249" s="41"/>
      <c r="AJ249" s="44"/>
      <c r="AK249" s="45"/>
    </row>
    <row r="250" spans="2:37" ht="22.5" customHeight="1" x14ac:dyDescent="0.15">
      <c r="B250" s="34"/>
      <c r="C250" s="47"/>
      <c r="D250" s="34"/>
      <c r="E250" s="34"/>
      <c r="F250" s="41"/>
      <c r="G250" s="67"/>
      <c r="H250" s="33"/>
      <c r="I250" s="72"/>
      <c r="J250" s="73"/>
      <c r="K250" s="138"/>
      <c r="L250" s="49"/>
      <c r="M250" s="51"/>
      <c r="N250" s="35"/>
      <c r="O250" s="33"/>
      <c r="P250" s="36"/>
      <c r="Q250" s="37"/>
      <c r="R250" s="29"/>
      <c r="S250" s="38"/>
      <c r="T250" s="39"/>
      <c r="U250" s="40"/>
      <c r="V250" s="39"/>
      <c r="W250" s="80"/>
      <c r="X250" s="37"/>
      <c r="Y250" s="28"/>
      <c r="Z250" s="28"/>
      <c r="AA250" s="28"/>
      <c r="AB250" s="28"/>
      <c r="AC250" s="44"/>
      <c r="AD250" s="135" t="str">
        <f>IF(M250="","",VLOOKUP(M250,出面管理!$AN$1:'出面管理'!$AQ$28,2,FALSE))</f>
        <v/>
      </c>
      <c r="AE250" s="135" t="str">
        <f>IF(M250=""," ",VLOOKUP(M250,出面管理!$AN$1:'出面管理'!$AQ$28,3,FALSE))</f>
        <v xml:space="preserve"> </v>
      </c>
      <c r="AF250" s="136" t="e">
        <f t="shared" si="6"/>
        <v>#VALUE!</v>
      </c>
      <c r="AG250" s="120" t="e">
        <f t="shared" si="6"/>
        <v>#VALUE!</v>
      </c>
      <c r="AH250" s="137" t="e">
        <f t="shared" si="7"/>
        <v>#VALUE!</v>
      </c>
      <c r="AI250" s="41"/>
      <c r="AJ250" s="44"/>
      <c r="AK250" s="45"/>
    </row>
    <row r="251" spans="2:37" ht="22.5" customHeight="1" x14ac:dyDescent="0.15">
      <c r="B251" s="34"/>
      <c r="C251" s="47"/>
      <c r="D251" s="34"/>
      <c r="E251" s="34"/>
      <c r="F251" s="41"/>
      <c r="G251" s="67"/>
      <c r="H251" s="33"/>
      <c r="I251" s="72"/>
      <c r="J251" s="73"/>
      <c r="K251" s="138"/>
      <c r="L251" s="49"/>
      <c r="M251" s="51"/>
      <c r="N251" s="35"/>
      <c r="O251" s="33"/>
      <c r="P251" s="36"/>
      <c r="Q251" s="37"/>
      <c r="R251" s="29"/>
      <c r="S251" s="38"/>
      <c r="T251" s="39"/>
      <c r="U251" s="40"/>
      <c r="V251" s="39"/>
      <c r="W251" s="80"/>
      <c r="X251" s="37"/>
      <c r="Y251" s="28"/>
      <c r="Z251" s="28"/>
      <c r="AA251" s="28"/>
      <c r="AB251" s="28"/>
      <c r="AC251" s="44"/>
      <c r="AD251" s="135" t="str">
        <f>IF(M251="","",VLOOKUP(M251,出面管理!$AN$1:'出面管理'!$AQ$28,2,FALSE))</f>
        <v/>
      </c>
      <c r="AE251" s="135" t="str">
        <f>IF(M251=""," ",VLOOKUP(M251,出面管理!$AN$1:'出面管理'!$AQ$28,3,FALSE))</f>
        <v xml:space="preserve"> </v>
      </c>
      <c r="AF251" s="136" t="e">
        <f t="shared" si="6"/>
        <v>#VALUE!</v>
      </c>
      <c r="AG251" s="120" t="e">
        <f t="shared" si="6"/>
        <v>#VALUE!</v>
      </c>
      <c r="AH251" s="137" t="e">
        <f t="shared" si="7"/>
        <v>#VALUE!</v>
      </c>
      <c r="AI251" s="41"/>
      <c r="AJ251" s="44"/>
      <c r="AK251" s="45"/>
    </row>
    <row r="252" spans="2:37" ht="22.5" customHeight="1" x14ac:dyDescent="0.15">
      <c r="B252" s="34"/>
      <c r="C252" s="47"/>
      <c r="D252" s="34"/>
      <c r="E252" s="34"/>
      <c r="F252" s="41"/>
      <c r="G252" s="67"/>
      <c r="H252" s="33"/>
      <c r="I252" s="72"/>
      <c r="J252" s="73"/>
      <c r="K252" s="138"/>
      <c r="L252" s="49"/>
      <c r="M252" s="51"/>
      <c r="N252" s="35"/>
      <c r="O252" s="33"/>
      <c r="P252" s="36"/>
      <c r="Q252" s="37"/>
      <c r="R252" s="29"/>
      <c r="S252" s="38"/>
      <c r="T252" s="39"/>
      <c r="U252" s="40"/>
      <c r="V252" s="39"/>
      <c r="W252" s="80"/>
      <c r="X252" s="37"/>
      <c r="Y252" s="28"/>
      <c r="Z252" s="28"/>
      <c r="AA252" s="28"/>
      <c r="AB252" s="28"/>
      <c r="AC252" s="44"/>
      <c r="AD252" s="135" t="str">
        <f>IF(M252="","",VLOOKUP(M252,出面管理!$AN$1:'出面管理'!$AQ$28,2,FALSE))</f>
        <v/>
      </c>
      <c r="AE252" s="135" t="str">
        <f>IF(M252=""," ",VLOOKUP(M252,出面管理!$AN$1:'出面管理'!$AQ$28,3,FALSE))</f>
        <v xml:space="preserve"> </v>
      </c>
      <c r="AF252" s="136" t="e">
        <f t="shared" si="6"/>
        <v>#VALUE!</v>
      </c>
      <c r="AG252" s="120" t="e">
        <f t="shared" si="6"/>
        <v>#VALUE!</v>
      </c>
      <c r="AH252" s="137" t="e">
        <f t="shared" si="7"/>
        <v>#VALUE!</v>
      </c>
      <c r="AI252" s="41"/>
      <c r="AJ252" s="44"/>
      <c r="AK252" s="45"/>
    </row>
    <row r="253" spans="2:37" ht="22.5" customHeight="1" x14ac:dyDescent="0.15">
      <c r="B253" s="34"/>
      <c r="C253" s="47"/>
      <c r="D253" s="34"/>
      <c r="E253" s="34"/>
      <c r="F253" s="41"/>
      <c r="G253" s="67"/>
      <c r="H253" s="33"/>
      <c r="I253" s="72"/>
      <c r="J253" s="73"/>
      <c r="K253" s="138"/>
      <c r="L253" s="49"/>
      <c r="M253" s="51"/>
      <c r="N253" s="35"/>
      <c r="O253" s="33"/>
      <c r="P253" s="36"/>
      <c r="Q253" s="37"/>
      <c r="R253" s="29"/>
      <c r="S253" s="38"/>
      <c r="T253" s="39"/>
      <c r="U253" s="40"/>
      <c r="V253" s="39"/>
      <c r="W253" s="80"/>
      <c r="X253" s="37"/>
      <c r="Y253" s="28"/>
      <c r="Z253" s="28"/>
      <c r="AA253" s="28"/>
      <c r="AB253" s="28"/>
      <c r="AC253" s="44"/>
      <c r="AD253" s="135" t="str">
        <f>IF(M253="","",VLOOKUP(M253,出面管理!$AN$1:'出面管理'!$AQ$28,2,FALSE))</f>
        <v/>
      </c>
      <c r="AE253" s="135" t="str">
        <f>IF(M253=""," ",VLOOKUP(M253,出面管理!$AN$1:'出面管理'!$AQ$28,3,FALSE))</f>
        <v xml:space="preserve"> </v>
      </c>
      <c r="AF253" s="136" t="e">
        <f t="shared" si="6"/>
        <v>#VALUE!</v>
      </c>
      <c r="AG253" s="120" t="e">
        <f t="shared" si="6"/>
        <v>#VALUE!</v>
      </c>
      <c r="AH253" s="137" t="e">
        <f t="shared" si="7"/>
        <v>#VALUE!</v>
      </c>
      <c r="AI253" s="41"/>
      <c r="AJ253" s="44"/>
      <c r="AK253" s="45"/>
    </row>
    <row r="254" spans="2:37" ht="22.5" customHeight="1" x14ac:dyDescent="0.15">
      <c r="B254" s="34"/>
      <c r="C254" s="47"/>
      <c r="D254" s="34"/>
      <c r="E254" s="34"/>
      <c r="F254" s="41"/>
      <c r="G254" s="67"/>
      <c r="H254" s="33"/>
      <c r="I254" s="72"/>
      <c r="J254" s="73"/>
      <c r="K254" s="138"/>
      <c r="L254" s="49"/>
      <c r="M254" s="51"/>
      <c r="N254" s="35"/>
      <c r="O254" s="33"/>
      <c r="P254" s="36"/>
      <c r="Q254" s="37"/>
      <c r="R254" s="29"/>
      <c r="S254" s="38"/>
      <c r="T254" s="39"/>
      <c r="U254" s="40"/>
      <c r="V254" s="39"/>
      <c r="W254" s="80"/>
      <c r="X254" s="37"/>
      <c r="Y254" s="28"/>
      <c r="Z254" s="28"/>
      <c r="AA254" s="28"/>
      <c r="AB254" s="28"/>
      <c r="AC254" s="44"/>
      <c r="AD254" s="135" t="str">
        <f>IF(M254="","",VLOOKUP(M254,出面管理!$AN$1:'出面管理'!$AQ$28,2,FALSE))</f>
        <v/>
      </c>
      <c r="AE254" s="135" t="str">
        <f>IF(M254=""," ",VLOOKUP(M254,出面管理!$AN$1:'出面管理'!$AQ$28,3,FALSE))</f>
        <v xml:space="preserve"> </v>
      </c>
      <c r="AF254" s="136" t="e">
        <f t="shared" si="6"/>
        <v>#VALUE!</v>
      </c>
      <c r="AG254" s="120" t="e">
        <f t="shared" si="6"/>
        <v>#VALUE!</v>
      </c>
      <c r="AH254" s="137" t="e">
        <f t="shared" si="7"/>
        <v>#VALUE!</v>
      </c>
      <c r="AI254" s="41"/>
      <c r="AJ254" s="44"/>
      <c r="AK254" s="45"/>
    </row>
    <row r="255" spans="2:37" ht="22.5" customHeight="1" x14ac:dyDescent="0.15">
      <c r="B255" s="34"/>
      <c r="C255" s="47"/>
      <c r="D255" s="34"/>
      <c r="E255" s="34"/>
      <c r="F255" s="41"/>
      <c r="G255" s="67"/>
      <c r="H255" s="33"/>
      <c r="I255" s="72"/>
      <c r="J255" s="73"/>
      <c r="K255" s="138"/>
      <c r="L255" s="49"/>
      <c r="M255" s="51"/>
      <c r="N255" s="35"/>
      <c r="O255" s="33"/>
      <c r="P255" s="36"/>
      <c r="Q255" s="37"/>
      <c r="R255" s="29"/>
      <c r="S255" s="38"/>
      <c r="T255" s="39"/>
      <c r="U255" s="40"/>
      <c r="V255" s="39"/>
      <c r="W255" s="80"/>
      <c r="X255" s="37"/>
      <c r="Y255" s="28"/>
      <c r="Z255" s="28"/>
      <c r="AA255" s="28"/>
      <c r="AB255" s="28"/>
      <c r="AC255" s="44"/>
      <c r="AD255" s="135" t="str">
        <f>IF(M255="","",VLOOKUP(M255,出面管理!$AN$1:'出面管理'!$AQ$28,2,FALSE))</f>
        <v/>
      </c>
      <c r="AE255" s="135" t="str">
        <f>IF(M255=""," ",VLOOKUP(M255,出面管理!$AN$1:'出面管理'!$AQ$28,3,FALSE))</f>
        <v xml:space="preserve"> </v>
      </c>
      <c r="AF255" s="136" t="e">
        <f t="shared" si="6"/>
        <v>#VALUE!</v>
      </c>
      <c r="AG255" s="120" t="e">
        <f t="shared" si="6"/>
        <v>#VALUE!</v>
      </c>
      <c r="AH255" s="137" t="e">
        <f t="shared" si="7"/>
        <v>#VALUE!</v>
      </c>
      <c r="AI255" s="41"/>
      <c r="AJ255" s="44"/>
      <c r="AK255" s="45"/>
    </row>
    <row r="256" spans="2:37" ht="22.5" customHeight="1" x14ac:dyDescent="0.15">
      <c r="B256" s="34"/>
      <c r="C256" s="47"/>
      <c r="D256" s="34"/>
      <c r="E256" s="34"/>
      <c r="F256" s="41"/>
      <c r="G256" s="67"/>
      <c r="H256" s="33"/>
      <c r="I256" s="72"/>
      <c r="J256" s="73"/>
      <c r="K256" s="138"/>
      <c r="L256" s="49"/>
      <c r="M256" s="51"/>
      <c r="N256" s="35"/>
      <c r="O256" s="33"/>
      <c r="P256" s="36"/>
      <c r="Q256" s="37"/>
      <c r="R256" s="29"/>
      <c r="S256" s="38"/>
      <c r="T256" s="39"/>
      <c r="U256" s="40"/>
      <c r="V256" s="39"/>
      <c r="W256" s="80"/>
      <c r="X256" s="37"/>
      <c r="Y256" s="28"/>
      <c r="Z256" s="28"/>
      <c r="AA256" s="28"/>
      <c r="AB256" s="28"/>
      <c r="AC256" s="44"/>
      <c r="AD256" s="135" t="str">
        <f>IF(M256="","",VLOOKUP(M256,出面管理!$AN$1:'出面管理'!$AQ$28,2,FALSE))</f>
        <v/>
      </c>
      <c r="AE256" s="135" t="str">
        <f>IF(M256=""," ",VLOOKUP(M256,出面管理!$AN$1:'出面管理'!$AQ$28,3,FALSE))</f>
        <v xml:space="preserve"> </v>
      </c>
      <c r="AF256" s="136" t="e">
        <f t="shared" si="6"/>
        <v>#VALUE!</v>
      </c>
      <c r="AG256" s="120" t="e">
        <f t="shared" si="6"/>
        <v>#VALUE!</v>
      </c>
      <c r="AH256" s="137" t="e">
        <f t="shared" si="7"/>
        <v>#VALUE!</v>
      </c>
      <c r="AI256" s="41"/>
      <c r="AJ256" s="44"/>
      <c r="AK256" s="45"/>
    </row>
    <row r="257" spans="2:37" ht="22.5" customHeight="1" x14ac:dyDescent="0.15">
      <c r="B257" s="34"/>
      <c r="C257" s="47"/>
      <c r="D257" s="34"/>
      <c r="E257" s="34"/>
      <c r="F257" s="41"/>
      <c r="G257" s="67"/>
      <c r="H257" s="33"/>
      <c r="I257" s="72"/>
      <c r="J257" s="73"/>
      <c r="K257" s="138"/>
      <c r="L257" s="49"/>
      <c r="M257" s="51"/>
      <c r="N257" s="35"/>
      <c r="O257" s="33"/>
      <c r="P257" s="36"/>
      <c r="Q257" s="37"/>
      <c r="R257" s="29"/>
      <c r="S257" s="38"/>
      <c r="T257" s="39"/>
      <c r="U257" s="40"/>
      <c r="V257" s="39"/>
      <c r="W257" s="80"/>
      <c r="X257" s="37"/>
      <c r="Y257" s="28"/>
      <c r="Z257" s="28"/>
      <c r="AA257" s="28"/>
      <c r="AB257" s="28"/>
      <c r="AC257" s="44"/>
      <c r="AD257" s="135" t="str">
        <f>IF(M257="","",VLOOKUP(M257,出面管理!$AN$1:'出面管理'!$AQ$28,2,FALSE))</f>
        <v/>
      </c>
      <c r="AE257" s="135" t="str">
        <f>IF(M257=""," ",VLOOKUP(M257,出面管理!$AN$1:'出面管理'!$AQ$28,3,FALSE))</f>
        <v xml:space="preserve"> </v>
      </c>
      <c r="AF257" s="136" t="e">
        <f t="shared" si="6"/>
        <v>#VALUE!</v>
      </c>
      <c r="AG257" s="120" t="e">
        <f t="shared" si="6"/>
        <v>#VALUE!</v>
      </c>
      <c r="AH257" s="137" t="e">
        <f t="shared" si="7"/>
        <v>#VALUE!</v>
      </c>
      <c r="AI257" s="41"/>
      <c r="AJ257" s="44"/>
      <c r="AK257" s="45"/>
    </row>
    <row r="258" spans="2:37" ht="22.5" customHeight="1" x14ac:dyDescent="0.15">
      <c r="B258" s="34"/>
      <c r="C258" s="47"/>
      <c r="D258" s="34"/>
      <c r="E258" s="34"/>
      <c r="F258" s="41"/>
      <c r="G258" s="67"/>
      <c r="H258" s="33"/>
      <c r="I258" s="72"/>
      <c r="J258" s="73"/>
      <c r="K258" s="138"/>
      <c r="L258" s="49"/>
      <c r="M258" s="51"/>
      <c r="N258" s="35"/>
      <c r="O258" s="33"/>
      <c r="P258" s="36"/>
      <c r="Q258" s="37"/>
      <c r="R258" s="29"/>
      <c r="S258" s="38"/>
      <c r="T258" s="39"/>
      <c r="U258" s="40"/>
      <c r="V258" s="39"/>
      <c r="W258" s="80"/>
      <c r="X258" s="37"/>
      <c r="Y258" s="28"/>
      <c r="Z258" s="28"/>
      <c r="AA258" s="28"/>
      <c r="AB258" s="28"/>
      <c r="AC258" s="44"/>
      <c r="AD258" s="135" t="str">
        <f>IF(M258="","",VLOOKUP(M258,出面管理!$AN$1:'出面管理'!$AQ$28,2,FALSE))</f>
        <v/>
      </c>
      <c r="AE258" s="135" t="str">
        <f>IF(M258=""," ",VLOOKUP(M258,出面管理!$AN$1:'出面管理'!$AQ$28,3,FALSE))</f>
        <v xml:space="preserve"> </v>
      </c>
      <c r="AF258" s="136" t="e">
        <f t="shared" si="6"/>
        <v>#VALUE!</v>
      </c>
      <c r="AG258" s="120" t="e">
        <f t="shared" si="6"/>
        <v>#VALUE!</v>
      </c>
      <c r="AH258" s="137" t="e">
        <f t="shared" si="7"/>
        <v>#VALUE!</v>
      </c>
      <c r="AI258" s="41"/>
      <c r="AJ258" s="44"/>
      <c r="AK258" s="45"/>
    </row>
    <row r="259" spans="2:37" ht="22.5" customHeight="1" x14ac:dyDescent="0.15">
      <c r="B259" s="34"/>
      <c r="C259" s="47"/>
      <c r="D259" s="34"/>
      <c r="E259" s="34"/>
      <c r="F259" s="41"/>
      <c r="G259" s="67"/>
      <c r="H259" s="33"/>
      <c r="I259" s="72"/>
      <c r="J259" s="73"/>
      <c r="K259" s="138"/>
      <c r="L259" s="49"/>
      <c r="M259" s="51"/>
      <c r="N259" s="35"/>
      <c r="O259" s="33"/>
      <c r="P259" s="36"/>
      <c r="Q259" s="37"/>
      <c r="R259" s="29"/>
      <c r="S259" s="38"/>
      <c r="T259" s="39"/>
      <c r="U259" s="40"/>
      <c r="V259" s="39"/>
      <c r="W259" s="80"/>
      <c r="X259" s="37"/>
      <c r="Y259" s="28"/>
      <c r="Z259" s="28"/>
      <c r="AA259" s="28"/>
      <c r="AB259" s="28"/>
      <c r="AC259" s="44"/>
      <c r="AD259" s="135" t="str">
        <f>IF(M259="","",VLOOKUP(M259,出面管理!$AN$1:'出面管理'!$AQ$28,2,FALSE))</f>
        <v/>
      </c>
      <c r="AE259" s="135" t="str">
        <f>IF(M259=""," ",VLOOKUP(M259,出面管理!$AN$1:'出面管理'!$AQ$28,3,FALSE))</f>
        <v xml:space="preserve"> </v>
      </c>
      <c r="AF259" s="136" t="e">
        <f t="shared" si="6"/>
        <v>#VALUE!</v>
      </c>
      <c r="AG259" s="120" t="e">
        <f t="shared" si="6"/>
        <v>#VALUE!</v>
      </c>
      <c r="AH259" s="137" t="e">
        <f t="shared" si="7"/>
        <v>#VALUE!</v>
      </c>
      <c r="AI259" s="41"/>
      <c r="AJ259" s="44"/>
      <c r="AK259" s="45"/>
    </row>
    <row r="260" spans="2:37" ht="22.5" customHeight="1" x14ac:dyDescent="0.15">
      <c r="B260" s="34"/>
      <c r="C260" s="47"/>
      <c r="D260" s="34"/>
      <c r="E260" s="34"/>
      <c r="F260" s="41"/>
      <c r="G260" s="67"/>
      <c r="H260" s="33"/>
      <c r="I260" s="72"/>
      <c r="J260" s="73"/>
      <c r="K260" s="138"/>
      <c r="L260" s="49"/>
      <c r="M260" s="51"/>
      <c r="N260" s="35"/>
      <c r="O260" s="33"/>
      <c r="P260" s="36"/>
      <c r="Q260" s="37"/>
      <c r="R260" s="29"/>
      <c r="S260" s="38"/>
      <c r="T260" s="39"/>
      <c r="U260" s="40"/>
      <c r="V260" s="39"/>
      <c r="W260" s="80"/>
      <c r="X260" s="37"/>
      <c r="Y260" s="28"/>
      <c r="Z260" s="28"/>
      <c r="AA260" s="28"/>
      <c r="AB260" s="28"/>
      <c r="AC260" s="44"/>
      <c r="AD260" s="135" t="str">
        <f>IF(M260="","",VLOOKUP(M260,出面管理!$AN$1:'出面管理'!$AQ$28,2,FALSE))</f>
        <v/>
      </c>
      <c r="AE260" s="135" t="str">
        <f>IF(M260=""," ",VLOOKUP(M260,出面管理!$AN$1:'出面管理'!$AQ$28,3,FALSE))</f>
        <v xml:space="preserve"> </v>
      </c>
      <c r="AF260" s="136" t="e">
        <f t="shared" si="6"/>
        <v>#VALUE!</v>
      </c>
      <c r="AG260" s="120" t="e">
        <f t="shared" si="6"/>
        <v>#VALUE!</v>
      </c>
      <c r="AH260" s="137" t="e">
        <f t="shared" si="7"/>
        <v>#VALUE!</v>
      </c>
      <c r="AI260" s="41"/>
      <c r="AJ260" s="44"/>
      <c r="AK260" s="45"/>
    </row>
    <row r="261" spans="2:37" ht="22.5" customHeight="1" x14ac:dyDescent="0.15">
      <c r="B261" s="34"/>
      <c r="C261" s="47"/>
      <c r="D261" s="34"/>
      <c r="E261" s="34"/>
      <c r="F261" s="41"/>
      <c r="G261" s="67"/>
      <c r="H261" s="33"/>
      <c r="I261" s="72"/>
      <c r="J261" s="73"/>
      <c r="K261" s="138"/>
      <c r="L261" s="49"/>
      <c r="M261" s="51"/>
      <c r="N261" s="35"/>
      <c r="O261" s="33"/>
      <c r="P261" s="36"/>
      <c r="Q261" s="37"/>
      <c r="R261" s="29"/>
      <c r="S261" s="38"/>
      <c r="T261" s="39"/>
      <c r="U261" s="40"/>
      <c r="V261" s="39"/>
      <c r="W261" s="80"/>
      <c r="X261" s="37"/>
      <c r="Y261" s="28"/>
      <c r="Z261" s="28"/>
      <c r="AA261" s="28"/>
      <c r="AB261" s="28"/>
      <c r="AC261" s="44"/>
      <c r="AD261" s="135" t="str">
        <f>IF(M261="","",VLOOKUP(M261,出面管理!$AN$1:'出面管理'!$AQ$28,2,FALSE))</f>
        <v/>
      </c>
      <c r="AE261" s="135" t="str">
        <f>IF(M261=""," ",VLOOKUP(M261,出面管理!$AN$1:'出面管理'!$AQ$28,3,FALSE))</f>
        <v xml:space="preserve"> </v>
      </c>
      <c r="AF261" s="136" t="e">
        <f t="shared" ref="AF261:AG324" si="8">AD261*Y261</f>
        <v>#VALUE!</v>
      </c>
      <c r="AG261" s="120" t="e">
        <f t="shared" si="8"/>
        <v>#VALUE!</v>
      </c>
      <c r="AH261" s="137" t="e">
        <f t="shared" ref="AH261:AH324" si="9">AF261+AG261</f>
        <v>#VALUE!</v>
      </c>
      <c r="AI261" s="41"/>
      <c r="AJ261" s="44"/>
      <c r="AK261" s="45"/>
    </row>
    <row r="262" spans="2:37" ht="22.5" customHeight="1" x14ac:dyDescent="0.15">
      <c r="B262" s="34"/>
      <c r="C262" s="47"/>
      <c r="D262" s="34"/>
      <c r="E262" s="34"/>
      <c r="F262" s="41"/>
      <c r="G262" s="67"/>
      <c r="H262" s="33"/>
      <c r="I262" s="72"/>
      <c r="J262" s="73"/>
      <c r="K262" s="138"/>
      <c r="L262" s="49"/>
      <c r="M262" s="51"/>
      <c r="N262" s="35"/>
      <c r="O262" s="33"/>
      <c r="P262" s="36"/>
      <c r="Q262" s="37"/>
      <c r="R262" s="29"/>
      <c r="S262" s="38"/>
      <c r="T262" s="39"/>
      <c r="U262" s="40"/>
      <c r="V262" s="39"/>
      <c r="W262" s="80"/>
      <c r="X262" s="37"/>
      <c r="Y262" s="28"/>
      <c r="Z262" s="28"/>
      <c r="AA262" s="28"/>
      <c r="AB262" s="28"/>
      <c r="AC262" s="44"/>
      <c r="AD262" s="135" t="str">
        <f>IF(M262="","",VLOOKUP(M262,出面管理!$AN$1:'出面管理'!$AQ$28,2,FALSE))</f>
        <v/>
      </c>
      <c r="AE262" s="135" t="str">
        <f>IF(M262=""," ",VLOOKUP(M262,出面管理!$AN$1:'出面管理'!$AQ$28,3,FALSE))</f>
        <v xml:space="preserve"> </v>
      </c>
      <c r="AF262" s="136" t="e">
        <f t="shared" si="8"/>
        <v>#VALUE!</v>
      </c>
      <c r="AG262" s="120" t="e">
        <f t="shared" si="8"/>
        <v>#VALUE!</v>
      </c>
      <c r="AH262" s="137" t="e">
        <f t="shared" si="9"/>
        <v>#VALUE!</v>
      </c>
      <c r="AI262" s="41"/>
      <c r="AJ262" s="44"/>
      <c r="AK262" s="45"/>
    </row>
    <row r="263" spans="2:37" ht="22.5" customHeight="1" x14ac:dyDescent="0.15">
      <c r="B263" s="34"/>
      <c r="C263" s="47"/>
      <c r="D263" s="34"/>
      <c r="E263" s="34"/>
      <c r="F263" s="41"/>
      <c r="G263" s="67"/>
      <c r="H263" s="33"/>
      <c r="I263" s="72"/>
      <c r="J263" s="73"/>
      <c r="K263" s="138"/>
      <c r="L263" s="49"/>
      <c r="M263" s="51"/>
      <c r="N263" s="35"/>
      <c r="O263" s="33"/>
      <c r="P263" s="36"/>
      <c r="Q263" s="37"/>
      <c r="R263" s="29"/>
      <c r="S263" s="38"/>
      <c r="T263" s="39"/>
      <c r="U263" s="40"/>
      <c r="V263" s="39"/>
      <c r="W263" s="80"/>
      <c r="X263" s="37"/>
      <c r="Y263" s="28"/>
      <c r="Z263" s="28"/>
      <c r="AA263" s="28"/>
      <c r="AB263" s="28"/>
      <c r="AC263" s="44"/>
      <c r="AD263" s="135" t="str">
        <f>IF(M263="","",VLOOKUP(M263,出面管理!$AN$1:'出面管理'!$AQ$28,2,FALSE))</f>
        <v/>
      </c>
      <c r="AE263" s="135" t="str">
        <f>IF(M263=""," ",VLOOKUP(M263,出面管理!$AN$1:'出面管理'!$AQ$28,3,FALSE))</f>
        <v xml:space="preserve"> </v>
      </c>
      <c r="AF263" s="136" t="e">
        <f t="shared" si="8"/>
        <v>#VALUE!</v>
      </c>
      <c r="AG263" s="120" t="e">
        <f t="shared" si="8"/>
        <v>#VALUE!</v>
      </c>
      <c r="AH263" s="137" t="e">
        <f t="shared" si="9"/>
        <v>#VALUE!</v>
      </c>
      <c r="AI263" s="41"/>
      <c r="AJ263" s="44"/>
      <c r="AK263" s="45"/>
    </row>
    <row r="264" spans="2:37" ht="22.5" customHeight="1" x14ac:dyDescent="0.15">
      <c r="B264" s="34"/>
      <c r="C264" s="47"/>
      <c r="D264" s="34"/>
      <c r="E264" s="34"/>
      <c r="F264" s="41"/>
      <c r="G264" s="67"/>
      <c r="H264" s="33"/>
      <c r="I264" s="72"/>
      <c r="J264" s="73"/>
      <c r="K264" s="138"/>
      <c r="L264" s="49"/>
      <c r="M264" s="51"/>
      <c r="N264" s="35"/>
      <c r="O264" s="33"/>
      <c r="P264" s="36"/>
      <c r="Q264" s="37"/>
      <c r="R264" s="29"/>
      <c r="S264" s="38"/>
      <c r="T264" s="39"/>
      <c r="U264" s="40"/>
      <c r="V264" s="39"/>
      <c r="W264" s="80"/>
      <c r="X264" s="37"/>
      <c r="Y264" s="28"/>
      <c r="Z264" s="28"/>
      <c r="AA264" s="28"/>
      <c r="AB264" s="28"/>
      <c r="AC264" s="44"/>
      <c r="AD264" s="135" t="str">
        <f>IF(M264="","",VLOOKUP(M264,出面管理!$AN$1:'出面管理'!$AQ$28,2,FALSE))</f>
        <v/>
      </c>
      <c r="AE264" s="135" t="str">
        <f>IF(M264=""," ",VLOOKUP(M264,出面管理!$AN$1:'出面管理'!$AQ$28,3,FALSE))</f>
        <v xml:space="preserve"> </v>
      </c>
      <c r="AF264" s="136" t="e">
        <f t="shared" si="8"/>
        <v>#VALUE!</v>
      </c>
      <c r="AG264" s="120" t="e">
        <f t="shared" si="8"/>
        <v>#VALUE!</v>
      </c>
      <c r="AH264" s="137" t="e">
        <f t="shared" si="9"/>
        <v>#VALUE!</v>
      </c>
      <c r="AI264" s="41"/>
      <c r="AJ264" s="44"/>
      <c r="AK264" s="45"/>
    </row>
    <row r="265" spans="2:37" ht="22.5" customHeight="1" x14ac:dyDescent="0.15">
      <c r="B265" s="34"/>
      <c r="C265" s="47"/>
      <c r="D265" s="34"/>
      <c r="E265" s="34"/>
      <c r="F265" s="41"/>
      <c r="G265" s="67"/>
      <c r="H265" s="33"/>
      <c r="I265" s="72"/>
      <c r="J265" s="73"/>
      <c r="K265" s="138"/>
      <c r="L265" s="49"/>
      <c r="M265" s="51"/>
      <c r="N265" s="35"/>
      <c r="O265" s="33"/>
      <c r="P265" s="36"/>
      <c r="Q265" s="37"/>
      <c r="R265" s="29"/>
      <c r="S265" s="38"/>
      <c r="T265" s="39"/>
      <c r="U265" s="40"/>
      <c r="V265" s="39"/>
      <c r="W265" s="80"/>
      <c r="X265" s="37"/>
      <c r="Y265" s="28"/>
      <c r="Z265" s="28"/>
      <c r="AA265" s="28"/>
      <c r="AB265" s="28"/>
      <c r="AC265" s="44"/>
      <c r="AD265" s="135" t="str">
        <f>IF(M265="","",VLOOKUP(M265,出面管理!$AN$1:'出面管理'!$AQ$28,2,FALSE))</f>
        <v/>
      </c>
      <c r="AE265" s="135" t="str">
        <f>IF(M265=""," ",VLOOKUP(M265,出面管理!$AN$1:'出面管理'!$AQ$28,3,FALSE))</f>
        <v xml:space="preserve"> </v>
      </c>
      <c r="AF265" s="136" t="e">
        <f t="shared" si="8"/>
        <v>#VALUE!</v>
      </c>
      <c r="AG265" s="120" t="e">
        <f t="shared" si="8"/>
        <v>#VALUE!</v>
      </c>
      <c r="AH265" s="137" t="e">
        <f t="shared" si="9"/>
        <v>#VALUE!</v>
      </c>
      <c r="AI265" s="41"/>
      <c r="AJ265" s="44"/>
      <c r="AK265" s="45"/>
    </row>
    <row r="266" spans="2:37" ht="22.5" customHeight="1" x14ac:dyDescent="0.15">
      <c r="B266" s="34"/>
      <c r="C266" s="47"/>
      <c r="D266" s="34"/>
      <c r="E266" s="34"/>
      <c r="F266" s="41"/>
      <c r="G266" s="67"/>
      <c r="H266" s="33"/>
      <c r="I266" s="72"/>
      <c r="J266" s="73"/>
      <c r="K266" s="138"/>
      <c r="L266" s="49"/>
      <c r="M266" s="51"/>
      <c r="N266" s="35"/>
      <c r="O266" s="33"/>
      <c r="P266" s="36"/>
      <c r="Q266" s="37"/>
      <c r="R266" s="29"/>
      <c r="S266" s="38"/>
      <c r="T266" s="39"/>
      <c r="U266" s="40"/>
      <c r="V266" s="39"/>
      <c r="W266" s="80"/>
      <c r="X266" s="37"/>
      <c r="Y266" s="28"/>
      <c r="Z266" s="28"/>
      <c r="AA266" s="28"/>
      <c r="AB266" s="28"/>
      <c r="AC266" s="44"/>
      <c r="AD266" s="135" t="str">
        <f>IF(M266="","",VLOOKUP(M266,出面管理!$AN$1:'出面管理'!$AQ$28,2,FALSE))</f>
        <v/>
      </c>
      <c r="AE266" s="135" t="str">
        <f>IF(M266=""," ",VLOOKUP(M266,出面管理!$AN$1:'出面管理'!$AQ$28,3,FALSE))</f>
        <v xml:space="preserve"> </v>
      </c>
      <c r="AF266" s="136" t="e">
        <f t="shared" si="8"/>
        <v>#VALUE!</v>
      </c>
      <c r="AG266" s="120" t="e">
        <f t="shared" si="8"/>
        <v>#VALUE!</v>
      </c>
      <c r="AH266" s="137" t="e">
        <f t="shared" si="9"/>
        <v>#VALUE!</v>
      </c>
      <c r="AI266" s="41"/>
      <c r="AJ266" s="44"/>
      <c r="AK266" s="45"/>
    </row>
    <row r="267" spans="2:37" ht="22.5" customHeight="1" x14ac:dyDescent="0.15">
      <c r="B267" s="34"/>
      <c r="C267" s="47"/>
      <c r="D267" s="34"/>
      <c r="E267" s="34"/>
      <c r="F267" s="41"/>
      <c r="G267" s="67"/>
      <c r="H267" s="33"/>
      <c r="I267" s="72"/>
      <c r="J267" s="73"/>
      <c r="K267" s="138"/>
      <c r="L267" s="49"/>
      <c r="M267" s="51"/>
      <c r="N267" s="35"/>
      <c r="O267" s="33"/>
      <c r="P267" s="36"/>
      <c r="Q267" s="37"/>
      <c r="R267" s="29"/>
      <c r="S267" s="38"/>
      <c r="T267" s="39"/>
      <c r="U267" s="40"/>
      <c r="V267" s="39"/>
      <c r="W267" s="80"/>
      <c r="X267" s="37"/>
      <c r="Y267" s="28"/>
      <c r="Z267" s="28"/>
      <c r="AA267" s="28"/>
      <c r="AB267" s="28"/>
      <c r="AC267" s="44"/>
      <c r="AD267" s="135" t="str">
        <f>IF(M267="","",VLOOKUP(M267,出面管理!$AN$1:'出面管理'!$AQ$28,2,FALSE))</f>
        <v/>
      </c>
      <c r="AE267" s="135" t="str">
        <f>IF(M267=""," ",VLOOKUP(M267,出面管理!$AN$1:'出面管理'!$AQ$28,3,FALSE))</f>
        <v xml:space="preserve"> </v>
      </c>
      <c r="AF267" s="136" t="e">
        <f t="shared" si="8"/>
        <v>#VALUE!</v>
      </c>
      <c r="AG267" s="120" t="e">
        <f t="shared" si="8"/>
        <v>#VALUE!</v>
      </c>
      <c r="AH267" s="137" t="e">
        <f t="shared" si="9"/>
        <v>#VALUE!</v>
      </c>
      <c r="AI267" s="41"/>
      <c r="AJ267" s="44"/>
      <c r="AK267" s="45"/>
    </row>
    <row r="268" spans="2:37" ht="22.5" customHeight="1" x14ac:dyDescent="0.15">
      <c r="B268" s="34"/>
      <c r="C268" s="47"/>
      <c r="D268" s="34"/>
      <c r="E268" s="34"/>
      <c r="F268" s="41"/>
      <c r="G268" s="67"/>
      <c r="H268" s="33"/>
      <c r="I268" s="72"/>
      <c r="J268" s="73"/>
      <c r="K268" s="138"/>
      <c r="L268" s="49"/>
      <c r="M268" s="51"/>
      <c r="N268" s="35"/>
      <c r="O268" s="33"/>
      <c r="P268" s="36"/>
      <c r="Q268" s="37"/>
      <c r="R268" s="29"/>
      <c r="S268" s="38"/>
      <c r="T268" s="39"/>
      <c r="U268" s="40"/>
      <c r="V268" s="39"/>
      <c r="W268" s="80"/>
      <c r="X268" s="37"/>
      <c r="Y268" s="28"/>
      <c r="Z268" s="28"/>
      <c r="AA268" s="28"/>
      <c r="AB268" s="28"/>
      <c r="AC268" s="44"/>
      <c r="AD268" s="135" t="str">
        <f>IF(M268="","",VLOOKUP(M268,出面管理!$AN$1:'出面管理'!$AQ$28,2,FALSE))</f>
        <v/>
      </c>
      <c r="AE268" s="135" t="str">
        <f>IF(M268=""," ",VLOOKUP(M268,出面管理!$AN$1:'出面管理'!$AQ$28,3,FALSE))</f>
        <v xml:space="preserve"> </v>
      </c>
      <c r="AF268" s="136" t="e">
        <f t="shared" si="8"/>
        <v>#VALUE!</v>
      </c>
      <c r="AG268" s="120" t="e">
        <f t="shared" si="8"/>
        <v>#VALUE!</v>
      </c>
      <c r="AH268" s="137" t="e">
        <f t="shared" si="9"/>
        <v>#VALUE!</v>
      </c>
      <c r="AI268" s="41"/>
      <c r="AJ268" s="44"/>
      <c r="AK268" s="45"/>
    </row>
    <row r="269" spans="2:37" ht="22.5" customHeight="1" x14ac:dyDescent="0.15">
      <c r="B269" s="34"/>
      <c r="C269" s="47"/>
      <c r="D269" s="34"/>
      <c r="E269" s="34"/>
      <c r="F269" s="41"/>
      <c r="G269" s="67"/>
      <c r="H269" s="33"/>
      <c r="I269" s="72"/>
      <c r="J269" s="73"/>
      <c r="K269" s="138"/>
      <c r="L269" s="49"/>
      <c r="M269" s="51"/>
      <c r="N269" s="35"/>
      <c r="O269" s="33"/>
      <c r="P269" s="36"/>
      <c r="Q269" s="37"/>
      <c r="R269" s="29"/>
      <c r="S269" s="38"/>
      <c r="T269" s="39"/>
      <c r="U269" s="40"/>
      <c r="V269" s="39"/>
      <c r="W269" s="80"/>
      <c r="X269" s="37"/>
      <c r="Y269" s="28"/>
      <c r="Z269" s="28"/>
      <c r="AA269" s="28"/>
      <c r="AB269" s="28"/>
      <c r="AC269" s="44"/>
      <c r="AD269" s="135" t="str">
        <f>IF(M269="","",VLOOKUP(M269,出面管理!$AN$1:'出面管理'!$AQ$28,2,FALSE))</f>
        <v/>
      </c>
      <c r="AE269" s="135" t="str">
        <f>IF(M269=""," ",VLOOKUP(M269,出面管理!$AN$1:'出面管理'!$AQ$28,3,FALSE))</f>
        <v xml:space="preserve"> </v>
      </c>
      <c r="AF269" s="136" t="e">
        <f t="shared" si="8"/>
        <v>#VALUE!</v>
      </c>
      <c r="AG269" s="120" t="e">
        <f t="shared" si="8"/>
        <v>#VALUE!</v>
      </c>
      <c r="AH269" s="137" t="e">
        <f t="shared" si="9"/>
        <v>#VALUE!</v>
      </c>
      <c r="AI269" s="41"/>
      <c r="AJ269" s="44"/>
      <c r="AK269" s="45"/>
    </row>
    <row r="270" spans="2:37" ht="22.5" customHeight="1" x14ac:dyDescent="0.15">
      <c r="B270" s="34"/>
      <c r="C270" s="47"/>
      <c r="D270" s="34"/>
      <c r="E270" s="34"/>
      <c r="F270" s="41"/>
      <c r="G270" s="67"/>
      <c r="H270" s="33"/>
      <c r="I270" s="72"/>
      <c r="J270" s="73"/>
      <c r="K270" s="138"/>
      <c r="L270" s="49"/>
      <c r="M270" s="51"/>
      <c r="N270" s="35"/>
      <c r="O270" s="33"/>
      <c r="P270" s="36"/>
      <c r="Q270" s="37"/>
      <c r="R270" s="29"/>
      <c r="S270" s="38"/>
      <c r="T270" s="39"/>
      <c r="U270" s="40"/>
      <c r="V270" s="39"/>
      <c r="W270" s="80"/>
      <c r="X270" s="37"/>
      <c r="Y270" s="28"/>
      <c r="Z270" s="28"/>
      <c r="AA270" s="28"/>
      <c r="AB270" s="28"/>
      <c r="AC270" s="44"/>
      <c r="AD270" s="135" t="str">
        <f>IF(M270="","",VLOOKUP(M270,出面管理!$AN$1:'出面管理'!$AQ$28,2,FALSE))</f>
        <v/>
      </c>
      <c r="AE270" s="135" t="str">
        <f>IF(M270=""," ",VLOOKUP(M270,出面管理!$AN$1:'出面管理'!$AQ$28,3,FALSE))</f>
        <v xml:space="preserve"> </v>
      </c>
      <c r="AF270" s="136" t="e">
        <f t="shared" si="8"/>
        <v>#VALUE!</v>
      </c>
      <c r="AG270" s="120" t="e">
        <f t="shared" si="8"/>
        <v>#VALUE!</v>
      </c>
      <c r="AH270" s="137" t="e">
        <f t="shared" si="9"/>
        <v>#VALUE!</v>
      </c>
      <c r="AI270" s="41"/>
      <c r="AJ270" s="44"/>
      <c r="AK270" s="45"/>
    </row>
    <row r="271" spans="2:37" ht="22.5" customHeight="1" x14ac:dyDescent="0.15">
      <c r="B271" s="34"/>
      <c r="C271" s="47"/>
      <c r="D271" s="34"/>
      <c r="E271" s="34"/>
      <c r="F271" s="41"/>
      <c r="G271" s="67"/>
      <c r="H271" s="33"/>
      <c r="I271" s="72"/>
      <c r="J271" s="73"/>
      <c r="K271" s="138"/>
      <c r="L271" s="49"/>
      <c r="M271" s="51"/>
      <c r="N271" s="35"/>
      <c r="O271" s="33"/>
      <c r="P271" s="36"/>
      <c r="Q271" s="37"/>
      <c r="R271" s="29"/>
      <c r="S271" s="38"/>
      <c r="T271" s="39"/>
      <c r="U271" s="40"/>
      <c r="V271" s="39"/>
      <c r="W271" s="80"/>
      <c r="X271" s="37"/>
      <c r="Y271" s="28"/>
      <c r="Z271" s="28"/>
      <c r="AA271" s="28"/>
      <c r="AB271" s="28"/>
      <c r="AC271" s="44"/>
      <c r="AD271" s="135" t="str">
        <f>IF(M271="","",VLOOKUP(M271,出面管理!$AN$1:'出面管理'!$AQ$28,2,FALSE))</f>
        <v/>
      </c>
      <c r="AE271" s="135" t="str">
        <f>IF(M271=""," ",VLOOKUP(M271,出面管理!$AN$1:'出面管理'!$AQ$28,3,FALSE))</f>
        <v xml:space="preserve"> </v>
      </c>
      <c r="AF271" s="136" t="e">
        <f t="shared" si="8"/>
        <v>#VALUE!</v>
      </c>
      <c r="AG271" s="120" t="e">
        <f t="shared" si="8"/>
        <v>#VALUE!</v>
      </c>
      <c r="AH271" s="137" t="e">
        <f t="shared" si="9"/>
        <v>#VALUE!</v>
      </c>
      <c r="AI271" s="41"/>
      <c r="AJ271" s="44"/>
      <c r="AK271" s="45"/>
    </row>
    <row r="272" spans="2:37" ht="22.5" customHeight="1" x14ac:dyDescent="0.15">
      <c r="B272" s="34"/>
      <c r="C272" s="47"/>
      <c r="D272" s="34"/>
      <c r="E272" s="34"/>
      <c r="F272" s="41"/>
      <c r="G272" s="67"/>
      <c r="H272" s="33"/>
      <c r="I272" s="72"/>
      <c r="J272" s="73"/>
      <c r="K272" s="138"/>
      <c r="L272" s="49"/>
      <c r="M272" s="51"/>
      <c r="N272" s="35"/>
      <c r="O272" s="33"/>
      <c r="P272" s="36"/>
      <c r="Q272" s="37"/>
      <c r="R272" s="29"/>
      <c r="S272" s="38"/>
      <c r="T272" s="39"/>
      <c r="U272" s="40"/>
      <c r="V272" s="39"/>
      <c r="W272" s="80"/>
      <c r="X272" s="37"/>
      <c r="Y272" s="28"/>
      <c r="Z272" s="28"/>
      <c r="AA272" s="28"/>
      <c r="AB272" s="28"/>
      <c r="AC272" s="44"/>
      <c r="AD272" s="135" t="str">
        <f>IF(M272="","",VLOOKUP(M272,出面管理!$AN$1:'出面管理'!$AQ$28,2,FALSE))</f>
        <v/>
      </c>
      <c r="AE272" s="135" t="str">
        <f>IF(M272=""," ",VLOOKUP(M272,出面管理!$AN$1:'出面管理'!$AQ$28,3,FALSE))</f>
        <v xml:space="preserve"> </v>
      </c>
      <c r="AF272" s="136" t="e">
        <f t="shared" si="8"/>
        <v>#VALUE!</v>
      </c>
      <c r="AG272" s="120" t="e">
        <f t="shared" si="8"/>
        <v>#VALUE!</v>
      </c>
      <c r="AH272" s="137" t="e">
        <f t="shared" si="9"/>
        <v>#VALUE!</v>
      </c>
      <c r="AI272" s="41"/>
      <c r="AJ272" s="44"/>
      <c r="AK272" s="45"/>
    </row>
    <row r="273" spans="2:37" ht="22.5" customHeight="1" x14ac:dyDescent="0.15">
      <c r="B273" s="34"/>
      <c r="C273" s="47"/>
      <c r="D273" s="34"/>
      <c r="E273" s="34"/>
      <c r="F273" s="41"/>
      <c r="G273" s="67"/>
      <c r="H273" s="33"/>
      <c r="I273" s="72"/>
      <c r="J273" s="73"/>
      <c r="K273" s="138"/>
      <c r="L273" s="49"/>
      <c r="M273" s="51"/>
      <c r="N273" s="35"/>
      <c r="O273" s="33"/>
      <c r="P273" s="36"/>
      <c r="Q273" s="37"/>
      <c r="R273" s="29"/>
      <c r="S273" s="38"/>
      <c r="T273" s="39"/>
      <c r="U273" s="40"/>
      <c r="V273" s="39"/>
      <c r="W273" s="80"/>
      <c r="X273" s="37"/>
      <c r="Y273" s="28"/>
      <c r="Z273" s="28"/>
      <c r="AA273" s="28"/>
      <c r="AB273" s="28"/>
      <c r="AC273" s="44"/>
      <c r="AD273" s="135" t="str">
        <f>IF(M273="","",VLOOKUP(M273,出面管理!$AN$1:'出面管理'!$AQ$28,2,FALSE))</f>
        <v/>
      </c>
      <c r="AE273" s="135" t="str">
        <f>IF(M273=""," ",VLOOKUP(M273,出面管理!$AN$1:'出面管理'!$AQ$28,3,FALSE))</f>
        <v xml:space="preserve"> </v>
      </c>
      <c r="AF273" s="136" t="e">
        <f t="shared" si="8"/>
        <v>#VALUE!</v>
      </c>
      <c r="AG273" s="120" t="e">
        <f t="shared" si="8"/>
        <v>#VALUE!</v>
      </c>
      <c r="AH273" s="137" t="e">
        <f t="shared" si="9"/>
        <v>#VALUE!</v>
      </c>
      <c r="AI273" s="41"/>
      <c r="AJ273" s="44"/>
      <c r="AK273" s="45"/>
    </row>
    <row r="274" spans="2:37" ht="22.5" customHeight="1" x14ac:dyDescent="0.15">
      <c r="B274" s="34"/>
      <c r="C274" s="47"/>
      <c r="D274" s="34"/>
      <c r="E274" s="34"/>
      <c r="F274" s="41"/>
      <c r="G274" s="67"/>
      <c r="H274" s="33"/>
      <c r="I274" s="72"/>
      <c r="J274" s="73"/>
      <c r="K274" s="138"/>
      <c r="L274" s="49"/>
      <c r="M274" s="51"/>
      <c r="N274" s="35"/>
      <c r="O274" s="33"/>
      <c r="P274" s="36"/>
      <c r="Q274" s="37"/>
      <c r="R274" s="29"/>
      <c r="S274" s="38"/>
      <c r="T274" s="39"/>
      <c r="U274" s="40"/>
      <c r="V274" s="39"/>
      <c r="W274" s="80"/>
      <c r="X274" s="37"/>
      <c r="Y274" s="28"/>
      <c r="Z274" s="28"/>
      <c r="AA274" s="28"/>
      <c r="AB274" s="28"/>
      <c r="AC274" s="44"/>
      <c r="AD274" s="135" t="str">
        <f>IF(M274="","",VLOOKUP(M274,出面管理!$AN$1:'出面管理'!$AQ$28,2,FALSE))</f>
        <v/>
      </c>
      <c r="AE274" s="135" t="str">
        <f>IF(M274=""," ",VLOOKUP(M274,出面管理!$AN$1:'出面管理'!$AQ$28,3,FALSE))</f>
        <v xml:space="preserve"> </v>
      </c>
      <c r="AF274" s="136" t="e">
        <f t="shared" si="8"/>
        <v>#VALUE!</v>
      </c>
      <c r="AG274" s="120" t="e">
        <f t="shared" si="8"/>
        <v>#VALUE!</v>
      </c>
      <c r="AH274" s="137" t="e">
        <f t="shared" si="9"/>
        <v>#VALUE!</v>
      </c>
      <c r="AI274" s="41"/>
      <c r="AJ274" s="44"/>
      <c r="AK274" s="45"/>
    </row>
    <row r="275" spans="2:37" ht="22.5" customHeight="1" x14ac:dyDescent="0.15">
      <c r="B275" s="34"/>
      <c r="C275" s="47"/>
      <c r="D275" s="34"/>
      <c r="E275" s="34"/>
      <c r="F275" s="41"/>
      <c r="G275" s="67"/>
      <c r="H275" s="33"/>
      <c r="I275" s="72"/>
      <c r="J275" s="73"/>
      <c r="K275" s="138"/>
      <c r="L275" s="49"/>
      <c r="M275" s="51"/>
      <c r="N275" s="35"/>
      <c r="O275" s="33"/>
      <c r="P275" s="36"/>
      <c r="Q275" s="37"/>
      <c r="R275" s="29"/>
      <c r="S275" s="38"/>
      <c r="T275" s="39"/>
      <c r="U275" s="40"/>
      <c r="V275" s="39"/>
      <c r="W275" s="80"/>
      <c r="X275" s="37"/>
      <c r="Y275" s="28"/>
      <c r="Z275" s="28"/>
      <c r="AA275" s="28"/>
      <c r="AB275" s="28"/>
      <c r="AC275" s="44"/>
      <c r="AD275" s="135" t="str">
        <f>IF(M275="","",VLOOKUP(M275,出面管理!$AN$1:'出面管理'!$AQ$28,2,FALSE))</f>
        <v/>
      </c>
      <c r="AE275" s="135" t="str">
        <f>IF(M275=""," ",VLOOKUP(M275,出面管理!$AN$1:'出面管理'!$AQ$28,3,FALSE))</f>
        <v xml:space="preserve"> </v>
      </c>
      <c r="AF275" s="136" t="e">
        <f t="shared" si="8"/>
        <v>#VALUE!</v>
      </c>
      <c r="AG275" s="120" t="e">
        <f t="shared" si="8"/>
        <v>#VALUE!</v>
      </c>
      <c r="AH275" s="137" t="e">
        <f t="shared" si="9"/>
        <v>#VALUE!</v>
      </c>
      <c r="AI275" s="41"/>
      <c r="AJ275" s="44"/>
      <c r="AK275" s="45"/>
    </row>
    <row r="276" spans="2:37" ht="22.5" customHeight="1" x14ac:dyDescent="0.15">
      <c r="B276" s="34"/>
      <c r="C276" s="47"/>
      <c r="D276" s="34"/>
      <c r="E276" s="34"/>
      <c r="F276" s="41"/>
      <c r="G276" s="67"/>
      <c r="H276" s="33"/>
      <c r="I276" s="72"/>
      <c r="J276" s="73"/>
      <c r="K276" s="138"/>
      <c r="L276" s="49"/>
      <c r="M276" s="51"/>
      <c r="N276" s="35"/>
      <c r="O276" s="33"/>
      <c r="P276" s="36"/>
      <c r="Q276" s="37"/>
      <c r="R276" s="29"/>
      <c r="S276" s="38"/>
      <c r="T276" s="39"/>
      <c r="U276" s="40"/>
      <c r="V276" s="39"/>
      <c r="W276" s="80"/>
      <c r="X276" s="37"/>
      <c r="Y276" s="28"/>
      <c r="Z276" s="28"/>
      <c r="AA276" s="28"/>
      <c r="AB276" s="28"/>
      <c r="AC276" s="44"/>
      <c r="AD276" s="135" t="str">
        <f>IF(M276="","",VLOOKUP(M276,出面管理!$AN$1:'出面管理'!$AQ$28,2,FALSE))</f>
        <v/>
      </c>
      <c r="AE276" s="135" t="str">
        <f>IF(M276=""," ",VLOOKUP(M276,出面管理!$AN$1:'出面管理'!$AQ$28,3,FALSE))</f>
        <v xml:space="preserve"> </v>
      </c>
      <c r="AF276" s="136" t="e">
        <f t="shared" si="8"/>
        <v>#VALUE!</v>
      </c>
      <c r="AG276" s="120" t="e">
        <f t="shared" si="8"/>
        <v>#VALUE!</v>
      </c>
      <c r="AH276" s="137" t="e">
        <f t="shared" si="9"/>
        <v>#VALUE!</v>
      </c>
      <c r="AI276" s="41"/>
      <c r="AJ276" s="44"/>
      <c r="AK276" s="45"/>
    </row>
    <row r="277" spans="2:37" ht="22.5" customHeight="1" x14ac:dyDescent="0.15">
      <c r="B277" s="34"/>
      <c r="C277" s="47"/>
      <c r="D277" s="34"/>
      <c r="E277" s="34"/>
      <c r="F277" s="41"/>
      <c r="G277" s="67"/>
      <c r="H277" s="33"/>
      <c r="I277" s="72"/>
      <c r="J277" s="73"/>
      <c r="K277" s="138"/>
      <c r="L277" s="49"/>
      <c r="M277" s="51"/>
      <c r="N277" s="35"/>
      <c r="O277" s="33"/>
      <c r="P277" s="36"/>
      <c r="Q277" s="37"/>
      <c r="R277" s="29"/>
      <c r="S277" s="38"/>
      <c r="T277" s="39"/>
      <c r="U277" s="40"/>
      <c r="V277" s="39"/>
      <c r="W277" s="80"/>
      <c r="X277" s="37"/>
      <c r="Y277" s="28"/>
      <c r="Z277" s="28"/>
      <c r="AA277" s="28"/>
      <c r="AB277" s="28"/>
      <c r="AC277" s="44"/>
      <c r="AD277" s="135" t="str">
        <f>IF(M277="","",VLOOKUP(M277,出面管理!$AN$1:'出面管理'!$AQ$28,2,FALSE))</f>
        <v/>
      </c>
      <c r="AE277" s="135" t="str">
        <f>IF(M277=""," ",VLOOKUP(M277,出面管理!$AN$1:'出面管理'!$AQ$28,3,FALSE))</f>
        <v xml:space="preserve"> </v>
      </c>
      <c r="AF277" s="136" t="e">
        <f t="shared" si="8"/>
        <v>#VALUE!</v>
      </c>
      <c r="AG277" s="120" t="e">
        <f t="shared" si="8"/>
        <v>#VALUE!</v>
      </c>
      <c r="AH277" s="137" t="e">
        <f t="shared" si="9"/>
        <v>#VALUE!</v>
      </c>
      <c r="AI277" s="41"/>
      <c r="AJ277" s="44"/>
      <c r="AK277" s="45"/>
    </row>
    <row r="278" spans="2:37" ht="22.5" customHeight="1" x14ac:dyDescent="0.15">
      <c r="B278" s="34"/>
      <c r="C278" s="47"/>
      <c r="D278" s="34"/>
      <c r="E278" s="34"/>
      <c r="F278" s="41"/>
      <c r="G278" s="67"/>
      <c r="H278" s="33"/>
      <c r="I278" s="72"/>
      <c r="J278" s="73"/>
      <c r="K278" s="138"/>
      <c r="L278" s="49"/>
      <c r="M278" s="51"/>
      <c r="N278" s="35"/>
      <c r="O278" s="33"/>
      <c r="P278" s="36"/>
      <c r="Q278" s="37"/>
      <c r="R278" s="29"/>
      <c r="S278" s="38"/>
      <c r="T278" s="39"/>
      <c r="U278" s="40"/>
      <c r="V278" s="39"/>
      <c r="W278" s="80"/>
      <c r="X278" s="37"/>
      <c r="Y278" s="28"/>
      <c r="Z278" s="28"/>
      <c r="AA278" s="28"/>
      <c r="AB278" s="28"/>
      <c r="AC278" s="44"/>
      <c r="AD278" s="135" t="str">
        <f>IF(M278="","",VLOOKUP(M278,出面管理!$AN$1:'出面管理'!$AQ$28,2,FALSE))</f>
        <v/>
      </c>
      <c r="AE278" s="135" t="str">
        <f>IF(M278=""," ",VLOOKUP(M278,出面管理!$AN$1:'出面管理'!$AQ$28,3,FALSE))</f>
        <v xml:space="preserve"> </v>
      </c>
      <c r="AF278" s="136" t="e">
        <f t="shared" si="8"/>
        <v>#VALUE!</v>
      </c>
      <c r="AG278" s="120" t="e">
        <f t="shared" si="8"/>
        <v>#VALUE!</v>
      </c>
      <c r="AH278" s="137" t="e">
        <f t="shared" si="9"/>
        <v>#VALUE!</v>
      </c>
      <c r="AI278" s="41"/>
      <c r="AJ278" s="44"/>
      <c r="AK278" s="45"/>
    </row>
    <row r="279" spans="2:37" ht="22.5" customHeight="1" x14ac:dyDescent="0.15">
      <c r="B279" s="34"/>
      <c r="C279" s="47"/>
      <c r="D279" s="34"/>
      <c r="E279" s="34"/>
      <c r="F279" s="41"/>
      <c r="G279" s="67"/>
      <c r="H279" s="33"/>
      <c r="I279" s="72"/>
      <c r="J279" s="73"/>
      <c r="K279" s="138"/>
      <c r="L279" s="49"/>
      <c r="M279" s="51"/>
      <c r="N279" s="35"/>
      <c r="O279" s="33"/>
      <c r="P279" s="36"/>
      <c r="Q279" s="37"/>
      <c r="R279" s="29"/>
      <c r="S279" s="38"/>
      <c r="T279" s="39"/>
      <c r="U279" s="40"/>
      <c r="V279" s="39"/>
      <c r="W279" s="80"/>
      <c r="X279" s="37"/>
      <c r="Y279" s="28"/>
      <c r="Z279" s="28"/>
      <c r="AA279" s="28"/>
      <c r="AB279" s="28"/>
      <c r="AC279" s="44"/>
      <c r="AD279" s="135" t="str">
        <f>IF(M279="","",VLOOKUP(M279,出面管理!$AN$1:'出面管理'!$AQ$28,2,FALSE))</f>
        <v/>
      </c>
      <c r="AE279" s="135" t="str">
        <f>IF(M279=""," ",VLOOKUP(M279,出面管理!$AN$1:'出面管理'!$AQ$28,3,FALSE))</f>
        <v xml:space="preserve"> </v>
      </c>
      <c r="AF279" s="136" t="e">
        <f t="shared" si="8"/>
        <v>#VALUE!</v>
      </c>
      <c r="AG279" s="120" t="e">
        <f t="shared" si="8"/>
        <v>#VALUE!</v>
      </c>
      <c r="AH279" s="137" t="e">
        <f t="shared" si="9"/>
        <v>#VALUE!</v>
      </c>
      <c r="AI279" s="41"/>
      <c r="AJ279" s="44"/>
      <c r="AK279" s="45"/>
    </row>
    <row r="280" spans="2:37" ht="22.5" customHeight="1" x14ac:dyDescent="0.15">
      <c r="B280" s="34"/>
      <c r="C280" s="47"/>
      <c r="D280" s="34"/>
      <c r="E280" s="34"/>
      <c r="F280" s="41"/>
      <c r="G280" s="67"/>
      <c r="H280" s="33"/>
      <c r="I280" s="72"/>
      <c r="J280" s="73"/>
      <c r="K280" s="138"/>
      <c r="L280" s="49"/>
      <c r="M280" s="51"/>
      <c r="N280" s="35"/>
      <c r="O280" s="33"/>
      <c r="P280" s="36"/>
      <c r="Q280" s="37"/>
      <c r="R280" s="29"/>
      <c r="S280" s="38"/>
      <c r="T280" s="39"/>
      <c r="U280" s="40"/>
      <c r="V280" s="39"/>
      <c r="W280" s="80"/>
      <c r="X280" s="37"/>
      <c r="Y280" s="28"/>
      <c r="Z280" s="28"/>
      <c r="AA280" s="28"/>
      <c r="AB280" s="28"/>
      <c r="AC280" s="44"/>
      <c r="AD280" s="135" t="str">
        <f>IF(M280="","",VLOOKUP(M280,出面管理!$AN$1:'出面管理'!$AQ$28,2,FALSE))</f>
        <v/>
      </c>
      <c r="AE280" s="135" t="str">
        <f>IF(M280=""," ",VLOOKUP(M280,出面管理!$AN$1:'出面管理'!$AQ$28,3,FALSE))</f>
        <v xml:space="preserve"> </v>
      </c>
      <c r="AF280" s="136" t="e">
        <f t="shared" si="8"/>
        <v>#VALUE!</v>
      </c>
      <c r="AG280" s="120" t="e">
        <f t="shared" si="8"/>
        <v>#VALUE!</v>
      </c>
      <c r="AH280" s="137" t="e">
        <f t="shared" si="9"/>
        <v>#VALUE!</v>
      </c>
      <c r="AI280" s="41"/>
      <c r="AJ280" s="44"/>
      <c r="AK280" s="45"/>
    </row>
    <row r="281" spans="2:37" ht="22.5" customHeight="1" x14ac:dyDescent="0.15">
      <c r="B281" s="34"/>
      <c r="C281" s="47"/>
      <c r="D281" s="34"/>
      <c r="E281" s="34"/>
      <c r="F281" s="41"/>
      <c r="G281" s="67"/>
      <c r="H281" s="33"/>
      <c r="I281" s="72"/>
      <c r="J281" s="73"/>
      <c r="K281" s="138"/>
      <c r="L281" s="49"/>
      <c r="M281" s="51"/>
      <c r="N281" s="35"/>
      <c r="O281" s="33"/>
      <c r="P281" s="36"/>
      <c r="Q281" s="37"/>
      <c r="R281" s="29"/>
      <c r="S281" s="38"/>
      <c r="T281" s="39"/>
      <c r="U281" s="40"/>
      <c r="V281" s="39"/>
      <c r="W281" s="80"/>
      <c r="X281" s="37"/>
      <c r="Y281" s="28"/>
      <c r="Z281" s="28"/>
      <c r="AA281" s="28"/>
      <c r="AB281" s="28"/>
      <c r="AC281" s="44"/>
      <c r="AD281" s="135" t="str">
        <f>IF(M281="","",VLOOKUP(M281,出面管理!$AN$1:'出面管理'!$AQ$28,2,FALSE))</f>
        <v/>
      </c>
      <c r="AE281" s="135" t="str">
        <f>IF(M281=""," ",VLOOKUP(M281,出面管理!$AN$1:'出面管理'!$AQ$28,3,FALSE))</f>
        <v xml:space="preserve"> </v>
      </c>
      <c r="AF281" s="136" t="e">
        <f t="shared" si="8"/>
        <v>#VALUE!</v>
      </c>
      <c r="AG281" s="120" t="e">
        <f t="shared" si="8"/>
        <v>#VALUE!</v>
      </c>
      <c r="AH281" s="137" t="e">
        <f t="shared" si="9"/>
        <v>#VALUE!</v>
      </c>
      <c r="AI281" s="41"/>
      <c r="AJ281" s="44"/>
      <c r="AK281" s="45"/>
    </row>
    <row r="282" spans="2:37" ht="22.5" customHeight="1" x14ac:dyDescent="0.15">
      <c r="B282" s="34"/>
      <c r="C282" s="47"/>
      <c r="D282" s="34"/>
      <c r="E282" s="34"/>
      <c r="F282" s="41"/>
      <c r="G282" s="67"/>
      <c r="H282" s="33"/>
      <c r="I282" s="72"/>
      <c r="J282" s="73"/>
      <c r="K282" s="138"/>
      <c r="L282" s="49"/>
      <c r="M282" s="51"/>
      <c r="N282" s="35"/>
      <c r="O282" s="33"/>
      <c r="P282" s="36"/>
      <c r="Q282" s="37"/>
      <c r="R282" s="29"/>
      <c r="S282" s="38"/>
      <c r="T282" s="39"/>
      <c r="U282" s="40"/>
      <c r="V282" s="39"/>
      <c r="W282" s="80"/>
      <c r="X282" s="37"/>
      <c r="Y282" s="28"/>
      <c r="Z282" s="28"/>
      <c r="AA282" s="28"/>
      <c r="AB282" s="28"/>
      <c r="AC282" s="44"/>
      <c r="AD282" s="135" t="str">
        <f>IF(M282="","",VLOOKUP(M282,出面管理!$AN$1:'出面管理'!$AQ$28,2,FALSE))</f>
        <v/>
      </c>
      <c r="AE282" s="135" t="str">
        <f>IF(M282=""," ",VLOOKUP(M282,出面管理!$AN$1:'出面管理'!$AQ$28,3,FALSE))</f>
        <v xml:space="preserve"> </v>
      </c>
      <c r="AF282" s="136" t="e">
        <f t="shared" si="8"/>
        <v>#VALUE!</v>
      </c>
      <c r="AG282" s="120" t="e">
        <f t="shared" si="8"/>
        <v>#VALUE!</v>
      </c>
      <c r="AH282" s="137" t="e">
        <f t="shared" si="9"/>
        <v>#VALUE!</v>
      </c>
      <c r="AI282" s="41"/>
      <c r="AJ282" s="44"/>
      <c r="AK282" s="45"/>
    </row>
    <row r="283" spans="2:37" ht="22.5" customHeight="1" x14ac:dyDescent="0.15">
      <c r="B283" s="34"/>
      <c r="C283" s="47"/>
      <c r="D283" s="34"/>
      <c r="E283" s="34"/>
      <c r="F283" s="41"/>
      <c r="G283" s="67"/>
      <c r="H283" s="33"/>
      <c r="I283" s="72"/>
      <c r="J283" s="73"/>
      <c r="K283" s="138"/>
      <c r="L283" s="49"/>
      <c r="M283" s="51"/>
      <c r="N283" s="35"/>
      <c r="O283" s="33"/>
      <c r="P283" s="36"/>
      <c r="Q283" s="37"/>
      <c r="R283" s="29"/>
      <c r="S283" s="38"/>
      <c r="T283" s="39"/>
      <c r="U283" s="40"/>
      <c r="V283" s="39"/>
      <c r="W283" s="80"/>
      <c r="X283" s="37"/>
      <c r="Y283" s="28"/>
      <c r="Z283" s="28"/>
      <c r="AA283" s="28"/>
      <c r="AB283" s="28"/>
      <c r="AC283" s="44"/>
      <c r="AD283" s="135" t="str">
        <f>IF(M283="","",VLOOKUP(M283,出面管理!$AN$1:'出面管理'!$AQ$28,2,FALSE))</f>
        <v/>
      </c>
      <c r="AE283" s="135" t="str">
        <f>IF(M283=""," ",VLOOKUP(M283,出面管理!$AN$1:'出面管理'!$AQ$28,3,FALSE))</f>
        <v xml:space="preserve"> </v>
      </c>
      <c r="AF283" s="136" t="e">
        <f t="shared" si="8"/>
        <v>#VALUE!</v>
      </c>
      <c r="AG283" s="120" t="e">
        <f t="shared" si="8"/>
        <v>#VALUE!</v>
      </c>
      <c r="AH283" s="137" t="e">
        <f t="shared" si="9"/>
        <v>#VALUE!</v>
      </c>
      <c r="AI283" s="41"/>
      <c r="AJ283" s="44"/>
      <c r="AK283" s="45"/>
    </row>
    <row r="284" spans="2:37" ht="22.5" customHeight="1" x14ac:dyDescent="0.15">
      <c r="B284" s="34"/>
      <c r="C284" s="47"/>
      <c r="D284" s="34"/>
      <c r="E284" s="34"/>
      <c r="F284" s="41"/>
      <c r="G284" s="67"/>
      <c r="H284" s="33"/>
      <c r="I284" s="72"/>
      <c r="J284" s="73"/>
      <c r="K284" s="138"/>
      <c r="L284" s="49"/>
      <c r="M284" s="51"/>
      <c r="N284" s="35"/>
      <c r="O284" s="33"/>
      <c r="P284" s="36"/>
      <c r="Q284" s="37"/>
      <c r="R284" s="29"/>
      <c r="S284" s="38"/>
      <c r="T284" s="39"/>
      <c r="U284" s="40"/>
      <c r="V284" s="39"/>
      <c r="W284" s="80"/>
      <c r="X284" s="37"/>
      <c r="Y284" s="28"/>
      <c r="Z284" s="28"/>
      <c r="AA284" s="28"/>
      <c r="AB284" s="28"/>
      <c r="AC284" s="44"/>
      <c r="AD284" s="135" t="str">
        <f>IF(M284="","",VLOOKUP(M284,出面管理!$AN$1:'出面管理'!$AQ$28,2,FALSE))</f>
        <v/>
      </c>
      <c r="AE284" s="135" t="str">
        <f>IF(M284=""," ",VLOOKUP(M284,出面管理!$AN$1:'出面管理'!$AQ$28,3,FALSE))</f>
        <v xml:space="preserve"> </v>
      </c>
      <c r="AF284" s="136" t="e">
        <f t="shared" si="8"/>
        <v>#VALUE!</v>
      </c>
      <c r="AG284" s="120" t="e">
        <f t="shared" si="8"/>
        <v>#VALUE!</v>
      </c>
      <c r="AH284" s="137" t="e">
        <f t="shared" si="9"/>
        <v>#VALUE!</v>
      </c>
      <c r="AI284" s="41"/>
      <c r="AJ284" s="44"/>
      <c r="AK284" s="45"/>
    </row>
    <row r="285" spans="2:37" ht="22.5" customHeight="1" x14ac:dyDescent="0.15">
      <c r="B285" s="34"/>
      <c r="C285" s="47"/>
      <c r="D285" s="34"/>
      <c r="E285" s="34"/>
      <c r="F285" s="41"/>
      <c r="G285" s="67"/>
      <c r="H285" s="33"/>
      <c r="I285" s="72"/>
      <c r="J285" s="73"/>
      <c r="K285" s="138"/>
      <c r="L285" s="49"/>
      <c r="M285" s="51"/>
      <c r="N285" s="35"/>
      <c r="O285" s="33"/>
      <c r="P285" s="36"/>
      <c r="Q285" s="37"/>
      <c r="R285" s="29"/>
      <c r="S285" s="38"/>
      <c r="T285" s="39"/>
      <c r="U285" s="40"/>
      <c r="V285" s="39"/>
      <c r="W285" s="80"/>
      <c r="X285" s="37"/>
      <c r="Y285" s="28"/>
      <c r="Z285" s="28"/>
      <c r="AA285" s="28"/>
      <c r="AB285" s="28"/>
      <c r="AC285" s="44"/>
      <c r="AD285" s="135" t="str">
        <f>IF(M285="","",VLOOKUP(M285,出面管理!$AN$1:'出面管理'!$AQ$28,2,FALSE))</f>
        <v/>
      </c>
      <c r="AE285" s="135" t="str">
        <f>IF(M285=""," ",VLOOKUP(M285,出面管理!$AN$1:'出面管理'!$AQ$28,3,FALSE))</f>
        <v xml:space="preserve"> </v>
      </c>
      <c r="AF285" s="136" t="e">
        <f t="shared" si="8"/>
        <v>#VALUE!</v>
      </c>
      <c r="AG285" s="120" t="e">
        <f t="shared" si="8"/>
        <v>#VALUE!</v>
      </c>
      <c r="AH285" s="137" t="e">
        <f t="shared" si="9"/>
        <v>#VALUE!</v>
      </c>
      <c r="AI285" s="41"/>
      <c r="AJ285" s="44"/>
      <c r="AK285" s="45"/>
    </row>
    <row r="286" spans="2:37" ht="22.5" customHeight="1" x14ac:dyDescent="0.15">
      <c r="B286" s="34"/>
      <c r="C286" s="47"/>
      <c r="D286" s="34"/>
      <c r="E286" s="34"/>
      <c r="F286" s="41"/>
      <c r="G286" s="67"/>
      <c r="H286" s="33"/>
      <c r="I286" s="72"/>
      <c r="J286" s="73"/>
      <c r="K286" s="138"/>
      <c r="L286" s="49"/>
      <c r="M286" s="51"/>
      <c r="N286" s="35"/>
      <c r="O286" s="33"/>
      <c r="P286" s="36"/>
      <c r="Q286" s="37"/>
      <c r="R286" s="29"/>
      <c r="S286" s="38"/>
      <c r="T286" s="39"/>
      <c r="U286" s="40"/>
      <c r="V286" s="39"/>
      <c r="W286" s="80"/>
      <c r="X286" s="37"/>
      <c r="Y286" s="28"/>
      <c r="Z286" s="28"/>
      <c r="AA286" s="28"/>
      <c r="AB286" s="28"/>
      <c r="AC286" s="44"/>
      <c r="AD286" s="135" t="str">
        <f>IF(M286="","",VLOOKUP(M286,出面管理!$AN$1:'出面管理'!$AQ$28,2,FALSE))</f>
        <v/>
      </c>
      <c r="AE286" s="135" t="str">
        <f>IF(M286=""," ",VLOOKUP(M286,出面管理!$AN$1:'出面管理'!$AQ$28,3,FALSE))</f>
        <v xml:space="preserve"> </v>
      </c>
      <c r="AF286" s="136" t="e">
        <f t="shared" si="8"/>
        <v>#VALUE!</v>
      </c>
      <c r="AG286" s="120" t="e">
        <f t="shared" si="8"/>
        <v>#VALUE!</v>
      </c>
      <c r="AH286" s="137" t="e">
        <f t="shared" si="9"/>
        <v>#VALUE!</v>
      </c>
      <c r="AI286" s="41"/>
      <c r="AJ286" s="44"/>
      <c r="AK286" s="45"/>
    </row>
    <row r="287" spans="2:37" ht="22.5" customHeight="1" x14ac:dyDescent="0.15">
      <c r="B287" s="34"/>
      <c r="C287" s="47"/>
      <c r="D287" s="34"/>
      <c r="E287" s="34"/>
      <c r="F287" s="41"/>
      <c r="G287" s="67"/>
      <c r="H287" s="33"/>
      <c r="I287" s="72"/>
      <c r="J287" s="73"/>
      <c r="K287" s="138"/>
      <c r="L287" s="49"/>
      <c r="M287" s="51"/>
      <c r="N287" s="35"/>
      <c r="O287" s="33"/>
      <c r="P287" s="36"/>
      <c r="Q287" s="37"/>
      <c r="R287" s="29"/>
      <c r="S287" s="38"/>
      <c r="T287" s="39"/>
      <c r="U287" s="40"/>
      <c r="V287" s="39"/>
      <c r="W287" s="80"/>
      <c r="X287" s="37"/>
      <c r="Y287" s="28"/>
      <c r="Z287" s="28"/>
      <c r="AA287" s="28"/>
      <c r="AB287" s="28"/>
      <c r="AC287" s="44"/>
      <c r="AD287" s="135" t="str">
        <f>IF(M287="","",VLOOKUP(M287,出面管理!$AN$1:'出面管理'!$AQ$28,2,FALSE))</f>
        <v/>
      </c>
      <c r="AE287" s="135" t="str">
        <f>IF(M287=""," ",VLOOKUP(M287,出面管理!$AN$1:'出面管理'!$AQ$28,3,FALSE))</f>
        <v xml:space="preserve"> </v>
      </c>
      <c r="AF287" s="136" t="e">
        <f t="shared" si="8"/>
        <v>#VALUE!</v>
      </c>
      <c r="AG287" s="120" t="e">
        <f t="shared" si="8"/>
        <v>#VALUE!</v>
      </c>
      <c r="AH287" s="137" t="e">
        <f t="shared" si="9"/>
        <v>#VALUE!</v>
      </c>
      <c r="AI287" s="41"/>
      <c r="AJ287" s="44"/>
      <c r="AK287" s="45"/>
    </row>
    <row r="288" spans="2:37" ht="22.5" customHeight="1" x14ac:dyDescent="0.15">
      <c r="B288" s="34"/>
      <c r="C288" s="47"/>
      <c r="D288" s="34"/>
      <c r="E288" s="34"/>
      <c r="F288" s="41"/>
      <c r="G288" s="67"/>
      <c r="H288" s="33"/>
      <c r="I288" s="72"/>
      <c r="J288" s="73"/>
      <c r="K288" s="138"/>
      <c r="L288" s="49"/>
      <c r="M288" s="51"/>
      <c r="N288" s="35"/>
      <c r="O288" s="33"/>
      <c r="P288" s="36"/>
      <c r="Q288" s="37"/>
      <c r="R288" s="29"/>
      <c r="S288" s="38"/>
      <c r="T288" s="39"/>
      <c r="U288" s="40"/>
      <c r="V288" s="39"/>
      <c r="W288" s="80"/>
      <c r="X288" s="37"/>
      <c r="Y288" s="28"/>
      <c r="Z288" s="28"/>
      <c r="AA288" s="28"/>
      <c r="AB288" s="28"/>
      <c r="AC288" s="44"/>
      <c r="AD288" s="135" t="str">
        <f>IF(M288="","",VLOOKUP(M288,出面管理!$AN$1:'出面管理'!$AQ$28,2,FALSE))</f>
        <v/>
      </c>
      <c r="AE288" s="135" t="str">
        <f>IF(M288=""," ",VLOOKUP(M288,出面管理!$AN$1:'出面管理'!$AQ$28,3,FALSE))</f>
        <v xml:space="preserve"> </v>
      </c>
      <c r="AF288" s="136" t="e">
        <f t="shared" si="8"/>
        <v>#VALUE!</v>
      </c>
      <c r="AG288" s="120" t="e">
        <f t="shared" si="8"/>
        <v>#VALUE!</v>
      </c>
      <c r="AH288" s="137" t="e">
        <f t="shared" si="9"/>
        <v>#VALUE!</v>
      </c>
      <c r="AI288" s="41"/>
      <c r="AJ288" s="44"/>
      <c r="AK288" s="45"/>
    </row>
    <row r="289" spans="2:37" ht="22.5" customHeight="1" x14ac:dyDescent="0.15">
      <c r="B289" s="34"/>
      <c r="C289" s="47"/>
      <c r="D289" s="34"/>
      <c r="E289" s="34"/>
      <c r="F289" s="41"/>
      <c r="G289" s="67"/>
      <c r="H289" s="33"/>
      <c r="I289" s="72"/>
      <c r="J289" s="73"/>
      <c r="K289" s="138"/>
      <c r="L289" s="49"/>
      <c r="M289" s="51"/>
      <c r="N289" s="35"/>
      <c r="O289" s="33"/>
      <c r="P289" s="36"/>
      <c r="Q289" s="37"/>
      <c r="R289" s="29"/>
      <c r="S289" s="38"/>
      <c r="T289" s="39"/>
      <c r="U289" s="40"/>
      <c r="V289" s="39"/>
      <c r="W289" s="80"/>
      <c r="X289" s="37"/>
      <c r="Y289" s="28"/>
      <c r="Z289" s="28"/>
      <c r="AA289" s="28"/>
      <c r="AB289" s="28"/>
      <c r="AC289" s="44"/>
      <c r="AD289" s="135" t="str">
        <f>IF(M289="","",VLOOKUP(M289,出面管理!$AN$1:'出面管理'!$AQ$28,2,FALSE))</f>
        <v/>
      </c>
      <c r="AE289" s="135" t="str">
        <f>IF(M289=""," ",VLOOKUP(M289,出面管理!$AN$1:'出面管理'!$AQ$28,3,FALSE))</f>
        <v xml:space="preserve"> </v>
      </c>
      <c r="AF289" s="136" t="e">
        <f t="shared" si="8"/>
        <v>#VALUE!</v>
      </c>
      <c r="AG289" s="120" t="e">
        <f t="shared" si="8"/>
        <v>#VALUE!</v>
      </c>
      <c r="AH289" s="137" t="e">
        <f t="shared" si="9"/>
        <v>#VALUE!</v>
      </c>
      <c r="AI289" s="41"/>
      <c r="AJ289" s="44"/>
      <c r="AK289" s="45"/>
    </row>
    <row r="290" spans="2:37" ht="22.5" customHeight="1" x14ac:dyDescent="0.15">
      <c r="B290" s="34"/>
      <c r="C290" s="47"/>
      <c r="D290" s="34"/>
      <c r="E290" s="34"/>
      <c r="F290" s="41"/>
      <c r="G290" s="67"/>
      <c r="H290" s="33"/>
      <c r="I290" s="72"/>
      <c r="J290" s="73"/>
      <c r="K290" s="138"/>
      <c r="L290" s="49"/>
      <c r="M290" s="51"/>
      <c r="N290" s="35"/>
      <c r="O290" s="33"/>
      <c r="P290" s="36"/>
      <c r="Q290" s="37"/>
      <c r="R290" s="29"/>
      <c r="S290" s="38"/>
      <c r="T290" s="39"/>
      <c r="U290" s="40"/>
      <c r="V290" s="39"/>
      <c r="W290" s="80"/>
      <c r="X290" s="37"/>
      <c r="Y290" s="28"/>
      <c r="Z290" s="28"/>
      <c r="AA290" s="28"/>
      <c r="AB290" s="28"/>
      <c r="AC290" s="44"/>
      <c r="AD290" s="135" t="str">
        <f>IF(M290="","",VLOOKUP(M290,出面管理!$AN$1:'出面管理'!$AQ$28,2,FALSE))</f>
        <v/>
      </c>
      <c r="AE290" s="135" t="str">
        <f>IF(M290=""," ",VLOOKUP(M290,出面管理!$AN$1:'出面管理'!$AQ$28,3,FALSE))</f>
        <v xml:space="preserve"> </v>
      </c>
      <c r="AF290" s="136" t="e">
        <f t="shared" si="8"/>
        <v>#VALUE!</v>
      </c>
      <c r="AG290" s="120" t="e">
        <f t="shared" si="8"/>
        <v>#VALUE!</v>
      </c>
      <c r="AH290" s="137" t="e">
        <f t="shared" si="9"/>
        <v>#VALUE!</v>
      </c>
      <c r="AI290" s="41"/>
      <c r="AJ290" s="44"/>
      <c r="AK290" s="45"/>
    </row>
    <row r="291" spans="2:37" ht="22.5" customHeight="1" x14ac:dyDescent="0.15">
      <c r="B291" s="34"/>
      <c r="C291" s="47"/>
      <c r="D291" s="34"/>
      <c r="E291" s="34"/>
      <c r="F291" s="41"/>
      <c r="G291" s="67"/>
      <c r="H291" s="33"/>
      <c r="I291" s="72"/>
      <c r="J291" s="73"/>
      <c r="K291" s="138"/>
      <c r="L291" s="49"/>
      <c r="M291" s="51"/>
      <c r="N291" s="35"/>
      <c r="O291" s="33"/>
      <c r="P291" s="36"/>
      <c r="Q291" s="37"/>
      <c r="R291" s="29"/>
      <c r="S291" s="38"/>
      <c r="T291" s="39"/>
      <c r="U291" s="40"/>
      <c r="V291" s="39"/>
      <c r="W291" s="80"/>
      <c r="X291" s="37"/>
      <c r="Y291" s="28"/>
      <c r="Z291" s="28"/>
      <c r="AA291" s="28"/>
      <c r="AB291" s="28"/>
      <c r="AC291" s="44"/>
      <c r="AD291" s="135" t="str">
        <f>IF(M291="","",VLOOKUP(M291,出面管理!$AN$1:'出面管理'!$AQ$28,2,FALSE))</f>
        <v/>
      </c>
      <c r="AE291" s="135" t="str">
        <f>IF(M291=""," ",VLOOKUP(M291,出面管理!$AN$1:'出面管理'!$AQ$28,3,FALSE))</f>
        <v xml:space="preserve"> </v>
      </c>
      <c r="AF291" s="136" t="e">
        <f t="shared" si="8"/>
        <v>#VALUE!</v>
      </c>
      <c r="AG291" s="120" t="e">
        <f t="shared" si="8"/>
        <v>#VALUE!</v>
      </c>
      <c r="AH291" s="137" t="e">
        <f t="shared" si="9"/>
        <v>#VALUE!</v>
      </c>
      <c r="AI291" s="41"/>
      <c r="AJ291" s="44"/>
      <c r="AK291" s="45"/>
    </row>
    <row r="292" spans="2:37" ht="22.5" customHeight="1" x14ac:dyDescent="0.15">
      <c r="B292" s="34"/>
      <c r="C292" s="47"/>
      <c r="D292" s="34"/>
      <c r="E292" s="34"/>
      <c r="F292" s="41"/>
      <c r="G292" s="67"/>
      <c r="H292" s="33"/>
      <c r="I292" s="72"/>
      <c r="J292" s="73"/>
      <c r="K292" s="138"/>
      <c r="L292" s="49"/>
      <c r="M292" s="51"/>
      <c r="N292" s="35"/>
      <c r="O292" s="33"/>
      <c r="P292" s="36"/>
      <c r="Q292" s="37"/>
      <c r="R292" s="29"/>
      <c r="S292" s="38"/>
      <c r="T292" s="39"/>
      <c r="U292" s="40"/>
      <c r="V292" s="39"/>
      <c r="W292" s="80"/>
      <c r="X292" s="37"/>
      <c r="Y292" s="28"/>
      <c r="Z292" s="28"/>
      <c r="AA292" s="28"/>
      <c r="AB292" s="28"/>
      <c r="AC292" s="44"/>
      <c r="AD292" s="135" t="str">
        <f>IF(M292="","",VLOOKUP(M292,出面管理!$AN$1:'出面管理'!$AQ$28,2,FALSE))</f>
        <v/>
      </c>
      <c r="AE292" s="135" t="str">
        <f>IF(M292=""," ",VLOOKUP(M292,出面管理!$AN$1:'出面管理'!$AQ$28,3,FALSE))</f>
        <v xml:space="preserve"> </v>
      </c>
      <c r="AF292" s="136" t="e">
        <f t="shared" si="8"/>
        <v>#VALUE!</v>
      </c>
      <c r="AG292" s="120" t="e">
        <f t="shared" si="8"/>
        <v>#VALUE!</v>
      </c>
      <c r="AH292" s="137" t="e">
        <f t="shared" si="9"/>
        <v>#VALUE!</v>
      </c>
      <c r="AI292" s="41"/>
      <c r="AJ292" s="44"/>
      <c r="AK292" s="45"/>
    </row>
    <row r="293" spans="2:37" ht="22.5" customHeight="1" x14ac:dyDescent="0.15">
      <c r="B293" s="34"/>
      <c r="C293" s="47"/>
      <c r="D293" s="34"/>
      <c r="E293" s="34"/>
      <c r="F293" s="41"/>
      <c r="G293" s="67"/>
      <c r="H293" s="33"/>
      <c r="I293" s="72"/>
      <c r="J293" s="73"/>
      <c r="K293" s="138"/>
      <c r="L293" s="49"/>
      <c r="M293" s="51"/>
      <c r="N293" s="35"/>
      <c r="O293" s="33"/>
      <c r="P293" s="36"/>
      <c r="Q293" s="37"/>
      <c r="R293" s="29"/>
      <c r="S293" s="38"/>
      <c r="T293" s="39"/>
      <c r="U293" s="40"/>
      <c r="V293" s="39"/>
      <c r="W293" s="80"/>
      <c r="X293" s="37"/>
      <c r="Y293" s="28"/>
      <c r="Z293" s="28"/>
      <c r="AA293" s="28"/>
      <c r="AB293" s="28"/>
      <c r="AC293" s="44"/>
      <c r="AD293" s="135" t="str">
        <f>IF(M293="","",VLOOKUP(M293,出面管理!$AN$1:'出面管理'!$AQ$28,2,FALSE))</f>
        <v/>
      </c>
      <c r="AE293" s="135" t="str">
        <f>IF(M293=""," ",VLOOKUP(M293,出面管理!$AN$1:'出面管理'!$AQ$28,3,FALSE))</f>
        <v xml:space="preserve"> </v>
      </c>
      <c r="AF293" s="136" t="e">
        <f t="shared" si="8"/>
        <v>#VALUE!</v>
      </c>
      <c r="AG293" s="120" t="e">
        <f t="shared" si="8"/>
        <v>#VALUE!</v>
      </c>
      <c r="AH293" s="137" t="e">
        <f t="shared" si="9"/>
        <v>#VALUE!</v>
      </c>
      <c r="AI293" s="41"/>
      <c r="AJ293" s="44"/>
      <c r="AK293" s="45"/>
    </row>
    <row r="294" spans="2:37" ht="22.5" customHeight="1" x14ac:dyDescent="0.15">
      <c r="B294" s="34"/>
      <c r="C294" s="47"/>
      <c r="D294" s="34"/>
      <c r="E294" s="34"/>
      <c r="F294" s="41"/>
      <c r="G294" s="77"/>
      <c r="H294" s="33"/>
      <c r="I294" s="72"/>
      <c r="J294" s="73"/>
      <c r="K294" s="138"/>
      <c r="L294" s="49"/>
      <c r="M294" s="51"/>
      <c r="N294" s="35"/>
      <c r="O294" s="33"/>
      <c r="P294" s="36"/>
      <c r="Q294" s="37"/>
      <c r="R294" s="29"/>
      <c r="S294" s="38"/>
      <c r="T294" s="39"/>
      <c r="U294" s="40"/>
      <c r="V294" s="39"/>
      <c r="W294" s="80"/>
      <c r="X294" s="37"/>
      <c r="Y294" s="28"/>
      <c r="Z294" s="28"/>
      <c r="AA294" s="28"/>
      <c r="AB294" s="28"/>
      <c r="AC294" s="44"/>
      <c r="AD294" s="135" t="str">
        <f>IF(M294="","",VLOOKUP(M294,出面管理!$AN$1:'出面管理'!$AQ$28,2,FALSE))</f>
        <v/>
      </c>
      <c r="AE294" s="135" t="str">
        <f>IF(M294=""," ",VLOOKUP(M294,出面管理!$AN$1:'出面管理'!$AQ$28,3,FALSE))</f>
        <v xml:space="preserve"> </v>
      </c>
      <c r="AF294" s="136" t="e">
        <f t="shared" si="8"/>
        <v>#VALUE!</v>
      </c>
      <c r="AG294" s="120" t="e">
        <f t="shared" si="8"/>
        <v>#VALUE!</v>
      </c>
      <c r="AH294" s="137" t="e">
        <f t="shared" si="9"/>
        <v>#VALUE!</v>
      </c>
      <c r="AI294" s="41"/>
      <c r="AJ294" s="44"/>
      <c r="AK294" s="45"/>
    </row>
    <row r="295" spans="2:37" ht="22.5" customHeight="1" x14ac:dyDescent="0.15">
      <c r="B295" s="34"/>
      <c r="C295" s="47"/>
      <c r="D295" s="34"/>
      <c r="E295" s="34"/>
      <c r="F295" s="41"/>
      <c r="G295" s="77"/>
      <c r="H295" s="33"/>
      <c r="I295" s="72"/>
      <c r="J295" s="73"/>
      <c r="K295" s="138"/>
      <c r="L295" s="49"/>
      <c r="M295" s="51"/>
      <c r="N295" s="35"/>
      <c r="O295" s="33"/>
      <c r="P295" s="36"/>
      <c r="Q295" s="37"/>
      <c r="R295" s="29"/>
      <c r="S295" s="38"/>
      <c r="T295" s="39"/>
      <c r="U295" s="40"/>
      <c r="V295" s="39"/>
      <c r="W295" s="80"/>
      <c r="X295" s="37"/>
      <c r="Y295" s="28"/>
      <c r="Z295" s="28"/>
      <c r="AA295" s="28"/>
      <c r="AB295" s="28"/>
      <c r="AC295" s="44"/>
      <c r="AD295" s="135" t="str">
        <f>IF(M295="","",VLOOKUP(M295,出面管理!$AN$1:'出面管理'!$AQ$28,2,FALSE))</f>
        <v/>
      </c>
      <c r="AE295" s="135" t="str">
        <f>IF(M295=""," ",VLOOKUP(M295,出面管理!$AN$1:'出面管理'!$AQ$28,3,FALSE))</f>
        <v xml:space="preserve"> </v>
      </c>
      <c r="AF295" s="136" t="e">
        <f t="shared" si="8"/>
        <v>#VALUE!</v>
      </c>
      <c r="AG295" s="120" t="e">
        <f t="shared" si="8"/>
        <v>#VALUE!</v>
      </c>
      <c r="AH295" s="137" t="e">
        <f t="shared" si="9"/>
        <v>#VALUE!</v>
      </c>
      <c r="AI295" s="41"/>
      <c r="AJ295" s="44"/>
      <c r="AK295" s="45"/>
    </row>
    <row r="296" spans="2:37" ht="22.5" customHeight="1" x14ac:dyDescent="0.15">
      <c r="B296" s="34"/>
      <c r="C296" s="47"/>
      <c r="D296" s="34"/>
      <c r="E296" s="34"/>
      <c r="F296" s="41"/>
      <c r="K296" s="138"/>
      <c r="L296" s="49"/>
      <c r="M296" s="51"/>
      <c r="N296" s="35"/>
      <c r="O296" s="33"/>
      <c r="P296" s="36"/>
      <c r="Q296" s="37"/>
      <c r="R296" s="29"/>
      <c r="S296" s="38"/>
      <c r="T296" s="39"/>
      <c r="U296" s="40"/>
      <c r="V296" s="39"/>
      <c r="W296" s="82"/>
      <c r="X296" s="37"/>
      <c r="Y296" s="28"/>
      <c r="Z296" s="28"/>
      <c r="AA296" s="28"/>
      <c r="AB296" s="28"/>
      <c r="AC296" s="44"/>
      <c r="AD296" s="135" t="str">
        <f>IF(M296="","",VLOOKUP(M296,出面管理!$AN$1:'出面管理'!$AQ$28,2,FALSE))</f>
        <v/>
      </c>
      <c r="AE296" s="135" t="str">
        <f>IF(M296=""," ",VLOOKUP(M296,出面管理!$AN$1:'出面管理'!$AQ$28,3,FALSE))</f>
        <v xml:space="preserve"> </v>
      </c>
      <c r="AF296" s="136" t="e">
        <f t="shared" si="8"/>
        <v>#VALUE!</v>
      </c>
      <c r="AG296" s="120" t="e">
        <f t="shared" si="8"/>
        <v>#VALUE!</v>
      </c>
      <c r="AH296" s="137" t="e">
        <f t="shared" si="9"/>
        <v>#VALUE!</v>
      </c>
      <c r="AI296" s="41"/>
      <c r="AJ296" s="44"/>
      <c r="AK296" s="45"/>
    </row>
    <row r="297" spans="2:37" ht="22.5" customHeight="1" x14ac:dyDescent="0.15">
      <c r="B297" s="34"/>
      <c r="C297" s="47"/>
      <c r="D297" s="34"/>
      <c r="E297" s="34"/>
      <c r="F297" s="41"/>
      <c r="K297" s="138"/>
      <c r="L297" s="49"/>
      <c r="M297" s="51"/>
      <c r="N297" s="35"/>
      <c r="O297" s="33"/>
      <c r="P297" s="36"/>
      <c r="Q297" s="37"/>
      <c r="R297" s="29"/>
      <c r="S297" s="38"/>
      <c r="T297" s="39"/>
      <c r="U297" s="40"/>
      <c r="V297" s="39"/>
      <c r="W297" s="82"/>
      <c r="X297" s="37"/>
      <c r="Y297" s="28"/>
      <c r="Z297" s="28"/>
      <c r="AA297" s="28"/>
      <c r="AB297" s="28"/>
      <c r="AC297" s="44"/>
      <c r="AD297" s="135" t="str">
        <f>IF(M297="","",VLOOKUP(M297,出面管理!$AN$1:'出面管理'!$AQ$28,2,FALSE))</f>
        <v/>
      </c>
      <c r="AE297" s="135" t="str">
        <f>IF(M297=""," ",VLOOKUP(M297,出面管理!$AN$1:'出面管理'!$AQ$28,3,FALSE))</f>
        <v xml:space="preserve"> </v>
      </c>
      <c r="AF297" s="136" t="e">
        <f t="shared" si="8"/>
        <v>#VALUE!</v>
      </c>
      <c r="AG297" s="120" t="e">
        <f t="shared" si="8"/>
        <v>#VALUE!</v>
      </c>
      <c r="AH297" s="137" t="e">
        <f t="shared" si="9"/>
        <v>#VALUE!</v>
      </c>
      <c r="AI297" s="41"/>
      <c r="AJ297" s="44"/>
      <c r="AK297" s="45"/>
    </row>
    <row r="298" spans="2:37" ht="22.5" customHeight="1" x14ac:dyDescent="0.15">
      <c r="B298" s="34"/>
      <c r="C298" s="47"/>
      <c r="D298" s="34"/>
      <c r="E298" s="34"/>
      <c r="F298" s="41"/>
      <c r="K298" s="138"/>
      <c r="L298" s="49"/>
      <c r="M298" s="51"/>
      <c r="N298" s="35"/>
      <c r="O298" s="33"/>
      <c r="P298" s="36"/>
      <c r="Q298" s="37"/>
      <c r="R298" s="29"/>
      <c r="S298" s="38"/>
      <c r="T298" s="39"/>
      <c r="U298" s="40"/>
      <c r="V298" s="39"/>
      <c r="W298" s="82"/>
      <c r="X298" s="37"/>
      <c r="Y298" s="28"/>
      <c r="Z298" s="28"/>
      <c r="AA298" s="28"/>
      <c r="AB298" s="28"/>
      <c r="AC298" s="44"/>
      <c r="AD298" s="135" t="str">
        <f>IF(M298="","",VLOOKUP(M298,出面管理!$AN$1:'出面管理'!$AQ$28,2,FALSE))</f>
        <v/>
      </c>
      <c r="AE298" s="135" t="str">
        <f>IF(M298=""," ",VLOOKUP(M298,出面管理!$AN$1:'出面管理'!$AQ$28,3,FALSE))</f>
        <v xml:space="preserve"> </v>
      </c>
      <c r="AF298" s="136" t="e">
        <f t="shared" si="8"/>
        <v>#VALUE!</v>
      </c>
      <c r="AG298" s="120" t="e">
        <f t="shared" si="8"/>
        <v>#VALUE!</v>
      </c>
      <c r="AH298" s="137" t="e">
        <f t="shared" si="9"/>
        <v>#VALUE!</v>
      </c>
      <c r="AI298" s="41"/>
      <c r="AJ298" s="44"/>
      <c r="AK298" s="45"/>
    </row>
    <row r="299" spans="2:37" ht="22.5" customHeight="1" x14ac:dyDescent="0.15">
      <c r="B299" s="34"/>
      <c r="C299" s="47"/>
      <c r="D299" s="34"/>
      <c r="E299" s="34"/>
      <c r="F299" s="41"/>
      <c r="K299" s="138"/>
      <c r="L299" s="49"/>
      <c r="M299" s="51"/>
      <c r="N299" s="35"/>
      <c r="O299" s="33"/>
      <c r="P299" s="36"/>
      <c r="Q299" s="37"/>
      <c r="R299" s="29"/>
      <c r="S299" s="38"/>
      <c r="T299" s="39"/>
      <c r="U299" s="40"/>
      <c r="V299" s="39"/>
      <c r="W299" s="82"/>
      <c r="X299" s="37"/>
      <c r="Y299" s="28"/>
      <c r="Z299" s="28"/>
      <c r="AA299" s="28"/>
      <c r="AB299" s="28"/>
      <c r="AC299" s="44"/>
      <c r="AD299" s="135" t="str">
        <f>IF(M299="","",VLOOKUP(M299,出面管理!$AN$1:'出面管理'!$AQ$28,2,FALSE))</f>
        <v/>
      </c>
      <c r="AE299" s="135" t="str">
        <f>IF(M299=""," ",VLOOKUP(M299,出面管理!$AN$1:'出面管理'!$AQ$28,3,FALSE))</f>
        <v xml:space="preserve"> </v>
      </c>
      <c r="AF299" s="136" t="e">
        <f t="shared" si="8"/>
        <v>#VALUE!</v>
      </c>
      <c r="AG299" s="120" t="e">
        <f t="shared" si="8"/>
        <v>#VALUE!</v>
      </c>
      <c r="AH299" s="137" t="e">
        <f t="shared" si="9"/>
        <v>#VALUE!</v>
      </c>
      <c r="AI299" s="41"/>
      <c r="AJ299" s="44"/>
      <c r="AK299" s="45"/>
    </row>
    <row r="300" spans="2:37" ht="22.5" customHeight="1" x14ac:dyDescent="0.15">
      <c r="B300" s="34"/>
      <c r="C300" s="47"/>
      <c r="D300" s="34"/>
      <c r="E300" s="34"/>
      <c r="F300" s="41"/>
      <c r="K300" s="138"/>
      <c r="L300" s="49"/>
      <c r="M300" s="51"/>
      <c r="N300" s="35"/>
      <c r="O300" s="33"/>
      <c r="P300" s="36"/>
      <c r="Q300" s="37"/>
      <c r="R300" s="29"/>
      <c r="S300" s="38"/>
      <c r="T300" s="39"/>
      <c r="U300" s="40"/>
      <c r="V300" s="39"/>
      <c r="W300" s="82"/>
      <c r="X300" s="37"/>
      <c r="Y300" s="28"/>
      <c r="Z300" s="28"/>
      <c r="AA300" s="28"/>
      <c r="AB300" s="28"/>
      <c r="AC300" s="44"/>
      <c r="AD300" s="135" t="str">
        <f>IF(M300="","",VLOOKUP(M300,出面管理!$AN$1:'出面管理'!$AQ$28,2,FALSE))</f>
        <v/>
      </c>
      <c r="AE300" s="135" t="str">
        <f>IF(M300=""," ",VLOOKUP(M300,出面管理!$AN$1:'出面管理'!$AQ$28,3,FALSE))</f>
        <v xml:space="preserve"> </v>
      </c>
      <c r="AF300" s="136" t="e">
        <f t="shared" si="8"/>
        <v>#VALUE!</v>
      </c>
      <c r="AG300" s="120" t="e">
        <f t="shared" si="8"/>
        <v>#VALUE!</v>
      </c>
      <c r="AH300" s="137" t="e">
        <f t="shared" si="9"/>
        <v>#VALUE!</v>
      </c>
      <c r="AI300" s="41"/>
      <c r="AJ300" s="44"/>
      <c r="AK300" s="45"/>
    </row>
    <row r="301" spans="2:37" ht="22.5" customHeight="1" x14ac:dyDescent="0.15">
      <c r="B301" s="34"/>
      <c r="C301" s="47"/>
      <c r="D301" s="34"/>
      <c r="E301" s="34"/>
      <c r="F301" s="41"/>
      <c r="K301" s="138"/>
      <c r="L301" s="49"/>
      <c r="M301" s="51"/>
      <c r="N301" s="35"/>
      <c r="O301" s="33"/>
      <c r="P301" s="36"/>
      <c r="Q301" s="37"/>
      <c r="R301" s="29"/>
      <c r="S301" s="38"/>
      <c r="T301" s="39"/>
      <c r="U301" s="40"/>
      <c r="V301" s="39"/>
      <c r="W301" s="82"/>
      <c r="X301" s="37"/>
      <c r="Y301" s="28"/>
      <c r="Z301" s="28"/>
      <c r="AA301" s="28"/>
      <c r="AB301" s="28"/>
      <c r="AC301" s="44"/>
      <c r="AD301" s="135" t="str">
        <f>IF(M301="","",VLOOKUP(M301,出面管理!$AN$1:'出面管理'!$AQ$28,2,FALSE))</f>
        <v/>
      </c>
      <c r="AE301" s="135" t="str">
        <f>IF(M301=""," ",VLOOKUP(M301,出面管理!$AN$1:'出面管理'!$AQ$28,3,FALSE))</f>
        <v xml:space="preserve"> </v>
      </c>
      <c r="AF301" s="136" t="e">
        <f t="shared" si="8"/>
        <v>#VALUE!</v>
      </c>
      <c r="AG301" s="120" t="e">
        <f t="shared" si="8"/>
        <v>#VALUE!</v>
      </c>
      <c r="AH301" s="137" t="e">
        <f t="shared" si="9"/>
        <v>#VALUE!</v>
      </c>
      <c r="AI301" s="41"/>
      <c r="AJ301" s="44"/>
      <c r="AK301" s="45"/>
    </row>
    <row r="302" spans="2:37" ht="22.5" customHeight="1" x14ac:dyDescent="0.15">
      <c r="B302" s="34"/>
      <c r="C302" s="47"/>
      <c r="D302" s="34"/>
      <c r="E302" s="34"/>
      <c r="F302" s="41"/>
      <c r="K302" s="138"/>
      <c r="L302" s="49"/>
      <c r="M302" s="51"/>
      <c r="N302" s="35"/>
      <c r="O302" s="33"/>
      <c r="P302" s="36"/>
      <c r="Q302" s="37"/>
      <c r="R302" s="29"/>
      <c r="S302" s="38"/>
      <c r="T302" s="39"/>
      <c r="U302" s="40"/>
      <c r="V302" s="39"/>
      <c r="W302" s="82"/>
      <c r="X302" s="37"/>
      <c r="Y302" s="28"/>
      <c r="Z302" s="28"/>
      <c r="AA302" s="28"/>
      <c r="AB302" s="28"/>
      <c r="AC302" s="44"/>
      <c r="AD302" s="135" t="str">
        <f>IF(M302="","",VLOOKUP(M302,出面管理!$AN$1:'出面管理'!$AQ$28,2,FALSE))</f>
        <v/>
      </c>
      <c r="AE302" s="135" t="str">
        <f>IF(M302=""," ",VLOOKUP(M302,出面管理!$AN$1:'出面管理'!$AQ$28,3,FALSE))</f>
        <v xml:space="preserve"> </v>
      </c>
      <c r="AF302" s="136" t="e">
        <f t="shared" si="8"/>
        <v>#VALUE!</v>
      </c>
      <c r="AG302" s="120" t="e">
        <f t="shared" si="8"/>
        <v>#VALUE!</v>
      </c>
      <c r="AH302" s="137" t="e">
        <f t="shared" si="9"/>
        <v>#VALUE!</v>
      </c>
      <c r="AI302" s="41"/>
      <c r="AJ302" s="44"/>
      <c r="AK302" s="45"/>
    </row>
    <row r="303" spans="2:37" ht="22.5" customHeight="1" x14ac:dyDescent="0.15">
      <c r="B303" s="34"/>
      <c r="C303" s="47"/>
      <c r="D303" s="34"/>
      <c r="E303" s="34"/>
      <c r="F303" s="41"/>
      <c r="K303" s="138"/>
      <c r="L303" s="49"/>
      <c r="M303" s="51"/>
      <c r="N303" s="35"/>
      <c r="O303" s="33"/>
      <c r="P303" s="36"/>
      <c r="Q303" s="37"/>
      <c r="R303" s="29"/>
      <c r="S303" s="38"/>
      <c r="T303" s="39"/>
      <c r="U303" s="40"/>
      <c r="V303" s="39"/>
      <c r="W303" s="82"/>
      <c r="X303" s="37"/>
      <c r="Y303" s="28"/>
      <c r="Z303" s="28"/>
      <c r="AA303" s="28"/>
      <c r="AB303" s="28"/>
      <c r="AC303" s="44"/>
      <c r="AD303" s="135" t="str">
        <f>IF(M303="","",VLOOKUP(M303,出面管理!$AN$1:'出面管理'!$AQ$28,2,FALSE))</f>
        <v/>
      </c>
      <c r="AE303" s="135" t="str">
        <f>IF(M303=""," ",VLOOKUP(M303,出面管理!$AN$1:'出面管理'!$AQ$28,3,FALSE))</f>
        <v xml:space="preserve"> </v>
      </c>
      <c r="AF303" s="136" t="e">
        <f t="shared" si="8"/>
        <v>#VALUE!</v>
      </c>
      <c r="AG303" s="120" t="e">
        <f t="shared" si="8"/>
        <v>#VALUE!</v>
      </c>
      <c r="AH303" s="137" t="e">
        <f t="shared" si="9"/>
        <v>#VALUE!</v>
      </c>
      <c r="AI303" s="41"/>
      <c r="AJ303" s="44"/>
      <c r="AK303" s="45"/>
    </row>
    <row r="304" spans="2:37" ht="22.5" customHeight="1" x14ac:dyDescent="0.15">
      <c r="B304" s="34"/>
      <c r="C304" s="47"/>
      <c r="D304" s="34"/>
      <c r="E304" s="34"/>
      <c r="F304" s="41"/>
      <c r="K304" s="138"/>
      <c r="L304" s="49"/>
      <c r="M304" s="51"/>
      <c r="N304" s="35"/>
      <c r="O304" s="33"/>
      <c r="P304" s="36"/>
      <c r="Q304" s="37"/>
      <c r="R304" s="29"/>
      <c r="S304" s="38"/>
      <c r="T304" s="39"/>
      <c r="U304" s="40"/>
      <c r="V304" s="39"/>
      <c r="W304" s="82"/>
      <c r="X304" s="37"/>
      <c r="Y304" s="28"/>
      <c r="Z304" s="28"/>
      <c r="AA304" s="28"/>
      <c r="AB304" s="28"/>
      <c r="AC304" s="44"/>
      <c r="AD304" s="135" t="str">
        <f>IF(M304="","",VLOOKUP(M304,出面管理!$AN$1:'出面管理'!$AQ$28,2,FALSE))</f>
        <v/>
      </c>
      <c r="AE304" s="135" t="str">
        <f>IF(M304=""," ",VLOOKUP(M304,出面管理!$AN$1:'出面管理'!$AQ$28,3,FALSE))</f>
        <v xml:space="preserve"> </v>
      </c>
      <c r="AF304" s="136" t="e">
        <f t="shared" si="8"/>
        <v>#VALUE!</v>
      </c>
      <c r="AG304" s="120" t="e">
        <f t="shared" si="8"/>
        <v>#VALUE!</v>
      </c>
      <c r="AH304" s="137" t="e">
        <f t="shared" si="9"/>
        <v>#VALUE!</v>
      </c>
      <c r="AI304" s="41"/>
      <c r="AJ304" s="44"/>
      <c r="AK304" s="45"/>
    </row>
    <row r="305" spans="2:37" ht="22.5" customHeight="1" x14ac:dyDescent="0.15">
      <c r="B305" s="34"/>
      <c r="C305" s="47"/>
      <c r="D305" s="34"/>
      <c r="E305" s="34"/>
      <c r="F305" s="41"/>
      <c r="K305" s="138"/>
      <c r="L305" s="49"/>
      <c r="M305" s="51"/>
      <c r="N305" s="35"/>
      <c r="O305" s="33"/>
      <c r="P305" s="36"/>
      <c r="Q305" s="37"/>
      <c r="R305" s="29"/>
      <c r="S305" s="38"/>
      <c r="T305" s="39"/>
      <c r="U305" s="40"/>
      <c r="V305" s="39"/>
      <c r="W305" s="82"/>
      <c r="X305" s="37"/>
      <c r="Y305" s="28"/>
      <c r="Z305" s="28"/>
      <c r="AA305" s="28"/>
      <c r="AB305" s="28"/>
      <c r="AC305" s="44"/>
      <c r="AD305" s="135" t="str">
        <f>IF(M305="","",VLOOKUP(M305,出面管理!$AN$1:'出面管理'!$AQ$28,2,FALSE))</f>
        <v/>
      </c>
      <c r="AE305" s="135" t="str">
        <f>IF(M305=""," ",VLOOKUP(M305,出面管理!$AN$1:'出面管理'!$AQ$28,3,FALSE))</f>
        <v xml:space="preserve"> </v>
      </c>
      <c r="AF305" s="136" t="e">
        <f t="shared" si="8"/>
        <v>#VALUE!</v>
      </c>
      <c r="AG305" s="120" t="e">
        <f t="shared" si="8"/>
        <v>#VALUE!</v>
      </c>
      <c r="AH305" s="137" t="e">
        <f t="shared" si="9"/>
        <v>#VALUE!</v>
      </c>
      <c r="AI305" s="41"/>
      <c r="AJ305" s="44"/>
      <c r="AK305" s="45"/>
    </row>
    <row r="306" spans="2:37" ht="22.5" customHeight="1" x14ac:dyDescent="0.15">
      <c r="B306" s="34"/>
      <c r="C306" s="47"/>
      <c r="D306" s="34"/>
      <c r="E306" s="34"/>
      <c r="F306" s="41"/>
      <c r="K306" s="138"/>
      <c r="L306" s="49"/>
      <c r="M306" s="51"/>
      <c r="N306" s="35"/>
      <c r="O306" s="33"/>
      <c r="P306" s="36"/>
      <c r="Q306" s="37"/>
      <c r="R306" s="29"/>
      <c r="S306" s="38"/>
      <c r="T306" s="39"/>
      <c r="U306" s="40"/>
      <c r="V306" s="39"/>
      <c r="W306" s="82"/>
      <c r="X306" s="37"/>
      <c r="Y306" s="28"/>
      <c r="Z306" s="28"/>
      <c r="AA306" s="28"/>
      <c r="AB306" s="28"/>
      <c r="AC306" s="44"/>
      <c r="AD306" s="135" t="str">
        <f>IF(M306="","",VLOOKUP(M306,出面管理!$AN$1:'出面管理'!$AQ$28,2,FALSE))</f>
        <v/>
      </c>
      <c r="AE306" s="135" t="str">
        <f>IF(M306=""," ",VLOOKUP(M306,出面管理!$AN$1:'出面管理'!$AQ$28,3,FALSE))</f>
        <v xml:space="preserve"> </v>
      </c>
      <c r="AF306" s="136" t="e">
        <f t="shared" si="8"/>
        <v>#VALUE!</v>
      </c>
      <c r="AG306" s="120" t="e">
        <f t="shared" si="8"/>
        <v>#VALUE!</v>
      </c>
      <c r="AH306" s="137" t="e">
        <f t="shared" si="9"/>
        <v>#VALUE!</v>
      </c>
      <c r="AI306" s="41"/>
      <c r="AJ306" s="44"/>
      <c r="AK306" s="45"/>
    </row>
    <row r="307" spans="2:37" ht="22.5" customHeight="1" x14ac:dyDescent="0.15">
      <c r="B307" s="34"/>
      <c r="C307" s="47"/>
      <c r="D307" s="34"/>
      <c r="E307" s="34"/>
      <c r="F307" s="41"/>
      <c r="K307" s="138"/>
      <c r="L307" s="49"/>
      <c r="M307" s="51"/>
      <c r="N307" s="35"/>
      <c r="O307" s="33"/>
      <c r="P307" s="36"/>
      <c r="Q307" s="37"/>
      <c r="R307" s="29"/>
      <c r="S307" s="38"/>
      <c r="T307" s="39"/>
      <c r="U307" s="40"/>
      <c r="V307" s="39"/>
      <c r="W307" s="82"/>
      <c r="X307" s="37"/>
      <c r="Y307" s="28"/>
      <c r="Z307" s="28"/>
      <c r="AA307" s="28"/>
      <c r="AB307" s="28"/>
      <c r="AC307" s="44"/>
      <c r="AD307" s="135" t="str">
        <f>IF(M307="","",VLOOKUP(M307,出面管理!$AN$1:'出面管理'!$AQ$28,2,FALSE))</f>
        <v/>
      </c>
      <c r="AE307" s="135" t="str">
        <f>IF(M307=""," ",VLOOKUP(M307,出面管理!$AN$1:'出面管理'!$AQ$28,3,FALSE))</f>
        <v xml:space="preserve"> </v>
      </c>
      <c r="AF307" s="136" t="e">
        <f t="shared" si="8"/>
        <v>#VALUE!</v>
      </c>
      <c r="AG307" s="120" t="e">
        <f t="shared" si="8"/>
        <v>#VALUE!</v>
      </c>
      <c r="AH307" s="137" t="e">
        <f t="shared" si="9"/>
        <v>#VALUE!</v>
      </c>
      <c r="AI307" s="41"/>
      <c r="AJ307" s="44"/>
      <c r="AK307" s="45"/>
    </row>
    <row r="308" spans="2:37" ht="22.5" customHeight="1" x14ac:dyDescent="0.15">
      <c r="B308" s="34"/>
      <c r="C308" s="47"/>
      <c r="D308" s="34"/>
      <c r="E308" s="34"/>
      <c r="F308" s="41"/>
      <c r="K308" s="138"/>
      <c r="L308" s="49"/>
      <c r="M308" s="51"/>
      <c r="N308" s="35"/>
      <c r="O308" s="33"/>
      <c r="P308" s="36"/>
      <c r="Q308" s="37"/>
      <c r="R308" s="29"/>
      <c r="S308" s="38"/>
      <c r="T308" s="39"/>
      <c r="U308" s="40"/>
      <c r="V308" s="39"/>
      <c r="W308" s="82"/>
      <c r="X308" s="37"/>
      <c r="Y308" s="28"/>
      <c r="Z308" s="28"/>
      <c r="AA308" s="28"/>
      <c r="AB308" s="28"/>
      <c r="AC308" s="44"/>
      <c r="AD308" s="135" t="str">
        <f>IF(M308="","",VLOOKUP(M308,出面管理!$AN$1:'出面管理'!$AQ$28,2,FALSE))</f>
        <v/>
      </c>
      <c r="AE308" s="135" t="str">
        <f>IF(M308=""," ",VLOOKUP(M308,出面管理!$AN$1:'出面管理'!$AQ$28,3,FALSE))</f>
        <v xml:space="preserve"> </v>
      </c>
      <c r="AF308" s="136" t="e">
        <f t="shared" si="8"/>
        <v>#VALUE!</v>
      </c>
      <c r="AG308" s="120" t="e">
        <f t="shared" si="8"/>
        <v>#VALUE!</v>
      </c>
      <c r="AH308" s="137" t="e">
        <f t="shared" si="9"/>
        <v>#VALUE!</v>
      </c>
      <c r="AI308" s="41"/>
      <c r="AJ308" s="44"/>
      <c r="AK308" s="45"/>
    </row>
    <row r="309" spans="2:37" ht="22.5" customHeight="1" x14ac:dyDescent="0.15">
      <c r="B309" s="34"/>
      <c r="C309" s="47"/>
      <c r="D309" s="34"/>
      <c r="E309" s="34"/>
      <c r="F309" s="41"/>
      <c r="K309" s="138"/>
      <c r="L309" s="49"/>
      <c r="M309" s="51"/>
      <c r="N309" s="35"/>
      <c r="O309" s="33"/>
      <c r="P309" s="36"/>
      <c r="Q309" s="37"/>
      <c r="R309" s="29"/>
      <c r="S309" s="38"/>
      <c r="T309" s="39"/>
      <c r="U309" s="40"/>
      <c r="V309" s="39"/>
      <c r="W309" s="82"/>
      <c r="X309" s="37"/>
      <c r="Y309" s="28"/>
      <c r="Z309" s="28"/>
      <c r="AA309" s="28"/>
      <c r="AB309" s="28"/>
      <c r="AC309" s="44"/>
      <c r="AD309" s="135" t="str">
        <f>IF(M309="","",VLOOKUP(M309,出面管理!$AN$1:'出面管理'!$AQ$28,2,FALSE))</f>
        <v/>
      </c>
      <c r="AE309" s="135" t="str">
        <f>IF(M309=""," ",VLOOKUP(M309,出面管理!$AN$1:'出面管理'!$AQ$28,3,FALSE))</f>
        <v xml:space="preserve"> </v>
      </c>
      <c r="AF309" s="136" t="e">
        <f t="shared" si="8"/>
        <v>#VALUE!</v>
      </c>
      <c r="AG309" s="120" t="e">
        <f t="shared" si="8"/>
        <v>#VALUE!</v>
      </c>
      <c r="AH309" s="137" t="e">
        <f t="shared" si="9"/>
        <v>#VALUE!</v>
      </c>
      <c r="AI309" s="41"/>
      <c r="AJ309" s="44"/>
      <c r="AK309" s="45"/>
    </row>
    <row r="310" spans="2:37" ht="22.5" customHeight="1" x14ac:dyDescent="0.15">
      <c r="B310" s="34"/>
      <c r="C310" s="47"/>
      <c r="D310" s="34"/>
      <c r="E310" s="34"/>
      <c r="F310" s="41"/>
      <c r="K310" s="138"/>
      <c r="L310" s="49"/>
      <c r="M310" s="51"/>
      <c r="N310" s="35"/>
      <c r="O310" s="33"/>
      <c r="P310" s="36"/>
      <c r="Q310" s="37"/>
      <c r="R310" s="29"/>
      <c r="S310" s="38"/>
      <c r="T310" s="39"/>
      <c r="U310" s="40"/>
      <c r="V310" s="39"/>
      <c r="W310" s="82"/>
      <c r="X310" s="37"/>
      <c r="Y310" s="28"/>
      <c r="Z310" s="28"/>
      <c r="AA310" s="28"/>
      <c r="AB310" s="28"/>
      <c r="AC310" s="44"/>
      <c r="AD310" s="135" t="str">
        <f>IF(M310="","",VLOOKUP(M310,出面管理!$AN$1:'出面管理'!$AQ$28,2,FALSE))</f>
        <v/>
      </c>
      <c r="AE310" s="135" t="str">
        <f>IF(M310=""," ",VLOOKUP(M310,出面管理!$AN$1:'出面管理'!$AQ$28,3,FALSE))</f>
        <v xml:space="preserve"> </v>
      </c>
      <c r="AF310" s="136" t="e">
        <f t="shared" si="8"/>
        <v>#VALUE!</v>
      </c>
      <c r="AG310" s="120" t="e">
        <f t="shared" si="8"/>
        <v>#VALUE!</v>
      </c>
      <c r="AH310" s="137" t="e">
        <f t="shared" si="9"/>
        <v>#VALUE!</v>
      </c>
      <c r="AI310" s="41"/>
      <c r="AJ310" s="44"/>
      <c r="AK310" s="45"/>
    </row>
    <row r="311" spans="2:37" ht="22.5" customHeight="1" x14ac:dyDescent="0.15">
      <c r="B311" s="34"/>
      <c r="C311" s="47"/>
      <c r="D311" s="34"/>
      <c r="E311" s="34"/>
      <c r="F311" s="41"/>
      <c r="K311" s="138"/>
      <c r="L311" s="49"/>
      <c r="M311" s="51"/>
      <c r="N311" s="35"/>
      <c r="O311" s="33"/>
      <c r="P311" s="36"/>
      <c r="Q311" s="37"/>
      <c r="R311" s="29"/>
      <c r="S311" s="38"/>
      <c r="T311" s="39"/>
      <c r="U311" s="40"/>
      <c r="V311" s="39"/>
      <c r="W311" s="82"/>
      <c r="X311" s="37"/>
      <c r="Y311" s="28"/>
      <c r="Z311" s="28"/>
      <c r="AA311" s="28"/>
      <c r="AB311" s="28"/>
      <c r="AC311" s="44"/>
      <c r="AD311" s="135" t="str">
        <f>IF(M311="","",VLOOKUP(M311,出面管理!$AN$1:'出面管理'!$AQ$28,2,FALSE))</f>
        <v/>
      </c>
      <c r="AE311" s="135" t="str">
        <f>IF(M311=""," ",VLOOKUP(M311,出面管理!$AN$1:'出面管理'!$AQ$28,3,FALSE))</f>
        <v xml:space="preserve"> </v>
      </c>
      <c r="AF311" s="136" t="e">
        <f t="shared" si="8"/>
        <v>#VALUE!</v>
      </c>
      <c r="AG311" s="120" t="e">
        <f t="shared" si="8"/>
        <v>#VALUE!</v>
      </c>
      <c r="AH311" s="137" t="e">
        <f t="shared" si="9"/>
        <v>#VALUE!</v>
      </c>
      <c r="AI311" s="41"/>
      <c r="AJ311" s="44"/>
      <c r="AK311" s="45"/>
    </row>
    <row r="312" spans="2:37" ht="22.5" customHeight="1" x14ac:dyDescent="0.15">
      <c r="B312" s="34"/>
      <c r="C312" s="47"/>
      <c r="D312" s="34"/>
      <c r="E312" s="34"/>
      <c r="F312" s="41"/>
      <c r="K312" s="138"/>
      <c r="L312" s="49"/>
      <c r="M312" s="51"/>
      <c r="N312" s="35"/>
      <c r="O312" s="33"/>
      <c r="P312" s="36"/>
      <c r="Q312" s="37"/>
      <c r="R312" s="29"/>
      <c r="S312" s="38"/>
      <c r="T312" s="39"/>
      <c r="U312" s="40"/>
      <c r="V312" s="39"/>
      <c r="W312" s="82"/>
      <c r="X312" s="37"/>
      <c r="Y312" s="28"/>
      <c r="Z312" s="28"/>
      <c r="AA312" s="28"/>
      <c r="AB312" s="28"/>
      <c r="AC312" s="44"/>
      <c r="AD312" s="135" t="str">
        <f>IF(M312="","",VLOOKUP(M312,出面管理!$AN$1:'出面管理'!$AQ$28,2,FALSE))</f>
        <v/>
      </c>
      <c r="AE312" s="135" t="str">
        <f>IF(M312=""," ",VLOOKUP(M312,出面管理!$AN$1:'出面管理'!$AQ$28,3,FALSE))</f>
        <v xml:space="preserve"> </v>
      </c>
      <c r="AF312" s="136" t="e">
        <f t="shared" si="8"/>
        <v>#VALUE!</v>
      </c>
      <c r="AG312" s="120" t="e">
        <f t="shared" si="8"/>
        <v>#VALUE!</v>
      </c>
      <c r="AH312" s="137" t="e">
        <f t="shared" si="9"/>
        <v>#VALUE!</v>
      </c>
      <c r="AI312" s="41"/>
      <c r="AJ312" s="44"/>
      <c r="AK312" s="45"/>
    </row>
    <row r="313" spans="2:37" ht="22.5" customHeight="1" x14ac:dyDescent="0.15">
      <c r="B313" s="34"/>
      <c r="C313" s="47"/>
      <c r="D313" s="34"/>
      <c r="E313" s="34"/>
      <c r="F313" s="41"/>
      <c r="K313" s="138"/>
      <c r="L313" s="49"/>
      <c r="M313" s="51"/>
      <c r="N313" s="35"/>
      <c r="O313" s="33"/>
      <c r="P313" s="36"/>
      <c r="Q313" s="37"/>
      <c r="R313" s="29"/>
      <c r="S313" s="38"/>
      <c r="T313" s="39"/>
      <c r="U313" s="40"/>
      <c r="V313" s="39"/>
      <c r="W313" s="82"/>
      <c r="X313" s="37"/>
      <c r="Y313" s="28"/>
      <c r="Z313" s="28"/>
      <c r="AA313" s="28"/>
      <c r="AB313" s="28"/>
      <c r="AC313" s="44"/>
      <c r="AD313" s="135" t="str">
        <f>IF(M313="","",VLOOKUP(M313,出面管理!$AN$1:'出面管理'!$AQ$28,2,FALSE))</f>
        <v/>
      </c>
      <c r="AE313" s="135" t="str">
        <f>IF(M313=""," ",VLOOKUP(M313,出面管理!$AN$1:'出面管理'!$AQ$28,3,FALSE))</f>
        <v xml:space="preserve"> </v>
      </c>
      <c r="AF313" s="136" t="e">
        <f t="shared" si="8"/>
        <v>#VALUE!</v>
      </c>
      <c r="AG313" s="120" t="e">
        <f t="shared" si="8"/>
        <v>#VALUE!</v>
      </c>
      <c r="AH313" s="137" t="e">
        <f t="shared" si="9"/>
        <v>#VALUE!</v>
      </c>
      <c r="AI313" s="41"/>
      <c r="AJ313" s="44"/>
      <c r="AK313" s="45"/>
    </row>
    <row r="314" spans="2:37" ht="22.5" customHeight="1" x14ac:dyDescent="0.15">
      <c r="B314" s="34"/>
      <c r="C314" s="47"/>
      <c r="D314" s="34"/>
      <c r="E314" s="34"/>
      <c r="F314" s="41"/>
      <c r="K314" s="138"/>
      <c r="L314" s="49"/>
      <c r="M314" s="51"/>
      <c r="N314" s="35"/>
      <c r="O314" s="33"/>
      <c r="P314" s="36"/>
      <c r="Q314" s="37"/>
      <c r="R314" s="29"/>
      <c r="S314" s="38"/>
      <c r="T314" s="39"/>
      <c r="U314" s="40"/>
      <c r="V314" s="39"/>
      <c r="W314" s="82"/>
      <c r="X314" s="37"/>
      <c r="Y314" s="28"/>
      <c r="Z314" s="28"/>
      <c r="AA314" s="28"/>
      <c r="AB314" s="28"/>
      <c r="AC314" s="44"/>
      <c r="AD314" s="135" t="str">
        <f>IF(M314="","",VLOOKUP(M314,出面管理!$AN$1:'出面管理'!$AQ$28,2,FALSE))</f>
        <v/>
      </c>
      <c r="AE314" s="135" t="str">
        <f>IF(M314=""," ",VLOOKUP(M314,出面管理!$AN$1:'出面管理'!$AQ$28,3,FALSE))</f>
        <v xml:space="preserve"> </v>
      </c>
      <c r="AF314" s="136" t="e">
        <f t="shared" si="8"/>
        <v>#VALUE!</v>
      </c>
      <c r="AG314" s="120" t="e">
        <f t="shared" si="8"/>
        <v>#VALUE!</v>
      </c>
      <c r="AH314" s="137" t="e">
        <f t="shared" si="9"/>
        <v>#VALUE!</v>
      </c>
      <c r="AI314" s="41"/>
      <c r="AJ314" s="44"/>
      <c r="AK314" s="45"/>
    </row>
    <row r="315" spans="2:37" ht="22.5" customHeight="1" x14ac:dyDescent="0.15">
      <c r="B315" s="34"/>
      <c r="C315" s="47"/>
      <c r="D315" s="34"/>
      <c r="E315" s="34"/>
      <c r="F315" s="41"/>
      <c r="K315" s="138"/>
      <c r="L315" s="49"/>
      <c r="M315" s="51"/>
      <c r="N315" s="35"/>
      <c r="O315" s="33"/>
      <c r="P315" s="36"/>
      <c r="Q315" s="37"/>
      <c r="R315" s="29"/>
      <c r="S315" s="38"/>
      <c r="T315" s="39"/>
      <c r="U315" s="40"/>
      <c r="V315" s="39"/>
      <c r="W315" s="82"/>
      <c r="X315" s="37"/>
      <c r="Y315" s="28"/>
      <c r="Z315" s="28"/>
      <c r="AA315" s="28"/>
      <c r="AB315" s="28"/>
      <c r="AC315" s="44"/>
      <c r="AD315" s="135" t="str">
        <f>IF(M315="","",VLOOKUP(M315,出面管理!$AN$1:'出面管理'!$AQ$28,2,FALSE))</f>
        <v/>
      </c>
      <c r="AE315" s="135" t="str">
        <f>IF(M315=""," ",VLOOKUP(M315,出面管理!$AN$1:'出面管理'!$AQ$28,3,FALSE))</f>
        <v xml:space="preserve"> </v>
      </c>
      <c r="AF315" s="136" t="e">
        <f t="shared" si="8"/>
        <v>#VALUE!</v>
      </c>
      <c r="AG315" s="120" t="e">
        <f t="shared" si="8"/>
        <v>#VALUE!</v>
      </c>
      <c r="AH315" s="137" t="e">
        <f t="shared" si="9"/>
        <v>#VALUE!</v>
      </c>
      <c r="AI315" s="41"/>
      <c r="AJ315" s="44"/>
      <c r="AK315" s="45"/>
    </row>
    <row r="316" spans="2:37" ht="22.5" customHeight="1" x14ac:dyDescent="0.15">
      <c r="B316" s="34"/>
      <c r="C316" s="47"/>
      <c r="D316" s="34"/>
      <c r="E316" s="34"/>
      <c r="F316" s="41"/>
      <c r="K316" s="138"/>
      <c r="L316" s="49"/>
      <c r="M316" s="51"/>
      <c r="N316" s="35"/>
      <c r="O316" s="33"/>
      <c r="P316" s="36"/>
      <c r="Q316" s="37"/>
      <c r="R316" s="29"/>
      <c r="S316" s="38"/>
      <c r="T316" s="39"/>
      <c r="U316" s="40"/>
      <c r="V316" s="39"/>
      <c r="W316" s="82"/>
      <c r="X316" s="37"/>
      <c r="Y316" s="28"/>
      <c r="Z316" s="28"/>
      <c r="AA316" s="28"/>
      <c r="AB316" s="28"/>
      <c r="AC316" s="44"/>
      <c r="AD316" s="135" t="str">
        <f>IF(M316="","",VLOOKUP(M316,出面管理!$AN$1:'出面管理'!$AQ$28,2,FALSE))</f>
        <v/>
      </c>
      <c r="AE316" s="135" t="str">
        <f>IF(M316=""," ",VLOOKUP(M316,出面管理!$AN$1:'出面管理'!$AQ$28,3,FALSE))</f>
        <v xml:space="preserve"> </v>
      </c>
      <c r="AF316" s="136" t="e">
        <f t="shared" si="8"/>
        <v>#VALUE!</v>
      </c>
      <c r="AG316" s="120" t="e">
        <f t="shared" si="8"/>
        <v>#VALUE!</v>
      </c>
      <c r="AH316" s="137" t="e">
        <f t="shared" si="9"/>
        <v>#VALUE!</v>
      </c>
      <c r="AI316" s="41"/>
      <c r="AJ316" s="44"/>
      <c r="AK316" s="45"/>
    </row>
    <row r="317" spans="2:37" ht="22.5" customHeight="1" x14ac:dyDescent="0.15">
      <c r="B317" s="34"/>
      <c r="C317" s="47"/>
      <c r="D317" s="34"/>
      <c r="E317" s="34"/>
      <c r="F317" s="41"/>
      <c r="K317" s="138"/>
      <c r="L317" s="49"/>
      <c r="M317" s="51"/>
      <c r="N317" s="35"/>
      <c r="O317" s="33"/>
      <c r="P317" s="36"/>
      <c r="Q317" s="37"/>
      <c r="R317" s="29"/>
      <c r="S317" s="38"/>
      <c r="T317" s="39"/>
      <c r="U317" s="40"/>
      <c r="V317" s="39"/>
      <c r="W317" s="82"/>
      <c r="X317" s="37"/>
      <c r="Y317" s="28"/>
      <c r="Z317" s="28"/>
      <c r="AA317" s="28"/>
      <c r="AB317" s="28"/>
      <c r="AC317" s="44"/>
      <c r="AD317" s="135" t="str">
        <f>IF(M317="","",VLOOKUP(M317,出面管理!$AN$1:'出面管理'!$AQ$28,2,FALSE))</f>
        <v/>
      </c>
      <c r="AE317" s="135" t="str">
        <f>IF(M317=""," ",VLOOKUP(M317,出面管理!$AN$1:'出面管理'!$AQ$28,3,FALSE))</f>
        <v xml:space="preserve"> </v>
      </c>
      <c r="AF317" s="136" t="e">
        <f t="shared" si="8"/>
        <v>#VALUE!</v>
      </c>
      <c r="AG317" s="120" t="e">
        <f t="shared" si="8"/>
        <v>#VALUE!</v>
      </c>
      <c r="AH317" s="137" t="e">
        <f t="shared" si="9"/>
        <v>#VALUE!</v>
      </c>
      <c r="AI317" s="41"/>
      <c r="AJ317" s="44"/>
      <c r="AK317" s="45"/>
    </row>
    <row r="318" spans="2:37" ht="22.5" customHeight="1" x14ac:dyDescent="0.15">
      <c r="B318" s="34"/>
      <c r="C318" s="47"/>
      <c r="D318" s="34"/>
      <c r="E318" s="34"/>
      <c r="F318" s="41"/>
      <c r="K318" s="138"/>
      <c r="L318" s="49"/>
      <c r="M318" s="51"/>
      <c r="N318" s="35"/>
      <c r="O318" s="33"/>
      <c r="P318" s="36"/>
      <c r="Q318" s="37"/>
      <c r="R318" s="29"/>
      <c r="S318" s="38"/>
      <c r="T318" s="39"/>
      <c r="U318" s="40"/>
      <c r="V318" s="39"/>
      <c r="W318" s="82"/>
      <c r="X318" s="37"/>
      <c r="Y318" s="28"/>
      <c r="Z318" s="28"/>
      <c r="AA318" s="28"/>
      <c r="AB318" s="28"/>
      <c r="AC318" s="44"/>
      <c r="AD318" s="135" t="str">
        <f>IF(M318="","",VLOOKUP(M318,出面管理!$AN$1:'出面管理'!$AQ$28,2,FALSE))</f>
        <v/>
      </c>
      <c r="AE318" s="135" t="str">
        <f>IF(M318=""," ",VLOOKUP(M318,出面管理!$AN$1:'出面管理'!$AQ$28,3,FALSE))</f>
        <v xml:space="preserve"> </v>
      </c>
      <c r="AF318" s="136" t="e">
        <f t="shared" si="8"/>
        <v>#VALUE!</v>
      </c>
      <c r="AG318" s="120" t="e">
        <f t="shared" si="8"/>
        <v>#VALUE!</v>
      </c>
      <c r="AH318" s="137" t="e">
        <f t="shared" si="9"/>
        <v>#VALUE!</v>
      </c>
      <c r="AI318" s="41"/>
      <c r="AJ318" s="44"/>
      <c r="AK318" s="45"/>
    </row>
    <row r="319" spans="2:37" ht="22.5" customHeight="1" x14ac:dyDescent="0.15">
      <c r="B319" s="34"/>
      <c r="C319" s="47"/>
      <c r="D319" s="34"/>
      <c r="E319" s="34"/>
      <c r="F319" s="41"/>
      <c r="K319" s="138"/>
      <c r="L319" s="49"/>
      <c r="M319" s="51"/>
      <c r="N319" s="35"/>
      <c r="O319" s="33"/>
      <c r="P319" s="36"/>
      <c r="Q319" s="37"/>
      <c r="R319" s="29"/>
      <c r="S319" s="38"/>
      <c r="T319" s="39"/>
      <c r="U319" s="40"/>
      <c r="V319" s="39"/>
      <c r="W319" s="82"/>
      <c r="X319" s="37"/>
      <c r="Y319" s="28"/>
      <c r="Z319" s="28"/>
      <c r="AA319" s="28"/>
      <c r="AB319" s="28"/>
      <c r="AC319" s="44"/>
      <c r="AD319" s="135" t="str">
        <f>IF(M319="","",VLOOKUP(M319,出面管理!$AN$1:'出面管理'!$AQ$28,2,FALSE))</f>
        <v/>
      </c>
      <c r="AE319" s="135" t="str">
        <f>IF(M319=""," ",VLOOKUP(M319,出面管理!$AN$1:'出面管理'!$AQ$28,3,FALSE))</f>
        <v xml:space="preserve"> </v>
      </c>
      <c r="AF319" s="136" t="e">
        <f t="shared" si="8"/>
        <v>#VALUE!</v>
      </c>
      <c r="AG319" s="120" t="e">
        <f t="shared" si="8"/>
        <v>#VALUE!</v>
      </c>
      <c r="AH319" s="137" t="e">
        <f t="shared" si="9"/>
        <v>#VALUE!</v>
      </c>
      <c r="AI319" s="41"/>
      <c r="AJ319" s="44"/>
      <c r="AK319" s="45"/>
    </row>
    <row r="320" spans="2:37" ht="22.5" customHeight="1" x14ac:dyDescent="0.15">
      <c r="B320" s="34"/>
      <c r="C320" s="47"/>
      <c r="D320" s="34"/>
      <c r="E320" s="34"/>
      <c r="F320" s="41"/>
      <c r="K320" s="138"/>
      <c r="L320" s="49"/>
      <c r="M320" s="51"/>
      <c r="N320" s="35"/>
      <c r="O320" s="33"/>
      <c r="P320" s="36"/>
      <c r="Q320" s="37"/>
      <c r="R320" s="29"/>
      <c r="S320" s="38"/>
      <c r="T320" s="39"/>
      <c r="U320" s="40"/>
      <c r="V320" s="39"/>
      <c r="W320" s="82"/>
      <c r="X320" s="37"/>
      <c r="Y320" s="28"/>
      <c r="Z320" s="28"/>
      <c r="AA320" s="28"/>
      <c r="AB320" s="28"/>
      <c r="AC320" s="44"/>
      <c r="AD320" s="135" t="str">
        <f>IF(M320="","",VLOOKUP(M320,出面管理!$AN$1:'出面管理'!$AQ$28,2,FALSE))</f>
        <v/>
      </c>
      <c r="AE320" s="135" t="str">
        <f>IF(M320=""," ",VLOOKUP(M320,出面管理!$AN$1:'出面管理'!$AQ$28,3,FALSE))</f>
        <v xml:space="preserve"> </v>
      </c>
      <c r="AF320" s="136" t="e">
        <f t="shared" si="8"/>
        <v>#VALUE!</v>
      </c>
      <c r="AG320" s="120" t="e">
        <f t="shared" si="8"/>
        <v>#VALUE!</v>
      </c>
      <c r="AH320" s="137" t="e">
        <f t="shared" si="9"/>
        <v>#VALUE!</v>
      </c>
      <c r="AI320" s="41"/>
      <c r="AJ320" s="44"/>
      <c r="AK320" s="45"/>
    </row>
    <row r="321" spans="2:37" ht="22.5" customHeight="1" x14ac:dyDescent="0.15">
      <c r="B321" s="34"/>
      <c r="C321" s="47"/>
      <c r="D321" s="34"/>
      <c r="E321" s="34"/>
      <c r="F321" s="41"/>
      <c r="K321" s="138"/>
      <c r="L321" s="49"/>
      <c r="M321" s="51"/>
      <c r="N321" s="35"/>
      <c r="O321" s="33"/>
      <c r="P321" s="36"/>
      <c r="Q321" s="37"/>
      <c r="R321" s="29"/>
      <c r="S321" s="38"/>
      <c r="T321" s="39"/>
      <c r="U321" s="40"/>
      <c r="V321" s="39"/>
      <c r="W321" s="82"/>
      <c r="X321" s="37"/>
      <c r="Y321" s="28"/>
      <c r="Z321" s="28"/>
      <c r="AA321" s="28"/>
      <c r="AB321" s="28"/>
      <c r="AC321" s="44"/>
      <c r="AD321" s="135" t="str">
        <f>IF(M321="","",VLOOKUP(M321,出面管理!$AN$1:'出面管理'!$AQ$28,2,FALSE))</f>
        <v/>
      </c>
      <c r="AE321" s="135" t="str">
        <f>IF(M321=""," ",VLOOKUP(M321,出面管理!$AN$1:'出面管理'!$AQ$28,3,FALSE))</f>
        <v xml:space="preserve"> </v>
      </c>
      <c r="AF321" s="136" t="e">
        <f t="shared" si="8"/>
        <v>#VALUE!</v>
      </c>
      <c r="AG321" s="120" t="e">
        <f t="shared" si="8"/>
        <v>#VALUE!</v>
      </c>
      <c r="AH321" s="137" t="e">
        <f t="shared" si="9"/>
        <v>#VALUE!</v>
      </c>
      <c r="AI321" s="41"/>
      <c r="AJ321" s="44"/>
      <c r="AK321" s="45"/>
    </row>
    <row r="322" spans="2:37" ht="22.5" customHeight="1" x14ac:dyDescent="0.15">
      <c r="B322" s="34"/>
      <c r="C322" s="47"/>
      <c r="D322" s="34"/>
      <c r="E322" s="34"/>
      <c r="F322" s="41"/>
      <c r="K322" s="138"/>
      <c r="L322" s="49"/>
      <c r="M322" s="51"/>
      <c r="N322" s="35"/>
      <c r="O322" s="33"/>
      <c r="P322" s="36"/>
      <c r="Q322" s="37"/>
      <c r="R322" s="29"/>
      <c r="S322" s="38"/>
      <c r="T322" s="39"/>
      <c r="U322" s="40"/>
      <c r="V322" s="39"/>
      <c r="W322" s="82"/>
      <c r="X322" s="37"/>
      <c r="Y322" s="28"/>
      <c r="Z322" s="28"/>
      <c r="AA322" s="28"/>
      <c r="AB322" s="28"/>
      <c r="AC322" s="44"/>
      <c r="AD322" s="135" t="str">
        <f>IF(M322="","",VLOOKUP(M322,出面管理!$AN$1:'出面管理'!$AQ$28,2,FALSE))</f>
        <v/>
      </c>
      <c r="AE322" s="135" t="str">
        <f>IF(M322=""," ",VLOOKUP(M322,出面管理!$AN$1:'出面管理'!$AQ$28,3,FALSE))</f>
        <v xml:space="preserve"> </v>
      </c>
      <c r="AF322" s="136" t="e">
        <f t="shared" si="8"/>
        <v>#VALUE!</v>
      </c>
      <c r="AG322" s="120" t="e">
        <f t="shared" si="8"/>
        <v>#VALUE!</v>
      </c>
      <c r="AH322" s="137" t="e">
        <f t="shared" si="9"/>
        <v>#VALUE!</v>
      </c>
      <c r="AI322" s="41"/>
      <c r="AJ322" s="44"/>
      <c r="AK322" s="45"/>
    </row>
    <row r="323" spans="2:37" ht="22.5" customHeight="1" x14ac:dyDescent="0.15">
      <c r="B323" s="34"/>
      <c r="C323" s="47"/>
      <c r="D323" s="34"/>
      <c r="E323" s="34"/>
      <c r="F323" s="41"/>
      <c r="K323" s="138"/>
      <c r="L323" s="49"/>
      <c r="M323" s="51"/>
      <c r="N323" s="35"/>
      <c r="O323" s="33"/>
      <c r="P323" s="36"/>
      <c r="Q323" s="37"/>
      <c r="R323" s="29"/>
      <c r="S323" s="38"/>
      <c r="T323" s="39"/>
      <c r="U323" s="40"/>
      <c r="V323" s="39"/>
      <c r="W323" s="82"/>
      <c r="X323" s="37"/>
      <c r="Y323" s="28"/>
      <c r="Z323" s="28"/>
      <c r="AA323" s="28"/>
      <c r="AB323" s="28"/>
      <c r="AC323" s="44"/>
      <c r="AD323" s="135" t="str">
        <f>IF(M323="","",VLOOKUP(M323,出面管理!$AN$1:'出面管理'!$AQ$28,2,FALSE))</f>
        <v/>
      </c>
      <c r="AE323" s="135" t="str">
        <f>IF(M323=""," ",VLOOKUP(M323,出面管理!$AN$1:'出面管理'!$AQ$28,3,FALSE))</f>
        <v xml:space="preserve"> </v>
      </c>
      <c r="AF323" s="136" t="e">
        <f t="shared" si="8"/>
        <v>#VALUE!</v>
      </c>
      <c r="AG323" s="120" t="e">
        <f t="shared" si="8"/>
        <v>#VALUE!</v>
      </c>
      <c r="AH323" s="137" t="e">
        <f t="shared" si="9"/>
        <v>#VALUE!</v>
      </c>
      <c r="AI323" s="41"/>
      <c r="AJ323" s="44"/>
      <c r="AK323" s="45"/>
    </row>
    <row r="324" spans="2:37" ht="22.5" customHeight="1" x14ac:dyDescent="0.15">
      <c r="B324" s="34"/>
      <c r="C324" s="47"/>
      <c r="D324" s="34"/>
      <c r="E324" s="34"/>
      <c r="F324" s="41"/>
      <c r="K324" s="138"/>
      <c r="L324" s="49"/>
      <c r="M324" s="51"/>
      <c r="N324" s="35"/>
      <c r="O324" s="33"/>
      <c r="P324" s="36"/>
      <c r="Q324" s="37"/>
      <c r="R324" s="29"/>
      <c r="S324" s="38"/>
      <c r="T324" s="39"/>
      <c r="U324" s="40"/>
      <c r="V324" s="39"/>
      <c r="W324" s="82"/>
      <c r="X324" s="37"/>
      <c r="Y324" s="28"/>
      <c r="Z324" s="28"/>
      <c r="AA324" s="28"/>
      <c r="AB324" s="28"/>
      <c r="AC324" s="44"/>
      <c r="AD324" s="135" t="str">
        <f>IF(M324="","",VLOOKUP(M324,出面管理!$AN$1:'出面管理'!$AQ$28,2,FALSE))</f>
        <v/>
      </c>
      <c r="AE324" s="135" t="str">
        <f>IF(M324=""," ",VLOOKUP(M324,出面管理!$AN$1:'出面管理'!$AQ$28,3,FALSE))</f>
        <v xml:space="preserve"> </v>
      </c>
      <c r="AF324" s="136" t="e">
        <f t="shared" si="8"/>
        <v>#VALUE!</v>
      </c>
      <c r="AG324" s="120" t="e">
        <f t="shared" si="8"/>
        <v>#VALUE!</v>
      </c>
      <c r="AH324" s="137" t="e">
        <f t="shared" si="9"/>
        <v>#VALUE!</v>
      </c>
      <c r="AI324" s="41"/>
      <c r="AJ324" s="44"/>
      <c r="AK324" s="45"/>
    </row>
    <row r="325" spans="2:37" ht="22.5" customHeight="1" x14ac:dyDescent="0.15">
      <c r="B325" s="34"/>
      <c r="C325" s="47"/>
      <c r="D325" s="34"/>
      <c r="E325" s="34"/>
      <c r="F325" s="41"/>
      <c r="K325" s="138"/>
      <c r="L325" s="49"/>
      <c r="M325" s="51"/>
      <c r="N325" s="35"/>
      <c r="O325" s="33"/>
      <c r="P325" s="36"/>
      <c r="Q325" s="37"/>
      <c r="R325" s="29"/>
      <c r="S325" s="38"/>
      <c r="T325" s="39"/>
      <c r="U325" s="40"/>
      <c r="V325" s="39"/>
      <c r="W325" s="82"/>
      <c r="X325" s="37"/>
      <c r="Y325" s="28"/>
      <c r="Z325" s="28"/>
      <c r="AA325" s="28"/>
      <c r="AB325" s="28"/>
      <c r="AC325" s="44"/>
      <c r="AD325" s="135" t="str">
        <f>IF(M325="","",VLOOKUP(M325,出面管理!$AN$1:'出面管理'!$AQ$28,2,FALSE))</f>
        <v/>
      </c>
      <c r="AE325" s="135" t="str">
        <f>IF(M325=""," ",VLOOKUP(M325,出面管理!$AN$1:'出面管理'!$AQ$28,3,FALSE))</f>
        <v xml:space="preserve"> </v>
      </c>
      <c r="AF325" s="136" t="e">
        <f t="shared" ref="AF325:AG353" si="10">AD325*Y325</f>
        <v>#VALUE!</v>
      </c>
      <c r="AG325" s="120" t="e">
        <f t="shared" si="10"/>
        <v>#VALUE!</v>
      </c>
      <c r="AH325" s="137" t="e">
        <f t="shared" ref="AH325:AH353" si="11">AF325+AG325</f>
        <v>#VALUE!</v>
      </c>
      <c r="AI325" s="41"/>
      <c r="AJ325" s="44"/>
      <c r="AK325" s="45"/>
    </row>
    <row r="326" spans="2:37" ht="22.5" customHeight="1" x14ac:dyDescent="0.15">
      <c r="B326" s="34"/>
      <c r="C326" s="47"/>
      <c r="D326" s="34"/>
      <c r="E326" s="34"/>
      <c r="F326" s="41"/>
      <c r="K326" s="138"/>
      <c r="L326" s="49"/>
      <c r="M326" s="51"/>
      <c r="N326" s="35"/>
      <c r="O326" s="33"/>
      <c r="P326" s="36"/>
      <c r="Q326" s="37"/>
      <c r="R326" s="29"/>
      <c r="S326" s="38"/>
      <c r="T326" s="39"/>
      <c r="U326" s="40"/>
      <c r="V326" s="39"/>
      <c r="W326" s="82"/>
      <c r="X326" s="37"/>
      <c r="Y326" s="28"/>
      <c r="Z326" s="28"/>
      <c r="AA326" s="28"/>
      <c r="AB326" s="28"/>
      <c r="AC326" s="44"/>
      <c r="AD326" s="135" t="str">
        <f>IF(M326="","",VLOOKUP(M326,出面管理!$AN$1:'出面管理'!$AQ$28,2,FALSE))</f>
        <v/>
      </c>
      <c r="AE326" s="135" t="str">
        <f>IF(M326=""," ",VLOOKUP(M326,出面管理!$AN$1:'出面管理'!$AQ$28,3,FALSE))</f>
        <v xml:space="preserve"> </v>
      </c>
      <c r="AF326" s="136" t="e">
        <f t="shared" si="10"/>
        <v>#VALUE!</v>
      </c>
      <c r="AG326" s="120" t="e">
        <f t="shared" si="10"/>
        <v>#VALUE!</v>
      </c>
      <c r="AH326" s="137" t="e">
        <f t="shared" si="11"/>
        <v>#VALUE!</v>
      </c>
      <c r="AI326" s="41"/>
      <c r="AJ326" s="44"/>
      <c r="AK326" s="45"/>
    </row>
    <row r="327" spans="2:37" ht="22.5" customHeight="1" x14ac:dyDescent="0.15">
      <c r="B327" s="34"/>
      <c r="C327" s="47"/>
      <c r="D327" s="34"/>
      <c r="E327" s="34"/>
      <c r="F327" s="41"/>
      <c r="K327" s="138"/>
      <c r="L327" s="49"/>
      <c r="M327" s="51"/>
      <c r="N327" s="35"/>
      <c r="O327" s="33"/>
      <c r="P327" s="36"/>
      <c r="Q327" s="37"/>
      <c r="R327" s="29"/>
      <c r="S327" s="38"/>
      <c r="T327" s="39"/>
      <c r="U327" s="40"/>
      <c r="V327" s="39"/>
      <c r="W327" s="82"/>
      <c r="X327" s="37"/>
      <c r="Y327" s="28"/>
      <c r="Z327" s="28"/>
      <c r="AA327" s="28"/>
      <c r="AB327" s="28"/>
      <c r="AC327" s="44"/>
      <c r="AD327" s="135" t="str">
        <f>IF(M327="","",VLOOKUP(M327,出面管理!$AN$1:'出面管理'!$AQ$28,2,FALSE))</f>
        <v/>
      </c>
      <c r="AE327" s="135" t="str">
        <f>IF(M327=""," ",VLOOKUP(M327,出面管理!$AN$1:'出面管理'!$AQ$28,3,FALSE))</f>
        <v xml:space="preserve"> </v>
      </c>
      <c r="AF327" s="136" t="e">
        <f t="shared" si="10"/>
        <v>#VALUE!</v>
      </c>
      <c r="AG327" s="120" t="e">
        <f t="shared" si="10"/>
        <v>#VALUE!</v>
      </c>
      <c r="AH327" s="137" t="e">
        <f t="shared" si="11"/>
        <v>#VALUE!</v>
      </c>
      <c r="AI327" s="41"/>
      <c r="AJ327" s="44"/>
      <c r="AK327" s="45"/>
    </row>
    <row r="328" spans="2:37" ht="22.5" customHeight="1" x14ac:dyDescent="0.15">
      <c r="B328" s="34"/>
      <c r="C328" s="47"/>
      <c r="D328" s="34"/>
      <c r="E328" s="34"/>
      <c r="F328" s="41"/>
      <c r="K328" s="138"/>
      <c r="L328" s="49"/>
      <c r="M328" s="51"/>
      <c r="N328" s="35"/>
      <c r="O328" s="33"/>
      <c r="P328" s="36"/>
      <c r="Q328" s="37"/>
      <c r="R328" s="29"/>
      <c r="S328" s="38"/>
      <c r="T328" s="39"/>
      <c r="U328" s="40"/>
      <c r="V328" s="39"/>
      <c r="W328" s="82"/>
      <c r="X328" s="37"/>
      <c r="Y328" s="28"/>
      <c r="Z328" s="28"/>
      <c r="AA328" s="28"/>
      <c r="AB328" s="28"/>
      <c r="AC328" s="44"/>
      <c r="AD328" s="135" t="str">
        <f>IF(M328="","",VLOOKUP(M328,出面管理!$AN$1:'出面管理'!$AQ$28,2,FALSE))</f>
        <v/>
      </c>
      <c r="AE328" s="135" t="str">
        <f>IF(M328=""," ",VLOOKUP(M328,出面管理!$AN$1:'出面管理'!$AQ$28,3,FALSE))</f>
        <v xml:space="preserve"> </v>
      </c>
      <c r="AF328" s="136" t="e">
        <f t="shared" si="10"/>
        <v>#VALUE!</v>
      </c>
      <c r="AG328" s="120" t="e">
        <f t="shared" si="10"/>
        <v>#VALUE!</v>
      </c>
      <c r="AH328" s="137" t="e">
        <f t="shared" si="11"/>
        <v>#VALUE!</v>
      </c>
      <c r="AI328" s="41"/>
      <c r="AJ328" s="44"/>
      <c r="AK328" s="45"/>
    </row>
    <row r="329" spans="2:37" ht="22.5" customHeight="1" x14ac:dyDescent="0.15">
      <c r="B329" s="34"/>
      <c r="C329" s="47"/>
      <c r="D329" s="34"/>
      <c r="E329" s="34"/>
      <c r="F329" s="41"/>
      <c r="K329" s="138"/>
      <c r="L329" s="49"/>
      <c r="M329" s="51"/>
      <c r="N329" s="35"/>
      <c r="O329" s="33"/>
      <c r="P329" s="36"/>
      <c r="Q329" s="37"/>
      <c r="R329" s="29"/>
      <c r="S329" s="38"/>
      <c r="T329" s="39"/>
      <c r="U329" s="40"/>
      <c r="V329" s="39"/>
      <c r="W329" s="82"/>
      <c r="X329" s="37"/>
      <c r="Y329" s="28"/>
      <c r="Z329" s="28"/>
      <c r="AA329" s="28"/>
      <c r="AB329" s="28"/>
      <c r="AC329" s="44"/>
      <c r="AD329" s="135" t="str">
        <f>IF(M329="","",VLOOKUP(M329,出面管理!$AN$1:'出面管理'!$AQ$28,2,FALSE))</f>
        <v/>
      </c>
      <c r="AE329" s="135" t="str">
        <f>IF(M329=""," ",VLOOKUP(M329,出面管理!$AN$1:'出面管理'!$AQ$28,3,FALSE))</f>
        <v xml:space="preserve"> </v>
      </c>
      <c r="AF329" s="136" t="e">
        <f t="shared" si="10"/>
        <v>#VALUE!</v>
      </c>
      <c r="AG329" s="120" t="e">
        <f t="shared" si="10"/>
        <v>#VALUE!</v>
      </c>
      <c r="AH329" s="137" t="e">
        <f t="shared" si="11"/>
        <v>#VALUE!</v>
      </c>
      <c r="AI329" s="41"/>
      <c r="AJ329" s="44"/>
      <c r="AK329" s="45"/>
    </row>
    <row r="330" spans="2:37" ht="22.5" customHeight="1" x14ac:dyDescent="0.15">
      <c r="B330" s="34"/>
      <c r="C330" s="47"/>
      <c r="D330" s="34"/>
      <c r="E330" s="34"/>
      <c r="F330" s="41"/>
      <c r="K330" s="138"/>
      <c r="L330" s="49"/>
      <c r="M330" s="51"/>
      <c r="N330" s="35"/>
      <c r="O330" s="33"/>
      <c r="P330" s="36"/>
      <c r="Q330" s="37"/>
      <c r="R330" s="29"/>
      <c r="S330" s="38"/>
      <c r="T330" s="39"/>
      <c r="U330" s="40"/>
      <c r="V330" s="39"/>
      <c r="W330" s="82"/>
      <c r="X330" s="37"/>
      <c r="Y330" s="28"/>
      <c r="Z330" s="28"/>
      <c r="AA330" s="28"/>
      <c r="AB330" s="28"/>
      <c r="AC330" s="44"/>
      <c r="AD330" s="135" t="str">
        <f>IF(M330="","",VLOOKUP(M330,出面管理!$AN$1:'出面管理'!$AQ$28,2,FALSE))</f>
        <v/>
      </c>
      <c r="AE330" s="135" t="str">
        <f>IF(M330=""," ",VLOOKUP(M330,出面管理!$AN$1:'出面管理'!$AQ$28,3,FALSE))</f>
        <v xml:space="preserve"> </v>
      </c>
      <c r="AF330" s="136" t="e">
        <f t="shared" si="10"/>
        <v>#VALUE!</v>
      </c>
      <c r="AG330" s="120" t="e">
        <f t="shared" si="10"/>
        <v>#VALUE!</v>
      </c>
      <c r="AH330" s="137" t="e">
        <f t="shared" si="11"/>
        <v>#VALUE!</v>
      </c>
      <c r="AI330" s="41"/>
      <c r="AJ330" s="44"/>
      <c r="AK330" s="45"/>
    </row>
    <row r="331" spans="2:37" ht="22.5" customHeight="1" x14ac:dyDescent="0.15">
      <c r="B331" s="34"/>
      <c r="C331" s="47"/>
      <c r="D331" s="34"/>
      <c r="E331" s="34"/>
      <c r="F331" s="41"/>
      <c r="K331" s="138"/>
      <c r="L331" s="49"/>
      <c r="M331" s="51"/>
      <c r="N331" s="35"/>
      <c r="O331" s="33"/>
      <c r="P331" s="36"/>
      <c r="Q331" s="37"/>
      <c r="R331" s="29"/>
      <c r="S331" s="38"/>
      <c r="T331" s="39"/>
      <c r="U331" s="40"/>
      <c r="V331" s="39"/>
      <c r="W331" s="82"/>
      <c r="X331" s="37"/>
      <c r="Y331" s="28"/>
      <c r="Z331" s="28"/>
      <c r="AA331" s="28"/>
      <c r="AB331" s="28"/>
      <c r="AC331" s="44"/>
      <c r="AD331" s="135" t="str">
        <f>IF(M331="","",VLOOKUP(M331,出面管理!$AN$1:'出面管理'!$AQ$28,2,FALSE))</f>
        <v/>
      </c>
      <c r="AE331" s="135" t="str">
        <f>IF(M331=""," ",VLOOKUP(M331,出面管理!$AN$1:'出面管理'!$AQ$28,3,FALSE))</f>
        <v xml:space="preserve"> </v>
      </c>
      <c r="AF331" s="136" t="e">
        <f t="shared" si="10"/>
        <v>#VALUE!</v>
      </c>
      <c r="AG331" s="120" t="e">
        <f t="shared" si="10"/>
        <v>#VALUE!</v>
      </c>
      <c r="AH331" s="137" t="e">
        <f t="shared" si="11"/>
        <v>#VALUE!</v>
      </c>
      <c r="AI331" s="41"/>
      <c r="AJ331" s="44"/>
      <c r="AK331" s="45"/>
    </row>
    <row r="332" spans="2:37" ht="22.5" customHeight="1" x14ac:dyDescent="0.15">
      <c r="B332" s="34"/>
      <c r="C332" s="47"/>
      <c r="D332" s="34"/>
      <c r="E332" s="34"/>
      <c r="F332" s="41"/>
      <c r="K332" s="138"/>
      <c r="L332" s="49"/>
      <c r="M332" s="51"/>
      <c r="N332" s="35"/>
      <c r="O332" s="33"/>
      <c r="P332" s="36"/>
      <c r="Q332" s="37"/>
      <c r="R332" s="29"/>
      <c r="S332" s="38"/>
      <c r="T332" s="39"/>
      <c r="U332" s="40"/>
      <c r="V332" s="39"/>
      <c r="W332" s="82"/>
      <c r="X332" s="37"/>
      <c r="Y332" s="28"/>
      <c r="Z332" s="28"/>
      <c r="AA332" s="28"/>
      <c r="AB332" s="28"/>
      <c r="AC332" s="44"/>
      <c r="AD332" s="135" t="str">
        <f>IF(M332="","",VLOOKUP(M332,出面管理!$AN$1:'出面管理'!$AQ$28,2,FALSE))</f>
        <v/>
      </c>
      <c r="AE332" s="135" t="str">
        <f>IF(M332=""," ",VLOOKUP(M332,出面管理!$AN$1:'出面管理'!$AQ$28,3,FALSE))</f>
        <v xml:space="preserve"> </v>
      </c>
      <c r="AF332" s="136" t="e">
        <f t="shared" si="10"/>
        <v>#VALUE!</v>
      </c>
      <c r="AG332" s="120" t="e">
        <f t="shared" si="10"/>
        <v>#VALUE!</v>
      </c>
      <c r="AH332" s="137" t="e">
        <f t="shared" si="11"/>
        <v>#VALUE!</v>
      </c>
      <c r="AI332" s="41"/>
      <c r="AJ332" s="44"/>
      <c r="AK332" s="45"/>
    </row>
    <row r="333" spans="2:37" ht="22.5" customHeight="1" x14ac:dyDescent="0.15">
      <c r="B333" s="34"/>
      <c r="C333" s="47"/>
      <c r="D333" s="34"/>
      <c r="E333" s="34"/>
      <c r="F333" s="41"/>
      <c r="K333" s="138"/>
      <c r="L333" s="49"/>
      <c r="M333" s="51"/>
      <c r="N333" s="35"/>
      <c r="O333" s="33"/>
      <c r="P333" s="36"/>
      <c r="Q333" s="37"/>
      <c r="R333" s="29"/>
      <c r="S333" s="38"/>
      <c r="T333" s="39"/>
      <c r="U333" s="40"/>
      <c r="V333" s="39"/>
      <c r="W333" s="82"/>
      <c r="X333" s="37"/>
      <c r="Y333" s="28"/>
      <c r="Z333" s="28"/>
      <c r="AA333" s="28"/>
      <c r="AB333" s="28"/>
      <c r="AC333" s="44"/>
      <c r="AD333" s="135" t="str">
        <f>IF(M333="","",VLOOKUP(M333,出面管理!$AN$1:'出面管理'!$AQ$28,2,FALSE))</f>
        <v/>
      </c>
      <c r="AE333" s="135" t="str">
        <f>IF(M333=""," ",VLOOKUP(M333,出面管理!$AN$1:'出面管理'!$AQ$28,3,FALSE))</f>
        <v xml:space="preserve"> </v>
      </c>
      <c r="AF333" s="136" t="e">
        <f t="shared" si="10"/>
        <v>#VALUE!</v>
      </c>
      <c r="AG333" s="120" t="e">
        <f t="shared" si="10"/>
        <v>#VALUE!</v>
      </c>
      <c r="AH333" s="137" t="e">
        <f t="shared" si="11"/>
        <v>#VALUE!</v>
      </c>
      <c r="AI333" s="41"/>
      <c r="AJ333" s="44"/>
      <c r="AK333" s="45"/>
    </row>
    <row r="334" spans="2:37" ht="22.5" customHeight="1" x14ac:dyDescent="0.15">
      <c r="B334" s="34"/>
      <c r="C334" s="47"/>
      <c r="D334" s="34"/>
      <c r="E334" s="34"/>
      <c r="F334" s="41"/>
      <c r="K334" s="138"/>
      <c r="L334" s="49"/>
      <c r="M334" s="51"/>
      <c r="N334" s="35"/>
      <c r="O334" s="33"/>
      <c r="P334" s="36"/>
      <c r="Q334" s="37"/>
      <c r="R334" s="29"/>
      <c r="S334" s="38"/>
      <c r="T334" s="39"/>
      <c r="U334" s="40"/>
      <c r="V334" s="39"/>
      <c r="W334" s="82"/>
      <c r="X334" s="37"/>
      <c r="Y334" s="28"/>
      <c r="Z334" s="28"/>
      <c r="AA334" s="28"/>
      <c r="AB334" s="28"/>
      <c r="AC334" s="44"/>
      <c r="AD334" s="135" t="str">
        <f>IF(M334="","",VLOOKUP(M334,出面管理!$AN$1:'出面管理'!$AQ$28,2,FALSE))</f>
        <v/>
      </c>
      <c r="AE334" s="135" t="str">
        <f>IF(M334=""," ",VLOOKUP(M334,出面管理!$AN$1:'出面管理'!$AQ$28,3,FALSE))</f>
        <v xml:space="preserve"> </v>
      </c>
      <c r="AF334" s="136" t="e">
        <f t="shared" si="10"/>
        <v>#VALUE!</v>
      </c>
      <c r="AG334" s="120" t="e">
        <f t="shared" si="10"/>
        <v>#VALUE!</v>
      </c>
      <c r="AH334" s="137" t="e">
        <f t="shared" si="11"/>
        <v>#VALUE!</v>
      </c>
      <c r="AI334" s="41"/>
      <c r="AJ334" s="44"/>
      <c r="AK334" s="45"/>
    </row>
    <row r="335" spans="2:37" ht="22.5" customHeight="1" x14ac:dyDescent="0.15">
      <c r="B335" s="34"/>
      <c r="C335" s="47"/>
      <c r="D335" s="34"/>
      <c r="E335" s="34"/>
      <c r="F335" s="41"/>
      <c r="K335" s="138"/>
      <c r="L335" s="49"/>
      <c r="M335" s="51"/>
      <c r="N335" s="35"/>
      <c r="O335" s="33"/>
      <c r="P335" s="36"/>
      <c r="Q335" s="37"/>
      <c r="R335" s="29"/>
      <c r="S335" s="38"/>
      <c r="T335" s="39"/>
      <c r="U335" s="40"/>
      <c r="V335" s="39"/>
      <c r="W335" s="82"/>
      <c r="X335" s="37"/>
      <c r="Y335" s="28"/>
      <c r="Z335" s="28"/>
      <c r="AA335" s="28"/>
      <c r="AB335" s="28"/>
      <c r="AC335" s="44"/>
      <c r="AD335" s="135" t="str">
        <f>IF(M335="","",VLOOKUP(M335,出面管理!$AN$1:'出面管理'!$AQ$28,2,FALSE))</f>
        <v/>
      </c>
      <c r="AE335" s="135" t="str">
        <f>IF(M335=""," ",VLOOKUP(M335,出面管理!$AN$1:'出面管理'!$AQ$28,3,FALSE))</f>
        <v xml:space="preserve"> </v>
      </c>
      <c r="AF335" s="136" t="e">
        <f t="shared" si="10"/>
        <v>#VALUE!</v>
      </c>
      <c r="AG335" s="120" t="e">
        <f t="shared" si="10"/>
        <v>#VALUE!</v>
      </c>
      <c r="AH335" s="137" t="e">
        <f t="shared" si="11"/>
        <v>#VALUE!</v>
      </c>
      <c r="AI335" s="41"/>
      <c r="AJ335" s="44"/>
      <c r="AK335" s="45"/>
    </row>
    <row r="336" spans="2:37" ht="22.5" customHeight="1" x14ac:dyDescent="0.15">
      <c r="B336" s="34"/>
      <c r="C336" s="47"/>
      <c r="D336" s="34"/>
      <c r="E336" s="34"/>
      <c r="F336" s="41"/>
      <c r="K336" s="138"/>
      <c r="L336" s="49"/>
      <c r="M336" s="51"/>
      <c r="N336" s="35"/>
      <c r="O336" s="33"/>
      <c r="P336" s="36"/>
      <c r="Q336" s="37"/>
      <c r="R336" s="29"/>
      <c r="S336" s="38"/>
      <c r="T336" s="39"/>
      <c r="U336" s="40"/>
      <c r="V336" s="39"/>
      <c r="W336" s="82"/>
      <c r="X336" s="37"/>
      <c r="Y336" s="28"/>
      <c r="Z336" s="28"/>
      <c r="AA336" s="28"/>
      <c r="AB336" s="28"/>
      <c r="AC336" s="44"/>
      <c r="AD336" s="135" t="str">
        <f>IF(M336="","",VLOOKUP(M336,出面管理!$AN$1:'出面管理'!$AQ$28,2,FALSE))</f>
        <v/>
      </c>
      <c r="AE336" s="135" t="str">
        <f>IF(M336=""," ",VLOOKUP(M336,出面管理!$AN$1:'出面管理'!$AQ$28,3,FALSE))</f>
        <v xml:space="preserve"> </v>
      </c>
      <c r="AF336" s="136" t="e">
        <f t="shared" si="10"/>
        <v>#VALUE!</v>
      </c>
      <c r="AG336" s="120" t="e">
        <f t="shared" si="10"/>
        <v>#VALUE!</v>
      </c>
      <c r="AH336" s="137" t="e">
        <f t="shared" si="11"/>
        <v>#VALUE!</v>
      </c>
      <c r="AI336" s="41"/>
      <c r="AJ336" s="44"/>
      <c r="AK336" s="45"/>
    </row>
    <row r="337" spans="2:37" ht="22.5" customHeight="1" x14ac:dyDescent="0.15">
      <c r="B337" s="34"/>
      <c r="C337" s="47"/>
      <c r="D337" s="34"/>
      <c r="E337" s="34"/>
      <c r="F337" s="41"/>
      <c r="K337" s="138"/>
      <c r="L337" s="49"/>
      <c r="M337" s="51"/>
      <c r="N337" s="35"/>
      <c r="O337" s="33"/>
      <c r="P337" s="36"/>
      <c r="Q337" s="37"/>
      <c r="R337" s="29"/>
      <c r="S337" s="38"/>
      <c r="T337" s="39"/>
      <c r="U337" s="40"/>
      <c r="V337" s="39"/>
      <c r="W337" s="82"/>
      <c r="X337" s="37"/>
      <c r="Y337" s="28"/>
      <c r="Z337" s="28"/>
      <c r="AA337" s="28"/>
      <c r="AB337" s="28"/>
      <c r="AC337" s="44"/>
      <c r="AD337" s="135" t="str">
        <f>IF(M337="","",VLOOKUP(M337,出面管理!$AN$1:'出面管理'!$AQ$28,2,FALSE))</f>
        <v/>
      </c>
      <c r="AE337" s="135" t="str">
        <f>IF(M337=""," ",VLOOKUP(M337,出面管理!$AN$1:'出面管理'!$AQ$28,3,FALSE))</f>
        <v xml:space="preserve"> </v>
      </c>
      <c r="AF337" s="136" t="e">
        <f t="shared" si="10"/>
        <v>#VALUE!</v>
      </c>
      <c r="AG337" s="120" t="e">
        <f t="shared" si="10"/>
        <v>#VALUE!</v>
      </c>
      <c r="AH337" s="137" t="e">
        <f t="shared" si="11"/>
        <v>#VALUE!</v>
      </c>
      <c r="AI337" s="41"/>
      <c r="AJ337" s="44"/>
      <c r="AK337" s="45"/>
    </row>
    <row r="338" spans="2:37" ht="22.5" customHeight="1" x14ac:dyDescent="0.15">
      <c r="B338" s="34"/>
      <c r="C338" s="47"/>
      <c r="D338" s="34"/>
      <c r="E338" s="34"/>
      <c r="F338" s="41"/>
      <c r="K338" s="138"/>
      <c r="L338" s="49"/>
      <c r="M338" s="51"/>
      <c r="N338" s="35"/>
      <c r="O338" s="33"/>
      <c r="P338" s="36"/>
      <c r="Q338" s="37"/>
      <c r="R338" s="29"/>
      <c r="S338" s="38"/>
      <c r="T338" s="39"/>
      <c r="U338" s="40"/>
      <c r="V338" s="39"/>
      <c r="W338" s="82"/>
      <c r="X338" s="37"/>
      <c r="Y338" s="28"/>
      <c r="Z338" s="28"/>
      <c r="AA338" s="28"/>
      <c r="AB338" s="28"/>
      <c r="AC338" s="44"/>
      <c r="AD338" s="135" t="str">
        <f>IF(M338="","",VLOOKUP(M338,出面管理!$AN$1:'出面管理'!$AQ$28,2,FALSE))</f>
        <v/>
      </c>
      <c r="AE338" s="135" t="str">
        <f>IF(M338=""," ",VLOOKUP(M338,出面管理!$AN$1:'出面管理'!$AQ$28,3,FALSE))</f>
        <v xml:space="preserve"> </v>
      </c>
      <c r="AF338" s="136" t="e">
        <f t="shared" si="10"/>
        <v>#VALUE!</v>
      </c>
      <c r="AG338" s="120" t="e">
        <f t="shared" si="10"/>
        <v>#VALUE!</v>
      </c>
      <c r="AH338" s="137" t="e">
        <f t="shared" si="11"/>
        <v>#VALUE!</v>
      </c>
      <c r="AI338" s="41"/>
      <c r="AJ338" s="44"/>
      <c r="AK338" s="45"/>
    </row>
    <row r="339" spans="2:37" ht="22.5" customHeight="1" x14ac:dyDescent="0.15">
      <c r="B339" s="34"/>
      <c r="C339" s="47"/>
      <c r="D339" s="34"/>
      <c r="E339" s="34"/>
      <c r="F339" s="41"/>
      <c r="K339" s="138"/>
      <c r="L339" s="49"/>
      <c r="M339" s="51"/>
      <c r="N339" s="35"/>
      <c r="O339" s="33"/>
      <c r="P339" s="36"/>
      <c r="Q339" s="37"/>
      <c r="R339" s="29"/>
      <c r="S339" s="38"/>
      <c r="T339" s="39"/>
      <c r="U339" s="40"/>
      <c r="V339" s="39"/>
      <c r="W339" s="82"/>
      <c r="X339" s="37"/>
      <c r="Y339" s="28"/>
      <c r="Z339" s="28"/>
      <c r="AA339" s="28"/>
      <c r="AB339" s="28"/>
      <c r="AC339" s="44"/>
      <c r="AD339" s="135" t="str">
        <f>IF(M339="","",VLOOKUP(M339,出面管理!$AN$1:'出面管理'!$AQ$28,2,FALSE))</f>
        <v/>
      </c>
      <c r="AE339" s="135" t="str">
        <f>IF(M339=""," ",VLOOKUP(M339,出面管理!$AN$1:'出面管理'!$AQ$28,3,FALSE))</f>
        <v xml:space="preserve"> </v>
      </c>
      <c r="AF339" s="136" t="e">
        <f t="shared" si="10"/>
        <v>#VALUE!</v>
      </c>
      <c r="AG339" s="120" t="e">
        <f t="shared" si="10"/>
        <v>#VALUE!</v>
      </c>
      <c r="AH339" s="137" t="e">
        <f t="shared" si="11"/>
        <v>#VALUE!</v>
      </c>
      <c r="AI339" s="41"/>
      <c r="AJ339" s="44"/>
      <c r="AK339" s="45"/>
    </row>
    <row r="340" spans="2:37" ht="22.5" customHeight="1" x14ac:dyDescent="0.15">
      <c r="B340" s="34"/>
      <c r="C340" s="47"/>
      <c r="D340" s="34"/>
      <c r="E340" s="34"/>
      <c r="F340" s="41"/>
      <c r="K340" s="138"/>
      <c r="L340" s="49"/>
      <c r="M340" s="51"/>
      <c r="N340" s="35"/>
      <c r="O340" s="33"/>
      <c r="P340" s="36"/>
      <c r="Q340" s="37"/>
      <c r="R340" s="29"/>
      <c r="S340" s="38"/>
      <c r="T340" s="39"/>
      <c r="U340" s="40"/>
      <c r="V340" s="39"/>
      <c r="W340" s="82"/>
      <c r="X340" s="37"/>
      <c r="Y340" s="28"/>
      <c r="Z340" s="28"/>
      <c r="AA340" s="28"/>
      <c r="AB340" s="28"/>
      <c r="AC340" s="44"/>
      <c r="AD340" s="135" t="str">
        <f>IF(M340="","",VLOOKUP(M340,出面管理!$AN$1:'出面管理'!$AQ$28,2,FALSE))</f>
        <v/>
      </c>
      <c r="AE340" s="135" t="str">
        <f>IF(M340=""," ",VLOOKUP(M340,出面管理!$AN$1:'出面管理'!$AQ$28,3,FALSE))</f>
        <v xml:space="preserve"> </v>
      </c>
      <c r="AF340" s="136" t="e">
        <f t="shared" si="10"/>
        <v>#VALUE!</v>
      </c>
      <c r="AG340" s="120" t="e">
        <f t="shared" si="10"/>
        <v>#VALUE!</v>
      </c>
      <c r="AH340" s="137" t="e">
        <f t="shared" si="11"/>
        <v>#VALUE!</v>
      </c>
      <c r="AI340" s="41"/>
      <c r="AJ340" s="44"/>
      <c r="AK340" s="45"/>
    </row>
    <row r="341" spans="2:37" ht="22.5" customHeight="1" x14ac:dyDescent="0.15">
      <c r="B341" s="34"/>
      <c r="C341" s="47"/>
      <c r="D341" s="34"/>
      <c r="E341" s="34"/>
      <c r="F341" s="41"/>
      <c r="K341" s="138"/>
      <c r="L341" s="49"/>
      <c r="M341" s="51"/>
      <c r="N341" s="35"/>
      <c r="O341" s="33"/>
      <c r="P341" s="36"/>
      <c r="Q341" s="37"/>
      <c r="R341" s="29"/>
      <c r="S341" s="38"/>
      <c r="T341" s="39"/>
      <c r="U341" s="40"/>
      <c r="V341" s="39"/>
      <c r="W341" s="82"/>
      <c r="X341" s="37"/>
      <c r="Y341" s="28"/>
      <c r="Z341" s="28"/>
      <c r="AA341" s="28"/>
      <c r="AB341" s="28"/>
      <c r="AC341" s="44"/>
      <c r="AD341" s="135" t="str">
        <f>IF(M341="","",VLOOKUP(M341,出面管理!$AN$1:'出面管理'!$AQ$28,2,FALSE))</f>
        <v/>
      </c>
      <c r="AE341" s="135" t="str">
        <f>IF(M341=""," ",VLOOKUP(M341,出面管理!$AN$1:'出面管理'!$AQ$28,3,FALSE))</f>
        <v xml:space="preserve"> </v>
      </c>
      <c r="AF341" s="136" t="e">
        <f t="shared" si="10"/>
        <v>#VALUE!</v>
      </c>
      <c r="AG341" s="120" t="e">
        <f t="shared" si="10"/>
        <v>#VALUE!</v>
      </c>
      <c r="AH341" s="137" t="e">
        <f t="shared" si="11"/>
        <v>#VALUE!</v>
      </c>
      <c r="AI341" s="41"/>
      <c r="AJ341" s="44"/>
      <c r="AK341" s="45"/>
    </row>
    <row r="342" spans="2:37" ht="22.5" customHeight="1" x14ac:dyDescent="0.15">
      <c r="B342" s="34"/>
      <c r="C342" s="47"/>
      <c r="D342" s="34"/>
      <c r="E342" s="34"/>
      <c r="F342" s="41"/>
      <c r="K342" s="138"/>
      <c r="L342" s="49"/>
      <c r="M342" s="51"/>
      <c r="N342" s="35"/>
      <c r="O342" s="33"/>
      <c r="P342" s="36"/>
      <c r="Q342" s="37"/>
      <c r="R342" s="29"/>
      <c r="S342" s="38"/>
      <c r="T342" s="39"/>
      <c r="U342" s="40"/>
      <c r="V342" s="39"/>
      <c r="W342" s="82"/>
      <c r="X342" s="37"/>
      <c r="Y342" s="28"/>
      <c r="Z342" s="28"/>
      <c r="AA342" s="28"/>
      <c r="AB342" s="28"/>
      <c r="AC342" s="44"/>
      <c r="AD342" s="135" t="str">
        <f>IF(M342="","",VLOOKUP(M342,出面管理!$AN$1:'出面管理'!$AQ$28,2,FALSE))</f>
        <v/>
      </c>
      <c r="AE342" s="135" t="str">
        <f>IF(M342=""," ",VLOOKUP(M342,出面管理!$AN$1:'出面管理'!$AQ$28,3,FALSE))</f>
        <v xml:space="preserve"> </v>
      </c>
      <c r="AF342" s="136" t="e">
        <f t="shared" si="10"/>
        <v>#VALUE!</v>
      </c>
      <c r="AG342" s="120" t="e">
        <f t="shared" si="10"/>
        <v>#VALUE!</v>
      </c>
      <c r="AH342" s="137" t="e">
        <f t="shared" si="11"/>
        <v>#VALUE!</v>
      </c>
      <c r="AI342" s="41"/>
      <c r="AJ342" s="44"/>
      <c r="AK342" s="45"/>
    </row>
    <row r="343" spans="2:37" ht="22.5" customHeight="1" x14ac:dyDescent="0.15">
      <c r="B343" s="34"/>
      <c r="C343" s="47"/>
      <c r="D343" s="34"/>
      <c r="E343" s="34"/>
      <c r="F343" s="41"/>
      <c r="K343" s="138"/>
      <c r="L343" s="49"/>
      <c r="M343" s="51"/>
      <c r="N343" s="35"/>
      <c r="O343" s="33"/>
      <c r="P343" s="36"/>
      <c r="Q343" s="37"/>
      <c r="R343" s="29"/>
      <c r="S343" s="38"/>
      <c r="T343" s="39"/>
      <c r="U343" s="40"/>
      <c r="V343" s="39"/>
      <c r="W343" s="82"/>
      <c r="X343" s="37"/>
      <c r="Y343" s="28"/>
      <c r="Z343" s="28"/>
      <c r="AA343" s="28"/>
      <c r="AB343" s="28"/>
      <c r="AC343" s="44"/>
      <c r="AD343" s="135" t="str">
        <f>IF(M343="","",VLOOKUP(M343,出面管理!$AN$1:'出面管理'!$AQ$28,2,FALSE))</f>
        <v/>
      </c>
      <c r="AE343" s="135" t="str">
        <f>IF(M343=""," ",VLOOKUP(M343,出面管理!$AN$1:'出面管理'!$AQ$28,3,FALSE))</f>
        <v xml:space="preserve"> </v>
      </c>
      <c r="AF343" s="136" t="e">
        <f t="shared" si="10"/>
        <v>#VALUE!</v>
      </c>
      <c r="AG343" s="120" t="e">
        <f t="shared" si="10"/>
        <v>#VALUE!</v>
      </c>
      <c r="AH343" s="137" t="e">
        <f t="shared" si="11"/>
        <v>#VALUE!</v>
      </c>
      <c r="AI343" s="41"/>
      <c r="AJ343" s="44"/>
      <c r="AK343" s="45"/>
    </row>
    <row r="344" spans="2:37" ht="22.5" customHeight="1" x14ac:dyDescent="0.15">
      <c r="B344" s="34"/>
      <c r="C344" s="47"/>
      <c r="D344" s="34"/>
      <c r="E344" s="34"/>
      <c r="F344" s="41"/>
      <c r="K344" s="138"/>
      <c r="L344" s="49"/>
      <c r="M344" s="51"/>
      <c r="N344" s="35"/>
      <c r="O344" s="33"/>
      <c r="P344" s="36"/>
      <c r="Q344" s="37"/>
      <c r="R344" s="29"/>
      <c r="S344" s="38"/>
      <c r="T344" s="39"/>
      <c r="U344" s="40"/>
      <c r="V344" s="39"/>
      <c r="W344" s="82"/>
      <c r="X344" s="37"/>
      <c r="Y344" s="28"/>
      <c r="Z344" s="28"/>
      <c r="AA344" s="28"/>
      <c r="AB344" s="28"/>
      <c r="AC344" s="44"/>
      <c r="AD344" s="135" t="str">
        <f>IF(M344="","",VLOOKUP(M344,出面管理!$AN$1:'出面管理'!$AQ$28,2,FALSE))</f>
        <v/>
      </c>
      <c r="AE344" s="135" t="str">
        <f>IF(M344=""," ",VLOOKUP(M344,出面管理!$AN$1:'出面管理'!$AQ$28,3,FALSE))</f>
        <v xml:space="preserve"> </v>
      </c>
      <c r="AF344" s="136" t="e">
        <f t="shared" si="10"/>
        <v>#VALUE!</v>
      </c>
      <c r="AG344" s="120" t="e">
        <f t="shared" si="10"/>
        <v>#VALUE!</v>
      </c>
      <c r="AH344" s="137" t="e">
        <f t="shared" si="11"/>
        <v>#VALUE!</v>
      </c>
      <c r="AI344" s="41"/>
      <c r="AJ344" s="44"/>
      <c r="AK344" s="45"/>
    </row>
    <row r="345" spans="2:37" ht="22.5" customHeight="1" x14ac:dyDescent="0.15">
      <c r="B345" s="34"/>
      <c r="C345" s="47"/>
      <c r="D345" s="34"/>
      <c r="E345" s="34"/>
      <c r="F345" s="41"/>
      <c r="K345" s="138"/>
      <c r="L345" s="49"/>
      <c r="M345" s="51"/>
      <c r="N345" s="35"/>
      <c r="O345" s="33"/>
      <c r="P345" s="36"/>
      <c r="Q345" s="37"/>
      <c r="R345" s="29"/>
      <c r="S345" s="38"/>
      <c r="T345" s="39"/>
      <c r="U345" s="40"/>
      <c r="V345" s="39"/>
      <c r="W345" s="82"/>
      <c r="X345" s="37"/>
      <c r="Y345" s="28"/>
      <c r="Z345" s="28"/>
      <c r="AA345" s="28"/>
      <c r="AB345" s="28"/>
      <c r="AC345" s="44"/>
      <c r="AD345" s="135" t="str">
        <f>IF(M345="","",VLOOKUP(M345,出面管理!$AN$1:'出面管理'!$AQ$28,2,FALSE))</f>
        <v/>
      </c>
      <c r="AE345" s="135" t="str">
        <f>IF(M345=""," ",VLOOKUP(M345,出面管理!$AN$1:'出面管理'!$AQ$28,3,FALSE))</f>
        <v xml:space="preserve"> </v>
      </c>
      <c r="AF345" s="136" t="e">
        <f t="shared" si="10"/>
        <v>#VALUE!</v>
      </c>
      <c r="AG345" s="120" t="e">
        <f t="shared" si="10"/>
        <v>#VALUE!</v>
      </c>
      <c r="AH345" s="137" t="e">
        <f t="shared" si="11"/>
        <v>#VALUE!</v>
      </c>
      <c r="AI345" s="41"/>
      <c r="AJ345" s="44"/>
      <c r="AK345" s="45"/>
    </row>
    <row r="346" spans="2:37" ht="22.5" customHeight="1" x14ac:dyDescent="0.15">
      <c r="B346" s="34"/>
      <c r="C346" s="47"/>
      <c r="D346" s="34"/>
      <c r="E346" s="34"/>
      <c r="F346" s="41"/>
      <c r="K346" s="138"/>
      <c r="L346" s="49"/>
      <c r="M346" s="51"/>
      <c r="N346" s="35"/>
      <c r="O346" s="33"/>
      <c r="P346" s="36"/>
      <c r="Q346" s="37"/>
      <c r="R346" s="29"/>
      <c r="S346" s="38"/>
      <c r="T346" s="39"/>
      <c r="U346" s="40"/>
      <c r="V346" s="39"/>
      <c r="W346" s="82"/>
      <c r="X346" s="37"/>
      <c r="Y346" s="28"/>
      <c r="Z346" s="28"/>
      <c r="AA346" s="28"/>
      <c r="AB346" s="28"/>
      <c r="AC346" s="44"/>
      <c r="AD346" s="135" t="str">
        <f>IF(M346="","",VLOOKUP(M346,出面管理!$AN$1:'出面管理'!$AQ$28,2,FALSE))</f>
        <v/>
      </c>
      <c r="AE346" s="135" t="str">
        <f>IF(M346=""," ",VLOOKUP(M346,出面管理!$AN$1:'出面管理'!$AQ$28,3,FALSE))</f>
        <v xml:space="preserve"> </v>
      </c>
      <c r="AF346" s="136" t="e">
        <f t="shared" si="10"/>
        <v>#VALUE!</v>
      </c>
      <c r="AG346" s="120" t="e">
        <f t="shared" si="10"/>
        <v>#VALUE!</v>
      </c>
      <c r="AH346" s="137" t="e">
        <f t="shared" si="11"/>
        <v>#VALUE!</v>
      </c>
      <c r="AI346" s="41"/>
      <c r="AJ346" s="44"/>
      <c r="AK346" s="45"/>
    </row>
    <row r="347" spans="2:37" ht="22.5" customHeight="1" x14ac:dyDescent="0.15">
      <c r="B347" s="34"/>
      <c r="C347" s="47"/>
      <c r="D347" s="34"/>
      <c r="E347" s="34"/>
      <c r="F347" s="41"/>
      <c r="K347" s="138"/>
      <c r="L347" s="49"/>
      <c r="M347" s="51"/>
      <c r="N347" s="35"/>
      <c r="O347" s="33"/>
      <c r="P347" s="36"/>
      <c r="Q347" s="37"/>
      <c r="R347" s="29"/>
      <c r="S347" s="38"/>
      <c r="T347" s="39"/>
      <c r="U347" s="40"/>
      <c r="V347" s="39"/>
      <c r="W347" s="82"/>
      <c r="X347" s="37"/>
      <c r="Y347" s="28"/>
      <c r="Z347" s="28"/>
      <c r="AA347" s="28"/>
      <c r="AB347" s="28"/>
      <c r="AC347" s="44"/>
      <c r="AD347" s="135" t="str">
        <f>IF(M347="","",VLOOKUP(M347,出面管理!$AN$1:'出面管理'!$AQ$28,2,FALSE))</f>
        <v/>
      </c>
      <c r="AE347" s="135" t="str">
        <f>IF(M347=""," ",VLOOKUP(M347,出面管理!$AN$1:'出面管理'!$AQ$28,3,FALSE))</f>
        <v xml:space="preserve"> </v>
      </c>
      <c r="AF347" s="136" t="e">
        <f t="shared" si="10"/>
        <v>#VALUE!</v>
      </c>
      <c r="AG347" s="120" t="e">
        <f t="shared" si="10"/>
        <v>#VALUE!</v>
      </c>
      <c r="AH347" s="137" t="e">
        <f t="shared" si="11"/>
        <v>#VALUE!</v>
      </c>
      <c r="AI347" s="41"/>
      <c r="AJ347" s="44"/>
      <c r="AK347" s="45"/>
    </row>
    <row r="348" spans="2:37" ht="22.5" customHeight="1" x14ac:dyDescent="0.15">
      <c r="B348" s="34"/>
      <c r="C348" s="47"/>
      <c r="D348" s="34"/>
      <c r="E348" s="34"/>
      <c r="F348" s="41"/>
      <c r="K348" s="138"/>
      <c r="L348" s="49"/>
      <c r="M348" s="51"/>
      <c r="N348" s="35"/>
      <c r="O348" s="33"/>
      <c r="P348" s="36"/>
      <c r="Q348" s="37"/>
      <c r="R348" s="29"/>
      <c r="S348" s="38"/>
      <c r="T348" s="39"/>
      <c r="U348" s="40"/>
      <c r="V348" s="39"/>
      <c r="W348" s="82"/>
      <c r="X348" s="37"/>
      <c r="Y348" s="28"/>
      <c r="Z348" s="28"/>
      <c r="AA348" s="28"/>
      <c r="AB348" s="28"/>
      <c r="AC348" s="44"/>
      <c r="AD348" s="135" t="str">
        <f>IF(M348="","",VLOOKUP(M348,出面管理!$AN$1:'出面管理'!$AQ$28,2,FALSE))</f>
        <v/>
      </c>
      <c r="AE348" s="135" t="str">
        <f>IF(M348=""," ",VLOOKUP(M348,出面管理!$AN$1:'出面管理'!$AQ$28,3,FALSE))</f>
        <v xml:space="preserve"> </v>
      </c>
      <c r="AF348" s="136" t="e">
        <f t="shared" si="10"/>
        <v>#VALUE!</v>
      </c>
      <c r="AG348" s="120" t="e">
        <f t="shared" si="10"/>
        <v>#VALUE!</v>
      </c>
      <c r="AH348" s="137" t="e">
        <f t="shared" si="11"/>
        <v>#VALUE!</v>
      </c>
      <c r="AI348" s="41"/>
      <c r="AJ348" s="44"/>
      <c r="AK348" s="45"/>
    </row>
    <row r="349" spans="2:37" ht="22.5" customHeight="1" x14ac:dyDescent="0.15">
      <c r="B349" s="34"/>
      <c r="C349" s="47"/>
      <c r="D349" s="34"/>
      <c r="E349" s="34"/>
      <c r="F349" s="41"/>
      <c r="K349" s="138"/>
      <c r="L349" s="49"/>
      <c r="M349" s="51"/>
      <c r="N349" s="35"/>
      <c r="O349" s="33"/>
      <c r="P349" s="36"/>
      <c r="Q349" s="37"/>
      <c r="R349" s="29"/>
      <c r="S349" s="38"/>
      <c r="T349" s="39"/>
      <c r="U349" s="40"/>
      <c r="V349" s="39"/>
      <c r="W349" s="82"/>
      <c r="X349" s="37"/>
      <c r="Y349" s="28"/>
      <c r="Z349" s="28"/>
      <c r="AA349" s="28"/>
      <c r="AB349" s="28"/>
      <c r="AC349" s="44"/>
      <c r="AD349" s="135" t="str">
        <f>IF(M349="","",VLOOKUP(M349,出面管理!$AN$1:'出面管理'!$AQ$28,2,FALSE))</f>
        <v/>
      </c>
      <c r="AE349" s="135" t="str">
        <f>IF(M349=""," ",VLOOKUP(M349,出面管理!$AN$1:'出面管理'!$AQ$28,3,FALSE))</f>
        <v xml:space="preserve"> </v>
      </c>
      <c r="AF349" s="136" t="e">
        <f t="shared" si="10"/>
        <v>#VALUE!</v>
      </c>
      <c r="AG349" s="120" t="e">
        <f t="shared" si="10"/>
        <v>#VALUE!</v>
      </c>
      <c r="AH349" s="137" t="e">
        <f t="shared" si="11"/>
        <v>#VALUE!</v>
      </c>
      <c r="AI349" s="41"/>
      <c r="AJ349" s="44"/>
      <c r="AK349" s="45"/>
    </row>
    <row r="350" spans="2:37" ht="22.5" customHeight="1" x14ac:dyDescent="0.15">
      <c r="B350" s="34"/>
      <c r="C350" s="47"/>
      <c r="D350" s="34"/>
      <c r="E350" s="34"/>
      <c r="F350" s="41"/>
      <c r="K350" s="138"/>
      <c r="L350" s="49"/>
      <c r="M350" s="51"/>
      <c r="N350" s="35"/>
      <c r="O350" s="33"/>
      <c r="P350" s="36"/>
      <c r="Q350" s="37"/>
      <c r="R350" s="29"/>
      <c r="S350" s="38"/>
      <c r="T350" s="39"/>
      <c r="U350" s="40"/>
      <c r="V350" s="39"/>
      <c r="W350" s="82"/>
      <c r="X350" s="37"/>
      <c r="Y350" s="28"/>
      <c r="Z350" s="28"/>
      <c r="AA350" s="28"/>
      <c r="AB350" s="28"/>
      <c r="AC350" s="44"/>
      <c r="AD350" s="135" t="str">
        <f>IF(M350="","",VLOOKUP(M350,出面管理!$AN$1:'出面管理'!$AQ$28,2,FALSE))</f>
        <v/>
      </c>
      <c r="AE350" s="135" t="str">
        <f>IF(M350=""," ",VLOOKUP(M350,出面管理!$AN$1:'出面管理'!$AQ$28,3,FALSE))</f>
        <v xml:space="preserve"> </v>
      </c>
      <c r="AF350" s="136" t="e">
        <f t="shared" si="10"/>
        <v>#VALUE!</v>
      </c>
      <c r="AG350" s="120" t="e">
        <f t="shared" si="10"/>
        <v>#VALUE!</v>
      </c>
      <c r="AH350" s="137" t="e">
        <f t="shared" si="11"/>
        <v>#VALUE!</v>
      </c>
      <c r="AI350" s="41"/>
      <c r="AJ350" s="44"/>
      <c r="AK350" s="45"/>
    </row>
    <row r="351" spans="2:37" ht="22.5" customHeight="1" x14ac:dyDescent="0.15">
      <c r="B351" s="34"/>
      <c r="C351" s="47"/>
      <c r="D351" s="34"/>
      <c r="E351" s="34"/>
      <c r="F351" s="41"/>
      <c r="K351" s="138"/>
      <c r="L351" s="49"/>
      <c r="M351" s="51"/>
      <c r="N351" s="35"/>
      <c r="O351" s="33"/>
      <c r="P351" s="36"/>
      <c r="Q351" s="37"/>
      <c r="R351" s="29"/>
      <c r="S351" s="38"/>
      <c r="T351" s="39"/>
      <c r="U351" s="40"/>
      <c r="V351" s="39"/>
      <c r="W351" s="82"/>
      <c r="X351" s="37"/>
      <c r="Y351" s="28"/>
      <c r="Z351" s="28"/>
      <c r="AA351" s="28"/>
      <c r="AB351" s="28"/>
      <c r="AC351" s="44"/>
      <c r="AD351" s="135" t="str">
        <f>IF(M351="","",VLOOKUP(M351,出面管理!$AN$1:'出面管理'!$AQ$28,2,FALSE))</f>
        <v/>
      </c>
      <c r="AE351" s="135" t="str">
        <f>IF(M351=""," ",VLOOKUP(M351,出面管理!$AN$1:'出面管理'!$AQ$28,3,FALSE))</f>
        <v xml:space="preserve"> </v>
      </c>
      <c r="AF351" s="136" t="e">
        <f t="shared" si="10"/>
        <v>#VALUE!</v>
      </c>
      <c r="AG351" s="120" t="e">
        <f t="shared" si="10"/>
        <v>#VALUE!</v>
      </c>
      <c r="AH351" s="137" t="e">
        <f t="shared" si="11"/>
        <v>#VALUE!</v>
      </c>
      <c r="AI351" s="41"/>
      <c r="AJ351" s="44"/>
      <c r="AK351" s="45"/>
    </row>
    <row r="352" spans="2:37" ht="22.5" customHeight="1" x14ac:dyDescent="0.15">
      <c r="B352" s="34"/>
      <c r="C352" s="47"/>
      <c r="D352" s="34"/>
      <c r="E352" s="34"/>
      <c r="F352" s="41"/>
      <c r="K352" s="138"/>
      <c r="L352" s="49"/>
      <c r="M352" s="51"/>
      <c r="N352" s="35"/>
      <c r="O352" s="33"/>
      <c r="P352" s="36"/>
      <c r="Q352" s="37"/>
      <c r="R352" s="29"/>
      <c r="S352" s="38"/>
      <c r="T352" s="39"/>
      <c r="U352" s="40"/>
      <c r="V352" s="39"/>
      <c r="W352" s="82"/>
      <c r="X352" s="37"/>
      <c r="Y352" s="28"/>
      <c r="Z352" s="28"/>
      <c r="AA352" s="28"/>
      <c r="AB352" s="28"/>
      <c r="AC352" s="44"/>
      <c r="AD352" s="135" t="str">
        <f>IF(M352="","",VLOOKUP(M352,出面管理!$AN$1:'出面管理'!$AQ$28,2,FALSE))</f>
        <v/>
      </c>
      <c r="AE352" s="135" t="str">
        <f>IF(M352=""," ",VLOOKUP(M352,出面管理!$AN$1:'出面管理'!$AQ$28,3,FALSE))</f>
        <v xml:space="preserve"> </v>
      </c>
      <c r="AF352" s="136" t="e">
        <f t="shared" si="10"/>
        <v>#VALUE!</v>
      </c>
      <c r="AG352" s="120" t="e">
        <f t="shared" si="10"/>
        <v>#VALUE!</v>
      </c>
      <c r="AH352" s="137" t="e">
        <f t="shared" si="11"/>
        <v>#VALUE!</v>
      </c>
      <c r="AI352" s="41"/>
      <c r="AJ352" s="44"/>
      <c r="AK352" s="45"/>
    </row>
    <row r="353" spans="2:37" ht="22.5" customHeight="1" x14ac:dyDescent="0.15">
      <c r="B353" s="34"/>
      <c r="C353" s="47"/>
      <c r="D353" s="34"/>
      <c r="E353" s="34"/>
      <c r="F353" s="41"/>
      <c r="K353" s="138"/>
      <c r="L353" s="49"/>
      <c r="M353" s="51"/>
      <c r="N353" s="35"/>
      <c r="O353" s="33"/>
      <c r="P353" s="36"/>
      <c r="Q353" s="37"/>
      <c r="R353" s="29"/>
      <c r="S353" s="38"/>
      <c r="T353" s="39"/>
      <c r="U353" s="40"/>
      <c r="V353" s="39"/>
      <c r="W353" s="82"/>
      <c r="X353" s="37"/>
      <c r="Y353" s="28"/>
      <c r="Z353" s="28"/>
      <c r="AA353" s="28"/>
      <c r="AB353" s="28"/>
      <c r="AC353" s="44"/>
      <c r="AD353" s="135" t="str">
        <f>IF(M353="","",VLOOKUP(M353,出面管理!$AN$1:'出面管理'!$AQ$28,2,FALSE))</f>
        <v/>
      </c>
      <c r="AE353" s="135" t="str">
        <f>IF(M353=""," ",VLOOKUP(M353,出面管理!$AN$1:'出面管理'!$AQ$28,3,FALSE))</f>
        <v xml:space="preserve"> </v>
      </c>
      <c r="AF353" s="136" t="e">
        <f t="shared" si="10"/>
        <v>#VALUE!</v>
      </c>
      <c r="AG353" s="120" t="e">
        <f t="shared" si="10"/>
        <v>#VALUE!</v>
      </c>
      <c r="AH353" s="137" t="e">
        <f t="shared" si="11"/>
        <v>#VALUE!</v>
      </c>
      <c r="AI353" s="41"/>
      <c r="AJ353" s="44"/>
      <c r="AK353" s="45"/>
    </row>
    <row r="354" spans="2:37" ht="22.5" customHeight="1" x14ac:dyDescent="0.15"/>
  </sheetData>
  <autoFilter ref="B2:AL2">
    <filterColumn colId="7" showButton="0"/>
  </autoFilter>
  <mergeCells count="34">
    <mergeCell ref="AI2:AI3"/>
    <mergeCell ref="AJ2:AJ3"/>
    <mergeCell ref="AK2:AK3"/>
    <mergeCell ref="AL2:AL3"/>
    <mergeCell ref="AC2:AC3"/>
    <mergeCell ref="AD2:AD3"/>
    <mergeCell ref="AE2:AE3"/>
    <mergeCell ref="AF2:AF3"/>
    <mergeCell ref="AG2:AG3"/>
    <mergeCell ref="AH2:AH3"/>
    <mergeCell ref="AB2:AB3"/>
    <mergeCell ref="O2:O3"/>
    <mergeCell ref="P2:P3"/>
    <mergeCell ref="Q2:Q3"/>
    <mergeCell ref="S2:S3"/>
    <mergeCell ref="U2:U3"/>
    <mergeCell ref="V2:V3"/>
    <mergeCell ref="W2:W3"/>
    <mergeCell ref="X2:X3"/>
    <mergeCell ref="Y2:Y3"/>
    <mergeCell ref="Z2:Z3"/>
    <mergeCell ref="AA2:AA3"/>
    <mergeCell ref="N2:N3"/>
    <mergeCell ref="B2:B3"/>
    <mergeCell ref="C2:C3"/>
    <mergeCell ref="D2:D3"/>
    <mergeCell ref="E2:E3"/>
    <mergeCell ref="F2:F3"/>
    <mergeCell ref="G2:G3"/>
    <mergeCell ref="H2:H3"/>
    <mergeCell ref="I2:J2"/>
    <mergeCell ref="K2:K3"/>
    <mergeCell ref="L2:L3"/>
    <mergeCell ref="M2:M3"/>
  </mergeCells>
  <phoneticPr fontId="3"/>
  <pageMargins left="0.59055118110236227" right="0.19685039370078741" top="0.39370078740157483" bottom="0.19685039370078741" header="0.51181102362204722" footer="0.51181102362204722"/>
  <pageSetup paperSize="9" scale="79" orientation="portrait" r:id="rId1"/>
  <headerFooter alignWithMargins="0"/>
  <rowBreaks count="1" manualBreakCount="1">
    <brk id="42" max="36" man="1"/>
  </row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136"/>
  <sheetViews>
    <sheetView view="pageBreakPreview" zoomScaleNormal="100" zoomScaleSheetLayoutView="100" workbookViewId="0">
      <selection activeCell="B132" sqref="B132:D132"/>
    </sheetView>
  </sheetViews>
  <sheetFormatPr defaultRowHeight="13.5" x14ac:dyDescent="0.15"/>
  <cols>
    <col min="1" max="1" width="4.140625" style="223" customWidth="1"/>
    <col min="2" max="4" width="9.85546875" style="223" customWidth="1"/>
    <col min="5" max="32" width="4.7109375" style="223" customWidth="1"/>
    <col min="33" max="33" width="4.140625" style="223" customWidth="1"/>
    <col min="34" max="34" width="9.140625" style="223"/>
    <col min="35" max="35" width="4.7109375" style="223" customWidth="1"/>
    <col min="36" max="256" width="9.140625" style="223"/>
    <col min="257" max="257" width="4.140625" style="223" customWidth="1"/>
    <col min="258" max="260" width="9.85546875" style="223" customWidth="1"/>
    <col min="261" max="288" width="4.7109375" style="223" customWidth="1"/>
    <col min="289" max="289" width="4.140625" style="223" customWidth="1"/>
    <col min="290" max="290" width="9.140625" style="223"/>
    <col min="291" max="291" width="4.7109375" style="223" customWidth="1"/>
    <col min="292" max="512" width="9.140625" style="223"/>
    <col min="513" max="513" width="4.140625" style="223" customWidth="1"/>
    <col min="514" max="516" width="9.85546875" style="223" customWidth="1"/>
    <col min="517" max="544" width="4.7109375" style="223" customWidth="1"/>
    <col min="545" max="545" width="4.140625" style="223" customWidth="1"/>
    <col min="546" max="546" width="9.140625" style="223"/>
    <col min="547" max="547" width="4.7109375" style="223" customWidth="1"/>
    <col min="548" max="768" width="9.140625" style="223"/>
    <col min="769" max="769" width="4.140625" style="223" customWidth="1"/>
    <col min="770" max="772" width="9.85546875" style="223" customWidth="1"/>
    <col min="773" max="800" width="4.7109375" style="223" customWidth="1"/>
    <col min="801" max="801" width="4.140625" style="223" customWidth="1"/>
    <col min="802" max="802" width="9.140625" style="223"/>
    <col min="803" max="803" width="4.7109375" style="223" customWidth="1"/>
    <col min="804" max="1024" width="9.140625" style="223"/>
    <col min="1025" max="1025" width="4.140625" style="223" customWidth="1"/>
    <col min="1026" max="1028" width="9.85546875" style="223" customWidth="1"/>
    <col min="1029" max="1056" width="4.7109375" style="223" customWidth="1"/>
    <col min="1057" max="1057" width="4.140625" style="223" customWidth="1"/>
    <col min="1058" max="1058" width="9.140625" style="223"/>
    <col min="1059" max="1059" width="4.7109375" style="223" customWidth="1"/>
    <col min="1060" max="1280" width="9.140625" style="223"/>
    <col min="1281" max="1281" width="4.140625" style="223" customWidth="1"/>
    <col min="1282" max="1284" width="9.85546875" style="223" customWidth="1"/>
    <col min="1285" max="1312" width="4.7109375" style="223" customWidth="1"/>
    <col min="1313" max="1313" width="4.140625" style="223" customWidth="1"/>
    <col min="1314" max="1314" width="9.140625" style="223"/>
    <col min="1315" max="1315" width="4.7109375" style="223" customWidth="1"/>
    <col min="1316" max="1536" width="9.140625" style="223"/>
    <col min="1537" max="1537" width="4.140625" style="223" customWidth="1"/>
    <col min="1538" max="1540" width="9.85546875" style="223" customWidth="1"/>
    <col min="1541" max="1568" width="4.7109375" style="223" customWidth="1"/>
    <col min="1569" max="1569" width="4.140625" style="223" customWidth="1"/>
    <col min="1570" max="1570" width="9.140625" style="223"/>
    <col min="1571" max="1571" width="4.7109375" style="223" customWidth="1"/>
    <col min="1572" max="1792" width="9.140625" style="223"/>
    <col min="1793" max="1793" width="4.140625" style="223" customWidth="1"/>
    <col min="1794" max="1796" width="9.85546875" style="223" customWidth="1"/>
    <col min="1797" max="1824" width="4.7109375" style="223" customWidth="1"/>
    <col min="1825" max="1825" width="4.140625" style="223" customWidth="1"/>
    <col min="1826" max="1826" width="9.140625" style="223"/>
    <col min="1827" max="1827" width="4.7109375" style="223" customWidth="1"/>
    <col min="1828" max="2048" width="9.140625" style="223"/>
    <col min="2049" max="2049" width="4.140625" style="223" customWidth="1"/>
    <col min="2050" max="2052" width="9.85546875" style="223" customWidth="1"/>
    <col min="2053" max="2080" width="4.7109375" style="223" customWidth="1"/>
    <col min="2081" max="2081" width="4.140625" style="223" customWidth="1"/>
    <col min="2082" max="2082" width="9.140625" style="223"/>
    <col min="2083" max="2083" width="4.7109375" style="223" customWidth="1"/>
    <col min="2084" max="2304" width="9.140625" style="223"/>
    <col min="2305" max="2305" width="4.140625" style="223" customWidth="1"/>
    <col min="2306" max="2308" width="9.85546875" style="223" customWidth="1"/>
    <col min="2309" max="2336" width="4.7109375" style="223" customWidth="1"/>
    <col min="2337" max="2337" width="4.140625" style="223" customWidth="1"/>
    <col min="2338" max="2338" width="9.140625" style="223"/>
    <col min="2339" max="2339" width="4.7109375" style="223" customWidth="1"/>
    <col min="2340" max="2560" width="9.140625" style="223"/>
    <col min="2561" max="2561" width="4.140625" style="223" customWidth="1"/>
    <col min="2562" max="2564" width="9.85546875" style="223" customWidth="1"/>
    <col min="2565" max="2592" width="4.7109375" style="223" customWidth="1"/>
    <col min="2593" max="2593" width="4.140625" style="223" customWidth="1"/>
    <col min="2594" max="2594" width="9.140625" style="223"/>
    <col min="2595" max="2595" width="4.7109375" style="223" customWidth="1"/>
    <col min="2596" max="2816" width="9.140625" style="223"/>
    <col min="2817" max="2817" width="4.140625" style="223" customWidth="1"/>
    <col min="2818" max="2820" width="9.85546875" style="223" customWidth="1"/>
    <col min="2821" max="2848" width="4.7109375" style="223" customWidth="1"/>
    <col min="2849" max="2849" width="4.140625" style="223" customWidth="1"/>
    <col min="2850" max="2850" width="9.140625" style="223"/>
    <col min="2851" max="2851" width="4.7109375" style="223" customWidth="1"/>
    <col min="2852" max="3072" width="9.140625" style="223"/>
    <col min="3073" max="3073" width="4.140625" style="223" customWidth="1"/>
    <col min="3074" max="3076" width="9.85546875" style="223" customWidth="1"/>
    <col min="3077" max="3104" width="4.7109375" style="223" customWidth="1"/>
    <col min="3105" max="3105" width="4.140625" style="223" customWidth="1"/>
    <col min="3106" max="3106" width="9.140625" style="223"/>
    <col min="3107" max="3107" width="4.7109375" style="223" customWidth="1"/>
    <col min="3108" max="3328" width="9.140625" style="223"/>
    <col min="3329" max="3329" width="4.140625" style="223" customWidth="1"/>
    <col min="3330" max="3332" width="9.85546875" style="223" customWidth="1"/>
    <col min="3333" max="3360" width="4.7109375" style="223" customWidth="1"/>
    <col min="3361" max="3361" width="4.140625" style="223" customWidth="1"/>
    <col min="3362" max="3362" width="9.140625" style="223"/>
    <col min="3363" max="3363" width="4.7109375" style="223" customWidth="1"/>
    <col min="3364" max="3584" width="9.140625" style="223"/>
    <col min="3585" max="3585" width="4.140625" style="223" customWidth="1"/>
    <col min="3586" max="3588" width="9.85546875" style="223" customWidth="1"/>
    <col min="3589" max="3616" width="4.7109375" style="223" customWidth="1"/>
    <col min="3617" max="3617" width="4.140625" style="223" customWidth="1"/>
    <col min="3618" max="3618" width="9.140625" style="223"/>
    <col min="3619" max="3619" width="4.7109375" style="223" customWidth="1"/>
    <col min="3620" max="3840" width="9.140625" style="223"/>
    <col min="3841" max="3841" width="4.140625" style="223" customWidth="1"/>
    <col min="3842" max="3844" width="9.85546875" style="223" customWidth="1"/>
    <col min="3845" max="3872" width="4.7109375" style="223" customWidth="1"/>
    <col min="3873" max="3873" width="4.140625" style="223" customWidth="1"/>
    <col min="3874" max="3874" width="9.140625" style="223"/>
    <col min="3875" max="3875" width="4.7109375" style="223" customWidth="1"/>
    <col min="3876" max="4096" width="9.140625" style="223"/>
    <col min="4097" max="4097" width="4.140625" style="223" customWidth="1"/>
    <col min="4098" max="4100" width="9.85546875" style="223" customWidth="1"/>
    <col min="4101" max="4128" width="4.7109375" style="223" customWidth="1"/>
    <col min="4129" max="4129" width="4.140625" style="223" customWidth="1"/>
    <col min="4130" max="4130" width="9.140625" style="223"/>
    <col min="4131" max="4131" width="4.7109375" style="223" customWidth="1"/>
    <col min="4132" max="4352" width="9.140625" style="223"/>
    <col min="4353" max="4353" width="4.140625" style="223" customWidth="1"/>
    <col min="4354" max="4356" width="9.85546875" style="223" customWidth="1"/>
    <col min="4357" max="4384" width="4.7109375" style="223" customWidth="1"/>
    <col min="4385" max="4385" width="4.140625" style="223" customWidth="1"/>
    <col min="4386" max="4386" width="9.140625" style="223"/>
    <col min="4387" max="4387" width="4.7109375" style="223" customWidth="1"/>
    <col min="4388" max="4608" width="9.140625" style="223"/>
    <col min="4609" max="4609" width="4.140625" style="223" customWidth="1"/>
    <col min="4610" max="4612" width="9.85546875" style="223" customWidth="1"/>
    <col min="4613" max="4640" width="4.7109375" style="223" customWidth="1"/>
    <col min="4641" max="4641" width="4.140625" style="223" customWidth="1"/>
    <col min="4642" max="4642" width="9.140625" style="223"/>
    <col min="4643" max="4643" width="4.7109375" style="223" customWidth="1"/>
    <col min="4644" max="4864" width="9.140625" style="223"/>
    <col min="4865" max="4865" width="4.140625" style="223" customWidth="1"/>
    <col min="4866" max="4868" width="9.85546875" style="223" customWidth="1"/>
    <col min="4869" max="4896" width="4.7109375" style="223" customWidth="1"/>
    <col min="4897" max="4897" width="4.140625" style="223" customWidth="1"/>
    <col min="4898" max="4898" width="9.140625" style="223"/>
    <col min="4899" max="4899" width="4.7109375" style="223" customWidth="1"/>
    <col min="4900" max="5120" width="9.140625" style="223"/>
    <col min="5121" max="5121" width="4.140625" style="223" customWidth="1"/>
    <col min="5122" max="5124" width="9.85546875" style="223" customWidth="1"/>
    <col min="5125" max="5152" width="4.7109375" style="223" customWidth="1"/>
    <col min="5153" max="5153" width="4.140625" style="223" customWidth="1"/>
    <col min="5154" max="5154" width="9.140625" style="223"/>
    <col min="5155" max="5155" width="4.7109375" style="223" customWidth="1"/>
    <col min="5156" max="5376" width="9.140625" style="223"/>
    <col min="5377" max="5377" width="4.140625" style="223" customWidth="1"/>
    <col min="5378" max="5380" width="9.85546875" style="223" customWidth="1"/>
    <col min="5381" max="5408" width="4.7109375" style="223" customWidth="1"/>
    <col min="5409" max="5409" width="4.140625" style="223" customWidth="1"/>
    <col min="5410" max="5410" width="9.140625" style="223"/>
    <col min="5411" max="5411" width="4.7109375" style="223" customWidth="1"/>
    <col min="5412" max="5632" width="9.140625" style="223"/>
    <col min="5633" max="5633" width="4.140625" style="223" customWidth="1"/>
    <col min="5634" max="5636" width="9.85546875" style="223" customWidth="1"/>
    <col min="5637" max="5664" width="4.7109375" style="223" customWidth="1"/>
    <col min="5665" max="5665" width="4.140625" style="223" customWidth="1"/>
    <col min="5666" max="5666" width="9.140625" style="223"/>
    <col min="5667" max="5667" width="4.7109375" style="223" customWidth="1"/>
    <col min="5668" max="5888" width="9.140625" style="223"/>
    <col min="5889" max="5889" width="4.140625" style="223" customWidth="1"/>
    <col min="5890" max="5892" width="9.85546875" style="223" customWidth="1"/>
    <col min="5893" max="5920" width="4.7109375" style="223" customWidth="1"/>
    <col min="5921" max="5921" width="4.140625" style="223" customWidth="1"/>
    <col min="5922" max="5922" width="9.140625" style="223"/>
    <col min="5923" max="5923" width="4.7109375" style="223" customWidth="1"/>
    <col min="5924" max="6144" width="9.140625" style="223"/>
    <col min="6145" max="6145" width="4.140625" style="223" customWidth="1"/>
    <col min="6146" max="6148" width="9.85546875" style="223" customWidth="1"/>
    <col min="6149" max="6176" width="4.7109375" style="223" customWidth="1"/>
    <col min="6177" max="6177" width="4.140625" style="223" customWidth="1"/>
    <col min="6178" max="6178" width="9.140625" style="223"/>
    <col min="6179" max="6179" width="4.7109375" style="223" customWidth="1"/>
    <col min="6180" max="6400" width="9.140625" style="223"/>
    <col min="6401" max="6401" width="4.140625" style="223" customWidth="1"/>
    <col min="6402" max="6404" width="9.85546875" style="223" customWidth="1"/>
    <col min="6405" max="6432" width="4.7109375" style="223" customWidth="1"/>
    <col min="6433" max="6433" width="4.140625" style="223" customWidth="1"/>
    <col min="6434" max="6434" width="9.140625" style="223"/>
    <col min="6435" max="6435" width="4.7109375" style="223" customWidth="1"/>
    <col min="6436" max="6656" width="9.140625" style="223"/>
    <col min="6657" max="6657" width="4.140625" style="223" customWidth="1"/>
    <col min="6658" max="6660" width="9.85546875" style="223" customWidth="1"/>
    <col min="6661" max="6688" width="4.7109375" style="223" customWidth="1"/>
    <col min="6689" max="6689" width="4.140625" style="223" customWidth="1"/>
    <col min="6690" max="6690" width="9.140625" style="223"/>
    <col min="6691" max="6691" width="4.7109375" style="223" customWidth="1"/>
    <col min="6692" max="6912" width="9.140625" style="223"/>
    <col min="6913" max="6913" width="4.140625" style="223" customWidth="1"/>
    <col min="6914" max="6916" width="9.85546875" style="223" customWidth="1"/>
    <col min="6917" max="6944" width="4.7109375" style="223" customWidth="1"/>
    <col min="6945" max="6945" width="4.140625" style="223" customWidth="1"/>
    <col min="6946" max="6946" width="9.140625" style="223"/>
    <col min="6947" max="6947" width="4.7109375" style="223" customWidth="1"/>
    <col min="6948" max="7168" width="9.140625" style="223"/>
    <col min="7169" max="7169" width="4.140625" style="223" customWidth="1"/>
    <col min="7170" max="7172" width="9.85546875" style="223" customWidth="1"/>
    <col min="7173" max="7200" width="4.7109375" style="223" customWidth="1"/>
    <col min="7201" max="7201" width="4.140625" style="223" customWidth="1"/>
    <col min="7202" max="7202" width="9.140625" style="223"/>
    <col min="7203" max="7203" width="4.7109375" style="223" customWidth="1"/>
    <col min="7204" max="7424" width="9.140625" style="223"/>
    <col min="7425" max="7425" width="4.140625" style="223" customWidth="1"/>
    <col min="7426" max="7428" width="9.85546875" style="223" customWidth="1"/>
    <col min="7429" max="7456" width="4.7109375" style="223" customWidth="1"/>
    <col min="7457" max="7457" width="4.140625" style="223" customWidth="1"/>
    <col min="7458" max="7458" width="9.140625" style="223"/>
    <col min="7459" max="7459" width="4.7109375" style="223" customWidth="1"/>
    <col min="7460" max="7680" width="9.140625" style="223"/>
    <col min="7681" max="7681" width="4.140625" style="223" customWidth="1"/>
    <col min="7682" max="7684" width="9.85546875" style="223" customWidth="1"/>
    <col min="7685" max="7712" width="4.7109375" style="223" customWidth="1"/>
    <col min="7713" max="7713" width="4.140625" style="223" customWidth="1"/>
    <col min="7714" max="7714" width="9.140625" style="223"/>
    <col min="7715" max="7715" width="4.7109375" style="223" customWidth="1"/>
    <col min="7716" max="7936" width="9.140625" style="223"/>
    <col min="7937" max="7937" width="4.140625" style="223" customWidth="1"/>
    <col min="7938" max="7940" width="9.85546875" style="223" customWidth="1"/>
    <col min="7941" max="7968" width="4.7109375" style="223" customWidth="1"/>
    <col min="7969" max="7969" width="4.140625" style="223" customWidth="1"/>
    <col min="7970" max="7970" width="9.140625" style="223"/>
    <col min="7971" max="7971" width="4.7109375" style="223" customWidth="1"/>
    <col min="7972" max="8192" width="9.140625" style="223"/>
    <col min="8193" max="8193" width="4.140625" style="223" customWidth="1"/>
    <col min="8194" max="8196" width="9.85546875" style="223" customWidth="1"/>
    <col min="8197" max="8224" width="4.7109375" style="223" customWidth="1"/>
    <col min="8225" max="8225" width="4.140625" style="223" customWidth="1"/>
    <col min="8226" max="8226" width="9.140625" style="223"/>
    <col min="8227" max="8227" width="4.7109375" style="223" customWidth="1"/>
    <col min="8228" max="8448" width="9.140625" style="223"/>
    <col min="8449" max="8449" width="4.140625" style="223" customWidth="1"/>
    <col min="8450" max="8452" width="9.85546875" style="223" customWidth="1"/>
    <col min="8453" max="8480" width="4.7109375" style="223" customWidth="1"/>
    <col min="8481" max="8481" width="4.140625" style="223" customWidth="1"/>
    <col min="8482" max="8482" width="9.140625" style="223"/>
    <col min="8483" max="8483" width="4.7109375" style="223" customWidth="1"/>
    <col min="8484" max="8704" width="9.140625" style="223"/>
    <col min="8705" max="8705" width="4.140625" style="223" customWidth="1"/>
    <col min="8706" max="8708" width="9.85546875" style="223" customWidth="1"/>
    <col min="8709" max="8736" width="4.7109375" style="223" customWidth="1"/>
    <col min="8737" max="8737" width="4.140625" style="223" customWidth="1"/>
    <col min="8738" max="8738" width="9.140625" style="223"/>
    <col min="8739" max="8739" width="4.7109375" style="223" customWidth="1"/>
    <col min="8740" max="8960" width="9.140625" style="223"/>
    <col min="8961" max="8961" width="4.140625" style="223" customWidth="1"/>
    <col min="8962" max="8964" width="9.85546875" style="223" customWidth="1"/>
    <col min="8965" max="8992" width="4.7109375" style="223" customWidth="1"/>
    <col min="8993" max="8993" width="4.140625" style="223" customWidth="1"/>
    <col min="8994" max="8994" width="9.140625" style="223"/>
    <col min="8995" max="8995" width="4.7109375" style="223" customWidth="1"/>
    <col min="8996" max="9216" width="9.140625" style="223"/>
    <col min="9217" max="9217" width="4.140625" style="223" customWidth="1"/>
    <col min="9218" max="9220" width="9.85546875" style="223" customWidth="1"/>
    <col min="9221" max="9248" width="4.7109375" style="223" customWidth="1"/>
    <col min="9249" max="9249" width="4.140625" style="223" customWidth="1"/>
    <col min="9250" max="9250" width="9.140625" style="223"/>
    <col min="9251" max="9251" width="4.7109375" style="223" customWidth="1"/>
    <col min="9252" max="9472" width="9.140625" style="223"/>
    <col min="9473" max="9473" width="4.140625" style="223" customWidth="1"/>
    <col min="9474" max="9476" width="9.85546875" style="223" customWidth="1"/>
    <col min="9477" max="9504" width="4.7109375" style="223" customWidth="1"/>
    <col min="9505" max="9505" width="4.140625" style="223" customWidth="1"/>
    <col min="9506" max="9506" width="9.140625" style="223"/>
    <col min="9507" max="9507" width="4.7109375" style="223" customWidth="1"/>
    <col min="9508" max="9728" width="9.140625" style="223"/>
    <col min="9729" max="9729" width="4.140625" style="223" customWidth="1"/>
    <col min="9730" max="9732" width="9.85546875" style="223" customWidth="1"/>
    <col min="9733" max="9760" width="4.7109375" style="223" customWidth="1"/>
    <col min="9761" max="9761" width="4.140625" style="223" customWidth="1"/>
    <col min="9762" max="9762" width="9.140625" style="223"/>
    <col min="9763" max="9763" width="4.7109375" style="223" customWidth="1"/>
    <col min="9764" max="9984" width="9.140625" style="223"/>
    <col min="9985" max="9985" width="4.140625" style="223" customWidth="1"/>
    <col min="9986" max="9988" width="9.85546875" style="223" customWidth="1"/>
    <col min="9989" max="10016" width="4.7109375" style="223" customWidth="1"/>
    <col min="10017" max="10017" width="4.140625" style="223" customWidth="1"/>
    <col min="10018" max="10018" width="9.140625" style="223"/>
    <col min="10019" max="10019" width="4.7109375" style="223" customWidth="1"/>
    <col min="10020" max="10240" width="9.140625" style="223"/>
    <col min="10241" max="10241" width="4.140625" style="223" customWidth="1"/>
    <col min="10242" max="10244" width="9.85546875" style="223" customWidth="1"/>
    <col min="10245" max="10272" width="4.7109375" style="223" customWidth="1"/>
    <col min="10273" max="10273" width="4.140625" style="223" customWidth="1"/>
    <col min="10274" max="10274" width="9.140625" style="223"/>
    <col min="10275" max="10275" width="4.7109375" style="223" customWidth="1"/>
    <col min="10276" max="10496" width="9.140625" style="223"/>
    <col min="10497" max="10497" width="4.140625" style="223" customWidth="1"/>
    <col min="10498" max="10500" width="9.85546875" style="223" customWidth="1"/>
    <col min="10501" max="10528" width="4.7109375" style="223" customWidth="1"/>
    <col min="10529" max="10529" width="4.140625" style="223" customWidth="1"/>
    <col min="10530" max="10530" width="9.140625" style="223"/>
    <col min="10531" max="10531" width="4.7109375" style="223" customWidth="1"/>
    <col min="10532" max="10752" width="9.140625" style="223"/>
    <col min="10753" max="10753" width="4.140625" style="223" customWidth="1"/>
    <col min="10754" max="10756" width="9.85546875" style="223" customWidth="1"/>
    <col min="10757" max="10784" width="4.7109375" style="223" customWidth="1"/>
    <col min="10785" max="10785" width="4.140625" style="223" customWidth="1"/>
    <col min="10786" max="10786" width="9.140625" style="223"/>
    <col min="10787" max="10787" width="4.7109375" style="223" customWidth="1"/>
    <col min="10788" max="11008" width="9.140625" style="223"/>
    <col min="11009" max="11009" width="4.140625" style="223" customWidth="1"/>
    <col min="11010" max="11012" width="9.85546875" style="223" customWidth="1"/>
    <col min="11013" max="11040" width="4.7109375" style="223" customWidth="1"/>
    <col min="11041" max="11041" width="4.140625" style="223" customWidth="1"/>
    <col min="11042" max="11042" width="9.140625" style="223"/>
    <col min="11043" max="11043" width="4.7109375" style="223" customWidth="1"/>
    <col min="11044" max="11264" width="9.140625" style="223"/>
    <col min="11265" max="11265" width="4.140625" style="223" customWidth="1"/>
    <col min="11266" max="11268" width="9.85546875" style="223" customWidth="1"/>
    <col min="11269" max="11296" width="4.7109375" style="223" customWidth="1"/>
    <col min="11297" max="11297" width="4.140625" style="223" customWidth="1"/>
    <col min="11298" max="11298" width="9.140625" style="223"/>
    <col min="11299" max="11299" width="4.7109375" style="223" customWidth="1"/>
    <col min="11300" max="11520" width="9.140625" style="223"/>
    <col min="11521" max="11521" width="4.140625" style="223" customWidth="1"/>
    <col min="11522" max="11524" width="9.85546875" style="223" customWidth="1"/>
    <col min="11525" max="11552" width="4.7109375" style="223" customWidth="1"/>
    <col min="11553" max="11553" width="4.140625" style="223" customWidth="1"/>
    <col min="11554" max="11554" width="9.140625" style="223"/>
    <col min="11555" max="11555" width="4.7109375" style="223" customWidth="1"/>
    <col min="11556" max="11776" width="9.140625" style="223"/>
    <col min="11777" max="11777" width="4.140625" style="223" customWidth="1"/>
    <col min="11778" max="11780" width="9.85546875" style="223" customWidth="1"/>
    <col min="11781" max="11808" width="4.7109375" style="223" customWidth="1"/>
    <col min="11809" max="11809" width="4.140625" style="223" customWidth="1"/>
    <col min="11810" max="11810" width="9.140625" style="223"/>
    <col min="11811" max="11811" width="4.7109375" style="223" customWidth="1"/>
    <col min="11812" max="12032" width="9.140625" style="223"/>
    <col min="12033" max="12033" width="4.140625" style="223" customWidth="1"/>
    <col min="12034" max="12036" width="9.85546875" style="223" customWidth="1"/>
    <col min="12037" max="12064" width="4.7109375" style="223" customWidth="1"/>
    <col min="12065" max="12065" width="4.140625" style="223" customWidth="1"/>
    <col min="12066" max="12066" width="9.140625" style="223"/>
    <col min="12067" max="12067" width="4.7109375" style="223" customWidth="1"/>
    <col min="12068" max="12288" width="9.140625" style="223"/>
    <col min="12289" max="12289" width="4.140625" style="223" customWidth="1"/>
    <col min="12290" max="12292" width="9.85546875" style="223" customWidth="1"/>
    <col min="12293" max="12320" width="4.7109375" style="223" customWidth="1"/>
    <col min="12321" max="12321" width="4.140625" style="223" customWidth="1"/>
    <col min="12322" max="12322" width="9.140625" style="223"/>
    <col min="12323" max="12323" width="4.7109375" style="223" customWidth="1"/>
    <col min="12324" max="12544" width="9.140625" style="223"/>
    <col min="12545" max="12545" width="4.140625" style="223" customWidth="1"/>
    <col min="12546" max="12548" width="9.85546875" style="223" customWidth="1"/>
    <col min="12549" max="12576" width="4.7109375" style="223" customWidth="1"/>
    <col min="12577" max="12577" width="4.140625" style="223" customWidth="1"/>
    <col min="12578" max="12578" width="9.140625" style="223"/>
    <col min="12579" max="12579" width="4.7109375" style="223" customWidth="1"/>
    <col min="12580" max="12800" width="9.140625" style="223"/>
    <col min="12801" max="12801" width="4.140625" style="223" customWidth="1"/>
    <col min="12802" max="12804" width="9.85546875" style="223" customWidth="1"/>
    <col min="12805" max="12832" width="4.7109375" style="223" customWidth="1"/>
    <col min="12833" max="12833" width="4.140625" style="223" customWidth="1"/>
    <col min="12834" max="12834" width="9.140625" style="223"/>
    <col min="12835" max="12835" width="4.7109375" style="223" customWidth="1"/>
    <col min="12836" max="13056" width="9.140625" style="223"/>
    <col min="13057" max="13057" width="4.140625" style="223" customWidth="1"/>
    <col min="13058" max="13060" width="9.85546875" style="223" customWidth="1"/>
    <col min="13061" max="13088" width="4.7109375" style="223" customWidth="1"/>
    <col min="13089" max="13089" width="4.140625" style="223" customWidth="1"/>
    <col min="13090" max="13090" width="9.140625" style="223"/>
    <col min="13091" max="13091" width="4.7109375" style="223" customWidth="1"/>
    <col min="13092" max="13312" width="9.140625" style="223"/>
    <col min="13313" max="13313" width="4.140625" style="223" customWidth="1"/>
    <col min="13314" max="13316" width="9.85546875" style="223" customWidth="1"/>
    <col min="13317" max="13344" width="4.7109375" style="223" customWidth="1"/>
    <col min="13345" max="13345" width="4.140625" style="223" customWidth="1"/>
    <col min="13346" max="13346" width="9.140625" style="223"/>
    <col min="13347" max="13347" width="4.7109375" style="223" customWidth="1"/>
    <col min="13348" max="13568" width="9.140625" style="223"/>
    <col min="13569" max="13569" width="4.140625" style="223" customWidth="1"/>
    <col min="13570" max="13572" width="9.85546875" style="223" customWidth="1"/>
    <col min="13573" max="13600" width="4.7109375" style="223" customWidth="1"/>
    <col min="13601" max="13601" width="4.140625" style="223" customWidth="1"/>
    <col min="13602" max="13602" width="9.140625" style="223"/>
    <col min="13603" max="13603" width="4.7109375" style="223" customWidth="1"/>
    <col min="13604" max="13824" width="9.140625" style="223"/>
    <col min="13825" max="13825" width="4.140625" style="223" customWidth="1"/>
    <col min="13826" max="13828" width="9.85546875" style="223" customWidth="1"/>
    <col min="13829" max="13856" width="4.7109375" style="223" customWidth="1"/>
    <col min="13857" max="13857" width="4.140625" style="223" customWidth="1"/>
    <col min="13858" max="13858" width="9.140625" style="223"/>
    <col min="13859" max="13859" width="4.7109375" style="223" customWidth="1"/>
    <col min="13860" max="14080" width="9.140625" style="223"/>
    <col min="14081" max="14081" width="4.140625" style="223" customWidth="1"/>
    <col min="14082" max="14084" width="9.85546875" style="223" customWidth="1"/>
    <col min="14085" max="14112" width="4.7109375" style="223" customWidth="1"/>
    <col min="14113" max="14113" width="4.140625" style="223" customWidth="1"/>
    <col min="14114" max="14114" width="9.140625" style="223"/>
    <col min="14115" max="14115" width="4.7109375" style="223" customWidth="1"/>
    <col min="14116" max="14336" width="9.140625" style="223"/>
    <col min="14337" max="14337" width="4.140625" style="223" customWidth="1"/>
    <col min="14338" max="14340" width="9.85546875" style="223" customWidth="1"/>
    <col min="14341" max="14368" width="4.7109375" style="223" customWidth="1"/>
    <col min="14369" max="14369" width="4.140625" style="223" customWidth="1"/>
    <col min="14370" max="14370" width="9.140625" style="223"/>
    <col min="14371" max="14371" width="4.7109375" style="223" customWidth="1"/>
    <col min="14372" max="14592" width="9.140625" style="223"/>
    <col min="14593" max="14593" width="4.140625" style="223" customWidth="1"/>
    <col min="14594" max="14596" width="9.85546875" style="223" customWidth="1"/>
    <col min="14597" max="14624" width="4.7109375" style="223" customWidth="1"/>
    <col min="14625" max="14625" width="4.140625" style="223" customWidth="1"/>
    <col min="14626" max="14626" width="9.140625" style="223"/>
    <col min="14627" max="14627" width="4.7109375" style="223" customWidth="1"/>
    <col min="14628" max="14848" width="9.140625" style="223"/>
    <col min="14849" max="14849" width="4.140625" style="223" customWidth="1"/>
    <col min="14850" max="14852" width="9.85546875" style="223" customWidth="1"/>
    <col min="14853" max="14880" width="4.7109375" style="223" customWidth="1"/>
    <col min="14881" max="14881" width="4.140625" style="223" customWidth="1"/>
    <col min="14882" max="14882" width="9.140625" style="223"/>
    <col min="14883" max="14883" width="4.7109375" style="223" customWidth="1"/>
    <col min="14884" max="15104" width="9.140625" style="223"/>
    <col min="15105" max="15105" width="4.140625" style="223" customWidth="1"/>
    <col min="15106" max="15108" width="9.85546875" style="223" customWidth="1"/>
    <col min="15109" max="15136" width="4.7109375" style="223" customWidth="1"/>
    <col min="15137" max="15137" width="4.140625" style="223" customWidth="1"/>
    <col min="15138" max="15138" width="9.140625" style="223"/>
    <col min="15139" max="15139" width="4.7109375" style="223" customWidth="1"/>
    <col min="15140" max="15360" width="9.140625" style="223"/>
    <col min="15361" max="15361" width="4.140625" style="223" customWidth="1"/>
    <col min="15362" max="15364" width="9.85546875" style="223" customWidth="1"/>
    <col min="15365" max="15392" width="4.7109375" style="223" customWidth="1"/>
    <col min="15393" max="15393" width="4.140625" style="223" customWidth="1"/>
    <col min="15394" max="15394" width="9.140625" style="223"/>
    <col min="15395" max="15395" width="4.7109375" style="223" customWidth="1"/>
    <col min="15396" max="15616" width="9.140625" style="223"/>
    <col min="15617" max="15617" width="4.140625" style="223" customWidth="1"/>
    <col min="15618" max="15620" width="9.85546875" style="223" customWidth="1"/>
    <col min="15621" max="15648" width="4.7109375" style="223" customWidth="1"/>
    <col min="15649" max="15649" width="4.140625" style="223" customWidth="1"/>
    <col min="15650" max="15650" width="9.140625" style="223"/>
    <col min="15651" max="15651" width="4.7109375" style="223" customWidth="1"/>
    <col min="15652" max="15872" width="9.140625" style="223"/>
    <col min="15873" max="15873" width="4.140625" style="223" customWidth="1"/>
    <col min="15874" max="15876" width="9.85546875" style="223" customWidth="1"/>
    <col min="15877" max="15904" width="4.7109375" style="223" customWidth="1"/>
    <col min="15905" max="15905" width="4.140625" style="223" customWidth="1"/>
    <col min="15906" max="15906" width="9.140625" style="223"/>
    <col min="15907" max="15907" width="4.7109375" style="223" customWidth="1"/>
    <col min="15908" max="16128" width="9.140625" style="223"/>
    <col min="16129" max="16129" width="4.140625" style="223" customWidth="1"/>
    <col min="16130" max="16132" width="9.85546875" style="223" customWidth="1"/>
    <col min="16133" max="16160" width="4.7109375" style="223" customWidth="1"/>
    <col min="16161" max="16161" width="4.140625" style="223" customWidth="1"/>
    <col min="16162" max="16162" width="9.140625" style="223"/>
    <col min="16163" max="16163" width="4.7109375" style="223" customWidth="1"/>
    <col min="16164" max="16384" width="9.140625" style="223"/>
  </cols>
  <sheetData>
    <row r="1" spans="2:33" ht="20.100000000000001" customHeight="1" x14ac:dyDescent="0.2">
      <c r="C1" s="399" t="s">
        <v>2321</v>
      </c>
      <c r="D1" s="400"/>
      <c r="E1" s="401"/>
      <c r="G1" s="224"/>
      <c r="I1" s="224"/>
      <c r="J1" s="224"/>
      <c r="M1" s="224"/>
      <c r="O1" s="224"/>
      <c r="Q1" s="224"/>
      <c r="S1" s="224"/>
      <c r="U1" s="225"/>
      <c r="V1" s="225"/>
    </row>
    <row r="2" spans="2:33" ht="20.100000000000001" customHeight="1" thickBot="1" x14ac:dyDescent="0.2">
      <c r="C2" s="402"/>
      <c r="D2" s="403"/>
      <c r="E2" s="404"/>
      <c r="I2" s="405" t="s">
        <v>2322</v>
      </c>
      <c r="J2" s="405"/>
      <c r="K2" s="405"/>
      <c r="L2" s="405"/>
      <c r="M2" s="405"/>
      <c r="N2" s="405"/>
      <c r="O2" s="405"/>
      <c r="P2" s="405"/>
      <c r="Q2" s="405"/>
      <c r="R2" s="405"/>
      <c r="S2" s="405"/>
      <c r="T2" s="405"/>
      <c r="U2" s="405"/>
      <c r="V2" s="405"/>
      <c r="W2" s="405"/>
      <c r="X2" s="405"/>
    </row>
    <row r="3" spans="2:33" ht="20.100000000000001" customHeight="1" thickBot="1" x14ac:dyDescent="0.2">
      <c r="C3" s="226"/>
      <c r="D3" s="226"/>
      <c r="E3" s="226"/>
      <c r="I3" s="406"/>
      <c r="J3" s="406"/>
      <c r="K3" s="406"/>
      <c r="L3" s="406"/>
      <c r="M3" s="406"/>
      <c r="N3" s="406"/>
      <c r="O3" s="406"/>
      <c r="P3" s="406"/>
      <c r="Q3" s="406"/>
      <c r="R3" s="406"/>
      <c r="S3" s="406"/>
      <c r="T3" s="406"/>
      <c r="U3" s="406"/>
      <c r="V3" s="406"/>
      <c r="W3" s="406"/>
      <c r="X3" s="406"/>
    </row>
    <row r="4" spans="2:33" ht="20.100000000000001" customHeight="1" thickBot="1" x14ac:dyDescent="0.2">
      <c r="E4" s="227"/>
      <c r="G4" s="227"/>
      <c r="I4" s="227"/>
      <c r="J4" s="227"/>
      <c r="K4" s="227"/>
      <c r="L4" s="227"/>
      <c r="M4" s="227"/>
      <c r="O4" s="227"/>
      <c r="Q4" s="227"/>
      <c r="S4" s="227"/>
      <c r="U4" s="227"/>
      <c r="V4" s="227"/>
      <c r="W4" s="227"/>
      <c r="X4" s="227"/>
      <c r="Y4" s="227"/>
      <c r="Z4" s="227"/>
      <c r="AA4" s="227"/>
      <c r="AB4" s="227"/>
      <c r="AC4" s="227"/>
      <c r="AD4" s="227"/>
      <c r="AE4" s="227"/>
      <c r="AF4" s="227"/>
    </row>
    <row r="5" spans="2:33" ht="39.950000000000003" customHeight="1" x14ac:dyDescent="0.15">
      <c r="B5" s="228"/>
      <c r="C5" s="229"/>
      <c r="D5" s="230"/>
      <c r="E5" s="407" t="s">
        <v>2323</v>
      </c>
      <c r="F5" s="396"/>
      <c r="G5" s="396" t="s">
        <v>2324</v>
      </c>
      <c r="H5" s="396"/>
      <c r="I5" s="396" t="s">
        <v>2325</v>
      </c>
      <c r="J5" s="396"/>
      <c r="K5" s="396"/>
      <c r="L5" s="396"/>
      <c r="M5" s="396"/>
      <c r="N5" s="396"/>
      <c r="O5" s="396"/>
      <c r="P5" s="396"/>
      <c r="Q5" s="396"/>
      <c r="R5" s="396"/>
      <c r="S5" s="396"/>
      <c r="T5" s="396"/>
      <c r="U5" s="396"/>
      <c r="V5" s="396"/>
      <c r="W5" s="396"/>
      <c r="X5" s="396"/>
      <c r="Y5" s="396"/>
      <c r="Z5" s="396"/>
      <c r="AA5" s="396"/>
      <c r="AB5" s="396"/>
      <c r="AC5" s="396"/>
      <c r="AD5" s="396"/>
      <c r="AE5" s="397"/>
      <c r="AF5" s="398"/>
      <c r="AG5" s="231"/>
    </row>
    <row r="6" spans="2:33" ht="20.100000000000001" customHeight="1" x14ac:dyDescent="0.15">
      <c r="B6" s="231"/>
      <c r="C6" s="232"/>
      <c r="D6" s="233" t="s">
        <v>2326</v>
      </c>
      <c r="E6" s="415"/>
      <c r="F6" s="409"/>
      <c r="G6" s="409"/>
      <c r="H6" s="410"/>
      <c r="I6" s="408"/>
      <c r="J6" s="409"/>
      <c r="K6" s="409"/>
      <c r="L6" s="410"/>
      <c r="M6" s="408"/>
      <c r="N6" s="410"/>
      <c r="O6" s="408"/>
      <c r="P6" s="410"/>
      <c r="Q6" s="414"/>
      <c r="R6" s="414"/>
      <c r="S6" s="414"/>
      <c r="T6" s="414"/>
      <c r="U6" s="414"/>
      <c r="V6" s="414"/>
      <c r="W6" s="408"/>
      <c r="X6" s="409"/>
      <c r="Y6" s="409"/>
      <c r="Z6" s="410"/>
      <c r="AA6" s="408"/>
      <c r="AB6" s="410"/>
      <c r="AC6" s="408"/>
      <c r="AD6" s="410"/>
      <c r="AE6" s="411"/>
      <c r="AF6" s="412"/>
      <c r="AG6" s="231"/>
    </row>
    <row r="7" spans="2:33" ht="20.100000000000001" customHeight="1" x14ac:dyDescent="0.15">
      <c r="B7" s="231"/>
      <c r="C7" s="232"/>
      <c r="D7" s="233" t="s">
        <v>2327</v>
      </c>
      <c r="E7" s="413"/>
      <c r="F7" s="414"/>
      <c r="G7" s="408"/>
      <c r="H7" s="410"/>
      <c r="I7" s="408"/>
      <c r="J7" s="410"/>
      <c r="K7" s="408"/>
      <c r="L7" s="410"/>
      <c r="M7" s="408"/>
      <c r="N7" s="410"/>
      <c r="O7" s="408"/>
      <c r="P7" s="410"/>
      <c r="Q7" s="414"/>
      <c r="R7" s="414"/>
      <c r="S7" s="414"/>
      <c r="T7" s="414"/>
      <c r="U7" s="414"/>
      <c r="V7" s="414"/>
      <c r="W7" s="414"/>
      <c r="X7" s="414"/>
      <c r="Y7" s="414"/>
      <c r="Z7" s="414"/>
      <c r="AA7" s="414"/>
      <c r="AB7" s="414"/>
      <c r="AC7" s="408"/>
      <c r="AD7" s="410"/>
      <c r="AE7" s="414"/>
      <c r="AF7" s="411"/>
      <c r="AG7" s="231"/>
    </row>
    <row r="8" spans="2:33" ht="20.100000000000001" customHeight="1" thickBot="1" x14ac:dyDescent="0.2">
      <c r="B8" s="234"/>
      <c r="C8" s="235"/>
      <c r="D8" s="236"/>
      <c r="E8" s="237" t="s">
        <v>2143</v>
      </c>
      <c r="F8" s="238" t="s">
        <v>2019</v>
      </c>
      <c r="G8" s="239" t="s">
        <v>2143</v>
      </c>
      <c r="H8" s="238" t="s">
        <v>2019</v>
      </c>
      <c r="I8" s="239" t="s">
        <v>2143</v>
      </c>
      <c r="J8" s="238" t="s">
        <v>2019</v>
      </c>
      <c r="K8" s="239" t="s">
        <v>2143</v>
      </c>
      <c r="L8" s="238" t="s">
        <v>2019</v>
      </c>
      <c r="M8" s="239" t="s">
        <v>2143</v>
      </c>
      <c r="N8" s="238" t="s">
        <v>2019</v>
      </c>
      <c r="O8" s="239" t="s">
        <v>2143</v>
      </c>
      <c r="P8" s="238" t="s">
        <v>2019</v>
      </c>
      <c r="Q8" s="239" t="s">
        <v>2143</v>
      </c>
      <c r="R8" s="238" t="s">
        <v>2019</v>
      </c>
      <c r="S8" s="239" t="s">
        <v>2143</v>
      </c>
      <c r="T8" s="238" t="s">
        <v>2019</v>
      </c>
      <c r="U8" s="239" t="s">
        <v>2143</v>
      </c>
      <c r="V8" s="238" t="s">
        <v>2019</v>
      </c>
      <c r="W8" s="239" t="s">
        <v>2143</v>
      </c>
      <c r="X8" s="238" t="s">
        <v>2019</v>
      </c>
      <c r="Y8" s="239" t="s">
        <v>2143</v>
      </c>
      <c r="Z8" s="238" t="s">
        <v>2019</v>
      </c>
      <c r="AA8" s="239" t="s">
        <v>2143</v>
      </c>
      <c r="AB8" s="238" t="s">
        <v>2019</v>
      </c>
      <c r="AC8" s="239" t="s">
        <v>2143</v>
      </c>
      <c r="AD8" s="238" t="s">
        <v>2019</v>
      </c>
      <c r="AE8" s="239" t="s">
        <v>2143</v>
      </c>
      <c r="AF8" s="240" t="s">
        <v>2019</v>
      </c>
      <c r="AG8" s="231"/>
    </row>
    <row r="9" spans="2:33" ht="19.350000000000001" customHeight="1" x14ac:dyDescent="0.15">
      <c r="B9" s="422" t="s">
        <v>2328</v>
      </c>
      <c r="C9" s="423"/>
      <c r="D9" s="424"/>
      <c r="E9" s="249">
        <v>42443</v>
      </c>
      <c r="F9" s="250">
        <v>42460</v>
      </c>
      <c r="G9" s="251"/>
      <c r="H9" s="250"/>
      <c r="I9" s="251"/>
      <c r="J9" s="250"/>
      <c r="K9" s="251"/>
      <c r="L9" s="250"/>
      <c r="M9" s="251"/>
      <c r="N9" s="250"/>
      <c r="O9" s="251"/>
      <c r="P9" s="250"/>
      <c r="Q9" s="251"/>
      <c r="R9" s="250"/>
      <c r="S9" s="251"/>
      <c r="T9" s="250"/>
      <c r="U9" s="251"/>
      <c r="V9" s="250"/>
      <c r="W9" s="251"/>
      <c r="X9" s="250"/>
      <c r="Y9" s="251"/>
      <c r="Z9" s="250"/>
      <c r="AA9" s="251"/>
      <c r="AB9" s="250"/>
      <c r="AC9" s="251"/>
      <c r="AD9" s="250"/>
      <c r="AE9" s="251"/>
      <c r="AF9" s="250"/>
      <c r="AG9" s="231"/>
    </row>
    <row r="10" spans="2:33" ht="19.350000000000001" customHeight="1" x14ac:dyDescent="0.15">
      <c r="B10" s="416" t="s">
        <v>2329</v>
      </c>
      <c r="C10" s="417"/>
      <c r="D10" s="418"/>
      <c r="E10" s="249">
        <v>42444</v>
      </c>
      <c r="F10" s="250">
        <v>42454</v>
      </c>
      <c r="G10" s="251"/>
      <c r="H10" s="250"/>
      <c r="I10" s="251"/>
      <c r="J10" s="250"/>
      <c r="K10" s="251"/>
      <c r="L10" s="250"/>
      <c r="M10" s="251"/>
      <c r="N10" s="250"/>
      <c r="O10" s="251"/>
      <c r="P10" s="250"/>
      <c r="Q10" s="251"/>
      <c r="R10" s="250"/>
      <c r="S10" s="251"/>
      <c r="T10" s="250"/>
      <c r="U10" s="251"/>
      <c r="V10" s="250"/>
      <c r="W10" s="251"/>
      <c r="X10" s="250"/>
      <c r="Y10" s="251"/>
      <c r="Z10" s="250"/>
      <c r="AA10" s="251"/>
      <c r="AB10" s="250"/>
      <c r="AC10" s="251"/>
      <c r="AD10" s="250"/>
      <c r="AE10" s="251"/>
      <c r="AF10" s="252"/>
      <c r="AG10" s="231"/>
    </row>
    <row r="11" spans="2:33" ht="19.350000000000001" customHeight="1" x14ac:dyDescent="0.15">
      <c r="B11" s="416" t="s">
        <v>2330</v>
      </c>
      <c r="C11" s="417"/>
      <c r="D11" s="418"/>
      <c r="E11" s="249">
        <v>42461</v>
      </c>
      <c r="F11" s="250">
        <v>42469</v>
      </c>
      <c r="G11" s="251"/>
      <c r="H11" s="250"/>
      <c r="I11" s="251"/>
      <c r="J11" s="250"/>
      <c r="K11" s="251"/>
      <c r="L11" s="250"/>
      <c r="M11" s="251"/>
      <c r="N11" s="250"/>
      <c r="O11" s="251"/>
      <c r="P11" s="250"/>
      <c r="Q11" s="251"/>
      <c r="R11" s="250"/>
      <c r="S11" s="251"/>
      <c r="T11" s="250"/>
      <c r="U11" s="251"/>
      <c r="V11" s="250"/>
      <c r="W11" s="251"/>
      <c r="X11" s="250"/>
      <c r="Y11" s="251"/>
      <c r="Z11" s="250"/>
      <c r="AA11" s="251"/>
      <c r="AB11" s="250"/>
      <c r="AC11" s="251"/>
      <c r="AD11" s="250"/>
      <c r="AE11" s="251"/>
      <c r="AF11" s="252"/>
      <c r="AG11" s="231"/>
    </row>
    <row r="12" spans="2:33" ht="19.350000000000001" customHeight="1" x14ac:dyDescent="0.15">
      <c r="B12" s="416" t="s">
        <v>2354</v>
      </c>
      <c r="C12" s="417"/>
      <c r="D12" s="418"/>
      <c r="E12" s="249"/>
      <c r="F12" s="250"/>
      <c r="G12" s="251"/>
      <c r="H12" s="250"/>
      <c r="I12" s="251"/>
      <c r="J12" s="250"/>
      <c r="K12" s="251"/>
      <c r="L12" s="250"/>
      <c r="M12" s="251"/>
      <c r="N12" s="250"/>
      <c r="O12" s="251"/>
      <c r="P12" s="250"/>
      <c r="Q12" s="251"/>
      <c r="R12" s="250"/>
      <c r="S12" s="251"/>
      <c r="T12" s="250"/>
      <c r="U12" s="251"/>
      <c r="V12" s="250"/>
      <c r="W12" s="251"/>
      <c r="X12" s="250"/>
      <c r="Y12" s="251"/>
      <c r="Z12" s="250"/>
      <c r="AA12" s="251"/>
      <c r="AB12" s="250"/>
      <c r="AC12" s="251"/>
      <c r="AD12" s="250"/>
      <c r="AE12" s="251"/>
      <c r="AF12" s="252"/>
      <c r="AG12" s="231"/>
    </row>
    <row r="13" spans="2:33" ht="19.350000000000001" customHeight="1" x14ac:dyDescent="0.15">
      <c r="B13" s="416" t="s">
        <v>2355</v>
      </c>
      <c r="C13" s="417"/>
      <c r="D13" s="418"/>
      <c r="E13" s="249"/>
      <c r="F13" s="250"/>
      <c r="G13" s="251"/>
      <c r="H13" s="250"/>
      <c r="I13" s="251"/>
      <c r="J13" s="250"/>
      <c r="K13" s="251"/>
      <c r="L13" s="250"/>
      <c r="M13" s="251"/>
      <c r="N13" s="250"/>
      <c r="O13" s="251"/>
      <c r="P13" s="250"/>
      <c r="Q13" s="251"/>
      <c r="R13" s="250"/>
      <c r="S13" s="251"/>
      <c r="T13" s="250"/>
      <c r="U13" s="251"/>
      <c r="V13" s="250"/>
      <c r="W13" s="251"/>
      <c r="X13" s="250"/>
      <c r="Y13" s="251"/>
      <c r="Z13" s="250"/>
      <c r="AA13" s="251"/>
      <c r="AB13" s="250"/>
      <c r="AC13" s="251"/>
      <c r="AD13" s="250"/>
      <c r="AE13" s="251"/>
      <c r="AF13" s="252"/>
      <c r="AG13" s="231"/>
    </row>
    <row r="14" spans="2:33" ht="19.350000000000001" customHeight="1" x14ac:dyDescent="0.15">
      <c r="B14" s="416" t="s">
        <v>2331</v>
      </c>
      <c r="C14" s="417"/>
      <c r="D14" s="418"/>
      <c r="E14" s="249"/>
      <c r="F14" s="250"/>
      <c r="G14" s="251"/>
      <c r="H14" s="250"/>
      <c r="I14" s="251"/>
      <c r="J14" s="250"/>
      <c r="K14" s="251"/>
      <c r="L14" s="250"/>
      <c r="M14" s="251"/>
      <c r="N14" s="250"/>
      <c r="O14" s="251"/>
      <c r="P14" s="250"/>
      <c r="Q14" s="251"/>
      <c r="R14" s="250"/>
      <c r="S14" s="251"/>
      <c r="T14" s="250"/>
      <c r="U14" s="251"/>
      <c r="V14" s="250"/>
      <c r="W14" s="251"/>
      <c r="X14" s="250"/>
      <c r="Y14" s="251"/>
      <c r="Z14" s="250"/>
      <c r="AA14" s="251"/>
      <c r="AB14" s="250"/>
      <c r="AC14" s="251"/>
      <c r="AD14" s="250"/>
      <c r="AE14" s="251"/>
      <c r="AF14" s="252"/>
      <c r="AG14" s="231"/>
    </row>
    <row r="15" spans="2:33" ht="19.350000000000001" customHeight="1" x14ac:dyDescent="0.15">
      <c r="B15" s="416" t="s">
        <v>2332</v>
      </c>
      <c r="C15" s="417"/>
      <c r="D15" s="418"/>
      <c r="E15" s="249">
        <v>42444</v>
      </c>
      <c r="F15" s="250">
        <v>42454</v>
      </c>
      <c r="G15" s="251"/>
      <c r="H15" s="250"/>
      <c r="I15" s="251"/>
      <c r="J15" s="250"/>
      <c r="K15" s="251"/>
      <c r="L15" s="250"/>
      <c r="M15" s="251"/>
      <c r="N15" s="250"/>
      <c r="O15" s="251"/>
      <c r="P15" s="250"/>
      <c r="Q15" s="251"/>
      <c r="R15" s="250"/>
      <c r="S15" s="251"/>
      <c r="T15" s="250"/>
      <c r="U15" s="251"/>
      <c r="V15" s="250"/>
      <c r="W15" s="251"/>
      <c r="X15" s="250"/>
      <c r="Y15" s="251"/>
      <c r="Z15" s="250"/>
      <c r="AA15" s="251"/>
      <c r="AB15" s="250"/>
      <c r="AC15" s="251"/>
      <c r="AD15" s="250"/>
      <c r="AE15" s="251"/>
      <c r="AF15" s="252"/>
      <c r="AG15" s="231"/>
    </row>
    <row r="16" spans="2:33" ht="19.350000000000001" customHeight="1" x14ac:dyDescent="0.15">
      <c r="B16" s="416" t="s">
        <v>2333</v>
      </c>
      <c r="C16" s="417"/>
      <c r="D16" s="418"/>
      <c r="E16" s="249">
        <v>42444</v>
      </c>
      <c r="F16" s="250">
        <v>42454</v>
      </c>
      <c r="G16" s="251"/>
      <c r="H16" s="250"/>
      <c r="I16" s="251"/>
      <c r="J16" s="250"/>
      <c r="K16" s="251"/>
      <c r="L16" s="250"/>
      <c r="M16" s="251"/>
      <c r="N16" s="250"/>
      <c r="O16" s="251"/>
      <c r="P16" s="250"/>
      <c r="Q16" s="251"/>
      <c r="R16" s="250"/>
      <c r="S16" s="251"/>
      <c r="T16" s="250"/>
      <c r="U16" s="251"/>
      <c r="V16" s="250"/>
      <c r="W16" s="251"/>
      <c r="X16" s="250"/>
      <c r="Y16" s="251"/>
      <c r="Z16" s="250"/>
      <c r="AA16" s="251"/>
      <c r="AB16" s="250"/>
      <c r="AC16" s="251"/>
      <c r="AD16" s="250"/>
      <c r="AE16" s="251"/>
      <c r="AF16" s="252"/>
      <c r="AG16" s="231"/>
    </row>
    <row r="17" spans="2:33" ht="19.350000000000001" customHeight="1" x14ac:dyDescent="0.15">
      <c r="B17" s="419" t="s">
        <v>2334</v>
      </c>
      <c r="C17" s="420"/>
      <c r="D17" s="421"/>
      <c r="E17" s="251">
        <v>42458</v>
      </c>
      <c r="F17" s="250">
        <v>42465</v>
      </c>
      <c r="G17" s="251"/>
      <c r="H17" s="250"/>
      <c r="I17" s="251"/>
      <c r="J17" s="250"/>
      <c r="K17" s="251"/>
      <c r="L17" s="250"/>
      <c r="M17" s="251"/>
      <c r="N17" s="250"/>
      <c r="O17" s="251"/>
      <c r="P17" s="250"/>
      <c r="Q17" s="251"/>
      <c r="R17" s="250"/>
      <c r="S17" s="251"/>
      <c r="T17" s="250"/>
      <c r="U17" s="251"/>
      <c r="V17" s="250"/>
      <c r="W17" s="251"/>
      <c r="X17" s="250"/>
      <c r="Y17" s="251"/>
      <c r="Z17" s="250"/>
      <c r="AA17" s="251"/>
      <c r="AB17" s="250"/>
      <c r="AC17" s="251"/>
      <c r="AD17" s="250"/>
      <c r="AE17" s="251"/>
      <c r="AF17" s="252"/>
      <c r="AG17" s="231"/>
    </row>
    <row r="18" spans="2:33" ht="19.350000000000001" customHeight="1" x14ac:dyDescent="0.15">
      <c r="B18" s="416" t="s">
        <v>2335</v>
      </c>
      <c r="C18" s="417"/>
      <c r="D18" s="418"/>
      <c r="E18" s="249"/>
      <c r="F18" s="250"/>
      <c r="G18" s="251"/>
      <c r="H18" s="250"/>
      <c r="I18" s="251"/>
      <c r="J18" s="250"/>
      <c r="K18" s="251"/>
      <c r="L18" s="250"/>
      <c r="M18" s="251"/>
      <c r="N18" s="250"/>
      <c r="O18" s="251"/>
      <c r="P18" s="250"/>
      <c r="Q18" s="251"/>
      <c r="R18" s="250"/>
      <c r="S18" s="251"/>
      <c r="T18" s="250"/>
      <c r="U18" s="251"/>
      <c r="V18" s="250"/>
      <c r="W18" s="251"/>
      <c r="X18" s="250"/>
      <c r="Y18" s="251"/>
      <c r="Z18" s="250"/>
      <c r="AA18" s="251"/>
      <c r="AB18" s="250"/>
      <c r="AC18" s="251"/>
      <c r="AD18" s="250"/>
      <c r="AE18" s="251"/>
      <c r="AF18" s="252"/>
      <c r="AG18" s="231"/>
    </row>
    <row r="19" spans="2:33" ht="19.350000000000001" customHeight="1" x14ac:dyDescent="0.15">
      <c r="B19" s="416" t="s">
        <v>2336</v>
      </c>
      <c r="C19" s="417"/>
      <c r="D19" s="418"/>
      <c r="E19" s="249"/>
      <c r="F19" s="250"/>
      <c r="G19" s="251"/>
      <c r="H19" s="250"/>
      <c r="I19" s="251"/>
      <c r="J19" s="250"/>
      <c r="K19" s="251"/>
      <c r="L19" s="250"/>
      <c r="M19" s="251"/>
      <c r="N19" s="250"/>
      <c r="O19" s="251"/>
      <c r="P19" s="250"/>
      <c r="Q19" s="251"/>
      <c r="R19" s="250"/>
      <c r="S19" s="251"/>
      <c r="T19" s="250"/>
      <c r="U19" s="251"/>
      <c r="V19" s="250"/>
      <c r="W19" s="251"/>
      <c r="X19" s="250"/>
      <c r="Y19" s="251"/>
      <c r="Z19" s="250"/>
      <c r="AA19" s="251"/>
      <c r="AB19" s="250"/>
      <c r="AC19" s="251"/>
      <c r="AD19" s="250"/>
      <c r="AE19" s="251"/>
      <c r="AF19" s="252"/>
      <c r="AG19" s="231"/>
    </row>
    <row r="20" spans="2:33" ht="19.350000000000001" customHeight="1" x14ac:dyDescent="0.15">
      <c r="B20" s="416" t="s">
        <v>2337</v>
      </c>
      <c r="C20" s="417"/>
      <c r="D20" s="418"/>
      <c r="E20" s="249">
        <v>42444</v>
      </c>
      <c r="F20" s="250">
        <v>42454</v>
      </c>
      <c r="G20" s="251"/>
      <c r="H20" s="250"/>
      <c r="I20" s="251"/>
      <c r="J20" s="250"/>
      <c r="K20" s="251"/>
      <c r="L20" s="250"/>
      <c r="M20" s="251"/>
      <c r="N20" s="250"/>
      <c r="O20" s="251"/>
      <c r="P20" s="250"/>
      <c r="Q20" s="251"/>
      <c r="R20" s="250"/>
      <c r="S20" s="251"/>
      <c r="T20" s="250"/>
      <c r="U20" s="251"/>
      <c r="V20" s="250"/>
      <c r="W20" s="251"/>
      <c r="X20" s="250"/>
      <c r="Y20" s="251"/>
      <c r="Z20" s="250"/>
      <c r="AA20" s="251"/>
      <c r="AB20" s="250"/>
      <c r="AC20" s="251"/>
      <c r="AD20" s="250"/>
      <c r="AE20" s="251"/>
      <c r="AF20" s="252"/>
      <c r="AG20" s="231"/>
    </row>
    <row r="21" spans="2:33" ht="19.350000000000001" customHeight="1" x14ac:dyDescent="0.15">
      <c r="B21" s="416" t="s">
        <v>2338</v>
      </c>
      <c r="C21" s="417"/>
      <c r="D21" s="418"/>
      <c r="E21" s="249"/>
      <c r="F21" s="250"/>
      <c r="G21" s="251"/>
      <c r="H21" s="250"/>
      <c r="I21" s="251"/>
      <c r="J21" s="250"/>
      <c r="K21" s="251"/>
      <c r="L21" s="250"/>
      <c r="M21" s="251"/>
      <c r="N21" s="250"/>
      <c r="O21" s="251"/>
      <c r="P21" s="250"/>
      <c r="Q21" s="251"/>
      <c r="R21" s="250"/>
      <c r="S21" s="251"/>
      <c r="T21" s="250"/>
      <c r="U21" s="251"/>
      <c r="V21" s="250"/>
      <c r="W21" s="251"/>
      <c r="X21" s="250"/>
      <c r="Y21" s="251"/>
      <c r="Z21" s="250"/>
      <c r="AA21" s="251"/>
      <c r="AB21" s="250"/>
      <c r="AC21" s="251"/>
      <c r="AD21" s="250"/>
      <c r="AE21" s="251"/>
      <c r="AF21" s="252"/>
      <c r="AG21" s="231"/>
    </row>
    <row r="22" spans="2:33" ht="19.350000000000001" customHeight="1" x14ac:dyDescent="0.15">
      <c r="B22" s="419" t="s">
        <v>2339</v>
      </c>
      <c r="C22" s="420"/>
      <c r="D22" s="421"/>
      <c r="E22" s="249"/>
      <c r="F22" s="250"/>
      <c r="G22" s="251"/>
      <c r="H22" s="250"/>
      <c r="I22" s="251"/>
      <c r="J22" s="250"/>
      <c r="K22" s="251"/>
      <c r="L22" s="250"/>
      <c r="M22" s="251"/>
      <c r="N22" s="250"/>
      <c r="O22" s="251"/>
      <c r="P22" s="250"/>
      <c r="Q22" s="251"/>
      <c r="R22" s="250"/>
      <c r="S22" s="251"/>
      <c r="T22" s="250"/>
      <c r="U22" s="251"/>
      <c r="V22" s="250"/>
      <c r="W22" s="251"/>
      <c r="X22" s="250"/>
      <c r="Y22" s="251"/>
      <c r="Z22" s="250"/>
      <c r="AA22" s="251"/>
      <c r="AB22" s="250"/>
      <c r="AC22" s="251"/>
      <c r="AD22" s="250"/>
      <c r="AE22" s="251"/>
      <c r="AF22" s="252"/>
      <c r="AG22" s="231"/>
    </row>
    <row r="23" spans="2:33" ht="19.350000000000001" customHeight="1" x14ac:dyDescent="0.15">
      <c r="B23" s="419" t="s">
        <v>2340</v>
      </c>
      <c r="C23" s="420"/>
      <c r="D23" s="421"/>
      <c r="E23" s="251"/>
      <c r="F23" s="250"/>
      <c r="G23" s="251"/>
      <c r="H23" s="250"/>
      <c r="I23" s="251"/>
      <c r="J23" s="250"/>
      <c r="K23" s="251"/>
      <c r="L23" s="250"/>
      <c r="M23" s="251"/>
      <c r="N23" s="250"/>
      <c r="O23" s="251"/>
      <c r="P23" s="250"/>
      <c r="Q23" s="251"/>
      <c r="R23" s="250"/>
      <c r="S23" s="251"/>
      <c r="T23" s="250"/>
      <c r="U23" s="251"/>
      <c r="V23" s="250"/>
      <c r="W23" s="251"/>
      <c r="X23" s="250"/>
      <c r="Y23" s="251"/>
      <c r="Z23" s="250"/>
      <c r="AA23" s="251"/>
      <c r="AB23" s="250"/>
      <c r="AC23" s="251"/>
      <c r="AD23" s="250"/>
      <c r="AE23" s="251"/>
      <c r="AF23" s="252"/>
      <c r="AG23" s="231"/>
    </row>
    <row r="24" spans="2:33" ht="19.350000000000001" customHeight="1" x14ac:dyDescent="0.15">
      <c r="B24" s="419" t="s">
        <v>2341</v>
      </c>
      <c r="C24" s="420"/>
      <c r="D24" s="421"/>
      <c r="E24" s="249"/>
      <c r="F24" s="250"/>
      <c r="G24" s="251"/>
      <c r="H24" s="250"/>
      <c r="I24" s="251"/>
      <c r="J24" s="250"/>
      <c r="K24" s="251"/>
      <c r="L24" s="250"/>
      <c r="M24" s="251"/>
      <c r="N24" s="250"/>
      <c r="O24" s="251"/>
      <c r="P24" s="250"/>
      <c r="Q24" s="251"/>
      <c r="R24" s="250"/>
      <c r="S24" s="251"/>
      <c r="T24" s="250"/>
      <c r="U24" s="251"/>
      <c r="V24" s="250"/>
      <c r="W24" s="251"/>
      <c r="X24" s="250"/>
      <c r="Y24" s="251"/>
      <c r="Z24" s="250"/>
      <c r="AA24" s="251"/>
      <c r="AB24" s="250"/>
      <c r="AC24" s="251"/>
      <c r="AD24" s="250"/>
      <c r="AE24" s="251"/>
      <c r="AF24" s="252"/>
      <c r="AG24" s="231"/>
    </row>
    <row r="25" spans="2:33" ht="19.350000000000001" customHeight="1" x14ac:dyDescent="0.15">
      <c r="B25" s="419" t="s">
        <v>2342</v>
      </c>
      <c r="C25" s="420"/>
      <c r="D25" s="421"/>
      <c r="E25" s="249"/>
      <c r="F25" s="250"/>
      <c r="G25" s="251"/>
      <c r="H25" s="250"/>
      <c r="I25" s="251"/>
      <c r="J25" s="250"/>
      <c r="K25" s="251"/>
      <c r="L25" s="250"/>
      <c r="M25" s="251"/>
      <c r="N25" s="250"/>
      <c r="O25" s="251"/>
      <c r="P25" s="250"/>
      <c r="Q25" s="251"/>
      <c r="R25" s="250"/>
      <c r="S25" s="251"/>
      <c r="T25" s="250"/>
      <c r="U25" s="251"/>
      <c r="V25" s="250"/>
      <c r="W25" s="251"/>
      <c r="X25" s="250"/>
      <c r="Y25" s="251"/>
      <c r="Z25" s="250"/>
      <c r="AA25" s="251"/>
      <c r="AB25" s="250"/>
      <c r="AC25" s="251"/>
      <c r="AD25" s="250"/>
      <c r="AE25" s="251"/>
      <c r="AF25" s="252"/>
      <c r="AG25" s="231"/>
    </row>
    <row r="26" spans="2:33" ht="19.350000000000001" customHeight="1" x14ac:dyDescent="0.15">
      <c r="B26" s="416" t="s">
        <v>2343</v>
      </c>
      <c r="C26" s="417"/>
      <c r="D26" s="418"/>
      <c r="E26" s="249"/>
      <c r="F26" s="250"/>
      <c r="G26" s="251"/>
      <c r="H26" s="250"/>
      <c r="I26" s="251"/>
      <c r="J26" s="250"/>
      <c r="K26" s="251"/>
      <c r="L26" s="250"/>
      <c r="M26" s="251"/>
      <c r="N26" s="250"/>
      <c r="O26" s="251"/>
      <c r="P26" s="250"/>
      <c r="Q26" s="251"/>
      <c r="R26" s="250"/>
      <c r="S26" s="251"/>
      <c r="T26" s="250"/>
      <c r="U26" s="251"/>
      <c r="V26" s="250"/>
      <c r="W26" s="251"/>
      <c r="X26" s="250"/>
      <c r="Y26" s="251"/>
      <c r="Z26" s="250"/>
      <c r="AA26" s="251"/>
      <c r="AB26" s="250"/>
      <c r="AC26" s="251"/>
      <c r="AD26" s="250"/>
      <c r="AE26" s="251"/>
      <c r="AF26" s="252"/>
      <c r="AG26" s="231"/>
    </row>
    <row r="27" spans="2:33" ht="19.350000000000001" customHeight="1" x14ac:dyDescent="0.15">
      <c r="B27" s="419" t="s">
        <v>2344</v>
      </c>
      <c r="C27" s="420"/>
      <c r="D27" s="421"/>
      <c r="E27" s="249"/>
      <c r="F27" s="250"/>
      <c r="G27" s="251"/>
      <c r="H27" s="250"/>
      <c r="I27" s="251"/>
      <c r="J27" s="250"/>
      <c r="K27" s="251"/>
      <c r="L27" s="250"/>
      <c r="M27" s="251"/>
      <c r="N27" s="250"/>
      <c r="O27" s="251"/>
      <c r="P27" s="250"/>
      <c r="Q27" s="251"/>
      <c r="R27" s="250"/>
      <c r="S27" s="251"/>
      <c r="T27" s="250"/>
      <c r="U27" s="251"/>
      <c r="V27" s="250"/>
      <c r="W27" s="251"/>
      <c r="X27" s="250"/>
      <c r="Y27" s="251"/>
      <c r="Z27" s="250"/>
      <c r="AA27" s="251"/>
      <c r="AB27" s="250"/>
      <c r="AC27" s="251"/>
      <c r="AD27" s="250"/>
      <c r="AE27" s="251"/>
      <c r="AF27" s="252"/>
      <c r="AG27" s="231"/>
    </row>
    <row r="28" spans="2:33" ht="19.350000000000001" customHeight="1" x14ac:dyDescent="0.15">
      <c r="B28" s="419" t="s">
        <v>2345</v>
      </c>
      <c r="C28" s="420"/>
      <c r="D28" s="421"/>
      <c r="E28" s="249"/>
      <c r="F28" s="250"/>
      <c r="G28" s="251"/>
      <c r="H28" s="250"/>
      <c r="I28" s="251"/>
      <c r="J28" s="250"/>
      <c r="K28" s="251"/>
      <c r="L28" s="250"/>
      <c r="M28" s="251"/>
      <c r="N28" s="250"/>
      <c r="O28" s="251"/>
      <c r="P28" s="250"/>
      <c r="Q28" s="251"/>
      <c r="R28" s="250"/>
      <c r="S28" s="251"/>
      <c r="T28" s="250"/>
      <c r="U28" s="251"/>
      <c r="V28" s="250"/>
      <c r="W28" s="251"/>
      <c r="X28" s="250"/>
      <c r="Y28" s="251"/>
      <c r="Z28" s="250"/>
      <c r="AA28" s="251"/>
      <c r="AB28" s="250"/>
      <c r="AC28" s="251"/>
      <c r="AD28" s="250"/>
      <c r="AE28" s="251"/>
      <c r="AF28" s="252"/>
      <c r="AG28" s="231"/>
    </row>
    <row r="29" spans="2:33" ht="19.350000000000001" customHeight="1" x14ac:dyDescent="0.15">
      <c r="B29" s="419" t="s">
        <v>2346</v>
      </c>
      <c r="C29" s="420"/>
      <c r="D29" s="421"/>
      <c r="E29" s="249">
        <v>42444</v>
      </c>
      <c r="F29" s="250">
        <v>42454</v>
      </c>
      <c r="G29" s="251"/>
      <c r="H29" s="250"/>
      <c r="I29" s="251"/>
      <c r="J29" s="250"/>
      <c r="K29" s="251"/>
      <c r="L29" s="250"/>
      <c r="M29" s="251"/>
      <c r="N29" s="250"/>
      <c r="O29" s="251"/>
      <c r="P29" s="250"/>
      <c r="Q29" s="251"/>
      <c r="R29" s="250"/>
      <c r="S29" s="251"/>
      <c r="T29" s="250"/>
      <c r="U29" s="251"/>
      <c r="V29" s="250"/>
      <c r="W29" s="251"/>
      <c r="X29" s="250"/>
      <c r="Y29" s="251"/>
      <c r="Z29" s="250"/>
      <c r="AA29" s="251"/>
      <c r="AB29" s="250"/>
      <c r="AC29" s="251"/>
      <c r="AD29" s="250"/>
      <c r="AE29" s="251"/>
      <c r="AF29" s="252"/>
      <c r="AG29" s="231"/>
    </row>
    <row r="30" spans="2:33" ht="19.350000000000001" customHeight="1" x14ac:dyDescent="0.15">
      <c r="B30" s="419" t="s">
        <v>2347</v>
      </c>
      <c r="C30" s="420"/>
      <c r="D30" s="421"/>
      <c r="E30" s="249"/>
      <c r="F30" s="250"/>
      <c r="G30" s="251"/>
      <c r="H30" s="250"/>
      <c r="I30" s="251"/>
      <c r="J30" s="250"/>
      <c r="K30" s="251"/>
      <c r="L30" s="250"/>
      <c r="M30" s="251"/>
      <c r="N30" s="250"/>
      <c r="O30" s="251"/>
      <c r="P30" s="250"/>
      <c r="Q30" s="251"/>
      <c r="R30" s="250"/>
      <c r="S30" s="251"/>
      <c r="T30" s="250"/>
      <c r="U30" s="251"/>
      <c r="V30" s="250"/>
      <c r="W30" s="251"/>
      <c r="X30" s="250"/>
      <c r="Y30" s="251"/>
      <c r="Z30" s="250"/>
      <c r="AA30" s="251"/>
      <c r="AB30" s="250"/>
      <c r="AC30" s="251"/>
      <c r="AD30" s="250"/>
      <c r="AE30" s="251"/>
      <c r="AF30" s="252"/>
      <c r="AG30" s="231"/>
    </row>
    <row r="31" spans="2:33" ht="19.350000000000001" customHeight="1" x14ac:dyDescent="0.15">
      <c r="B31" s="419" t="s">
        <v>2348</v>
      </c>
      <c r="C31" s="420"/>
      <c r="D31" s="421"/>
      <c r="E31" s="249"/>
      <c r="F31" s="250"/>
      <c r="G31" s="251"/>
      <c r="H31" s="250"/>
      <c r="I31" s="251"/>
      <c r="J31" s="250"/>
      <c r="K31" s="251"/>
      <c r="L31" s="250"/>
      <c r="M31" s="251"/>
      <c r="N31" s="250"/>
      <c r="O31" s="251"/>
      <c r="P31" s="250"/>
      <c r="Q31" s="251"/>
      <c r="R31" s="250"/>
      <c r="S31" s="251"/>
      <c r="T31" s="250"/>
      <c r="U31" s="251"/>
      <c r="V31" s="250"/>
      <c r="W31" s="251"/>
      <c r="X31" s="250"/>
      <c r="Y31" s="251"/>
      <c r="Z31" s="250"/>
      <c r="AA31" s="251"/>
      <c r="AB31" s="250"/>
      <c r="AC31" s="251"/>
      <c r="AD31" s="250"/>
      <c r="AE31" s="251"/>
      <c r="AF31" s="252"/>
      <c r="AG31" s="231"/>
    </row>
    <row r="32" spans="2:33" ht="19.350000000000001" customHeight="1" x14ac:dyDescent="0.15">
      <c r="B32" s="416" t="s">
        <v>2349</v>
      </c>
      <c r="C32" s="417"/>
      <c r="D32" s="418"/>
      <c r="E32" s="430"/>
      <c r="F32" s="426"/>
      <c r="G32" s="425"/>
      <c r="H32" s="426"/>
      <c r="I32" s="425"/>
      <c r="J32" s="426"/>
      <c r="K32" s="425"/>
      <c r="L32" s="426"/>
      <c r="M32" s="425"/>
      <c r="N32" s="426"/>
      <c r="O32" s="425"/>
      <c r="P32" s="426"/>
      <c r="Q32" s="425"/>
      <c r="R32" s="426"/>
      <c r="S32" s="425"/>
      <c r="T32" s="426"/>
      <c r="U32" s="425"/>
      <c r="V32" s="426"/>
      <c r="W32" s="425"/>
      <c r="X32" s="426"/>
      <c r="Y32" s="425"/>
      <c r="Z32" s="426"/>
      <c r="AA32" s="425"/>
      <c r="AB32" s="426"/>
      <c r="AC32" s="425"/>
      <c r="AD32" s="426"/>
      <c r="AE32" s="425"/>
      <c r="AF32" s="427"/>
    </row>
    <row r="33" spans="2:33" ht="19.350000000000001" customHeight="1" x14ac:dyDescent="0.15">
      <c r="B33" s="416" t="s">
        <v>2350</v>
      </c>
      <c r="C33" s="417"/>
      <c r="D33" s="418"/>
      <c r="E33" s="428"/>
      <c r="F33" s="429"/>
      <c r="G33" s="425"/>
      <c r="H33" s="426"/>
      <c r="I33" s="425"/>
      <c r="J33" s="426"/>
      <c r="K33" s="425"/>
      <c r="L33" s="426"/>
      <c r="M33" s="425"/>
      <c r="N33" s="426"/>
      <c r="O33" s="425"/>
      <c r="P33" s="426"/>
      <c r="Q33" s="437"/>
      <c r="R33" s="437"/>
      <c r="S33" s="438"/>
      <c r="T33" s="429"/>
      <c r="U33" s="438"/>
      <c r="V33" s="429"/>
      <c r="W33" s="438"/>
      <c r="X33" s="429"/>
      <c r="Y33" s="438"/>
      <c r="Z33" s="429"/>
      <c r="AA33" s="425"/>
      <c r="AB33" s="426"/>
      <c r="AC33" s="425"/>
      <c r="AD33" s="426"/>
      <c r="AE33" s="425"/>
      <c r="AF33" s="427"/>
    </row>
    <row r="34" spans="2:33" ht="19.350000000000001" customHeight="1" thickBot="1" x14ac:dyDescent="0.2">
      <c r="B34" s="431" t="s">
        <v>2351</v>
      </c>
      <c r="C34" s="432"/>
      <c r="D34" s="433"/>
      <c r="E34" s="434"/>
      <c r="F34" s="435"/>
      <c r="G34" s="436"/>
      <c r="H34" s="435"/>
      <c r="I34" s="436"/>
      <c r="J34" s="435"/>
      <c r="K34" s="436"/>
      <c r="L34" s="435"/>
      <c r="M34" s="436"/>
      <c r="N34" s="435"/>
      <c r="O34" s="436"/>
      <c r="P34" s="435"/>
      <c r="Q34" s="436"/>
      <c r="R34" s="435"/>
      <c r="S34" s="436"/>
      <c r="T34" s="435"/>
      <c r="U34" s="436"/>
      <c r="V34" s="435"/>
      <c r="W34" s="436"/>
      <c r="X34" s="435"/>
      <c r="Y34" s="436"/>
      <c r="Z34" s="435"/>
      <c r="AA34" s="436"/>
      <c r="AB34" s="435"/>
      <c r="AC34" s="436"/>
      <c r="AD34" s="435"/>
      <c r="AE34" s="436"/>
      <c r="AF34" s="439"/>
    </row>
    <row r="35" spans="2:33" ht="20.100000000000001" customHeight="1" x14ac:dyDescent="0.2">
      <c r="C35" s="399" t="s">
        <v>2222</v>
      </c>
      <c r="D35" s="400"/>
      <c r="E35" s="401"/>
      <c r="G35" s="224"/>
      <c r="I35" s="224"/>
      <c r="J35" s="224"/>
      <c r="M35" s="224"/>
      <c r="O35" s="224"/>
      <c r="Q35" s="224"/>
      <c r="S35" s="224"/>
      <c r="U35" s="225"/>
      <c r="V35" s="225"/>
    </row>
    <row r="36" spans="2:33" ht="20.100000000000001" customHeight="1" thickBot="1" x14ac:dyDescent="0.2">
      <c r="C36" s="402"/>
      <c r="D36" s="403"/>
      <c r="E36" s="404"/>
      <c r="I36" s="405" t="s">
        <v>2322</v>
      </c>
      <c r="J36" s="405"/>
      <c r="K36" s="405"/>
      <c r="L36" s="405"/>
      <c r="M36" s="405"/>
      <c r="N36" s="405"/>
      <c r="O36" s="405"/>
      <c r="P36" s="405"/>
      <c r="Q36" s="405"/>
      <c r="R36" s="405"/>
      <c r="S36" s="405"/>
      <c r="T36" s="405"/>
      <c r="U36" s="405"/>
      <c r="V36" s="405"/>
      <c r="W36" s="405"/>
      <c r="X36" s="405"/>
    </row>
    <row r="37" spans="2:33" ht="20.100000000000001" customHeight="1" thickBot="1" x14ac:dyDescent="0.2">
      <c r="C37" s="226"/>
      <c r="D37" s="226"/>
      <c r="E37" s="226"/>
      <c r="I37" s="406"/>
      <c r="J37" s="406"/>
      <c r="K37" s="406"/>
      <c r="L37" s="406"/>
      <c r="M37" s="406"/>
      <c r="N37" s="406"/>
      <c r="O37" s="406"/>
      <c r="P37" s="406"/>
      <c r="Q37" s="406"/>
      <c r="R37" s="406"/>
      <c r="S37" s="406"/>
      <c r="T37" s="406"/>
      <c r="U37" s="406"/>
      <c r="V37" s="406"/>
      <c r="W37" s="406"/>
      <c r="X37" s="406"/>
    </row>
    <row r="38" spans="2:33" ht="20.100000000000001" customHeight="1" thickBot="1" x14ac:dyDescent="0.2">
      <c r="E38" s="227"/>
      <c r="G38" s="227"/>
      <c r="I38" s="227"/>
      <c r="J38" s="227"/>
      <c r="K38" s="227"/>
      <c r="L38" s="227"/>
      <c r="M38" s="227"/>
      <c r="O38" s="227"/>
      <c r="Q38" s="227"/>
      <c r="S38" s="227"/>
      <c r="U38" s="227"/>
      <c r="V38" s="227"/>
      <c r="W38" s="227"/>
      <c r="X38" s="227"/>
      <c r="Y38" s="227"/>
      <c r="Z38" s="227"/>
      <c r="AA38" s="227"/>
      <c r="AB38" s="227"/>
      <c r="AC38" s="227"/>
      <c r="AD38" s="227"/>
      <c r="AE38" s="227"/>
      <c r="AF38" s="227"/>
    </row>
    <row r="39" spans="2:33" ht="39.950000000000003" customHeight="1" x14ac:dyDescent="0.15">
      <c r="B39" s="228"/>
      <c r="C39" s="229"/>
      <c r="D39" s="230"/>
      <c r="E39" s="407" t="s">
        <v>2323</v>
      </c>
      <c r="F39" s="396"/>
      <c r="G39" s="396" t="s">
        <v>2324</v>
      </c>
      <c r="H39" s="396"/>
      <c r="I39" s="396" t="s">
        <v>2325</v>
      </c>
      <c r="J39" s="396"/>
      <c r="K39" s="396"/>
      <c r="L39" s="396"/>
      <c r="M39" s="396"/>
      <c r="N39" s="396"/>
      <c r="O39" s="396"/>
      <c r="P39" s="396"/>
      <c r="Q39" s="396"/>
      <c r="R39" s="396"/>
      <c r="S39" s="396"/>
      <c r="T39" s="396"/>
      <c r="U39" s="396"/>
      <c r="V39" s="396"/>
      <c r="W39" s="396"/>
      <c r="X39" s="396"/>
      <c r="Y39" s="396"/>
      <c r="Z39" s="396"/>
      <c r="AA39" s="396"/>
      <c r="AB39" s="396"/>
      <c r="AC39" s="396"/>
      <c r="AD39" s="396"/>
      <c r="AE39" s="397"/>
      <c r="AF39" s="398"/>
      <c r="AG39" s="231"/>
    </row>
    <row r="40" spans="2:33" ht="20.100000000000001" customHeight="1" x14ac:dyDescent="0.15">
      <c r="B40" s="231"/>
      <c r="C40" s="232"/>
      <c r="D40" s="233" t="s">
        <v>2326</v>
      </c>
      <c r="E40" s="415"/>
      <c r="F40" s="409"/>
      <c r="G40" s="409"/>
      <c r="H40" s="410"/>
      <c r="I40" s="408"/>
      <c r="J40" s="409"/>
      <c r="K40" s="409"/>
      <c r="L40" s="410"/>
      <c r="M40" s="408"/>
      <c r="N40" s="410"/>
      <c r="O40" s="408"/>
      <c r="P40" s="410"/>
      <c r="Q40" s="414"/>
      <c r="R40" s="414"/>
      <c r="S40" s="414"/>
      <c r="T40" s="414"/>
      <c r="U40" s="414"/>
      <c r="V40" s="414"/>
      <c r="W40" s="408"/>
      <c r="X40" s="409"/>
      <c r="Y40" s="409"/>
      <c r="Z40" s="410"/>
      <c r="AA40" s="408"/>
      <c r="AB40" s="410"/>
      <c r="AC40" s="408"/>
      <c r="AD40" s="410"/>
      <c r="AE40" s="411"/>
      <c r="AF40" s="412"/>
      <c r="AG40" s="231"/>
    </row>
    <row r="41" spans="2:33" ht="20.100000000000001" customHeight="1" x14ac:dyDescent="0.15">
      <c r="B41" s="231"/>
      <c r="C41" s="232"/>
      <c r="D41" s="233" t="s">
        <v>2327</v>
      </c>
      <c r="E41" s="413"/>
      <c r="F41" s="414"/>
      <c r="G41" s="408"/>
      <c r="H41" s="410"/>
      <c r="I41" s="408"/>
      <c r="J41" s="410"/>
      <c r="K41" s="408"/>
      <c r="L41" s="410"/>
      <c r="M41" s="408"/>
      <c r="N41" s="410"/>
      <c r="O41" s="408"/>
      <c r="P41" s="410"/>
      <c r="Q41" s="414"/>
      <c r="R41" s="414"/>
      <c r="S41" s="414"/>
      <c r="T41" s="414"/>
      <c r="U41" s="414"/>
      <c r="V41" s="414"/>
      <c r="W41" s="414"/>
      <c r="X41" s="414"/>
      <c r="Y41" s="414"/>
      <c r="Z41" s="414"/>
      <c r="AA41" s="414"/>
      <c r="AB41" s="414"/>
      <c r="AC41" s="408"/>
      <c r="AD41" s="410"/>
      <c r="AE41" s="414"/>
      <c r="AF41" s="411"/>
      <c r="AG41" s="231"/>
    </row>
    <row r="42" spans="2:33" ht="20.100000000000001" customHeight="1" thickBot="1" x14ac:dyDescent="0.2">
      <c r="B42" s="234"/>
      <c r="C42" s="235"/>
      <c r="D42" s="236"/>
      <c r="E42" s="237" t="s">
        <v>2143</v>
      </c>
      <c r="F42" s="238" t="s">
        <v>2019</v>
      </c>
      <c r="G42" s="239" t="s">
        <v>2143</v>
      </c>
      <c r="H42" s="238" t="s">
        <v>2019</v>
      </c>
      <c r="I42" s="239" t="s">
        <v>2143</v>
      </c>
      <c r="J42" s="238" t="s">
        <v>2019</v>
      </c>
      <c r="K42" s="239" t="s">
        <v>2143</v>
      </c>
      <c r="L42" s="238" t="s">
        <v>2019</v>
      </c>
      <c r="M42" s="239" t="s">
        <v>2143</v>
      </c>
      <c r="N42" s="238" t="s">
        <v>2019</v>
      </c>
      <c r="O42" s="239" t="s">
        <v>2143</v>
      </c>
      <c r="P42" s="238" t="s">
        <v>2019</v>
      </c>
      <c r="Q42" s="239" t="s">
        <v>2143</v>
      </c>
      <c r="R42" s="238" t="s">
        <v>2019</v>
      </c>
      <c r="S42" s="239" t="s">
        <v>2143</v>
      </c>
      <c r="T42" s="238" t="s">
        <v>2019</v>
      </c>
      <c r="U42" s="239" t="s">
        <v>2143</v>
      </c>
      <c r="V42" s="238" t="s">
        <v>2019</v>
      </c>
      <c r="W42" s="239" t="s">
        <v>2143</v>
      </c>
      <c r="X42" s="238" t="s">
        <v>2019</v>
      </c>
      <c r="Y42" s="239" t="s">
        <v>2143</v>
      </c>
      <c r="Z42" s="238" t="s">
        <v>2019</v>
      </c>
      <c r="AA42" s="239" t="s">
        <v>2143</v>
      </c>
      <c r="AB42" s="238" t="s">
        <v>2019</v>
      </c>
      <c r="AC42" s="239" t="s">
        <v>2143</v>
      </c>
      <c r="AD42" s="238" t="s">
        <v>2019</v>
      </c>
      <c r="AE42" s="239" t="s">
        <v>2143</v>
      </c>
      <c r="AF42" s="240" t="s">
        <v>2019</v>
      </c>
      <c r="AG42" s="231"/>
    </row>
    <row r="43" spans="2:33" ht="19.350000000000001" customHeight="1" x14ac:dyDescent="0.15">
      <c r="B43" s="422"/>
      <c r="C43" s="423"/>
      <c r="D43" s="424"/>
      <c r="E43" s="241"/>
      <c r="F43" s="242"/>
      <c r="G43" s="243"/>
      <c r="H43" s="242"/>
      <c r="I43" s="243"/>
      <c r="J43" s="244"/>
      <c r="K43" s="245"/>
      <c r="L43" s="244"/>
      <c r="M43" s="243"/>
      <c r="N43" s="242"/>
      <c r="O43" s="243"/>
      <c r="P43" s="242"/>
      <c r="Q43" s="243"/>
      <c r="R43" s="242"/>
      <c r="S43" s="243"/>
      <c r="T43" s="242"/>
      <c r="U43" s="246"/>
      <c r="V43" s="247"/>
      <c r="W43" s="245"/>
      <c r="X43" s="244"/>
      <c r="Y43" s="245"/>
      <c r="Z43" s="244"/>
      <c r="AA43" s="245"/>
      <c r="AB43" s="244"/>
      <c r="AC43" s="245"/>
      <c r="AD43" s="244"/>
      <c r="AE43" s="243"/>
      <c r="AF43" s="248"/>
    </row>
    <row r="44" spans="2:33" ht="19.350000000000001" customHeight="1" x14ac:dyDescent="0.15">
      <c r="B44" s="422" t="s">
        <v>2328</v>
      </c>
      <c r="C44" s="423"/>
      <c r="D44" s="424"/>
      <c r="E44" s="249"/>
      <c r="F44" s="250"/>
      <c r="G44" s="251"/>
      <c r="H44" s="250"/>
      <c r="I44" s="251"/>
      <c r="J44" s="250"/>
      <c r="K44" s="251"/>
      <c r="L44" s="250"/>
      <c r="M44" s="251"/>
      <c r="N44" s="250"/>
      <c r="O44" s="251"/>
      <c r="P44" s="250"/>
      <c r="Q44" s="251"/>
      <c r="R44" s="250"/>
      <c r="S44" s="251"/>
      <c r="T44" s="250"/>
      <c r="U44" s="251"/>
      <c r="V44" s="250"/>
      <c r="W44" s="251"/>
      <c r="X44" s="250"/>
      <c r="Y44" s="251"/>
      <c r="Z44" s="250"/>
      <c r="AA44" s="251"/>
      <c r="AB44" s="250"/>
      <c r="AC44" s="251"/>
      <c r="AD44" s="250"/>
      <c r="AE44" s="251"/>
      <c r="AF44" s="250"/>
      <c r="AG44" s="231"/>
    </row>
    <row r="45" spans="2:33" ht="19.350000000000001" customHeight="1" x14ac:dyDescent="0.15">
      <c r="B45" s="416" t="s">
        <v>2352</v>
      </c>
      <c r="C45" s="417"/>
      <c r="D45" s="418"/>
      <c r="E45" s="249"/>
      <c r="F45" s="250"/>
      <c r="G45" s="251"/>
      <c r="H45" s="250"/>
      <c r="I45" s="251"/>
      <c r="J45" s="250"/>
      <c r="K45" s="251"/>
      <c r="L45" s="250"/>
      <c r="M45" s="251"/>
      <c r="N45" s="250"/>
      <c r="O45" s="251"/>
      <c r="P45" s="250"/>
      <c r="Q45" s="251"/>
      <c r="R45" s="250"/>
      <c r="S45" s="251"/>
      <c r="T45" s="250"/>
      <c r="U45" s="251"/>
      <c r="V45" s="250"/>
      <c r="W45" s="251"/>
      <c r="X45" s="250"/>
      <c r="Y45" s="251"/>
      <c r="Z45" s="250"/>
      <c r="AA45" s="251"/>
      <c r="AB45" s="250"/>
      <c r="AC45" s="251"/>
      <c r="AD45" s="250"/>
      <c r="AE45" s="251"/>
      <c r="AF45" s="252"/>
      <c r="AG45" s="231"/>
    </row>
    <row r="46" spans="2:33" ht="19.350000000000001" customHeight="1" x14ac:dyDescent="0.15">
      <c r="B46" s="416" t="s">
        <v>2330</v>
      </c>
      <c r="C46" s="417"/>
      <c r="D46" s="418"/>
      <c r="E46" s="249"/>
      <c r="F46" s="250"/>
      <c r="G46" s="251"/>
      <c r="H46" s="250"/>
      <c r="I46" s="251"/>
      <c r="J46" s="250"/>
      <c r="K46" s="251"/>
      <c r="L46" s="250"/>
      <c r="M46" s="251"/>
      <c r="N46" s="250"/>
      <c r="O46" s="251"/>
      <c r="P46" s="250"/>
      <c r="Q46" s="251"/>
      <c r="R46" s="250"/>
      <c r="S46" s="251"/>
      <c r="T46" s="250"/>
      <c r="U46" s="251"/>
      <c r="V46" s="250"/>
      <c r="W46" s="251"/>
      <c r="X46" s="250"/>
      <c r="Y46" s="251"/>
      <c r="Z46" s="250"/>
      <c r="AA46" s="251"/>
      <c r="AB46" s="250"/>
      <c r="AC46" s="251"/>
      <c r="AD46" s="250"/>
      <c r="AE46" s="251"/>
      <c r="AF46" s="252"/>
      <c r="AG46" s="231"/>
    </row>
    <row r="47" spans="2:33" ht="19.350000000000001" customHeight="1" x14ac:dyDescent="0.15">
      <c r="B47" s="416" t="s">
        <v>2354</v>
      </c>
      <c r="C47" s="417"/>
      <c r="D47" s="418"/>
      <c r="E47" s="249"/>
      <c r="F47" s="250"/>
      <c r="G47" s="251"/>
      <c r="H47" s="250"/>
      <c r="I47" s="251"/>
      <c r="J47" s="250"/>
      <c r="K47" s="251"/>
      <c r="L47" s="250"/>
      <c r="M47" s="251"/>
      <c r="N47" s="250"/>
      <c r="O47" s="251"/>
      <c r="P47" s="250"/>
      <c r="Q47" s="251"/>
      <c r="R47" s="250"/>
      <c r="S47" s="251"/>
      <c r="T47" s="250"/>
      <c r="U47" s="251"/>
      <c r="V47" s="250"/>
      <c r="W47" s="251"/>
      <c r="X47" s="250"/>
      <c r="Y47" s="251"/>
      <c r="Z47" s="250"/>
      <c r="AA47" s="251"/>
      <c r="AB47" s="250"/>
      <c r="AC47" s="251"/>
      <c r="AD47" s="250"/>
      <c r="AE47" s="251"/>
      <c r="AF47" s="252"/>
      <c r="AG47" s="231"/>
    </row>
    <row r="48" spans="2:33" ht="19.350000000000001" customHeight="1" x14ac:dyDescent="0.15">
      <c r="B48" s="416" t="s">
        <v>2355</v>
      </c>
      <c r="C48" s="417"/>
      <c r="D48" s="418"/>
      <c r="E48" s="251"/>
      <c r="F48" s="250"/>
      <c r="G48" s="251"/>
      <c r="H48" s="250"/>
      <c r="I48" s="251"/>
      <c r="J48" s="250"/>
      <c r="K48" s="251"/>
      <c r="L48" s="250"/>
      <c r="M48" s="251"/>
      <c r="N48" s="250"/>
      <c r="O48" s="251"/>
      <c r="P48" s="250"/>
      <c r="Q48" s="251"/>
      <c r="R48" s="250"/>
      <c r="S48" s="251"/>
      <c r="T48" s="250"/>
      <c r="U48" s="251"/>
      <c r="V48" s="250"/>
      <c r="W48" s="251"/>
      <c r="X48" s="250"/>
      <c r="Y48" s="251"/>
      <c r="Z48" s="250"/>
      <c r="AA48" s="251"/>
      <c r="AB48" s="250"/>
      <c r="AC48" s="251"/>
      <c r="AD48" s="250"/>
      <c r="AE48" s="251"/>
      <c r="AF48" s="252"/>
      <c r="AG48" s="231"/>
    </row>
    <row r="49" spans="2:33" ht="19.350000000000001" customHeight="1" x14ac:dyDescent="0.15">
      <c r="B49" s="416" t="s">
        <v>2331</v>
      </c>
      <c r="C49" s="417"/>
      <c r="D49" s="418"/>
      <c r="E49" s="249"/>
      <c r="F49" s="250"/>
      <c r="G49" s="251"/>
      <c r="H49" s="250"/>
      <c r="I49" s="251"/>
      <c r="J49" s="250"/>
      <c r="K49" s="251"/>
      <c r="L49" s="250"/>
      <c r="M49" s="251"/>
      <c r="N49" s="250"/>
      <c r="O49" s="251"/>
      <c r="P49" s="250"/>
      <c r="Q49" s="251"/>
      <c r="R49" s="250"/>
      <c r="S49" s="251"/>
      <c r="T49" s="250"/>
      <c r="U49" s="251"/>
      <c r="V49" s="250"/>
      <c r="W49" s="251"/>
      <c r="X49" s="250"/>
      <c r="Y49" s="251"/>
      <c r="Z49" s="250"/>
      <c r="AA49" s="251"/>
      <c r="AB49" s="250"/>
      <c r="AC49" s="251"/>
      <c r="AD49" s="250"/>
      <c r="AE49" s="251"/>
      <c r="AF49" s="252"/>
      <c r="AG49" s="231"/>
    </row>
    <row r="50" spans="2:33" ht="19.350000000000001" customHeight="1" x14ac:dyDescent="0.15">
      <c r="B50" s="416" t="s">
        <v>2333</v>
      </c>
      <c r="C50" s="417"/>
      <c r="D50" s="418"/>
      <c r="E50" s="249"/>
      <c r="F50" s="250"/>
      <c r="G50" s="251"/>
      <c r="H50" s="250"/>
      <c r="I50" s="251"/>
      <c r="J50" s="250"/>
      <c r="K50" s="251"/>
      <c r="L50" s="250"/>
      <c r="M50" s="251"/>
      <c r="N50" s="250"/>
      <c r="O50" s="251"/>
      <c r="P50" s="250"/>
      <c r="Q50" s="251"/>
      <c r="R50" s="250"/>
      <c r="S50" s="251"/>
      <c r="T50" s="250"/>
      <c r="U50" s="251"/>
      <c r="V50" s="250"/>
      <c r="W50" s="251"/>
      <c r="X50" s="250"/>
      <c r="Y50" s="251"/>
      <c r="Z50" s="250"/>
      <c r="AA50" s="251"/>
      <c r="AB50" s="250"/>
      <c r="AC50" s="251"/>
      <c r="AD50" s="250"/>
      <c r="AE50" s="251"/>
      <c r="AF50" s="252"/>
      <c r="AG50" s="231"/>
    </row>
    <row r="51" spans="2:33" ht="19.350000000000001" customHeight="1" x14ac:dyDescent="0.15">
      <c r="B51" s="416" t="s">
        <v>2336</v>
      </c>
      <c r="C51" s="417"/>
      <c r="D51" s="418"/>
      <c r="E51" s="249"/>
      <c r="F51" s="250"/>
      <c r="G51" s="251"/>
      <c r="H51" s="250"/>
      <c r="I51" s="251"/>
      <c r="J51" s="250"/>
      <c r="K51" s="251"/>
      <c r="L51" s="250"/>
      <c r="M51" s="251"/>
      <c r="N51" s="250"/>
      <c r="O51" s="251"/>
      <c r="P51" s="250"/>
      <c r="Q51" s="251"/>
      <c r="R51" s="250"/>
      <c r="S51" s="251"/>
      <c r="T51" s="250"/>
      <c r="U51" s="251"/>
      <c r="V51" s="250"/>
      <c r="W51" s="251"/>
      <c r="X51" s="250"/>
      <c r="Y51" s="251"/>
      <c r="Z51" s="250"/>
      <c r="AA51" s="251"/>
      <c r="AB51" s="250"/>
      <c r="AC51" s="251"/>
      <c r="AD51" s="250"/>
      <c r="AE51" s="251"/>
      <c r="AF51" s="252"/>
      <c r="AG51" s="231"/>
    </row>
    <row r="52" spans="2:33" ht="19.350000000000001" customHeight="1" x14ac:dyDescent="0.15">
      <c r="B52" s="416" t="s">
        <v>2337</v>
      </c>
      <c r="C52" s="417"/>
      <c r="D52" s="418"/>
      <c r="E52" s="249"/>
      <c r="F52" s="250"/>
      <c r="G52" s="251"/>
      <c r="H52" s="250"/>
      <c r="I52" s="251"/>
      <c r="J52" s="250"/>
      <c r="K52" s="251"/>
      <c r="L52" s="250"/>
      <c r="M52" s="251"/>
      <c r="N52" s="250"/>
      <c r="O52" s="251"/>
      <c r="P52" s="250"/>
      <c r="Q52" s="251"/>
      <c r="R52" s="250"/>
      <c r="S52" s="251"/>
      <c r="T52" s="250"/>
      <c r="U52" s="251"/>
      <c r="V52" s="250"/>
      <c r="W52" s="251"/>
      <c r="X52" s="250"/>
      <c r="Y52" s="251"/>
      <c r="Z52" s="250"/>
      <c r="AA52" s="251"/>
      <c r="AB52" s="250"/>
      <c r="AC52" s="251"/>
      <c r="AD52" s="250"/>
      <c r="AE52" s="251"/>
      <c r="AF52" s="252"/>
      <c r="AG52" s="231"/>
    </row>
    <row r="53" spans="2:33" ht="19.350000000000001" customHeight="1" x14ac:dyDescent="0.15">
      <c r="B53" s="416" t="s">
        <v>2338</v>
      </c>
      <c r="C53" s="417"/>
      <c r="D53" s="418"/>
      <c r="E53" s="249"/>
      <c r="F53" s="250"/>
      <c r="G53" s="251"/>
      <c r="H53" s="250"/>
      <c r="I53" s="251"/>
      <c r="J53" s="250"/>
      <c r="K53" s="251"/>
      <c r="L53" s="250"/>
      <c r="M53" s="251"/>
      <c r="N53" s="250"/>
      <c r="O53" s="251"/>
      <c r="P53" s="250"/>
      <c r="Q53" s="251"/>
      <c r="R53" s="250"/>
      <c r="S53" s="251"/>
      <c r="T53" s="250"/>
      <c r="U53" s="251"/>
      <c r="V53" s="250"/>
      <c r="W53" s="251"/>
      <c r="X53" s="250"/>
      <c r="Y53" s="251"/>
      <c r="Z53" s="250"/>
      <c r="AA53" s="251"/>
      <c r="AB53" s="250"/>
      <c r="AC53" s="251"/>
      <c r="AD53" s="250"/>
      <c r="AE53" s="251"/>
      <c r="AF53" s="252"/>
      <c r="AG53" s="231"/>
    </row>
    <row r="54" spans="2:33" ht="19.350000000000001" customHeight="1" x14ac:dyDescent="0.15">
      <c r="B54" s="419" t="s">
        <v>2339</v>
      </c>
      <c r="C54" s="420"/>
      <c r="D54" s="421"/>
      <c r="E54" s="249"/>
      <c r="F54" s="250"/>
      <c r="G54" s="251"/>
      <c r="H54" s="250"/>
      <c r="I54" s="251"/>
      <c r="J54" s="250"/>
      <c r="K54" s="251"/>
      <c r="L54" s="250"/>
      <c r="M54" s="251"/>
      <c r="N54" s="250"/>
      <c r="O54" s="251"/>
      <c r="P54" s="250"/>
      <c r="Q54" s="251"/>
      <c r="R54" s="250"/>
      <c r="S54" s="251"/>
      <c r="T54" s="250"/>
      <c r="U54" s="251"/>
      <c r="V54" s="250"/>
      <c r="W54" s="251"/>
      <c r="X54" s="250"/>
      <c r="Y54" s="251"/>
      <c r="Z54" s="250"/>
      <c r="AA54" s="251"/>
      <c r="AB54" s="250"/>
      <c r="AC54" s="251"/>
      <c r="AD54" s="250"/>
      <c r="AE54" s="251"/>
      <c r="AF54" s="252"/>
      <c r="AG54" s="231"/>
    </row>
    <row r="55" spans="2:33" ht="19.350000000000001" customHeight="1" x14ac:dyDescent="0.15">
      <c r="B55" s="419" t="s">
        <v>2340</v>
      </c>
      <c r="C55" s="420"/>
      <c r="D55" s="421"/>
      <c r="E55" s="251"/>
      <c r="F55" s="250"/>
      <c r="G55" s="251"/>
      <c r="H55" s="250"/>
      <c r="I55" s="251"/>
      <c r="J55" s="250"/>
      <c r="K55" s="251"/>
      <c r="L55" s="250"/>
      <c r="M55" s="251"/>
      <c r="N55" s="250"/>
      <c r="O55" s="251"/>
      <c r="P55" s="250"/>
      <c r="Q55" s="251"/>
      <c r="R55" s="250"/>
      <c r="S55" s="251"/>
      <c r="T55" s="250"/>
      <c r="U55" s="251"/>
      <c r="V55" s="250"/>
      <c r="W55" s="251"/>
      <c r="X55" s="250"/>
      <c r="Y55" s="251"/>
      <c r="Z55" s="250"/>
      <c r="AA55" s="251"/>
      <c r="AB55" s="250"/>
      <c r="AC55" s="251"/>
      <c r="AD55" s="250"/>
      <c r="AE55" s="251"/>
      <c r="AF55" s="252"/>
      <c r="AG55" s="231"/>
    </row>
    <row r="56" spans="2:33" ht="19.350000000000001" customHeight="1" x14ac:dyDescent="0.15">
      <c r="B56" s="419" t="s">
        <v>2341</v>
      </c>
      <c r="C56" s="420"/>
      <c r="D56" s="421"/>
      <c r="E56" s="249"/>
      <c r="F56" s="250"/>
      <c r="G56" s="251"/>
      <c r="H56" s="250"/>
      <c r="I56" s="251"/>
      <c r="J56" s="250"/>
      <c r="K56" s="251"/>
      <c r="L56" s="250"/>
      <c r="M56" s="251"/>
      <c r="N56" s="250"/>
      <c r="O56" s="251"/>
      <c r="P56" s="250"/>
      <c r="Q56" s="251"/>
      <c r="R56" s="250"/>
      <c r="S56" s="251"/>
      <c r="T56" s="250"/>
      <c r="U56" s="251"/>
      <c r="V56" s="250"/>
      <c r="W56" s="251"/>
      <c r="X56" s="250"/>
      <c r="Y56" s="251"/>
      <c r="Z56" s="250"/>
      <c r="AA56" s="251"/>
      <c r="AB56" s="250"/>
      <c r="AC56" s="251"/>
      <c r="AD56" s="250"/>
      <c r="AE56" s="251"/>
      <c r="AF56" s="252"/>
      <c r="AG56" s="231"/>
    </row>
    <row r="57" spans="2:33" ht="19.350000000000001" customHeight="1" x14ac:dyDescent="0.15">
      <c r="B57" s="419" t="s">
        <v>2342</v>
      </c>
      <c r="C57" s="420"/>
      <c r="D57" s="421"/>
      <c r="E57" s="249"/>
      <c r="F57" s="250"/>
      <c r="G57" s="251"/>
      <c r="H57" s="250"/>
      <c r="I57" s="251"/>
      <c r="J57" s="250"/>
      <c r="K57" s="251"/>
      <c r="L57" s="250"/>
      <c r="M57" s="251"/>
      <c r="N57" s="250"/>
      <c r="O57" s="251"/>
      <c r="P57" s="250"/>
      <c r="Q57" s="251"/>
      <c r="R57" s="250"/>
      <c r="S57" s="251"/>
      <c r="T57" s="250"/>
      <c r="U57" s="251"/>
      <c r="V57" s="250"/>
      <c r="W57" s="251"/>
      <c r="X57" s="250"/>
      <c r="Y57" s="251"/>
      <c r="Z57" s="250"/>
      <c r="AA57" s="251"/>
      <c r="AB57" s="250"/>
      <c r="AC57" s="251"/>
      <c r="AD57" s="250"/>
      <c r="AE57" s="251"/>
      <c r="AF57" s="252"/>
      <c r="AG57" s="231"/>
    </row>
    <row r="58" spans="2:33" ht="19.350000000000001" customHeight="1" x14ac:dyDescent="0.15">
      <c r="B58" s="416" t="s">
        <v>2343</v>
      </c>
      <c r="C58" s="417"/>
      <c r="D58" s="418"/>
      <c r="E58" s="249"/>
      <c r="F58" s="250"/>
      <c r="G58" s="251"/>
      <c r="H58" s="250"/>
      <c r="I58" s="251"/>
      <c r="J58" s="250"/>
      <c r="K58" s="251"/>
      <c r="L58" s="250"/>
      <c r="M58" s="251"/>
      <c r="N58" s="250"/>
      <c r="O58" s="251"/>
      <c r="P58" s="250"/>
      <c r="Q58" s="251"/>
      <c r="R58" s="250"/>
      <c r="S58" s="251"/>
      <c r="T58" s="250"/>
      <c r="U58" s="251"/>
      <c r="V58" s="250"/>
      <c r="W58" s="251"/>
      <c r="X58" s="250"/>
      <c r="Y58" s="251"/>
      <c r="Z58" s="250"/>
      <c r="AA58" s="251"/>
      <c r="AB58" s="250"/>
      <c r="AC58" s="251"/>
      <c r="AD58" s="250"/>
      <c r="AE58" s="251"/>
      <c r="AF58" s="252"/>
      <c r="AG58" s="231"/>
    </row>
    <row r="59" spans="2:33" ht="19.350000000000001" customHeight="1" x14ac:dyDescent="0.15">
      <c r="B59" s="419" t="s">
        <v>2344</v>
      </c>
      <c r="C59" s="420"/>
      <c r="D59" s="421"/>
      <c r="E59" s="249"/>
      <c r="F59" s="250"/>
      <c r="G59" s="251"/>
      <c r="H59" s="250"/>
      <c r="I59" s="251"/>
      <c r="J59" s="250"/>
      <c r="K59" s="251"/>
      <c r="L59" s="250"/>
      <c r="M59" s="251"/>
      <c r="N59" s="250"/>
      <c r="O59" s="251"/>
      <c r="P59" s="250"/>
      <c r="Q59" s="251"/>
      <c r="R59" s="250"/>
      <c r="S59" s="251"/>
      <c r="T59" s="250"/>
      <c r="U59" s="251"/>
      <c r="V59" s="250"/>
      <c r="W59" s="251"/>
      <c r="X59" s="250"/>
      <c r="Y59" s="251"/>
      <c r="Z59" s="250"/>
      <c r="AA59" s="251"/>
      <c r="AB59" s="250"/>
      <c r="AC59" s="251"/>
      <c r="AD59" s="250"/>
      <c r="AE59" s="251"/>
      <c r="AF59" s="252"/>
      <c r="AG59" s="231"/>
    </row>
    <row r="60" spans="2:33" ht="19.350000000000001" customHeight="1" x14ac:dyDescent="0.15">
      <c r="B60" s="419" t="s">
        <v>2345</v>
      </c>
      <c r="C60" s="420"/>
      <c r="D60" s="421"/>
      <c r="E60" s="249"/>
      <c r="F60" s="250"/>
      <c r="G60" s="251"/>
      <c r="H60" s="250"/>
      <c r="I60" s="251"/>
      <c r="J60" s="250"/>
      <c r="K60" s="251"/>
      <c r="L60" s="250"/>
      <c r="M60" s="251"/>
      <c r="N60" s="250"/>
      <c r="O60" s="251"/>
      <c r="P60" s="250"/>
      <c r="Q60" s="251"/>
      <c r="R60" s="250"/>
      <c r="S60" s="251"/>
      <c r="T60" s="250"/>
      <c r="U60" s="251"/>
      <c r="V60" s="250"/>
      <c r="W60" s="251"/>
      <c r="X60" s="250"/>
      <c r="Y60" s="251"/>
      <c r="Z60" s="250"/>
      <c r="AA60" s="251"/>
      <c r="AB60" s="250"/>
      <c r="AC60" s="251"/>
      <c r="AD60" s="250"/>
      <c r="AE60" s="251"/>
      <c r="AF60" s="252"/>
      <c r="AG60" s="231"/>
    </row>
    <row r="61" spans="2:33" ht="19.350000000000001" customHeight="1" x14ac:dyDescent="0.15">
      <c r="B61" s="416"/>
      <c r="C61" s="417"/>
      <c r="D61" s="418"/>
      <c r="E61" s="249"/>
      <c r="F61" s="250"/>
      <c r="G61" s="251"/>
      <c r="H61" s="250"/>
      <c r="I61" s="251"/>
      <c r="J61" s="250"/>
      <c r="K61" s="251"/>
      <c r="L61" s="250"/>
      <c r="M61" s="251"/>
      <c r="N61" s="250"/>
      <c r="O61" s="251"/>
      <c r="P61" s="250"/>
      <c r="Q61" s="251"/>
      <c r="R61" s="250"/>
      <c r="S61" s="251"/>
      <c r="T61" s="250"/>
      <c r="U61" s="251"/>
      <c r="V61" s="250"/>
      <c r="W61" s="251"/>
      <c r="X61" s="250"/>
      <c r="Y61" s="251"/>
      <c r="Z61" s="250"/>
      <c r="AA61" s="251"/>
      <c r="AB61" s="250"/>
      <c r="AC61" s="251"/>
      <c r="AD61" s="250"/>
      <c r="AE61" s="251"/>
      <c r="AF61" s="252"/>
      <c r="AG61" s="231"/>
    </row>
    <row r="62" spans="2:33" ht="19.350000000000001" customHeight="1" x14ac:dyDescent="0.15">
      <c r="B62" s="416"/>
      <c r="C62" s="417"/>
      <c r="D62" s="418"/>
      <c r="E62" s="249"/>
      <c r="F62" s="250"/>
      <c r="G62" s="251"/>
      <c r="H62" s="250"/>
      <c r="I62" s="251"/>
      <c r="J62" s="250"/>
      <c r="K62" s="251"/>
      <c r="L62" s="250"/>
      <c r="M62" s="251"/>
      <c r="N62" s="250"/>
      <c r="O62" s="251"/>
      <c r="P62" s="250"/>
      <c r="Q62" s="251"/>
      <c r="R62" s="250"/>
      <c r="S62" s="251"/>
      <c r="T62" s="250"/>
      <c r="U62" s="251"/>
      <c r="V62" s="250"/>
      <c r="W62" s="251"/>
      <c r="X62" s="250"/>
      <c r="Y62" s="251"/>
      <c r="Z62" s="250"/>
      <c r="AA62" s="251"/>
      <c r="AB62" s="250"/>
      <c r="AC62" s="251"/>
      <c r="AD62" s="250"/>
      <c r="AE62" s="251"/>
      <c r="AF62" s="252"/>
      <c r="AG62" s="231"/>
    </row>
    <row r="63" spans="2:33" ht="19.350000000000001" customHeight="1" x14ac:dyDescent="0.15">
      <c r="B63" s="419" t="s">
        <v>2346</v>
      </c>
      <c r="C63" s="420"/>
      <c r="D63" s="421"/>
      <c r="E63" s="249"/>
      <c r="F63" s="250"/>
      <c r="G63" s="251"/>
      <c r="H63" s="250"/>
      <c r="I63" s="251"/>
      <c r="J63" s="250"/>
      <c r="K63" s="251"/>
      <c r="L63" s="250"/>
      <c r="M63" s="251"/>
      <c r="N63" s="250"/>
      <c r="O63" s="251"/>
      <c r="P63" s="250"/>
      <c r="Q63" s="251"/>
      <c r="R63" s="250"/>
      <c r="S63" s="251"/>
      <c r="T63" s="250"/>
      <c r="U63" s="251"/>
      <c r="V63" s="250"/>
      <c r="W63" s="251"/>
      <c r="X63" s="250"/>
      <c r="Y63" s="251"/>
      <c r="Z63" s="250"/>
      <c r="AA63" s="251"/>
      <c r="AB63" s="250"/>
      <c r="AC63" s="251"/>
      <c r="AD63" s="250"/>
      <c r="AE63" s="251"/>
      <c r="AF63" s="252"/>
      <c r="AG63" s="231"/>
    </row>
    <row r="64" spans="2:33" ht="19.350000000000001" customHeight="1" x14ac:dyDescent="0.15">
      <c r="B64" s="419" t="s">
        <v>2347</v>
      </c>
      <c r="C64" s="420"/>
      <c r="D64" s="421"/>
      <c r="E64" s="249"/>
      <c r="F64" s="250"/>
      <c r="G64" s="251"/>
      <c r="H64" s="250"/>
      <c r="I64" s="251"/>
      <c r="J64" s="250"/>
      <c r="K64" s="251"/>
      <c r="L64" s="250"/>
      <c r="M64" s="251"/>
      <c r="N64" s="250"/>
      <c r="O64" s="251"/>
      <c r="P64" s="250"/>
      <c r="Q64" s="251"/>
      <c r="R64" s="250"/>
      <c r="S64" s="251"/>
      <c r="T64" s="250"/>
      <c r="U64" s="251"/>
      <c r="V64" s="250"/>
      <c r="W64" s="251"/>
      <c r="X64" s="250"/>
      <c r="Y64" s="251"/>
      <c r="Z64" s="250"/>
      <c r="AA64" s="251"/>
      <c r="AB64" s="250"/>
      <c r="AC64" s="251"/>
      <c r="AD64" s="250"/>
      <c r="AE64" s="251"/>
      <c r="AF64" s="252"/>
      <c r="AG64" s="231"/>
    </row>
    <row r="65" spans="2:33" ht="19.350000000000001" customHeight="1" x14ac:dyDescent="0.15">
      <c r="B65" s="419" t="s">
        <v>2348</v>
      </c>
      <c r="C65" s="420"/>
      <c r="D65" s="421"/>
      <c r="E65" s="249"/>
      <c r="F65" s="250"/>
      <c r="G65" s="251"/>
      <c r="H65" s="250"/>
      <c r="I65" s="251"/>
      <c r="J65" s="250"/>
      <c r="K65" s="251"/>
      <c r="L65" s="250"/>
      <c r="M65" s="251"/>
      <c r="N65" s="250"/>
      <c r="O65" s="251"/>
      <c r="P65" s="250"/>
      <c r="Q65" s="251"/>
      <c r="R65" s="250"/>
      <c r="S65" s="251"/>
      <c r="T65" s="250"/>
      <c r="U65" s="251"/>
      <c r="V65" s="250"/>
      <c r="W65" s="251"/>
      <c r="X65" s="250"/>
      <c r="Y65" s="251"/>
      <c r="Z65" s="250"/>
      <c r="AA65" s="251"/>
      <c r="AB65" s="250"/>
      <c r="AC65" s="251"/>
      <c r="AD65" s="250"/>
      <c r="AE65" s="251"/>
      <c r="AF65" s="252"/>
      <c r="AG65" s="231"/>
    </row>
    <row r="66" spans="2:33" ht="19.350000000000001" customHeight="1" x14ac:dyDescent="0.15">
      <c r="B66" s="416" t="s">
        <v>2349</v>
      </c>
      <c r="C66" s="417"/>
      <c r="D66" s="418"/>
      <c r="E66" s="430"/>
      <c r="F66" s="426"/>
      <c r="G66" s="425"/>
      <c r="H66" s="426"/>
      <c r="I66" s="425"/>
      <c r="J66" s="426"/>
      <c r="K66" s="425"/>
      <c r="L66" s="426"/>
      <c r="M66" s="425"/>
      <c r="N66" s="426"/>
      <c r="O66" s="425"/>
      <c r="P66" s="426"/>
      <c r="Q66" s="425"/>
      <c r="R66" s="426"/>
      <c r="S66" s="425"/>
      <c r="T66" s="426"/>
      <c r="U66" s="425"/>
      <c r="V66" s="426"/>
      <c r="W66" s="425"/>
      <c r="X66" s="426"/>
      <c r="Y66" s="425"/>
      <c r="Z66" s="426"/>
      <c r="AA66" s="425"/>
      <c r="AB66" s="426"/>
      <c r="AC66" s="425"/>
      <c r="AD66" s="426"/>
      <c r="AE66" s="425"/>
      <c r="AF66" s="427"/>
    </row>
    <row r="67" spans="2:33" ht="19.350000000000001" customHeight="1" x14ac:dyDescent="0.15">
      <c r="B67" s="416" t="s">
        <v>2350</v>
      </c>
      <c r="C67" s="417"/>
      <c r="D67" s="418"/>
      <c r="E67" s="428"/>
      <c r="F67" s="429"/>
      <c r="G67" s="425"/>
      <c r="H67" s="426"/>
      <c r="I67" s="425"/>
      <c r="J67" s="426"/>
      <c r="K67" s="425"/>
      <c r="L67" s="426"/>
      <c r="M67" s="425"/>
      <c r="N67" s="426"/>
      <c r="O67" s="425"/>
      <c r="P67" s="426"/>
      <c r="Q67" s="437"/>
      <c r="R67" s="437"/>
      <c r="S67" s="438"/>
      <c r="T67" s="429"/>
      <c r="U67" s="438"/>
      <c r="V67" s="429"/>
      <c r="W67" s="438"/>
      <c r="X67" s="429"/>
      <c r="Y67" s="438"/>
      <c r="Z67" s="429"/>
      <c r="AA67" s="425"/>
      <c r="AB67" s="426"/>
      <c r="AC67" s="425"/>
      <c r="AD67" s="426"/>
      <c r="AE67" s="425"/>
      <c r="AF67" s="427"/>
    </row>
    <row r="68" spans="2:33" ht="19.350000000000001" customHeight="1" thickBot="1" x14ac:dyDescent="0.2">
      <c r="B68" s="431" t="s">
        <v>2351</v>
      </c>
      <c r="C68" s="432"/>
      <c r="D68" s="433"/>
      <c r="E68" s="434"/>
      <c r="F68" s="435"/>
      <c r="G68" s="436"/>
      <c r="H68" s="435"/>
      <c r="I68" s="436"/>
      <c r="J68" s="435"/>
      <c r="K68" s="436"/>
      <c r="L68" s="435"/>
      <c r="M68" s="436"/>
      <c r="N68" s="435"/>
      <c r="O68" s="436"/>
      <c r="P68" s="435"/>
      <c r="Q68" s="436"/>
      <c r="R68" s="435"/>
      <c r="S68" s="436"/>
      <c r="T68" s="435"/>
      <c r="U68" s="436"/>
      <c r="V68" s="435"/>
      <c r="W68" s="436"/>
      <c r="X68" s="435"/>
      <c r="Y68" s="436"/>
      <c r="Z68" s="435"/>
      <c r="AA68" s="436"/>
      <c r="AB68" s="435"/>
      <c r="AC68" s="436"/>
      <c r="AD68" s="435"/>
      <c r="AE68" s="436"/>
      <c r="AF68" s="439"/>
    </row>
    <row r="69" spans="2:33" ht="20.100000000000001" customHeight="1" x14ac:dyDescent="0.2">
      <c r="C69" s="399" t="s">
        <v>2042</v>
      </c>
      <c r="D69" s="400"/>
      <c r="E69" s="401"/>
      <c r="G69" s="224"/>
      <c r="I69" s="224"/>
      <c r="J69" s="224"/>
      <c r="M69" s="224"/>
      <c r="O69" s="224"/>
      <c r="Q69" s="224"/>
      <c r="S69" s="224"/>
      <c r="U69" s="225"/>
      <c r="V69" s="225"/>
    </row>
    <row r="70" spans="2:33" ht="20.100000000000001" customHeight="1" thickBot="1" x14ac:dyDescent="0.2">
      <c r="C70" s="402"/>
      <c r="D70" s="403"/>
      <c r="E70" s="404"/>
      <c r="I70" s="405" t="s">
        <v>2322</v>
      </c>
      <c r="J70" s="405"/>
      <c r="K70" s="405"/>
      <c r="L70" s="405"/>
      <c r="M70" s="405"/>
      <c r="N70" s="405"/>
      <c r="O70" s="405"/>
      <c r="P70" s="405"/>
      <c r="Q70" s="405"/>
      <c r="R70" s="405"/>
      <c r="S70" s="405"/>
      <c r="T70" s="405"/>
      <c r="U70" s="405"/>
      <c r="V70" s="405"/>
      <c r="W70" s="405"/>
      <c r="X70" s="405"/>
    </row>
    <row r="71" spans="2:33" ht="20.100000000000001" customHeight="1" thickBot="1" x14ac:dyDescent="0.2">
      <c r="C71" s="226"/>
      <c r="D71" s="226"/>
      <c r="E71" s="226"/>
      <c r="I71" s="406"/>
      <c r="J71" s="406"/>
      <c r="K71" s="406"/>
      <c r="L71" s="406"/>
      <c r="M71" s="406"/>
      <c r="N71" s="406"/>
      <c r="O71" s="406"/>
      <c r="P71" s="406"/>
      <c r="Q71" s="406"/>
      <c r="R71" s="406"/>
      <c r="S71" s="406"/>
      <c r="T71" s="406"/>
      <c r="U71" s="406"/>
      <c r="V71" s="406"/>
      <c r="W71" s="406"/>
      <c r="X71" s="406"/>
    </row>
    <row r="72" spans="2:33" ht="20.100000000000001" customHeight="1" thickBot="1" x14ac:dyDescent="0.2">
      <c r="E72" s="227"/>
      <c r="G72" s="227"/>
      <c r="I72" s="227"/>
      <c r="J72" s="227"/>
      <c r="K72" s="227"/>
      <c r="L72" s="227"/>
      <c r="M72" s="227"/>
      <c r="O72" s="227"/>
      <c r="Q72" s="227"/>
      <c r="S72" s="227"/>
      <c r="U72" s="227"/>
      <c r="V72" s="227"/>
      <c r="W72" s="227"/>
      <c r="X72" s="227"/>
      <c r="Y72" s="227"/>
      <c r="Z72" s="227"/>
      <c r="AA72" s="227"/>
      <c r="AB72" s="227"/>
      <c r="AC72" s="227"/>
      <c r="AD72" s="227"/>
      <c r="AE72" s="227"/>
      <c r="AF72" s="227"/>
    </row>
    <row r="73" spans="2:33" ht="39.950000000000003" customHeight="1" x14ac:dyDescent="0.15">
      <c r="B73" s="228"/>
      <c r="C73" s="229"/>
      <c r="D73" s="230"/>
      <c r="E73" s="407" t="s">
        <v>2323</v>
      </c>
      <c r="F73" s="396"/>
      <c r="G73" s="396" t="s">
        <v>2324</v>
      </c>
      <c r="H73" s="396"/>
      <c r="I73" s="396" t="s">
        <v>2325</v>
      </c>
      <c r="J73" s="396"/>
      <c r="K73" s="396"/>
      <c r="L73" s="396"/>
      <c r="M73" s="396"/>
      <c r="N73" s="396"/>
      <c r="O73" s="396"/>
      <c r="P73" s="396"/>
      <c r="Q73" s="396"/>
      <c r="R73" s="396"/>
      <c r="S73" s="396"/>
      <c r="T73" s="396"/>
      <c r="U73" s="396"/>
      <c r="V73" s="396"/>
      <c r="W73" s="396"/>
      <c r="X73" s="396"/>
      <c r="Y73" s="396"/>
      <c r="Z73" s="396"/>
      <c r="AA73" s="396"/>
      <c r="AB73" s="396"/>
      <c r="AC73" s="396"/>
      <c r="AD73" s="396"/>
      <c r="AE73" s="397"/>
      <c r="AF73" s="398"/>
      <c r="AG73" s="231"/>
    </row>
    <row r="74" spans="2:33" ht="20.100000000000001" customHeight="1" x14ac:dyDescent="0.15">
      <c r="B74" s="231"/>
      <c r="C74" s="232"/>
      <c r="D74" s="233" t="s">
        <v>2326</v>
      </c>
      <c r="E74" s="415"/>
      <c r="F74" s="409"/>
      <c r="G74" s="409"/>
      <c r="H74" s="410"/>
      <c r="I74" s="408"/>
      <c r="J74" s="409"/>
      <c r="K74" s="409"/>
      <c r="L74" s="410"/>
      <c r="M74" s="408"/>
      <c r="N74" s="410"/>
      <c r="O74" s="408"/>
      <c r="P74" s="410"/>
      <c r="Q74" s="414"/>
      <c r="R74" s="414"/>
      <c r="S74" s="414"/>
      <c r="T74" s="414"/>
      <c r="U74" s="414"/>
      <c r="V74" s="414"/>
      <c r="W74" s="408"/>
      <c r="X74" s="409"/>
      <c r="Y74" s="409"/>
      <c r="Z74" s="410"/>
      <c r="AA74" s="408"/>
      <c r="AB74" s="410"/>
      <c r="AC74" s="408"/>
      <c r="AD74" s="410"/>
      <c r="AE74" s="411"/>
      <c r="AF74" s="412"/>
      <c r="AG74" s="231"/>
    </row>
    <row r="75" spans="2:33" ht="20.100000000000001" customHeight="1" x14ac:dyDescent="0.15">
      <c r="B75" s="231"/>
      <c r="C75" s="232"/>
      <c r="D75" s="233" t="s">
        <v>2327</v>
      </c>
      <c r="E75" s="413"/>
      <c r="F75" s="414"/>
      <c r="G75" s="408"/>
      <c r="H75" s="410"/>
      <c r="I75" s="408"/>
      <c r="J75" s="410"/>
      <c r="K75" s="408"/>
      <c r="L75" s="410"/>
      <c r="M75" s="408"/>
      <c r="N75" s="410"/>
      <c r="O75" s="408"/>
      <c r="P75" s="410"/>
      <c r="Q75" s="414"/>
      <c r="R75" s="414"/>
      <c r="S75" s="414"/>
      <c r="T75" s="414"/>
      <c r="U75" s="414"/>
      <c r="V75" s="414"/>
      <c r="W75" s="414"/>
      <c r="X75" s="414"/>
      <c r="Y75" s="414"/>
      <c r="Z75" s="414"/>
      <c r="AA75" s="414"/>
      <c r="AB75" s="414"/>
      <c r="AC75" s="408"/>
      <c r="AD75" s="410"/>
      <c r="AE75" s="414"/>
      <c r="AF75" s="411"/>
      <c r="AG75" s="231"/>
    </row>
    <row r="76" spans="2:33" ht="20.100000000000001" customHeight="1" thickBot="1" x14ac:dyDescent="0.2">
      <c r="B76" s="234"/>
      <c r="C76" s="235"/>
      <c r="D76" s="236"/>
      <c r="E76" s="237" t="s">
        <v>2143</v>
      </c>
      <c r="F76" s="238" t="s">
        <v>2019</v>
      </c>
      <c r="G76" s="239" t="s">
        <v>2143</v>
      </c>
      <c r="H76" s="238" t="s">
        <v>2019</v>
      </c>
      <c r="I76" s="239" t="s">
        <v>2143</v>
      </c>
      <c r="J76" s="238" t="s">
        <v>2019</v>
      </c>
      <c r="K76" s="239" t="s">
        <v>2143</v>
      </c>
      <c r="L76" s="238" t="s">
        <v>2019</v>
      </c>
      <c r="M76" s="239" t="s">
        <v>2143</v>
      </c>
      <c r="N76" s="238" t="s">
        <v>2019</v>
      </c>
      <c r="O76" s="239" t="s">
        <v>2143</v>
      </c>
      <c r="P76" s="238" t="s">
        <v>2019</v>
      </c>
      <c r="Q76" s="239" t="s">
        <v>2143</v>
      </c>
      <c r="R76" s="238" t="s">
        <v>2019</v>
      </c>
      <c r="S76" s="239" t="s">
        <v>2143</v>
      </c>
      <c r="T76" s="238" t="s">
        <v>2019</v>
      </c>
      <c r="U76" s="239" t="s">
        <v>2143</v>
      </c>
      <c r="V76" s="238" t="s">
        <v>2019</v>
      </c>
      <c r="W76" s="239" t="s">
        <v>2143</v>
      </c>
      <c r="X76" s="238" t="s">
        <v>2019</v>
      </c>
      <c r="Y76" s="239" t="s">
        <v>2143</v>
      </c>
      <c r="Z76" s="238" t="s">
        <v>2019</v>
      </c>
      <c r="AA76" s="239" t="s">
        <v>2143</v>
      </c>
      <c r="AB76" s="238" t="s">
        <v>2019</v>
      </c>
      <c r="AC76" s="239" t="s">
        <v>2143</v>
      </c>
      <c r="AD76" s="238" t="s">
        <v>2019</v>
      </c>
      <c r="AE76" s="239" t="s">
        <v>2143</v>
      </c>
      <c r="AF76" s="240" t="s">
        <v>2019</v>
      </c>
      <c r="AG76" s="231"/>
    </row>
    <row r="77" spans="2:33" ht="19.350000000000001" customHeight="1" x14ac:dyDescent="0.15">
      <c r="B77" s="422"/>
      <c r="C77" s="423"/>
      <c r="D77" s="424"/>
      <c r="E77" s="241"/>
      <c r="F77" s="242"/>
      <c r="G77" s="243"/>
      <c r="H77" s="242"/>
      <c r="I77" s="243"/>
      <c r="J77" s="244"/>
      <c r="K77" s="245"/>
      <c r="L77" s="244"/>
      <c r="M77" s="243"/>
      <c r="N77" s="242"/>
      <c r="O77" s="243"/>
      <c r="P77" s="242"/>
      <c r="Q77" s="243"/>
      <c r="R77" s="242"/>
      <c r="S77" s="243"/>
      <c r="T77" s="242"/>
      <c r="U77" s="246"/>
      <c r="V77" s="247"/>
      <c r="W77" s="245"/>
      <c r="X77" s="244"/>
      <c r="Y77" s="245"/>
      <c r="Z77" s="244"/>
      <c r="AA77" s="245"/>
      <c r="AB77" s="244"/>
      <c r="AC77" s="245"/>
      <c r="AD77" s="244"/>
      <c r="AE77" s="243"/>
      <c r="AF77" s="248"/>
    </row>
    <row r="78" spans="2:33" ht="19.350000000000001" customHeight="1" x14ac:dyDescent="0.15">
      <c r="B78" s="422" t="s">
        <v>2328</v>
      </c>
      <c r="C78" s="423"/>
      <c r="D78" s="424"/>
      <c r="E78" s="249"/>
      <c r="F78" s="250"/>
      <c r="G78" s="251"/>
      <c r="H78" s="250"/>
      <c r="I78" s="251"/>
      <c r="J78" s="250"/>
      <c r="K78" s="251"/>
      <c r="L78" s="250"/>
      <c r="M78" s="251"/>
      <c r="N78" s="250"/>
      <c r="O78" s="251"/>
      <c r="P78" s="250"/>
      <c r="Q78" s="251"/>
      <c r="R78" s="250"/>
      <c r="S78" s="251"/>
      <c r="T78" s="250"/>
      <c r="U78" s="251"/>
      <c r="V78" s="250"/>
      <c r="W78" s="251"/>
      <c r="X78" s="250"/>
      <c r="Y78" s="251"/>
      <c r="Z78" s="250"/>
      <c r="AA78" s="251"/>
      <c r="AB78" s="250"/>
      <c r="AC78" s="251"/>
      <c r="AD78" s="250"/>
      <c r="AE78" s="251"/>
      <c r="AF78" s="250"/>
      <c r="AG78" s="231"/>
    </row>
    <row r="79" spans="2:33" ht="19.350000000000001" customHeight="1" x14ac:dyDescent="0.15">
      <c r="B79" s="416" t="s">
        <v>2352</v>
      </c>
      <c r="C79" s="417"/>
      <c r="D79" s="418"/>
      <c r="E79" s="249"/>
      <c r="F79" s="250"/>
      <c r="G79" s="251"/>
      <c r="H79" s="250"/>
      <c r="I79" s="251"/>
      <c r="J79" s="250"/>
      <c r="K79" s="251"/>
      <c r="L79" s="250"/>
      <c r="M79" s="251"/>
      <c r="N79" s="250"/>
      <c r="O79" s="251"/>
      <c r="P79" s="250"/>
      <c r="Q79" s="251"/>
      <c r="R79" s="250"/>
      <c r="S79" s="251"/>
      <c r="T79" s="250"/>
      <c r="U79" s="251"/>
      <c r="V79" s="250"/>
      <c r="W79" s="251"/>
      <c r="X79" s="250"/>
      <c r="Y79" s="251"/>
      <c r="Z79" s="250"/>
      <c r="AA79" s="251"/>
      <c r="AB79" s="250"/>
      <c r="AC79" s="251"/>
      <c r="AD79" s="250"/>
      <c r="AE79" s="251"/>
      <c r="AF79" s="252"/>
      <c r="AG79" s="231"/>
    </row>
    <row r="80" spans="2:33" ht="19.350000000000001" customHeight="1" x14ac:dyDescent="0.15">
      <c r="B80" s="416" t="s">
        <v>2330</v>
      </c>
      <c r="C80" s="417"/>
      <c r="D80" s="418"/>
      <c r="E80" s="249"/>
      <c r="F80" s="250"/>
      <c r="G80" s="251"/>
      <c r="H80" s="250"/>
      <c r="I80" s="251"/>
      <c r="J80" s="250"/>
      <c r="K80" s="251"/>
      <c r="L80" s="250"/>
      <c r="M80" s="251"/>
      <c r="N80" s="250"/>
      <c r="O80" s="251"/>
      <c r="P80" s="250"/>
      <c r="Q80" s="251"/>
      <c r="R80" s="250"/>
      <c r="S80" s="251"/>
      <c r="T80" s="250"/>
      <c r="U80" s="251"/>
      <c r="V80" s="250"/>
      <c r="W80" s="251"/>
      <c r="X80" s="250"/>
      <c r="Y80" s="251"/>
      <c r="Z80" s="250"/>
      <c r="AA80" s="251"/>
      <c r="AB80" s="250"/>
      <c r="AC80" s="251"/>
      <c r="AD80" s="250"/>
      <c r="AE80" s="251"/>
      <c r="AF80" s="252"/>
      <c r="AG80" s="231"/>
    </row>
    <row r="81" spans="2:33" ht="19.350000000000001" customHeight="1" x14ac:dyDescent="0.15">
      <c r="B81" s="416" t="s">
        <v>2354</v>
      </c>
      <c r="C81" s="417"/>
      <c r="D81" s="418"/>
      <c r="E81" s="249"/>
      <c r="F81" s="250"/>
      <c r="G81" s="251"/>
      <c r="H81" s="250"/>
      <c r="I81" s="251"/>
      <c r="J81" s="250"/>
      <c r="K81" s="251"/>
      <c r="L81" s="250"/>
      <c r="M81" s="251"/>
      <c r="N81" s="250"/>
      <c r="O81" s="251"/>
      <c r="P81" s="250"/>
      <c r="Q81" s="251"/>
      <c r="R81" s="250"/>
      <c r="S81" s="251"/>
      <c r="T81" s="250"/>
      <c r="U81" s="251"/>
      <c r="V81" s="250"/>
      <c r="W81" s="251"/>
      <c r="X81" s="250"/>
      <c r="Y81" s="251"/>
      <c r="Z81" s="250"/>
      <c r="AA81" s="251"/>
      <c r="AB81" s="250"/>
      <c r="AC81" s="251"/>
      <c r="AD81" s="250"/>
      <c r="AE81" s="251"/>
      <c r="AF81" s="252"/>
      <c r="AG81" s="231"/>
    </row>
    <row r="82" spans="2:33" ht="19.350000000000001" customHeight="1" x14ac:dyDescent="0.15">
      <c r="B82" s="416" t="s">
        <v>2355</v>
      </c>
      <c r="C82" s="417"/>
      <c r="D82" s="418"/>
      <c r="E82" s="251"/>
      <c r="F82" s="250"/>
      <c r="G82" s="251"/>
      <c r="H82" s="250"/>
      <c r="I82" s="251"/>
      <c r="J82" s="250"/>
      <c r="K82" s="251"/>
      <c r="L82" s="250"/>
      <c r="M82" s="251"/>
      <c r="N82" s="250"/>
      <c r="O82" s="251"/>
      <c r="P82" s="250"/>
      <c r="Q82" s="251"/>
      <c r="R82" s="250"/>
      <c r="S82" s="251"/>
      <c r="T82" s="250"/>
      <c r="U82" s="251"/>
      <c r="V82" s="250"/>
      <c r="W82" s="251"/>
      <c r="X82" s="250"/>
      <c r="Y82" s="251"/>
      <c r="Z82" s="250"/>
      <c r="AA82" s="251"/>
      <c r="AB82" s="250"/>
      <c r="AC82" s="251"/>
      <c r="AD82" s="250"/>
      <c r="AE82" s="251"/>
      <c r="AF82" s="252"/>
      <c r="AG82" s="231"/>
    </row>
    <row r="83" spans="2:33" ht="19.350000000000001" customHeight="1" x14ac:dyDescent="0.15">
      <c r="B83" s="416" t="s">
        <v>2331</v>
      </c>
      <c r="C83" s="417"/>
      <c r="D83" s="418"/>
      <c r="E83" s="249"/>
      <c r="F83" s="250"/>
      <c r="G83" s="251"/>
      <c r="H83" s="250"/>
      <c r="I83" s="251"/>
      <c r="J83" s="250"/>
      <c r="K83" s="251"/>
      <c r="L83" s="250"/>
      <c r="M83" s="251"/>
      <c r="N83" s="250"/>
      <c r="O83" s="251"/>
      <c r="P83" s="250"/>
      <c r="Q83" s="251"/>
      <c r="R83" s="250"/>
      <c r="S83" s="251"/>
      <c r="T83" s="250"/>
      <c r="U83" s="251"/>
      <c r="V83" s="250"/>
      <c r="W83" s="251"/>
      <c r="X83" s="250"/>
      <c r="Y83" s="251"/>
      <c r="Z83" s="250"/>
      <c r="AA83" s="251"/>
      <c r="AB83" s="250"/>
      <c r="AC83" s="251"/>
      <c r="AD83" s="250"/>
      <c r="AE83" s="251"/>
      <c r="AF83" s="252"/>
      <c r="AG83" s="231"/>
    </row>
    <row r="84" spans="2:33" ht="19.350000000000001" customHeight="1" x14ac:dyDescent="0.15">
      <c r="B84" s="416" t="s">
        <v>2333</v>
      </c>
      <c r="C84" s="417"/>
      <c r="D84" s="418"/>
      <c r="E84" s="249"/>
      <c r="F84" s="250"/>
      <c r="G84" s="251"/>
      <c r="H84" s="250"/>
      <c r="I84" s="251"/>
      <c r="J84" s="250"/>
      <c r="K84" s="251"/>
      <c r="L84" s="250"/>
      <c r="M84" s="251"/>
      <c r="N84" s="250"/>
      <c r="O84" s="251"/>
      <c r="P84" s="250"/>
      <c r="Q84" s="251"/>
      <c r="R84" s="250"/>
      <c r="S84" s="251"/>
      <c r="T84" s="250"/>
      <c r="U84" s="251"/>
      <c r="V84" s="250"/>
      <c r="W84" s="251"/>
      <c r="X84" s="250"/>
      <c r="Y84" s="251"/>
      <c r="Z84" s="250"/>
      <c r="AA84" s="251"/>
      <c r="AB84" s="250"/>
      <c r="AC84" s="251"/>
      <c r="AD84" s="250"/>
      <c r="AE84" s="251"/>
      <c r="AF84" s="252"/>
      <c r="AG84" s="231"/>
    </row>
    <row r="85" spans="2:33" ht="19.350000000000001" customHeight="1" x14ac:dyDescent="0.15">
      <c r="B85" s="416" t="s">
        <v>2336</v>
      </c>
      <c r="C85" s="417"/>
      <c r="D85" s="418"/>
      <c r="E85" s="249"/>
      <c r="F85" s="250"/>
      <c r="G85" s="251"/>
      <c r="H85" s="250"/>
      <c r="I85" s="251"/>
      <c r="J85" s="250"/>
      <c r="K85" s="251"/>
      <c r="L85" s="250"/>
      <c r="M85" s="251"/>
      <c r="N85" s="250"/>
      <c r="O85" s="251"/>
      <c r="P85" s="250"/>
      <c r="Q85" s="251"/>
      <c r="R85" s="250"/>
      <c r="S85" s="251"/>
      <c r="T85" s="250"/>
      <c r="U85" s="251"/>
      <c r="V85" s="250"/>
      <c r="W85" s="251"/>
      <c r="X85" s="250"/>
      <c r="Y85" s="251"/>
      <c r="Z85" s="250"/>
      <c r="AA85" s="251"/>
      <c r="AB85" s="250"/>
      <c r="AC85" s="251"/>
      <c r="AD85" s="250"/>
      <c r="AE85" s="251"/>
      <c r="AF85" s="252"/>
      <c r="AG85" s="231"/>
    </row>
    <row r="86" spans="2:33" ht="19.350000000000001" customHeight="1" x14ac:dyDescent="0.15">
      <c r="B86" s="416" t="s">
        <v>2337</v>
      </c>
      <c r="C86" s="417"/>
      <c r="D86" s="418"/>
      <c r="E86" s="249"/>
      <c r="F86" s="250"/>
      <c r="G86" s="251"/>
      <c r="H86" s="250"/>
      <c r="I86" s="251"/>
      <c r="J86" s="250"/>
      <c r="K86" s="251"/>
      <c r="L86" s="250"/>
      <c r="M86" s="251"/>
      <c r="N86" s="250"/>
      <c r="O86" s="251"/>
      <c r="P86" s="250"/>
      <c r="Q86" s="251"/>
      <c r="R86" s="250"/>
      <c r="S86" s="251"/>
      <c r="T86" s="250"/>
      <c r="U86" s="251"/>
      <c r="V86" s="250"/>
      <c r="W86" s="251"/>
      <c r="X86" s="250"/>
      <c r="Y86" s="251"/>
      <c r="Z86" s="250"/>
      <c r="AA86" s="251"/>
      <c r="AB86" s="250"/>
      <c r="AC86" s="251"/>
      <c r="AD86" s="250"/>
      <c r="AE86" s="251"/>
      <c r="AF86" s="252"/>
      <c r="AG86" s="231"/>
    </row>
    <row r="87" spans="2:33" ht="19.350000000000001" customHeight="1" x14ac:dyDescent="0.15">
      <c r="B87" s="416" t="s">
        <v>2338</v>
      </c>
      <c r="C87" s="417"/>
      <c r="D87" s="418"/>
      <c r="E87" s="249"/>
      <c r="F87" s="250"/>
      <c r="G87" s="251"/>
      <c r="H87" s="250"/>
      <c r="I87" s="251"/>
      <c r="J87" s="250"/>
      <c r="K87" s="251"/>
      <c r="L87" s="250"/>
      <c r="M87" s="251"/>
      <c r="N87" s="250"/>
      <c r="O87" s="251"/>
      <c r="P87" s="250"/>
      <c r="Q87" s="251"/>
      <c r="R87" s="250"/>
      <c r="S87" s="251"/>
      <c r="T87" s="250"/>
      <c r="U87" s="251"/>
      <c r="V87" s="250"/>
      <c r="W87" s="251"/>
      <c r="X87" s="250"/>
      <c r="Y87" s="251"/>
      <c r="Z87" s="250"/>
      <c r="AA87" s="251"/>
      <c r="AB87" s="250"/>
      <c r="AC87" s="251"/>
      <c r="AD87" s="250"/>
      <c r="AE87" s="251"/>
      <c r="AF87" s="252"/>
      <c r="AG87" s="231"/>
    </row>
    <row r="88" spans="2:33" ht="19.350000000000001" customHeight="1" x14ac:dyDescent="0.15">
      <c r="B88" s="419" t="s">
        <v>2339</v>
      </c>
      <c r="C88" s="420"/>
      <c r="D88" s="421"/>
      <c r="E88" s="249"/>
      <c r="F88" s="250"/>
      <c r="G88" s="251"/>
      <c r="H88" s="250"/>
      <c r="I88" s="251"/>
      <c r="J88" s="250"/>
      <c r="K88" s="251"/>
      <c r="L88" s="250"/>
      <c r="M88" s="251"/>
      <c r="N88" s="250"/>
      <c r="O88" s="251"/>
      <c r="P88" s="250"/>
      <c r="Q88" s="251"/>
      <c r="R88" s="250"/>
      <c r="S88" s="251"/>
      <c r="T88" s="250"/>
      <c r="U88" s="251"/>
      <c r="V88" s="250"/>
      <c r="W88" s="251"/>
      <c r="X88" s="250"/>
      <c r="Y88" s="251"/>
      <c r="Z88" s="250"/>
      <c r="AA88" s="251"/>
      <c r="AB88" s="250"/>
      <c r="AC88" s="251"/>
      <c r="AD88" s="250"/>
      <c r="AE88" s="251"/>
      <c r="AF88" s="252"/>
      <c r="AG88" s="231"/>
    </row>
    <row r="89" spans="2:33" ht="19.350000000000001" customHeight="1" x14ac:dyDescent="0.15">
      <c r="B89" s="419" t="s">
        <v>2340</v>
      </c>
      <c r="C89" s="420"/>
      <c r="D89" s="421"/>
      <c r="E89" s="251"/>
      <c r="F89" s="250"/>
      <c r="G89" s="251"/>
      <c r="H89" s="250"/>
      <c r="I89" s="251"/>
      <c r="J89" s="250"/>
      <c r="K89" s="251"/>
      <c r="L89" s="250"/>
      <c r="M89" s="251"/>
      <c r="N89" s="250"/>
      <c r="O89" s="251"/>
      <c r="P89" s="250"/>
      <c r="Q89" s="251"/>
      <c r="R89" s="250"/>
      <c r="S89" s="251"/>
      <c r="T89" s="250"/>
      <c r="U89" s="251"/>
      <c r="V89" s="250"/>
      <c r="W89" s="251"/>
      <c r="X89" s="250"/>
      <c r="Y89" s="251"/>
      <c r="Z89" s="250"/>
      <c r="AA89" s="251"/>
      <c r="AB89" s="250"/>
      <c r="AC89" s="251"/>
      <c r="AD89" s="250"/>
      <c r="AE89" s="251"/>
      <c r="AF89" s="252"/>
      <c r="AG89" s="231"/>
    </row>
    <row r="90" spans="2:33" ht="19.350000000000001" customHeight="1" x14ac:dyDescent="0.15">
      <c r="B90" s="419" t="s">
        <v>2341</v>
      </c>
      <c r="C90" s="420"/>
      <c r="D90" s="421"/>
      <c r="E90" s="249"/>
      <c r="F90" s="250"/>
      <c r="G90" s="251"/>
      <c r="H90" s="250"/>
      <c r="I90" s="251"/>
      <c r="J90" s="250"/>
      <c r="K90" s="251"/>
      <c r="L90" s="250"/>
      <c r="M90" s="251"/>
      <c r="N90" s="250"/>
      <c r="O90" s="251"/>
      <c r="P90" s="250"/>
      <c r="Q90" s="251"/>
      <c r="R90" s="250"/>
      <c r="S90" s="251"/>
      <c r="T90" s="250"/>
      <c r="U90" s="251"/>
      <c r="V90" s="250"/>
      <c r="W90" s="251"/>
      <c r="X90" s="250"/>
      <c r="Y90" s="251"/>
      <c r="Z90" s="250"/>
      <c r="AA90" s="251"/>
      <c r="AB90" s="250"/>
      <c r="AC90" s="251"/>
      <c r="AD90" s="250"/>
      <c r="AE90" s="251"/>
      <c r="AF90" s="252"/>
      <c r="AG90" s="231"/>
    </row>
    <row r="91" spans="2:33" ht="19.350000000000001" customHeight="1" x14ac:dyDescent="0.15">
      <c r="B91" s="419" t="s">
        <v>2342</v>
      </c>
      <c r="C91" s="420"/>
      <c r="D91" s="421"/>
      <c r="E91" s="249"/>
      <c r="F91" s="250"/>
      <c r="G91" s="251"/>
      <c r="H91" s="250"/>
      <c r="I91" s="251"/>
      <c r="J91" s="250"/>
      <c r="K91" s="251"/>
      <c r="L91" s="250"/>
      <c r="M91" s="251"/>
      <c r="N91" s="250"/>
      <c r="O91" s="251"/>
      <c r="P91" s="250"/>
      <c r="Q91" s="251"/>
      <c r="R91" s="250"/>
      <c r="S91" s="251"/>
      <c r="T91" s="250"/>
      <c r="U91" s="251"/>
      <c r="V91" s="250"/>
      <c r="W91" s="251"/>
      <c r="X91" s="250"/>
      <c r="Y91" s="251"/>
      <c r="Z91" s="250"/>
      <c r="AA91" s="251"/>
      <c r="AB91" s="250"/>
      <c r="AC91" s="251"/>
      <c r="AD91" s="250"/>
      <c r="AE91" s="251"/>
      <c r="AF91" s="252"/>
      <c r="AG91" s="231"/>
    </row>
    <row r="92" spans="2:33" ht="19.350000000000001" customHeight="1" x14ac:dyDescent="0.15">
      <c r="B92" s="416" t="s">
        <v>2343</v>
      </c>
      <c r="C92" s="417"/>
      <c r="D92" s="418"/>
      <c r="E92" s="249"/>
      <c r="F92" s="250"/>
      <c r="G92" s="251"/>
      <c r="H92" s="250"/>
      <c r="I92" s="251"/>
      <c r="J92" s="250"/>
      <c r="K92" s="251"/>
      <c r="L92" s="250"/>
      <c r="M92" s="251"/>
      <c r="N92" s="250"/>
      <c r="O92" s="251"/>
      <c r="P92" s="250"/>
      <c r="Q92" s="251"/>
      <c r="R92" s="250"/>
      <c r="S92" s="251"/>
      <c r="T92" s="250"/>
      <c r="U92" s="251"/>
      <c r="V92" s="250"/>
      <c r="W92" s="251"/>
      <c r="X92" s="250"/>
      <c r="Y92" s="251"/>
      <c r="Z92" s="250"/>
      <c r="AA92" s="251"/>
      <c r="AB92" s="250"/>
      <c r="AC92" s="251"/>
      <c r="AD92" s="250"/>
      <c r="AE92" s="251"/>
      <c r="AF92" s="252"/>
      <c r="AG92" s="231"/>
    </row>
    <row r="93" spans="2:33" ht="19.350000000000001" customHeight="1" x14ac:dyDescent="0.15">
      <c r="B93" s="419" t="s">
        <v>2344</v>
      </c>
      <c r="C93" s="420"/>
      <c r="D93" s="421"/>
      <c r="E93" s="249"/>
      <c r="F93" s="250"/>
      <c r="G93" s="251"/>
      <c r="H93" s="250"/>
      <c r="I93" s="251"/>
      <c r="J93" s="250"/>
      <c r="K93" s="251"/>
      <c r="L93" s="250"/>
      <c r="M93" s="251"/>
      <c r="N93" s="250"/>
      <c r="O93" s="251"/>
      <c r="P93" s="250"/>
      <c r="Q93" s="251"/>
      <c r="R93" s="250"/>
      <c r="S93" s="251"/>
      <c r="T93" s="250"/>
      <c r="U93" s="251"/>
      <c r="V93" s="250"/>
      <c r="W93" s="251"/>
      <c r="X93" s="250"/>
      <c r="Y93" s="251"/>
      <c r="Z93" s="250"/>
      <c r="AA93" s="251"/>
      <c r="AB93" s="250"/>
      <c r="AC93" s="251"/>
      <c r="AD93" s="250"/>
      <c r="AE93" s="251"/>
      <c r="AF93" s="252"/>
      <c r="AG93" s="231"/>
    </row>
    <row r="94" spans="2:33" ht="19.350000000000001" customHeight="1" x14ac:dyDescent="0.15">
      <c r="B94" s="419" t="s">
        <v>2345</v>
      </c>
      <c r="C94" s="420"/>
      <c r="D94" s="421"/>
      <c r="E94" s="249"/>
      <c r="F94" s="250"/>
      <c r="G94" s="251"/>
      <c r="H94" s="250"/>
      <c r="I94" s="251"/>
      <c r="J94" s="250"/>
      <c r="K94" s="251"/>
      <c r="L94" s="250"/>
      <c r="M94" s="251"/>
      <c r="N94" s="250"/>
      <c r="O94" s="251"/>
      <c r="P94" s="250"/>
      <c r="Q94" s="251"/>
      <c r="R94" s="250"/>
      <c r="S94" s="251"/>
      <c r="T94" s="250"/>
      <c r="U94" s="251"/>
      <c r="V94" s="250"/>
      <c r="W94" s="251"/>
      <c r="X94" s="250"/>
      <c r="Y94" s="251"/>
      <c r="Z94" s="250"/>
      <c r="AA94" s="251"/>
      <c r="AB94" s="250"/>
      <c r="AC94" s="251"/>
      <c r="AD94" s="250"/>
      <c r="AE94" s="251"/>
      <c r="AF94" s="252"/>
      <c r="AG94" s="231"/>
    </row>
    <row r="95" spans="2:33" ht="19.350000000000001" customHeight="1" x14ac:dyDescent="0.15">
      <c r="B95" s="416"/>
      <c r="C95" s="417"/>
      <c r="D95" s="418"/>
      <c r="E95" s="249"/>
      <c r="F95" s="250"/>
      <c r="G95" s="251"/>
      <c r="H95" s="250"/>
      <c r="I95" s="251"/>
      <c r="J95" s="250"/>
      <c r="K95" s="251"/>
      <c r="L95" s="250"/>
      <c r="M95" s="251"/>
      <c r="N95" s="250"/>
      <c r="O95" s="251"/>
      <c r="P95" s="250"/>
      <c r="Q95" s="251"/>
      <c r="R95" s="250"/>
      <c r="S95" s="251"/>
      <c r="T95" s="250"/>
      <c r="U95" s="251"/>
      <c r="V95" s="250"/>
      <c r="W95" s="251"/>
      <c r="X95" s="250"/>
      <c r="Y95" s="251"/>
      <c r="Z95" s="250"/>
      <c r="AA95" s="251"/>
      <c r="AB95" s="250"/>
      <c r="AC95" s="251"/>
      <c r="AD95" s="250"/>
      <c r="AE95" s="251"/>
      <c r="AF95" s="252"/>
      <c r="AG95" s="231"/>
    </row>
    <row r="96" spans="2:33" ht="19.350000000000001" customHeight="1" x14ac:dyDescent="0.15">
      <c r="B96" s="419"/>
      <c r="C96" s="420"/>
      <c r="D96" s="421"/>
      <c r="E96" s="251"/>
      <c r="F96" s="250"/>
      <c r="G96" s="251"/>
      <c r="H96" s="250"/>
      <c r="I96" s="251"/>
      <c r="J96" s="250"/>
      <c r="K96" s="251"/>
      <c r="L96" s="250"/>
      <c r="M96" s="251"/>
      <c r="N96" s="250"/>
      <c r="O96" s="251"/>
      <c r="P96" s="250"/>
      <c r="Q96" s="251"/>
      <c r="R96" s="250"/>
      <c r="S96" s="251"/>
      <c r="T96" s="250"/>
      <c r="U96" s="251"/>
      <c r="V96" s="250"/>
      <c r="W96" s="251"/>
      <c r="X96" s="250"/>
      <c r="Y96" s="251"/>
      <c r="Z96" s="250"/>
      <c r="AA96" s="251"/>
      <c r="AB96" s="250"/>
      <c r="AC96" s="251"/>
      <c r="AD96" s="250"/>
      <c r="AE96" s="251"/>
      <c r="AF96" s="252"/>
      <c r="AG96" s="231"/>
    </row>
    <row r="97" spans="2:33" ht="19.350000000000001" customHeight="1" x14ac:dyDescent="0.15">
      <c r="B97" s="419" t="s">
        <v>2346</v>
      </c>
      <c r="C97" s="420"/>
      <c r="D97" s="421"/>
      <c r="E97" s="249"/>
      <c r="F97" s="250"/>
      <c r="G97" s="251"/>
      <c r="H97" s="250"/>
      <c r="I97" s="251"/>
      <c r="J97" s="250"/>
      <c r="K97" s="251"/>
      <c r="L97" s="250"/>
      <c r="M97" s="251"/>
      <c r="N97" s="250"/>
      <c r="O97" s="251"/>
      <c r="P97" s="250"/>
      <c r="Q97" s="251"/>
      <c r="R97" s="250"/>
      <c r="S97" s="251"/>
      <c r="T97" s="250"/>
      <c r="U97" s="251"/>
      <c r="V97" s="250"/>
      <c r="W97" s="251"/>
      <c r="X97" s="250"/>
      <c r="Y97" s="251"/>
      <c r="Z97" s="250"/>
      <c r="AA97" s="251"/>
      <c r="AB97" s="250"/>
      <c r="AC97" s="251"/>
      <c r="AD97" s="250"/>
      <c r="AE97" s="251"/>
      <c r="AF97" s="252"/>
      <c r="AG97" s="231"/>
    </row>
    <row r="98" spans="2:33" ht="19.350000000000001" customHeight="1" x14ac:dyDescent="0.15">
      <c r="B98" s="419" t="s">
        <v>2347</v>
      </c>
      <c r="C98" s="420"/>
      <c r="D98" s="421"/>
      <c r="E98" s="249"/>
      <c r="F98" s="250"/>
      <c r="G98" s="251"/>
      <c r="H98" s="250"/>
      <c r="I98" s="251"/>
      <c r="J98" s="250"/>
      <c r="K98" s="251"/>
      <c r="L98" s="250"/>
      <c r="M98" s="251"/>
      <c r="N98" s="250"/>
      <c r="O98" s="251"/>
      <c r="P98" s="250"/>
      <c r="Q98" s="251"/>
      <c r="R98" s="250"/>
      <c r="S98" s="251"/>
      <c r="T98" s="250"/>
      <c r="U98" s="251"/>
      <c r="V98" s="250"/>
      <c r="W98" s="251"/>
      <c r="X98" s="250"/>
      <c r="Y98" s="251"/>
      <c r="Z98" s="250"/>
      <c r="AA98" s="251"/>
      <c r="AB98" s="250"/>
      <c r="AC98" s="251"/>
      <c r="AD98" s="250"/>
      <c r="AE98" s="251"/>
      <c r="AF98" s="252"/>
      <c r="AG98" s="231"/>
    </row>
    <row r="99" spans="2:33" ht="19.350000000000001" customHeight="1" x14ac:dyDescent="0.15">
      <c r="B99" s="419" t="s">
        <v>2348</v>
      </c>
      <c r="C99" s="420"/>
      <c r="D99" s="421"/>
      <c r="E99" s="249"/>
      <c r="F99" s="250"/>
      <c r="G99" s="251"/>
      <c r="H99" s="250"/>
      <c r="I99" s="251"/>
      <c r="J99" s="250"/>
      <c r="K99" s="251"/>
      <c r="L99" s="250"/>
      <c r="M99" s="251"/>
      <c r="N99" s="250"/>
      <c r="O99" s="251"/>
      <c r="P99" s="250"/>
      <c r="Q99" s="251"/>
      <c r="R99" s="250"/>
      <c r="S99" s="251"/>
      <c r="T99" s="250"/>
      <c r="U99" s="251"/>
      <c r="V99" s="250"/>
      <c r="W99" s="251"/>
      <c r="X99" s="250"/>
      <c r="Y99" s="251"/>
      <c r="Z99" s="250"/>
      <c r="AA99" s="251"/>
      <c r="AB99" s="250"/>
      <c r="AC99" s="251"/>
      <c r="AD99" s="250"/>
      <c r="AE99" s="251"/>
      <c r="AF99" s="252"/>
      <c r="AG99" s="231"/>
    </row>
    <row r="100" spans="2:33" ht="19.350000000000001" customHeight="1" x14ac:dyDescent="0.15">
      <c r="B100" s="416" t="s">
        <v>2349</v>
      </c>
      <c r="C100" s="417"/>
      <c r="D100" s="418"/>
      <c r="E100" s="430"/>
      <c r="F100" s="426"/>
      <c r="G100" s="425"/>
      <c r="H100" s="426"/>
      <c r="I100" s="425"/>
      <c r="J100" s="426"/>
      <c r="K100" s="425"/>
      <c r="L100" s="426"/>
      <c r="M100" s="425"/>
      <c r="N100" s="426"/>
      <c r="O100" s="425"/>
      <c r="P100" s="426"/>
      <c r="Q100" s="425"/>
      <c r="R100" s="426"/>
      <c r="S100" s="425"/>
      <c r="T100" s="426"/>
      <c r="U100" s="425"/>
      <c r="V100" s="426"/>
      <c r="W100" s="425"/>
      <c r="X100" s="426"/>
      <c r="Y100" s="425"/>
      <c r="Z100" s="426"/>
      <c r="AA100" s="425"/>
      <c r="AB100" s="426"/>
      <c r="AC100" s="425"/>
      <c r="AD100" s="426"/>
      <c r="AE100" s="425"/>
      <c r="AF100" s="427"/>
    </row>
    <row r="101" spans="2:33" ht="19.350000000000001" customHeight="1" x14ac:dyDescent="0.15">
      <c r="B101" s="416" t="s">
        <v>2350</v>
      </c>
      <c r="C101" s="417"/>
      <c r="D101" s="418"/>
      <c r="E101" s="428"/>
      <c r="F101" s="429"/>
      <c r="G101" s="425"/>
      <c r="H101" s="426"/>
      <c r="I101" s="425"/>
      <c r="J101" s="426"/>
      <c r="K101" s="425"/>
      <c r="L101" s="426"/>
      <c r="M101" s="425"/>
      <c r="N101" s="426"/>
      <c r="O101" s="425"/>
      <c r="P101" s="426"/>
      <c r="Q101" s="437"/>
      <c r="R101" s="437"/>
      <c r="S101" s="438"/>
      <c r="T101" s="429"/>
      <c r="U101" s="438"/>
      <c r="V101" s="429"/>
      <c r="W101" s="438"/>
      <c r="X101" s="429"/>
      <c r="Y101" s="438"/>
      <c r="Z101" s="429"/>
      <c r="AA101" s="425"/>
      <c r="AB101" s="426"/>
      <c r="AC101" s="425"/>
      <c r="AD101" s="426"/>
      <c r="AE101" s="425"/>
      <c r="AF101" s="427"/>
    </row>
    <row r="102" spans="2:33" ht="19.350000000000001" customHeight="1" thickBot="1" x14ac:dyDescent="0.2">
      <c r="B102" s="431" t="s">
        <v>2351</v>
      </c>
      <c r="C102" s="432"/>
      <c r="D102" s="433"/>
      <c r="E102" s="434"/>
      <c r="F102" s="435"/>
      <c r="G102" s="436"/>
      <c r="H102" s="435"/>
      <c r="I102" s="436"/>
      <c r="J102" s="435"/>
      <c r="K102" s="436"/>
      <c r="L102" s="435"/>
      <c r="M102" s="436"/>
      <c r="N102" s="435"/>
      <c r="O102" s="436"/>
      <c r="P102" s="435"/>
      <c r="Q102" s="436"/>
      <c r="R102" s="435"/>
      <c r="S102" s="436"/>
      <c r="T102" s="435"/>
      <c r="U102" s="436"/>
      <c r="V102" s="435"/>
      <c r="W102" s="436"/>
      <c r="X102" s="435"/>
      <c r="Y102" s="436"/>
      <c r="Z102" s="435"/>
      <c r="AA102" s="436"/>
      <c r="AB102" s="435"/>
      <c r="AC102" s="436"/>
      <c r="AD102" s="435"/>
      <c r="AE102" s="436"/>
      <c r="AF102" s="439"/>
    </row>
    <row r="103" spans="2:33" ht="20.100000000000001" customHeight="1" x14ac:dyDescent="0.2">
      <c r="C103" s="399" t="s">
        <v>2321</v>
      </c>
      <c r="D103" s="400"/>
      <c r="E103" s="401"/>
      <c r="G103" s="224"/>
      <c r="I103" s="224"/>
      <c r="J103" s="224"/>
      <c r="M103" s="224"/>
      <c r="O103" s="224"/>
      <c r="Q103" s="224"/>
      <c r="S103" s="224"/>
      <c r="U103" s="225"/>
      <c r="V103" s="225"/>
    </row>
    <row r="104" spans="2:33" ht="20.100000000000001" customHeight="1" thickBot="1" x14ac:dyDescent="0.2">
      <c r="C104" s="402"/>
      <c r="D104" s="403"/>
      <c r="E104" s="404"/>
      <c r="I104" s="405" t="s">
        <v>2322</v>
      </c>
      <c r="J104" s="405"/>
      <c r="K104" s="405"/>
      <c r="L104" s="405"/>
      <c r="M104" s="405"/>
      <c r="N104" s="405"/>
      <c r="O104" s="405"/>
      <c r="P104" s="405"/>
      <c r="Q104" s="405"/>
      <c r="R104" s="405"/>
      <c r="S104" s="405"/>
      <c r="T104" s="405"/>
      <c r="U104" s="405"/>
      <c r="V104" s="405"/>
      <c r="W104" s="405"/>
      <c r="X104" s="405"/>
    </row>
    <row r="105" spans="2:33" ht="20.100000000000001" customHeight="1" thickBot="1" x14ac:dyDescent="0.2">
      <c r="C105" s="226"/>
      <c r="D105" s="226"/>
      <c r="E105" s="226"/>
      <c r="I105" s="406"/>
      <c r="J105" s="406"/>
      <c r="K105" s="406"/>
      <c r="L105" s="406"/>
      <c r="M105" s="406"/>
      <c r="N105" s="406"/>
      <c r="O105" s="406"/>
      <c r="P105" s="406"/>
      <c r="Q105" s="406"/>
      <c r="R105" s="406"/>
      <c r="S105" s="406"/>
      <c r="T105" s="406"/>
      <c r="U105" s="406"/>
      <c r="V105" s="406"/>
      <c r="W105" s="406"/>
      <c r="X105" s="406"/>
    </row>
    <row r="106" spans="2:33" ht="20.100000000000001" customHeight="1" thickBot="1" x14ac:dyDescent="0.2">
      <c r="E106" s="227"/>
      <c r="G106" s="227"/>
      <c r="I106" s="227"/>
      <c r="J106" s="227"/>
      <c r="K106" s="227"/>
      <c r="L106" s="227"/>
      <c r="M106" s="227"/>
      <c r="O106" s="227"/>
      <c r="Q106" s="227"/>
      <c r="S106" s="227"/>
      <c r="U106" s="227"/>
      <c r="V106" s="227"/>
      <c r="W106" s="227"/>
      <c r="X106" s="227"/>
      <c r="Y106" s="227"/>
      <c r="Z106" s="227"/>
      <c r="AA106" s="227"/>
      <c r="AB106" s="227"/>
      <c r="AC106" s="227"/>
      <c r="AD106" s="227"/>
      <c r="AE106" s="227"/>
      <c r="AF106" s="227"/>
    </row>
    <row r="107" spans="2:33" ht="39.950000000000003" customHeight="1" x14ac:dyDescent="0.15">
      <c r="B107" s="228"/>
      <c r="C107" s="229"/>
      <c r="D107" s="230"/>
      <c r="E107" s="407" t="s">
        <v>2323</v>
      </c>
      <c r="F107" s="396"/>
      <c r="G107" s="396" t="s">
        <v>2324</v>
      </c>
      <c r="H107" s="396"/>
      <c r="I107" s="396" t="s">
        <v>2325</v>
      </c>
      <c r="J107" s="396"/>
      <c r="K107" s="396"/>
      <c r="L107" s="396"/>
      <c r="M107" s="396"/>
      <c r="N107" s="396"/>
      <c r="O107" s="396"/>
      <c r="P107" s="396"/>
      <c r="Q107" s="396"/>
      <c r="R107" s="396"/>
      <c r="S107" s="396"/>
      <c r="T107" s="396"/>
      <c r="U107" s="396"/>
      <c r="V107" s="396"/>
      <c r="W107" s="396"/>
      <c r="X107" s="396"/>
      <c r="Y107" s="396"/>
      <c r="Z107" s="396"/>
      <c r="AA107" s="396"/>
      <c r="AB107" s="396"/>
      <c r="AC107" s="396"/>
      <c r="AD107" s="396"/>
      <c r="AE107" s="397"/>
      <c r="AF107" s="398"/>
      <c r="AG107" s="231"/>
    </row>
    <row r="108" spans="2:33" ht="20.100000000000001" customHeight="1" x14ac:dyDescent="0.15">
      <c r="B108" s="231"/>
      <c r="C108" s="232"/>
      <c r="D108" s="233" t="s">
        <v>2326</v>
      </c>
      <c r="E108" s="415"/>
      <c r="F108" s="409"/>
      <c r="G108" s="409"/>
      <c r="H108" s="410"/>
      <c r="I108" s="408"/>
      <c r="J108" s="409"/>
      <c r="K108" s="409"/>
      <c r="L108" s="410"/>
      <c r="M108" s="408"/>
      <c r="N108" s="410"/>
      <c r="O108" s="408"/>
      <c r="P108" s="410"/>
      <c r="Q108" s="414"/>
      <c r="R108" s="414"/>
      <c r="S108" s="414"/>
      <c r="T108" s="414"/>
      <c r="U108" s="414"/>
      <c r="V108" s="414"/>
      <c r="W108" s="408"/>
      <c r="X108" s="409"/>
      <c r="Y108" s="409"/>
      <c r="Z108" s="410"/>
      <c r="AA108" s="408"/>
      <c r="AB108" s="410"/>
      <c r="AC108" s="408"/>
      <c r="AD108" s="410"/>
      <c r="AE108" s="411"/>
      <c r="AF108" s="412"/>
      <c r="AG108" s="231"/>
    </row>
    <row r="109" spans="2:33" ht="20.100000000000001" customHeight="1" x14ac:dyDescent="0.15">
      <c r="B109" s="231"/>
      <c r="C109" s="232"/>
      <c r="D109" s="233" t="s">
        <v>2327</v>
      </c>
      <c r="E109" s="413"/>
      <c r="F109" s="414"/>
      <c r="G109" s="408"/>
      <c r="H109" s="410"/>
      <c r="I109" s="408"/>
      <c r="J109" s="410"/>
      <c r="K109" s="408"/>
      <c r="L109" s="410"/>
      <c r="M109" s="408"/>
      <c r="N109" s="410"/>
      <c r="O109" s="408"/>
      <c r="P109" s="410"/>
      <c r="Q109" s="414"/>
      <c r="R109" s="414"/>
      <c r="S109" s="414"/>
      <c r="T109" s="414"/>
      <c r="U109" s="414"/>
      <c r="V109" s="414"/>
      <c r="W109" s="414"/>
      <c r="X109" s="414"/>
      <c r="Y109" s="414"/>
      <c r="Z109" s="414"/>
      <c r="AA109" s="414"/>
      <c r="AB109" s="414"/>
      <c r="AC109" s="408"/>
      <c r="AD109" s="410"/>
      <c r="AE109" s="414"/>
      <c r="AF109" s="411"/>
      <c r="AG109" s="231"/>
    </row>
    <row r="110" spans="2:33" ht="20.100000000000001" customHeight="1" thickBot="1" x14ac:dyDescent="0.2">
      <c r="B110" s="234"/>
      <c r="C110" s="235"/>
      <c r="D110" s="236"/>
      <c r="E110" s="237" t="s">
        <v>2143</v>
      </c>
      <c r="F110" s="238" t="s">
        <v>2019</v>
      </c>
      <c r="G110" s="239" t="s">
        <v>2143</v>
      </c>
      <c r="H110" s="238" t="s">
        <v>2019</v>
      </c>
      <c r="I110" s="239" t="s">
        <v>2143</v>
      </c>
      <c r="J110" s="238" t="s">
        <v>2019</v>
      </c>
      <c r="K110" s="239" t="s">
        <v>2143</v>
      </c>
      <c r="L110" s="238" t="s">
        <v>2019</v>
      </c>
      <c r="M110" s="239" t="s">
        <v>2143</v>
      </c>
      <c r="N110" s="238" t="s">
        <v>2019</v>
      </c>
      <c r="O110" s="239" t="s">
        <v>2143</v>
      </c>
      <c r="P110" s="238" t="s">
        <v>2019</v>
      </c>
      <c r="Q110" s="239" t="s">
        <v>2143</v>
      </c>
      <c r="R110" s="238" t="s">
        <v>2019</v>
      </c>
      <c r="S110" s="239" t="s">
        <v>2143</v>
      </c>
      <c r="T110" s="238" t="s">
        <v>2019</v>
      </c>
      <c r="U110" s="239" t="s">
        <v>2143</v>
      </c>
      <c r="V110" s="238" t="s">
        <v>2019</v>
      </c>
      <c r="W110" s="239" t="s">
        <v>2143</v>
      </c>
      <c r="X110" s="238" t="s">
        <v>2019</v>
      </c>
      <c r="Y110" s="239" t="s">
        <v>2143</v>
      </c>
      <c r="Z110" s="238" t="s">
        <v>2019</v>
      </c>
      <c r="AA110" s="239" t="s">
        <v>2143</v>
      </c>
      <c r="AB110" s="238" t="s">
        <v>2019</v>
      </c>
      <c r="AC110" s="239" t="s">
        <v>2143</v>
      </c>
      <c r="AD110" s="238" t="s">
        <v>2019</v>
      </c>
      <c r="AE110" s="239" t="s">
        <v>2143</v>
      </c>
      <c r="AF110" s="240" t="s">
        <v>2019</v>
      </c>
      <c r="AG110" s="231"/>
    </row>
    <row r="111" spans="2:33" ht="19.350000000000001" customHeight="1" x14ac:dyDescent="0.15">
      <c r="B111" s="422"/>
      <c r="C111" s="423"/>
      <c r="D111" s="424"/>
      <c r="E111" s="241"/>
      <c r="F111" s="242"/>
      <c r="G111" s="243"/>
      <c r="H111" s="242"/>
      <c r="I111" s="243"/>
      <c r="J111" s="244"/>
      <c r="K111" s="245"/>
      <c r="L111" s="244"/>
      <c r="M111" s="243"/>
      <c r="N111" s="242"/>
      <c r="O111" s="243"/>
      <c r="P111" s="242"/>
      <c r="Q111" s="243"/>
      <c r="R111" s="242"/>
      <c r="S111" s="243"/>
      <c r="T111" s="242"/>
      <c r="U111" s="246"/>
      <c r="V111" s="247"/>
      <c r="W111" s="245"/>
      <c r="X111" s="244"/>
      <c r="Y111" s="245"/>
      <c r="Z111" s="244"/>
      <c r="AA111" s="245"/>
      <c r="AB111" s="244"/>
      <c r="AC111" s="245"/>
      <c r="AD111" s="244"/>
      <c r="AE111" s="243"/>
      <c r="AF111" s="248"/>
    </row>
    <row r="112" spans="2:33" ht="19.350000000000001" customHeight="1" x14ac:dyDescent="0.15">
      <c r="B112" s="422" t="s">
        <v>2328</v>
      </c>
      <c r="C112" s="423"/>
      <c r="D112" s="424"/>
      <c r="E112" s="249"/>
      <c r="F112" s="250"/>
      <c r="G112" s="251"/>
      <c r="H112" s="250"/>
      <c r="I112" s="251"/>
      <c r="J112" s="250"/>
      <c r="K112" s="251"/>
      <c r="L112" s="250"/>
      <c r="M112" s="251"/>
      <c r="N112" s="250"/>
      <c r="O112" s="251"/>
      <c r="P112" s="250"/>
      <c r="Q112" s="251"/>
      <c r="R112" s="250"/>
      <c r="S112" s="251"/>
      <c r="T112" s="250"/>
      <c r="U112" s="251"/>
      <c r="V112" s="250"/>
      <c r="W112" s="251"/>
      <c r="X112" s="250"/>
      <c r="Y112" s="251"/>
      <c r="Z112" s="250"/>
      <c r="AA112" s="251"/>
      <c r="AB112" s="250"/>
      <c r="AC112" s="251"/>
      <c r="AD112" s="250"/>
      <c r="AE112" s="251"/>
      <c r="AF112" s="250"/>
      <c r="AG112" s="231"/>
    </row>
    <row r="113" spans="2:33" ht="19.350000000000001" customHeight="1" x14ac:dyDescent="0.15">
      <c r="B113" s="416" t="s">
        <v>2352</v>
      </c>
      <c r="C113" s="417"/>
      <c r="D113" s="418"/>
      <c r="E113" s="249"/>
      <c r="F113" s="250"/>
      <c r="G113" s="251"/>
      <c r="H113" s="250"/>
      <c r="I113" s="251"/>
      <c r="J113" s="250"/>
      <c r="K113" s="251"/>
      <c r="L113" s="250"/>
      <c r="M113" s="251"/>
      <c r="N113" s="250"/>
      <c r="O113" s="251"/>
      <c r="P113" s="250"/>
      <c r="Q113" s="251"/>
      <c r="R113" s="250"/>
      <c r="S113" s="251"/>
      <c r="T113" s="250"/>
      <c r="U113" s="251"/>
      <c r="V113" s="250"/>
      <c r="W113" s="251"/>
      <c r="X113" s="250"/>
      <c r="Y113" s="251"/>
      <c r="Z113" s="250"/>
      <c r="AA113" s="251"/>
      <c r="AB113" s="250"/>
      <c r="AC113" s="251"/>
      <c r="AD113" s="250"/>
      <c r="AE113" s="251"/>
      <c r="AF113" s="252"/>
      <c r="AG113" s="231"/>
    </row>
    <row r="114" spans="2:33" ht="19.350000000000001" customHeight="1" x14ac:dyDescent="0.15">
      <c r="B114" s="416" t="s">
        <v>2330</v>
      </c>
      <c r="C114" s="417"/>
      <c r="D114" s="418"/>
      <c r="E114" s="249"/>
      <c r="F114" s="250"/>
      <c r="G114" s="251"/>
      <c r="H114" s="250"/>
      <c r="I114" s="251"/>
      <c r="J114" s="250"/>
      <c r="K114" s="251"/>
      <c r="L114" s="250"/>
      <c r="M114" s="251"/>
      <c r="N114" s="250"/>
      <c r="O114" s="251"/>
      <c r="P114" s="250"/>
      <c r="Q114" s="251"/>
      <c r="R114" s="250"/>
      <c r="S114" s="251"/>
      <c r="T114" s="250"/>
      <c r="U114" s="251"/>
      <c r="V114" s="250"/>
      <c r="W114" s="251"/>
      <c r="X114" s="250"/>
      <c r="Y114" s="251"/>
      <c r="Z114" s="250"/>
      <c r="AA114" s="251"/>
      <c r="AB114" s="250"/>
      <c r="AC114" s="251"/>
      <c r="AD114" s="250"/>
      <c r="AE114" s="251"/>
      <c r="AF114" s="252"/>
      <c r="AG114" s="231"/>
    </row>
    <row r="115" spans="2:33" ht="19.350000000000001" customHeight="1" x14ac:dyDescent="0.15">
      <c r="B115" s="416" t="s">
        <v>2353</v>
      </c>
      <c r="C115" s="417"/>
      <c r="D115" s="418"/>
      <c r="E115" s="249"/>
      <c r="F115" s="250"/>
      <c r="G115" s="251"/>
      <c r="H115" s="250"/>
      <c r="I115" s="251"/>
      <c r="J115" s="250"/>
      <c r="K115" s="251"/>
      <c r="L115" s="250"/>
      <c r="M115" s="251"/>
      <c r="N115" s="250"/>
      <c r="O115" s="251"/>
      <c r="P115" s="250"/>
      <c r="Q115" s="251"/>
      <c r="R115" s="250"/>
      <c r="S115" s="251"/>
      <c r="T115" s="250"/>
      <c r="U115" s="251"/>
      <c r="V115" s="250"/>
      <c r="W115" s="251"/>
      <c r="X115" s="250"/>
      <c r="Y115" s="251"/>
      <c r="Z115" s="250"/>
      <c r="AA115" s="251"/>
      <c r="AB115" s="250"/>
      <c r="AC115" s="251"/>
      <c r="AD115" s="250"/>
      <c r="AE115" s="251"/>
      <c r="AF115" s="252"/>
      <c r="AG115" s="231"/>
    </row>
    <row r="116" spans="2:33" ht="19.350000000000001" customHeight="1" x14ac:dyDescent="0.15">
      <c r="B116" s="419" t="s">
        <v>2355</v>
      </c>
      <c r="C116" s="420"/>
      <c r="D116" s="421"/>
      <c r="E116" s="251"/>
      <c r="F116" s="250"/>
      <c r="G116" s="251"/>
      <c r="H116" s="250"/>
      <c r="I116" s="251"/>
      <c r="J116" s="250"/>
      <c r="K116" s="251"/>
      <c r="L116" s="250"/>
      <c r="M116" s="251"/>
      <c r="N116" s="250"/>
      <c r="O116" s="251"/>
      <c r="P116" s="250"/>
      <c r="Q116" s="251"/>
      <c r="R116" s="250"/>
      <c r="S116" s="251"/>
      <c r="T116" s="250"/>
      <c r="U116" s="251"/>
      <c r="V116" s="250"/>
      <c r="W116" s="251"/>
      <c r="X116" s="250"/>
      <c r="Y116" s="251"/>
      <c r="Z116" s="250"/>
      <c r="AA116" s="251"/>
      <c r="AB116" s="250"/>
      <c r="AC116" s="251"/>
      <c r="AD116" s="250"/>
      <c r="AE116" s="251"/>
      <c r="AF116" s="252"/>
      <c r="AG116" s="231"/>
    </row>
    <row r="117" spans="2:33" ht="19.350000000000001" customHeight="1" x14ac:dyDescent="0.15">
      <c r="B117" s="416" t="s">
        <v>2331</v>
      </c>
      <c r="C117" s="417"/>
      <c r="D117" s="418"/>
      <c r="E117" s="249"/>
      <c r="F117" s="250"/>
      <c r="G117" s="251"/>
      <c r="H117" s="250"/>
      <c r="I117" s="251"/>
      <c r="J117" s="250"/>
      <c r="K117" s="251"/>
      <c r="L117" s="250"/>
      <c r="M117" s="251"/>
      <c r="N117" s="250"/>
      <c r="O117" s="251"/>
      <c r="P117" s="250"/>
      <c r="Q117" s="251"/>
      <c r="R117" s="250"/>
      <c r="S117" s="251"/>
      <c r="T117" s="250"/>
      <c r="U117" s="251"/>
      <c r="V117" s="250"/>
      <c r="W117" s="251"/>
      <c r="X117" s="250"/>
      <c r="Y117" s="251"/>
      <c r="Z117" s="250"/>
      <c r="AA117" s="251"/>
      <c r="AB117" s="250"/>
      <c r="AC117" s="251"/>
      <c r="AD117" s="250"/>
      <c r="AE117" s="251"/>
      <c r="AF117" s="252"/>
      <c r="AG117" s="231"/>
    </row>
    <row r="118" spans="2:33" ht="19.350000000000001" customHeight="1" x14ac:dyDescent="0.15">
      <c r="B118" s="416" t="s">
        <v>2333</v>
      </c>
      <c r="C118" s="417"/>
      <c r="D118" s="418"/>
      <c r="E118" s="249"/>
      <c r="F118" s="250"/>
      <c r="G118" s="251"/>
      <c r="H118" s="250"/>
      <c r="I118" s="251"/>
      <c r="J118" s="250"/>
      <c r="K118" s="251"/>
      <c r="L118" s="250"/>
      <c r="M118" s="251"/>
      <c r="N118" s="250"/>
      <c r="O118" s="251"/>
      <c r="P118" s="250"/>
      <c r="Q118" s="251"/>
      <c r="R118" s="250"/>
      <c r="S118" s="251"/>
      <c r="T118" s="250"/>
      <c r="U118" s="251"/>
      <c r="V118" s="250"/>
      <c r="W118" s="251"/>
      <c r="X118" s="250"/>
      <c r="Y118" s="251"/>
      <c r="Z118" s="250"/>
      <c r="AA118" s="251"/>
      <c r="AB118" s="250"/>
      <c r="AC118" s="251"/>
      <c r="AD118" s="250"/>
      <c r="AE118" s="251"/>
      <c r="AF118" s="252"/>
      <c r="AG118" s="231"/>
    </row>
    <row r="119" spans="2:33" ht="19.350000000000001" customHeight="1" x14ac:dyDescent="0.15">
      <c r="B119" s="416" t="s">
        <v>2336</v>
      </c>
      <c r="C119" s="417"/>
      <c r="D119" s="418"/>
      <c r="E119" s="249"/>
      <c r="F119" s="250"/>
      <c r="G119" s="251"/>
      <c r="H119" s="250"/>
      <c r="I119" s="251"/>
      <c r="J119" s="250"/>
      <c r="K119" s="251"/>
      <c r="L119" s="250"/>
      <c r="M119" s="251"/>
      <c r="N119" s="250"/>
      <c r="O119" s="251"/>
      <c r="P119" s="250"/>
      <c r="Q119" s="251"/>
      <c r="R119" s="250"/>
      <c r="S119" s="251"/>
      <c r="T119" s="250"/>
      <c r="U119" s="251"/>
      <c r="V119" s="250"/>
      <c r="W119" s="251"/>
      <c r="X119" s="250"/>
      <c r="Y119" s="251"/>
      <c r="Z119" s="250"/>
      <c r="AA119" s="251"/>
      <c r="AB119" s="250"/>
      <c r="AC119" s="251"/>
      <c r="AD119" s="250"/>
      <c r="AE119" s="251"/>
      <c r="AF119" s="252"/>
      <c r="AG119" s="231"/>
    </row>
    <row r="120" spans="2:33" ht="19.350000000000001" customHeight="1" x14ac:dyDescent="0.15">
      <c r="B120" s="416" t="s">
        <v>2337</v>
      </c>
      <c r="C120" s="417"/>
      <c r="D120" s="418"/>
      <c r="E120" s="249"/>
      <c r="F120" s="250"/>
      <c r="G120" s="251"/>
      <c r="H120" s="250"/>
      <c r="I120" s="251"/>
      <c r="J120" s="250"/>
      <c r="K120" s="251"/>
      <c r="L120" s="250"/>
      <c r="M120" s="251"/>
      <c r="N120" s="250"/>
      <c r="O120" s="251"/>
      <c r="P120" s="250"/>
      <c r="Q120" s="251"/>
      <c r="R120" s="250"/>
      <c r="S120" s="251"/>
      <c r="T120" s="250"/>
      <c r="U120" s="251"/>
      <c r="V120" s="250"/>
      <c r="W120" s="251"/>
      <c r="X120" s="250"/>
      <c r="Y120" s="251"/>
      <c r="Z120" s="250"/>
      <c r="AA120" s="251"/>
      <c r="AB120" s="250"/>
      <c r="AC120" s="251"/>
      <c r="AD120" s="250"/>
      <c r="AE120" s="251"/>
      <c r="AF120" s="252"/>
      <c r="AG120" s="231"/>
    </row>
    <row r="121" spans="2:33" ht="19.350000000000001" customHeight="1" x14ac:dyDescent="0.15">
      <c r="B121" s="416" t="s">
        <v>2338</v>
      </c>
      <c r="C121" s="417"/>
      <c r="D121" s="418"/>
      <c r="E121" s="249"/>
      <c r="F121" s="250"/>
      <c r="G121" s="251"/>
      <c r="H121" s="250"/>
      <c r="I121" s="251"/>
      <c r="J121" s="250"/>
      <c r="K121" s="251"/>
      <c r="L121" s="250"/>
      <c r="M121" s="251"/>
      <c r="N121" s="250"/>
      <c r="O121" s="251"/>
      <c r="P121" s="250"/>
      <c r="Q121" s="251"/>
      <c r="R121" s="250"/>
      <c r="S121" s="251"/>
      <c r="T121" s="250"/>
      <c r="U121" s="251"/>
      <c r="V121" s="250"/>
      <c r="W121" s="251"/>
      <c r="X121" s="250"/>
      <c r="Y121" s="251"/>
      <c r="Z121" s="250"/>
      <c r="AA121" s="251"/>
      <c r="AB121" s="250"/>
      <c r="AC121" s="251"/>
      <c r="AD121" s="250"/>
      <c r="AE121" s="251"/>
      <c r="AF121" s="252"/>
      <c r="AG121" s="231"/>
    </row>
    <row r="122" spans="2:33" ht="19.350000000000001" customHeight="1" x14ac:dyDescent="0.15">
      <c r="B122" s="419" t="s">
        <v>2339</v>
      </c>
      <c r="C122" s="420"/>
      <c r="D122" s="421"/>
      <c r="E122" s="249"/>
      <c r="F122" s="250"/>
      <c r="G122" s="251"/>
      <c r="H122" s="250"/>
      <c r="I122" s="251"/>
      <c r="J122" s="250"/>
      <c r="K122" s="251"/>
      <c r="L122" s="250"/>
      <c r="M122" s="251"/>
      <c r="N122" s="250"/>
      <c r="O122" s="251"/>
      <c r="P122" s="250"/>
      <c r="Q122" s="251"/>
      <c r="R122" s="250"/>
      <c r="S122" s="251"/>
      <c r="T122" s="250"/>
      <c r="U122" s="251"/>
      <c r="V122" s="250"/>
      <c r="W122" s="251"/>
      <c r="X122" s="250"/>
      <c r="Y122" s="251"/>
      <c r="Z122" s="250"/>
      <c r="AA122" s="251"/>
      <c r="AB122" s="250"/>
      <c r="AC122" s="251"/>
      <c r="AD122" s="250"/>
      <c r="AE122" s="251"/>
      <c r="AF122" s="252"/>
      <c r="AG122" s="231"/>
    </row>
    <row r="123" spans="2:33" ht="19.350000000000001" customHeight="1" x14ac:dyDescent="0.15">
      <c r="B123" s="419" t="s">
        <v>2340</v>
      </c>
      <c r="C123" s="420"/>
      <c r="D123" s="421"/>
      <c r="E123" s="251"/>
      <c r="F123" s="250"/>
      <c r="G123" s="251"/>
      <c r="H123" s="250"/>
      <c r="I123" s="251"/>
      <c r="J123" s="250"/>
      <c r="K123" s="251"/>
      <c r="L123" s="250"/>
      <c r="M123" s="251"/>
      <c r="N123" s="250"/>
      <c r="O123" s="251"/>
      <c r="P123" s="250"/>
      <c r="Q123" s="251"/>
      <c r="R123" s="250"/>
      <c r="S123" s="251"/>
      <c r="T123" s="250"/>
      <c r="U123" s="251"/>
      <c r="V123" s="250"/>
      <c r="W123" s="251"/>
      <c r="X123" s="250"/>
      <c r="Y123" s="251"/>
      <c r="Z123" s="250"/>
      <c r="AA123" s="251"/>
      <c r="AB123" s="250"/>
      <c r="AC123" s="251"/>
      <c r="AD123" s="250"/>
      <c r="AE123" s="251"/>
      <c r="AF123" s="252"/>
      <c r="AG123" s="231"/>
    </row>
    <row r="124" spans="2:33" ht="19.350000000000001" customHeight="1" x14ac:dyDescent="0.15">
      <c r="B124" s="419" t="s">
        <v>2341</v>
      </c>
      <c r="C124" s="420"/>
      <c r="D124" s="421"/>
      <c r="E124" s="249"/>
      <c r="F124" s="250"/>
      <c r="G124" s="251"/>
      <c r="H124" s="250"/>
      <c r="I124" s="251"/>
      <c r="J124" s="250"/>
      <c r="K124" s="251"/>
      <c r="L124" s="250"/>
      <c r="M124" s="251"/>
      <c r="N124" s="250"/>
      <c r="O124" s="251"/>
      <c r="P124" s="250"/>
      <c r="Q124" s="251"/>
      <c r="R124" s="250"/>
      <c r="S124" s="251"/>
      <c r="T124" s="250"/>
      <c r="U124" s="251"/>
      <c r="V124" s="250"/>
      <c r="W124" s="251"/>
      <c r="X124" s="250"/>
      <c r="Y124" s="251"/>
      <c r="Z124" s="250"/>
      <c r="AA124" s="251"/>
      <c r="AB124" s="250"/>
      <c r="AC124" s="251"/>
      <c r="AD124" s="250"/>
      <c r="AE124" s="251"/>
      <c r="AF124" s="252"/>
      <c r="AG124" s="231"/>
    </row>
    <row r="125" spans="2:33" ht="19.350000000000001" customHeight="1" x14ac:dyDescent="0.15">
      <c r="B125" s="419" t="s">
        <v>2342</v>
      </c>
      <c r="C125" s="420"/>
      <c r="D125" s="421"/>
      <c r="E125" s="249"/>
      <c r="F125" s="250"/>
      <c r="G125" s="251"/>
      <c r="H125" s="250"/>
      <c r="I125" s="251"/>
      <c r="J125" s="250"/>
      <c r="K125" s="251"/>
      <c r="L125" s="250"/>
      <c r="M125" s="251"/>
      <c r="N125" s="250"/>
      <c r="O125" s="251"/>
      <c r="P125" s="250"/>
      <c r="Q125" s="251"/>
      <c r="R125" s="250"/>
      <c r="S125" s="251"/>
      <c r="T125" s="250"/>
      <c r="U125" s="251"/>
      <c r="V125" s="250"/>
      <c r="W125" s="251"/>
      <c r="X125" s="250"/>
      <c r="Y125" s="251"/>
      <c r="Z125" s="250"/>
      <c r="AA125" s="251"/>
      <c r="AB125" s="250"/>
      <c r="AC125" s="251"/>
      <c r="AD125" s="250"/>
      <c r="AE125" s="251"/>
      <c r="AF125" s="252"/>
      <c r="AG125" s="231"/>
    </row>
    <row r="126" spans="2:33" ht="19.350000000000001" customHeight="1" x14ac:dyDescent="0.15">
      <c r="B126" s="416" t="s">
        <v>2343</v>
      </c>
      <c r="C126" s="417"/>
      <c r="D126" s="418"/>
      <c r="E126" s="249"/>
      <c r="F126" s="250"/>
      <c r="G126" s="251"/>
      <c r="H126" s="250"/>
      <c r="I126" s="251"/>
      <c r="J126" s="250"/>
      <c r="K126" s="251"/>
      <c r="L126" s="250"/>
      <c r="M126" s="251"/>
      <c r="N126" s="250"/>
      <c r="O126" s="251"/>
      <c r="P126" s="250"/>
      <c r="Q126" s="251"/>
      <c r="R126" s="250"/>
      <c r="S126" s="251"/>
      <c r="T126" s="250"/>
      <c r="U126" s="251"/>
      <c r="V126" s="250"/>
      <c r="W126" s="251"/>
      <c r="X126" s="250"/>
      <c r="Y126" s="251"/>
      <c r="Z126" s="250"/>
      <c r="AA126" s="251"/>
      <c r="AB126" s="250"/>
      <c r="AC126" s="251"/>
      <c r="AD126" s="250"/>
      <c r="AE126" s="251"/>
      <c r="AF126" s="252"/>
      <c r="AG126" s="231"/>
    </row>
    <row r="127" spans="2:33" ht="19.350000000000001" customHeight="1" x14ac:dyDescent="0.15">
      <c r="B127" s="419" t="s">
        <v>2344</v>
      </c>
      <c r="C127" s="420"/>
      <c r="D127" s="421"/>
      <c r="E127" s="249"/>
      <c r="F127" s="250"/>
      <c r="G127" s="251"/>
      <c r="H127" s="250"/>
      <c r="I127" s="251"/>
      <c r="J127" s="250"/>
      <c r="K127" s="251"/>
      <c r="L127" s="250"/>
      <c r="M127" s="251"/>
      <c r="N127" s="250"/>
      <c r="O127" s="251"/>
      <c r="P127" s="250"/>
      <c r="Q127" s="251"/>
      <c r="R127" s="250"/>
      <c r="S127" s="251"/>
      <c r="T127" s="250"/>
      <c r="U127" s="251"/>
      <c r="V127" s="250"/>
      <c r="W127" s="251"/>
      <c r="X127" s="250"/>
      <c r="Y127" s="251"/>
      <c r="Z127" s="250"/>
      <c r="AA127" s="251"/>
      <c r="AB127" s="250"/>
      <c r="AC127" s="251"/>
      <c r="AD127" s="250"/>
      <c r="AE127" s="251"/>
      <c r="AF127" s="252"/>
      <c r="AG127" s="231"/>
    </row>
    <row r="128" spans="2:33" ht="19.350000000000001" customHeight="1" x14ac:dyDescent="0.15">
      <c r="B128" s="419" t="s">
        <v>2345</v>
      </c>
      <c r="C128" s="420"/>
      <c r="D128" s="421"/>
      <c r="E128" s="249"/>
      <c r="F128" s="250"/>
      <c r="G128" s="251"/>
      <c r="H128" s="250"/>
      <c r="I128" s="251"/>
      <c r="J128" s="250"/>
      <c r="K128" s="251"/>
      <c r="L128" s="250"/>
      <c r="M128" s="251"/>
      <c r="N128" s="250"/>
      <c r="O128" s="251"/>
      <c r="P128" s="250"/>
      <c r="Q128" s="251"/>
      <c r="R128" s="250"/>
      <c r="S128" s="251"/>
      <c r="T128" s="250"/>
      <c r="U128" s="251"/>
      <c r="V128" s="250"/>
      <c r="W128" s="251"/>
      <c r="X128" s="250"/>
      <c r="Y128" s="251"/>
      <c r="Z128" s="250"/>
      <c r="AA128" s="251"/>
      <c r="AB128" s="250"/>
      <c r="AC128" s="251"/>
      <c r="AD128" s="250"/>
      <c r="AE128" s="251"/>
      <c r="AF128" s="252"/>
      <c r="AG128" s="231"/>
    </row>
    <row r="129" spans="2:33" ht="19.350000000000001" customHeight="1" x14ac:dyDescent="0.15">
      <c r="B129" s="416"/>
      <c r="C129" s="417"/>
      <c r="D129" s="418"/>
      <c r="E129" s="249"/>
      <c r="F129" s="250"/>
      <c r="G129" s="251"/>
      <c r="H129" s="250"/>
      <c r="I129" s="251"/>
      <c r="J129" s="250"/>
      <c r="K129" s="251"/>
      <c r="L129" s="250"/>
      <c r="M129" s="251"/>
      <c r="N129" s="250"/>
      <c r="O129" s="251"/>
      <c r="P129" s="250"/>
      <c r="Q129" s="251"/>
      <c r="R129" s="250"/>
      <c r="S129" s="251"/>
      <c r="T129" s="250"/>
      <c r="U129" s="251"/>
      <c r="V129" s="250"/>
      <c r="W129" s="251"/>
      <c r="X129" s="250"/>
      <c r="Y129" s="251"/>
      <c r="Z129" s="250"/>
      <c r="AA129" s="251"/>
      <c r="AB129" s="250"/>
      <c r="AC129" s="251"/>
      <c r="AD129" s="250"/>
      <c r="AE129" s="251"/>
      <c r="AF129" s="252"/>
      <c r="AG129" s="231"/>
    </row>
    <row r="130" spans="2:33" ht="19.350000000000001" customHeight="1" x14ac:dyDescent="0.15">
      <c r="B130" s="416"/>
      <c r="C130" s="417"/>
      <c r="D130" s="418"/>
      <c r="E130" s="249"/>
      <c r="F130" s="250"/>
      <c r="G130" s="251"/>
      <c r="H130" s="250"/>
      <c r="I130" s="251"/>
      <c r="J130" s="250"/>
      <c r="K130" s="251"/>
      <c r="L130" s="250"/>
      <c r="M130" s="251"/>
      <c r="N130" s="250"/>
      <c r="O130" s="251"/>
      <c r="P130" s="250"/>
      <c r="Q130" s="251"/>
      <c r="R130" s="250"/>
      <c r="S130" s="251"/>
      <c r="T130" s="250"/>
      <c r="U130" s="251"/>
      <c r="V130" s="250"/>
      <c r="W130" s="251"/>
      <c r="X130" s="250"/>
      <c r="Y130" s="251"/>
      <c r="Z130" s="250"/>
      <c r="AA130" s="251"/>
      <c r="AB130" s="250"/>
      <c r="AC130" s="251"/>
      <c r="AD130" s="250"/>
      <c r="AE130" s="251"/>
      <c r="AF130" s="252"/>
      <c r="AG130" s="231"/>
    </row>
    <row r="131" spans="2:33" ht="19.350000000000001" customHeight="1" x14ac:dyDescent="0.15">
      <c r="B131" s="419" t="s">
        <v>2346</v>
      </c>
      <c r="C131" s="420"/>
      <c r="D131" s="421"/>
      <c r="E131" s="249"/>
      <c r="F131" s="250"/>
      <c r="G131" s="251"/>
      <c r="H131" s="250"/>
      <c r="I131" s="251"/>
      <c r="J131" s="250"/>
      <c r="K131" s="251"/>
      <c r="L131" s="250"/>
      <c r="M131" s="251"/>
      <c r="N131" s="250"/>
      <c r="O131" s="251"/>
      <c r="P131" s="250"/>
      <c r="Q131" s="251"/>
      <c r="R131" s="250"/>
      <c r="S131" s="251"/>
      <c r="T131" s="250"/>
      <c r="U131" s="251"/>
      <c r="V131" s="250"/>
      <c r="W131" s="251"/>
      <c r="X131" s="250"/>
      <c r="Y131" s="251"/>
      <c r="Z131" s="250"/>
      <c r="AA131" s="251"/>
      <c r="AB131" s="250"/>
      <c r="AC131" s="251"/>
      <c r="AD131" s="250"/>
      <c r="AE131" s="251"/>
      <c r="AF131" s="252"/>
      <c r="AG131" s="231"/>
    </row>
    <row r="132" spans="2:33" ht="19.350000000000001" customHeight="1" x14ac:dyDescent="0.15">
      <c r="B132" s="419" t="s">
        <v>2347</v>
      </c>
      <c r="C132" s="420"/>
      <c r="D132" s="421"/>
      <c r="E132" s="249"/>
      <c r="F132" s="250"/>
      <c r="G132" s="251"/>
      <c r="H132" s="250"/>
      <c r="I132" s="251"/>
      <c r="J132" s="250"/>
      <c r="K132" s="251"/>
      <c r="L132" s="250"/>
      <c r="M132" s="251"/>
      <c r="N132" s="250"/>
      <c r="O132" s="251"/>
      <c r="P132" s="250"/>
      <c r="Q132" s="251"/>
      <c r="R132" s="250"/>
      <c r="S132" s="251"/>
      <c r="T132" s="250"/>
      <c r="U132" s="251"/>
      <c r="V132" s="250"/>
      <c r="W132" s="251"/>
      <c r="X132" s="250"/>
      <c r="Y132" s="251"/>
      <c r="Z132" s="250"/>
      <c r="AA132" s="251"/>
      <c r="AB132" s="250"/>
      <c r="AC132" s="251"/>
      <c r="AD132" s="250"/>
      <c r="AE132" s="251"/>
      <c r="AF132" s="252"/>
      <c r="AG132" s="231"/>
    </row>
    <row r="133" spans="2:33" ht="19.350000000000001" customHeight="1" x14ac:dyDescent="0.15">
      <c r="B133" s="419" t="s">
        <v>2348</v>
      </c>
      <c r="C133" s="420"/>
      <c r="D133" s="421"/>
      <c r="E133" s="249"/>
      <c r="F133" s="250"/>
      <c r="G133" s="251"/>
      <c r="H133" s="250"/>
      <c r="I133" s="251"/>
      <c r="J133" s="250"/>
      <c r="K133" s="251"/>
      <c r="L133" s="250"/>
      <c r="M133" s="251"/>
      <c r="N133" s="250"/>
      <c r="O133" s="251"/>
      <c r="P133" s="250"/>
      <c r="Q133" s="251"/>
      <c r="R133" s="250"/>
      <c r="S133" s="251"/>
      <c r="T133" s="250"/>
      <c r="U133" s="251"/>
      <c r="V133" s="250"/>
      <c r="W133" s="251"/>
      <c r="X133" s="250"/>
      <c r="Y133" s="251"/>
      <c r="Z133" s="250"/>
      <c r="AA133" s="251"/>
      <c r="AB133" s="250"/>
      <c r="AC133" s="251"/>
      <c r="AD133" s="250"/>
      <c r="AE133" s="251"/>
      <c r="AF133" s="252"/>
      <c r="AG133" s="231"/>
    </row>
    <row r="134" spans="2:33" ht="19.350000000000001" customHeight="1" x14ac:dyDescent="0.15">
      <c r="B134" s="416" t="s">
        <v>2349</v>
      </c>
      <c r="C134" s="417"/>
      <c r="D134" s="418"/>
      <c r="E134" s="430"/>
      <c r="F134" s="426"/>
      <c r="G134" s="425"/>
      <c r="H134" s="426"/>
      <c r="I134" s="425"/>
      <c r="J134" s="426"/>
      <c r="K134" s="425"/>
      <c r="L134" s="426"/>
      <c r="M134" s="425"/>
      <c r="N134" s="426"/>
      <c r="O134" s="425"/>
      <c r="P134" s="426"/>
      <c r="Q134" s="425"/>
      <c r="R134" s="426"/>
      <c r="S134" s="425"/>
      <c r="T134" s="426"/>
      <c r="U134" s="425"/>
      <c r="V134" s="426"/>
      <c r="W134" s="425"/>
      <c r="X134" s="426"/>
      <c r="Y134" s="425"/>
      <c r="Z134" s="426"/>
      <c r="AA134" s="425"/>
      <c r="AB134" s="426"/>
      <c r="AC134" s="425"/>
      <c r="AD134" s="426"/>
      <c r="AE134" s="425"/>
      <c r="AF134" s="427"/>
    </row>
    <row r="135" spans="2:33" ht="19.350000000000001" customHeight="1" x14ac:dyDescent="0.15">
      <c r="B135" s="416" t="s">
        <v>2350</v>
      </c>
      <c r="C135" s="417"/>
      <c r="D135" s="418"/>
      <c r="E135" s="428"/>
      <c r="F135" s="429"/>
      <c r="G135" s="425"/>
      <c r="H135" s="426"/>
      <c r="I135" s="425"/>
      <c r="J135" s="426"/>
      <c r="K135" s="425"/>
      <c r="L135" s="426"/>
      <c r="M135" s="425"/>
      <c r="N135" s="426"/>
      <c r="O135" s="425"/>
      <c r="P135" s="426"/>
      <c r="Q135" s="437"/>
      <c r="R135" s="437"/>
      <c r="S135" s="438"/>
      <c r="T135" s="429"/>
      <c r="U135" s="438"/>
      <c r="V135" s="429"/>
      <c r="W135" s="438"/>
      <c r="X135" s="429"/>
      <c r="Y135" s="438"/>
      <c r="Z135" s="429"/>
      <c r="AA135" s="425"/>
      <c r="AB135" s="426"/>
      <c r="AC135" s="425"/>
      <c r="AD135" s="426"/>
      <c r="AE135" s="425"/>
      <c r="AF135" s="427"/>
    </row>
    <row r="136" spans="2:33" ht="19.350000000000001" customHeight="1" thickBot="1" x14ac:dyDescent="0.2">
      <c r="B136" s="431" t="s">
        <v>2351</v>
      </c>
      <c r="C136" s="432"/>
      <c r="D136" s="433"/>
      <c r="E136" s="434"/>
      <c r="F136" s="435"/>
      <c r="G136" s="436"/>
      <c r="H136" s="435"/>
      <c r="I136" s="436"/>
      <c r="J136" s="435"/>
      <c r="K136" s="436"/>
      <c r="L136" s="435"/>
      <c r="M136" s="436"/>
      <c r="N136" s="435"/>
      <c r="O136" s="436"/>
      <c r="P136" s="435"/>
      <c r="Q136" s="436"/>
      <c r="R136" s="435"/>
      <c r="S136" s="436"/>
      <c r="T136" s="435"/>
      <c r="U136" s="436"/>
      <c r="V136" s="435"/>
      <c r="W136" s="436"/>
      <c r="X136" s="435"/>
      <c r="Y136" s="436"/>
      <c r="Z136" s="435"/>
      <c r="AA136" s="436"/>
      <c r="AB136" s="435"/>
      <c r="AC136" s="436"/>
      <c r="AD136" s="435"/>
      <c r="AE136" s="436"/>
      <c r="AF136" s="439"/>
    </row>
  </sheetData>
  <mergeCells count="432">
    <mergeCell ref="U136:V136"/>
    <mergeCell ref="W136:X136"/>
    <mergeCell ref="Y136:Z136"/>
    <mergeCell ref="AA136:AB136"/>
    <mergeCell ref="AC136:AD136"/>
    <mergeCell ref="AE136:AF136"/>
    <mergeCell ref="AE135:AF135"/>
    <mergeCell ref="B136:D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S135:T135"/>
    <mergeCell ref="U135:V135"/>
    <mergeCell ref="W135:X135"/>
    <mergeCell ref="Y135:Z135"/>
    <mergeCell ref="AA135:AB135"/>
    <mergeCell ref="AC135:AD135"/>
    <mergeCell ref="AC134:AD134"/>
    <mergeCell ref="AE134:AF134"/>
    <mergeCell ref="B135:D135"/>
    <mergeCell ref="E135:F135"/>
    <mergeCell ref="G135:H135"/>
    <mergeCell ref="I135:J135"/>
    <mergeCell ref="K135:L135"/>
    <mergeCell ref="M135:N135"/>
    <mergeCell ref="O135:P135"/>
    <mergeCell ref="Q135:R135"/>
    <mergeCell ref="Q134:R134"/>
    <mergeCell ref="S134:T134"/>
    <mergeCell ref="U134:V134"/>
    <mergeCell ref="W134:X134"/>
    <mergeCell ref="Y134:Z134"/>
    <mergeCell ref="AA134:AB134"/>
    <mergeCell ref="E134:F134"/>
    <mergeCell ref="G134:H134"/>
    <mergeCell ref="I134:J134"/>
    <mergeCell ref="K134:L134"/>
    <mergeCell ref="M134:N134"/>
    <mergeCell ref="O134:P134"/>
    <mergeCell ref="B130:D130"/>
    <mergeCell ref="B131:D131"/>
    <mergeCell ref="B132:D132"/>
    <mergeCell ref="B133:D133"/>
    <mergeCell ref="B134:D134"/>
    <mergeCell ref="B124:D124"/>
    <mergeCell ref="B125:D125"/>
    <mergeCell ref="B126:D126"/>
    <mergeCell ref="B127:D127"/>
    <mergeCell ref="B128:D128"/>
    <mergeCell ref="B129:D129"/>
    <mergeCell ref="B120:D120"/>
    <mergeCell ref="B121:D121"/>
    <mergeCell ref="B122:D122"/>
    <mergeCell ref="B123:D123"/>
    <mergeCell ref="AE109:AF109"/>
    <mergeCell ref="B111:D111"/>
    <mergeCell ref="B112:D112"/>
    <mergeCell ref="B113:D113"/>
    <mergeCell ref="B114:D114"/>
    <mergeCell ref="B117:D117"/>
    <mergeCell ref="S109:T109"/>
    <mergeCell ref="U109:V109"/>
    <mergeCell ref="W109:X109"/>
    <mergeCell ref="Y109:Z109"/>
    <mergeCell ref="AA109:AB109"/>
    <mergeCell ref="AC109:AD109"/>
    <mergeCell ref="B115:D115"/>
    <mergeCell ref="B116:D116"/>
    <mergeCell ref="E109:F109"/>
    <mergeCell ref="G109:H109"/>
    <mergeCell ref="I109:J109"/>
    <mergeCell ref="K109:L109"/>
    <mergeCell ref="M109:N109"/>
    <mergeCell ref="O109:P109"/>
    <mergeCell ref="Q109:R109"/>
    <mergeCell ref="B118:D118"/>
    <mergeCell ref="B119:D119"/>
    <mergeCell ref="AE107:AF107"/>
    <mergeCell ref="E108:H108"/>
    <mergeCell ref="I108:L108"/>
    <mergeCell ref="M108:N108"/>
    <mergeCell ref="O108:P108"/>
    <mergeCell ref="Q108:R108"/>
    <mergeCell ref="S108:V108"/>
    <mergeCell ref="W108:Z108"/>
    <mergeCell ref="O107:P107"/>
    <mergeCell ref="Q107:R107"/>
    <mergeCell ref="S107:T107"/>
    <mergeCell ref="U107:V107"/>
    <mergeCell ref="W107:X107"/>
    <mergeCell ref="Y107:Z107"/>
    <mergeCell ref="AA108:AB108"/>
    <mergeCell ref="AC108:AD108"/>
    <mergeCell ref="AE108:AF108"/>
    <mergeCell ref="AA102:AB102"/>
    <mergeCell ref="AC102:AD102"/>
    <mergeCell ref="AE102:AF102"/>
    <mergeCell ref="C103:E104"/>
    <mergeCell ref="I104:X105"/>
    <mergeCell ref="E107:F107"/>
    <mergeCell ref="G107:H107"/>
    <mergeCell ref="I107:J107"/>
    <mergeCell ref="K107:L107"/>
    <mergeCell ref="M107:N107"/>
    <mergeCell ref="O102:P102"/>
    <mergeCell ref="Q102:R102"/>
    <mergeCell ref="S102:T102"/>
    <mergeCell ref="U102:V102"/>
    <mergeCell ref="W102:X102"/>
    <mergeCell ref="Y102:Z102"/>
    <mergeCell ref="B102:D102"/>
    <mergeCell ref="E102:F102"/>
    <mergeCell ref="G102:H102"/>
    <mergeCell ref="I102:J102"/>
    <mergeCell ref="K102:L102"/>
    <mergeCell ref="M102:N102"/>
    <mergeCell ref="AA107:AB107"/>
    <mergeCell ref="AC107:AD107"/>
    <mergeCell ref="U101:V101"/>
    <mergeCell ref="W101:X101"/>
    <mergeCell ref="Y101:Z101"/>
    <mergeCell ref="AA101:AB101"/>
    <mergeCell ref="AC101:AD101"/>
    <mergeCell ref="AE101:AF101"/>
    <mergeCell ref="AE100:AF100"/>
    <mergeCell ref="B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S100:T100"/>
    <mergeCell ref="U100:V100"/>
    <mergeCell ref="W100:X100"/>
    <mergeCell ref="Y100:Z100"/>
    <mergeCell ref="AA100:AB100"/>
    <mergeCell ref="AC100:AD100"/>
    <mergeCell ref="G100:H100"/>
    <mergeCell ref="I100:J100"/>
    <mergeCell ref="K100:L100"/>
    <mergeCell ref="M100:N100"/>
    <mergeCell ref="O100:P100"/>
    <mergeCell ref="Q100:R100"/>
    <mergeCell ref="B97:D97"/>
    <mergeCell ref="B98:D98"/>
    <mergeCell ref="B99:D99"/>
    <mergeCell ref="B100:D100"/>
    <mergeCell ref="E100:F100"/>
    <mergeCell ref="B91:D91"/>
    <mergeCell ref="B92:D92"/>
    <mergeCell ref="B93:D93"/>
    <mergeCell ref="B94:D94"/>
    <mergeCell ref="B95:D95"/>
    <mergeCell ref="B96:D96"/>
    <mergeCell ref="B85:D85"/>
    <mergeCell ref="B86:D86"/>
    <mergeCell ref="B87:D87"/>
    <mergeCell ref="B88:D88"/>
    <mergeCell ref="B89:D89"/>
    <mergeCell ref="B90:D90"/>
    <mergeCell ref="B77:D77"/>
    <mergeCell ref="B78:D78"/>
    <mergeCell ref="B79:D79"/>
    <mergeCell ref="B80:D80"/>
    <mergeCell ref="B83:D83"/>
    <mergeCell ref="B84:D84"/>
    <mergeCell ref="U75:V75"/>
    <mergeCell ref="W75:X75"/>
    <mergeCell ref="Y75:Z75"/>
    <mergeCell ref="B81:D81"/>
    <mergeCell ref="B82:D82"/>
    <mergeCell ref="C69:E70"/>
    <mergeCell ref="I70:X71"/>
    <mergeCell ref="E73:F73"/>
    <mergeCell ref="G73:H73"/>
    <mergeCell ref="I73:J73"/>
    <mergeCell ref="K73:L73"/>
    <mergeCell ref="AA75:AB75"/>
    <mergeCell ref="AC75:AD75"/>
    <mergeCell ref="AE75:AF75"/>
    <mergeCell ref="AC74:AD74"/>
    <mergeCell ref="AE74:AF74"/>
    <mergeCell ref="E75:F75"/>
    <mergeCell ref="G75:H75"/>
    <mergeCell ref="I75:J75"/>
    <mergeCell ref="K75:L75"/>
    <mergeCell ref="M75:N75"/>
    <mergeCell ref="O75:P75"/>
    <mergeCell ref="Q75:R75"/>
    <mergeCell ref="S75:T75"/>
    <mergeCell ref="E74:H74"/>
    <mergeCell ref="I74:L74"/>
    <mergeCell ref="M74:N74"/>
    <mergeCell ref="O74:P74"/>
    <mergeCell ref="Q74:R74"/>
    <mergeCell ref="S74:V74"/>
    <mergeCell ref="W74:Z74"/>
    <mergeCell ref="AA74:AB74"/>
    <mergeCell ref="Q73:R73"/>
    <mergeCell ref="S73:T73"/>
    <mergeCell ref="U73:V73"/>
    <mergeCell ref="W73:X73"/>
    <mergeCell ref="Y73:Z73"/>
    <mergeCell ref="AA73:AB73"/>
    <mergeCell ref="M73:N73"/>
    <mergeCell ref="O73:P73"/>
    <mergeCell ref="Q68:R68"/>
    <mergeCell ref="S68:T68"/>
    <mergeCell ref="U68:V68"/>
    <mergeCell ref="W68:X68"/>
    <mergeCell ref="AA67:AB67"/>
    <mergeCell ref="AC67:AD67"/>
    <mergeCell ref="AE67:AF67"/>
    <mergeCell ref="S67:T67"/>
    <mergeCell ref="U67:V67"/>
    <mergeCell ref="W67:X67"/>
    <mergeCell ref="Y67:Z67"/>
    <mergeCell ref="AC68:AD68"/>
    <mergeCell ref="AE68:AF68"/>
    <mergeCell ref="Y68:Z68"/>
    <mergeCell ref="AA68:AB68"/>
    <mergeCell ref="AC73:AD73"/>
    <mergeCell ref="AE73:AF73"/>
    <mergeCell ref="B68:D68"/>
    <mergeCell ref="E68:F68"/>
    <mergeCell ref="G68:H68"/>
    <mergeCell ref="I68:J68"/>
    <mergeCell ref="K68:L68"/>
    <mergeCell ref="M68:N68"/>
    <mergeCell ref="O68:P68"/>
    <mergeCell ref="O67:P67"/>
    <mergeCell ref="Q67:R67"/>
    <mergeCell ref="B67:D67"/>
    <mergeCell ref="E67:F67"/>
    <mergeCell ref="G67:H67"/>
    <mergeCell ref="I67:J67"/>
    <mergeCell ref="K67:L67"/>
    <mergeCell ref="M67:N67"/>
    <mergeCell ref="U66:V66"/>
    <mergeCell ref="W66:X66"/>
    <mergeCell ref="Y66:Z66"/>
    <mergeCell ref="AA66:AB66"/>
    <mergeCell ref="AC66:AD66"/>
    <mergeCell ref="AE66:AF66"/>
    <mergeCell ref="I66:J66"/>
    <mergeCell ref="K66:L66"/>
    <mergeCell ref="M66:N66"/>
    <mergeCell ref="O66:P66"/>
    <mergeCell ref="Q66:R66"/>
    <mergeCell ref="S66:T66"/>
    <mergeCell ref="B63:D63"/>
    <mergeCell ref="B64:D64"/>
    <mergeCell ref="B65:D65"/>
    <mergeCell ref="B66:D66"/>
    <mergeCell ref="E66:F66"/>
    <mergeCell ref="G66:H66"/>
    <mergeCell ref="B58:D58"/>
    <mergeCell ref="B59:D59"/>
    <mergeCell ref="B60:D60"/>
    <mergeCell ref="B61:D61"/>
    <mergeCell ref="B62:D62"/>
    <mergeCell ref="B52:D52"/>
    <mergeCell ref="B53:D53"/>
    <mergeCell ref="B54:D54"/>
    <mergeCell ref="B55:D55"/>
    <mergeCell ref="B56:D56"/>
    <mergeCell ref="B57:D57"/>
    <mergeCell ref="B44:D44"/>
    <mergeCell ref="B45:D45"/>
    <mergeCell ref="B46:D46"/>
    <mergeCell ref="B49:D49"/>
    <mergeCell ref="B50:D50"/>
    <mergeCell ref="B51:D51"/>
    <mergeCell ref="B47:D47"/>
    <mergeCell ref="B48:D48"/>
    <mergeCell ref="B43:D43"/>
    <mergeCell ref="AE40:AF40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E40:H40"/>
    <mergeCell ref="I40:L40"/>
    <mergeCell ref="M40:N40"/>
    <mergeCell ref="O40:P40"/>
    <mergeCell ref="Q40:R40"/>
    <mergeCell ref="S40:V40"/>
    <mergeCell ref="W39:X39"/>
    <mergeCell ref="Y39:Z39"/>
    <mergeCell ref="AA39:AB39"/>
    <mergeCell ref="AC39:AD39"/>
    <mergeCell ref="W41:X41"/>
    <mergeCell ref="Y41:Z41"/>
    <mergeCell ref="AA41:AB41"/>
    <mergeCell ref="AC41:AD41"/>
    <mergeCell ref="AE41:AF41"/>
    <mergeCell ref="W40:Z40"/>
    <mergeCell ref="AA40:AB40"/>
    <mergeCell ref="AC40:AD40"/>
    <mergeCell ref="S33:T33"/>
    <mergeCell ref="U33:V33"/>
    <mergeCell ref="W33:X33"/>
    <mergeCell ref="Y33:Z33"/>
    <mergeCell ref="AA33:AB33"/>
    <mergeCell ref="AE34:AF34"/>
    <mergeCell ref="C35:E36"/>
    <mergeCell ref="I36:X37"/>
    <mergeCell ref="E39:F39"/>
    <mergeCell ref="G39:H39"/>
    <mergeCell ref="I39:J39"/>
    <mergeCell ref="K39:L39"/>
    <mergeCell ref="M39:N39"/>
    <mergeCell ref="O39:P39"/>
    <mergeCell ref="Q39:R39"/>
    <mergeCell ref="S34:T34"/>
    <mergeCell ref="U34:V34"/>
    <mergeCell ref="W34:X34"/>
    <mergeCell ref="Y34:Z34"/>
    <mergeCell ref="AA34:AB34"/>
    <mergeCell ref="AC34:AD34"/>
    <mergeCell ref="AE39:AF39"/>
    <mergeCell ref="S39:T39"/>
    <mergeCell ref="U39:V39"/>
    <mergeCell ref="B34:D34"/>
    <mergeCell ref="E34:F34"/>
    <mergeCell ref="G34:H34"/>
    <mergeCell ref="I34:J34"/>
    <mergeCell ref="K34:L34"/>
    <mergeCell ref="M34:N34"/>
    <mergeCell ref="O34:P34"/>
    <mergeCell ref="Q34:R34"/>
    <mergeCell ref="Q33:R33"/>
    <mergeCell ref="AA32:AB32"/>
    <mergeCell ref="AC32:AD32"/>
    <mergeCell ref="AE32:AF32"/>
    <mergeCell ref="B33:D33"/>
    <mergeCell ref="E33:F33"/>
    <mergeCell ref="G33:H33"/>
    <mergeCell ref="I33:J33"/>
    <mergeCell ref="K33:L33"/>
    <mergeCell ref="M33:N33"/>
    <mergeCell ref="O33:P33"/>
    <mergeCell ref="O32:P32"/>
    <mergeCell ref="Q32:R32"/>
    <mergeCell ref="S32:T32"/>
    <mergeCell ref="U32:V32"/>
    <mergeCell ref="W32:X32"/>
    <mergeCell ref="Y32:Z32"/>
    <mergeCell ref="B32:D32"/>
    <mergeCell ref="E32:F32"/>
    <mergeCell ref="G32:H32"/>
    <mergeCell ref="I32:J32"/>
    <mergeCell ref="K32:L32"/>
    <mergeCell ref="M32:N32"/>
    <mergeCell ref="AC33:AD33"/>
    <mergeCell ref="AE33:AF33"/>
    <mergeCell ref="B26:D26"/>
    <mergeCell ref="B27:D27"/>
    <mergeCell ref="B28:D28"/>
    <mergeCell ref="B29:D29"/>
    <mergeCell ref="B30:D30"/>
    <mergeCell ref="B31:D31"/>
    <mergeCell ref="B20:D20"/>
    <mergeCell ref="B21:D21"/>
    <mergeCell ref="B22:D22"/>
    <mergeCell ref="B23:D23"/>
    <mergeCell ref="B24:D24"/>
    <mergeCell ref="B25:D25"/>
    <mergeCell ref="B14:D14"/>
    <mergeCell ref="B15:D15"/>
    <mergeCell ref="B16:D16"/>
    <mergeCell ref="B17:D17"/>
    <mergeCell ref="B18:D18"/>
    <mergeCell ref="B19:D19"/>
    <mergeCell ref="AC7:AD7"/>
    <mergeCell ref="AE7:AF7"/>
    <mergeCell ref="B9:D9"/>
    <mergeCell ref="B10:D10"/>
    <mergeCell ref="B11:D11"/>
    <mergeCell ref="Q7:R7"/>
    <mergeCell ref="S7:T7"/>
    <mergeCell ref="U7:V7"/>
    <mergeCell ref="W7:X7"/>
    <mergeCell ref="Y7:Z7"/>
    <mergeCell ref="AA7:AB7"/>
    <mergeCell ref="B12:D12"/>
    <mergeCell ref="B13:D13"/>
    <mergeCell ref="W6:Z6"/>
    <mergeCell ref="AA6:AB6"/>
    <mergeCell ref="AC6:AD6"/>
    <mergeCell ref="AE6:AF6"/>
    <mergeCell ref="E7:F7"/>
    <mergeCell ref="G7:H7"/>
    <mergeCell ref="I7:J7"/>
    <mergeCell ref="K7:L7"/>
    <mergeCell ref="M7:N7"/>
    <mergeCell ref="O7:P7"/>
    <mergeCell ref="E6:H6"/>
    <mergeCell ref="I6:L6"/>
    <mergeCell ref="M6:N6"/>
    <mergeCell ref="O6:P6"/>
    <mergeCell ref="Q6:R6"/>
    <mergeCell ref="S6:V6"/>
    <mergeCell ref="U5:V5"/>
    <mergeCell ref="W5:X5"/>
    <mergeCell ref="Y5:Z5"/>
    <mergeCell ref="AA5:AB5"/>
    <mergeCell ref="AC5:AD5"/>
    <mergeCell ref="AE5:AF5"/>
    <mergeCell ref="C1:E2"/>
    <mergeCell ref="I2:X3"/>
    <mergeCell ref="E5:F5"/>
    <mergeCell ref="G5:H5"/>
    <mergeCell ref="I5:J5"/>
    <mergeCell ref="K5:L5"/>
    <mergeCell ref="M5:N5"/>
    <mergeCell ref="O5:P5"/>
    <mergeCell ref="Q5:R5"/>
    <mergeCell ref="S5:T5"/>
  </mergeCells>
  <phoneticPr fontId="3"/>
  <printOptions horizontalCentered="1" verticalCentered="1"/>
  <pageMargins left="0" right="0" top="0" bottom="0" header="0.51181102362204722" footer="0.51181102362204722"/>
  <pageSetup paperSize="9" scale="88" orientation="landscape" r:id="rId1"/>
  <headerFooter alignWithMargins="0">
    <oddHeader>&amp;R&amp;D</oddHeader>
  </headerFooter>
  <rowBreaks count="3" manualBreakCount="3">
    <brk id="34" max="32" man="1"/>
    <brk id="68" max="32" man="1"/>
    <brk id="102" max="32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L371"/>
  <sheetViews>
    <sheetView view="pageBreakPreview" zoomScale="90" zoomScaleNormal="80" zoomScaleSheetLayoutView="90" workbookViewId="0">
      <selection activeCell="S2" sqref="S2:U2"/>
    </sheetView>
  </sheetViews>
  <sheetFormatPr defaultRowHeight="12" outlineLevelCol="1" x14ac:dyDescent="0.15"/>
  <cols>
    <col min="1" max="1" width="2.7109375" style="15" customWidth="1"/>
    <col min="2" max="2" width="9.5703125" style="15" hidden="1" customWidth="1" outlineLevel="1"/>
    <col min="3" max="3" width="9.140625" style="46" hidden="1" customWidth="1" outlineLevel="1"/>
    <col min="4" max="4" width="13.140625" style="15" hidden="1" customWidth="1" outlineLevel="1"/>
    <col min="5" max="5" width="9.140625" style="15" hidden="1" customWidth="1" outlineLevel="1"/>
    <col min="6" max="6" width="10.85546875" style="15" hidden="1" customWidth="1" outlineLevel="1"/>
    <col min="7" max="7" width="5.85546875" style="119" hidden="1" customWidth="1" outlineLevel="1"/>
    <col min="8" max="8" width="10.42578125" style="54" hidden="1" customWidth="1" outlineLevel="1"/>
    <col min="9" max="9" width="4.7109375" style="65" hidden="1" customWidth="1" outlineLevel="1"/>
    <col min="10" max="10" width="4.7109375" style="66" hidden="1" customWidth="1" outlineLevel="1"/>
    <col min="11" max="11" width="6.7109375" style="50" customWidth="1" collapsed="1"/>
    <col min="12" max="12" width="3.42578125" style="48" customWidth="1"/>
    <col min="13" max="13" width="8.42578125" style="50" customWidth="1"/>
    <col min="14" max="14" width="14.28515625" style="17" hidden="1" customWidth="1" outlineLevel="1"/>
    <col min="15" max="15" width="8.28515625" style="54" customWidth="1" collapsed="1"/>
    <col min="16" max="16" width="22.5703125" style="18" customWidth="1"/>
    <col min="17" max="17" width="9.7109375" style="19" customWidth="1"/>
    <col min="18" max="18" width="7.7109375" style="20" hidden="1" customWidth="1" outlineLevel="1"/>
    <col min="19" max="19" width="9.85546875" style="21" customWidth="1" collapsed="1"/>
    <col min="20" max="20" width="7.7109375" style="20" hidden="1" customWidth="1" outlineLevel="1"/>
    <col min="21" max="21" width="7.7109375" style="18" customWidth="1" collapsed="1"/>
    <col min="22" max="22" width="9.140625" style="20" hidden="1" customWidth="1" outlineLevel="1"/>
    <col min="23" max="23" width="9.140625" style="78" hidden="1" customWidth="1" outlineLevel="1"/>
    <col min="24" max="24" width="12.7109375" style="19" customWidth="1" collapsed="1"/>
    <col min="25" max="28" width="4.85546875" style="22" hidden="1" customWidth="1" outlineLevel="1"/>
    <col min="29" max="30" width="10.85546875" style="16" hidden="1" customWidth="1" outlineLevel="1"/>
    <col min="31" max="31" width="11.5703125" style="15" hidden="1" customWidth="1" outlineLevel="1"/>
    <col min="32" max="32" width="16.42578125" style="24" hidden="1" customWidth="1" outlineLevel="1"/>
    <col min="33" max="33" width="9.42578125" style="15" customWidth="1" collapsed="1"/>
    <col min="34" max="34" width="15.28515625" style="23" customWidth="1"/>
    <col min="35" max="35" width="8.5703125" style="15" hidden="1" customWidth="1" outlineLevel="1"/>
    <col min="36" max="36" width="10.85546875" style="16" hidden="1" customWidth="1" outlineLevel="1"/>
    <col min="37" max="37" width="12.28515625" style="25" customWidth="1" collapsed="1"/>
    <col min="38" max="16384" width="9.140625" style="15"/>
  </cols>
  <sheetData>
    <row r="1" spans="11:37" ht="27" customHeight="1" x14ac:dyDescent="0.15">
      <c r="K1" s="463" t="s">
        <v>2318</v>
      </c>
      <c r="L1" s="463"/>
      <c r="M1" s="463"/>
      <c r="N1" s="463"/>
      <c r="O1" s="463"/>
      <c r="P1" s="463"/>
      <c r="Q1" s="463"/>
      <c r="R1" s="57"/>
      <c r="S1" s="460" t="s">
        <v>2032</v>
      </c>
      <c r="T1" s="460"/>
      <c r="U1" s="460"/>
      <c r="V1" s="57"/>
      <c r="W1" s="82"/>
      <c r="X1" s="440"/>
      <c r="Y1" s="441"/>
      <c r="Z1" s="441"/>
      <c r="AA1" s="441"/>
      <c r="AB1" s="441"/>
      <c r="AC1" s="441"/>
      <c r="AD1" s="441"/>
      <c r="AE1" s="441"/>
      <c r="AF1" s="441"/>
      <c r="AG1" s="442"/>
      <c r="AH1" s="211" t="s">
        <v>2320</v>
      </c>
      <c r="AI1" s="210"/>
      <c r="AJ1" s="219"/>
      <c r="AK1" s="209" t="s">
        <v>2023</v>
      </c>
    </row>
    <row r="2" spans="11:37" ht="17.25" customHeight="1" x14ac:dyDescent="0.15">
      <c r="K2" s="353" t="s">
        <v>2018</v>
      </c>
      <c r="L2" s="353"/>
      <c r="M2" s="353"/>
      <c r="N2" s="353"/>
      <c r="O2" s="353"/>
      <c r="P2" s="353"/>
      <c r="Q2" s="353"/>
      <c r="R2" s="57"/>
      <c r="S2" s="460" t="s">
        <v>2025</v>
      </c>
      <c r="T2" s="460"/>
      <c r="U2" s="460"/>
      <c r="V2" s="57"/>
      <c r="W2" s="82"/>
      <c r="X2" s="440"/>
      <c r="Y2" s="441"/>
      <c r="Z2" s="441"/>
      <c r="AA2" s="441"/>
      <c r="AB2" s="441"/>
      <c r="AC2" s="441"/>
      <c r="AD2" s="441"/>
      <c r="AE2" s="441"/>
      <c r="AF2" s="441"/>
      <c r="AG2" s="442"/>
      <c r="AH2" s="387"/>
      <c r="AI2" s="34"/>
      <c r="AJ2" s="111"/>
      <c r="AK2" s="462"/>
    </row>
    <row r="3" spans="11:37" ht="17.25" customHeight="1" x14ac:dyDescent="0.15">
      <c r="K3" s="353" t="s">
        <v>2037</v>
      </c>
      <c r="L3" s="353"/>
      <c r="M3" s="353"/>
      <c r="N3" s="353"/>
      <c r="O3" s="353"/>
      <c r="P3" s="354" t="s">
        <v>2022</v>
      </c>
      <c r="Q3" s="354"/>
      <c r="R3" s="57"/>
      <c r="S3" s="460" t="s">
        <v>2313</v>
      </c>
      <c r="T3" s="460"/>
      <c r="U3" s="460"/>
      <c r="V3" s="57"/>
      <c r="W3" s="82"/>
      <c r="X3" s="453"/>
      <c r="Y3" s="454"/>
      <c r="Z3" s="454"/>
      <c r="AA3" s="454"/>
      <c r="AB3" s="454"/>
      <c r="AC3" s="454"/>
      <c r="AD3" s="454"/>
      <c r="AE3" s="454"/>
      <c r="AF3" s="454"/>
      <c r="AG3" s="455"/>
      <c r="AH3" s="452"/>
      <c r="AI3" s="34"/>
      <c r="AJ3" s="111"/>
      <c r="AK3" s="462"/>
    </row>
    <row r="4" spans="11:37" ht="17.25" customHeight="1" x14ac:dyDescent="0.15">
      <c r="K4" s="353" t="s">
        <v>21</v>
      </c>
      <c r="L4" s="353"/>
      <c r="M4" s="353"/>
      <c r="N4" s="353"/>
      <c r="O4" s="353"/>
      <c r="P4" s="353"/>
      <c r="Q4" s="353"/>
      <c r="R4" s="57"/>
      <c r="S4" s="460" t="s">
        <v>2314</v>
      </c>
      <c r="T4" s="460"/>
      <c r="U4" s="460"/>
      <c r="V4" s="57"/>
      <c r="W4" s="82"/>
      <c r="X4" s="453"/>
      <c r="Y4" s="454"/>
      <c r="Z4" s="454"/>
      <c r="AA4" s="454"/>
      <c r="AB4" s="454"/>
      <c r="AC4" s="454"/>
      <c r="AD4" s="454"/>
      <c r="AE4" s="454"/>
      <c r="AF4" s="454"/>
      <c r="AG4" s="455"/>
      <c r="AH4" s="452"/>
      <c r="AI4" s="34"/>
      <c r="AJ4" s="111"/>
      <c r="AK4" s="462"/>
    </row>
    <row r="5" spans="11:37" ht="17.25" customHeight="1" x14ac:dyDescent="0.15">
      <c r="K5" s="353" t="s">
        <v>2036</v>
      </c>
      <c r="L5" s="353"/>
      <c r="M5" s="353"/>
      <c r="N5" s="353"/>
      <c r="O5" s="353"/>
      <c r="P5" s="354" t="s">
        <v>2033</v>
      </c>
      <c r="Q5" s="354"/>
      <c r="R5" s="57"/>
      <c r="S5" s="128" t="s">
        <v>2315</v>
      </c>
      <c r="T5" s="128"/>
      <c r="U5" s="449" t="s">
        <v>2142</v>
      </c>
      <c r="V5" s="450"/>
      <c r="W5" s="450"/>
      <c r="X5" s="450"/>
      <c r="Y5" s="450"/>
      <c r="Z5" s="450"/>
      <c r="AA5" s="450"/>
      <c r="AB5" s="450"/>
      <c r="AC5" s="450"/>
      <c r="AD5" s="450"/>
      <c r="AE5" s="450"/>
      <c r="AF5" s="450"/>
      <c r="AG5" s="451"/>
      <c r="AH5" s="394"/>
      <c r="AI5" s="34"/>
      <c r="AJ5" s="111"/>
      <c r="AK5" s="462"/>
    </row>
    <row r="6" spans="11:37" ht="17.25" customHeight="1" x14ac:dyDescent="0.15">
      <c r="K6" s="353"/>
      <c r="L6" s="353"/>
      <c r="M6" s="461" t="s">
        <v>2319</v>
      </c>
      <c r="N6" s="461"/>
      <c r="O6" s="461"/>
      <c r="P6" s="461"/>
      <c r="Q6" s="461"/>
      <c r="R6" s="57"/>
      <c r="S6" s="460" t="s">
        <v>2316</v>
      </c>
      <c r="T6" s="460"/>
      <c r="U6" s="460"/>
      <c r="V6" s="57"/>
      <c r="W6" s="82"/>
      <c r="X6" s="460" t="s">
        <v>2144</v>
      </c>
      <c r="Y6" s="460"/>
      <c r="Z6" s="460"/>
      <c r="AA6" s="460"/>
      <c r="AB6" s="460"/>
      <c r="AC6" s="460"/>
      <c r="AD6" s="460"/>
      <c r="AE6" s="460"/>
      <c r="AF6" s="460"/>
      <c r="AG6" s="460"/>
      <c r="AH6" s="460"/>
      <c r="AI6" s="460"/>
      <c r="AJ6" s="460"/>
      <c r="AK6" s="460"/>
    </row>
    <row r="7" spans="11:37" ht="17.25" customHeight="1" x14ac:dyDescent="0.15">
      <c r="K7" s="353"/>
      <c r="L7" s="353"/>
      <c r="M7" s="457"/>
      <c r="N7" s="458"/>
      <c r="O7" s="458"/>
      <c r="P7" s="458"/>
      <c r="Q7" s="459"/>
      <c r="R7" s="57"/>
      <c r="S7" s="460" t="s">
        <v>2317</v>
      </c>
      <c r="T7" s="460"/>
      <c r="U7" s="460"/>
      <c r="V7" s="57"/>
      <c r="W7" s="82"/>
      <c r="X7" s="443"/>
      <c r="Y7" s="444"/>
      <c r="Z7" s="444"/>
      <c r="AA7" s="444"/>
      <c r="AB7" s="444"/>
      <c r="AC7" s="444"/>
      <c r="AD7" s="444"/>
      <c r="AE7" s="444"/>
      <c r="AF7" s="444"/>
      <c r="AG7" s="445"/>
      <c r="AH7" s="446"/>
      <c r="AI7" s="447"/>
      <c r="AJ7" s="447"/>
      <c r="AK7" s="448"/>
    </row>
    <row r="8" spans="11:37" ht="17.25" customHeight="1" x14ac:dyDescent="0.15">
      <c r="K8" s="93"/>
      <c r="L8" s="59"/>
      <c r="M8" s="88"/>
      <c r="N8" s="89"/>
      <c r="O8" s="90"/>
      <c r="P8" s="91"/>
      <c r="Q8" s="92"/>
      <c r="R8" s="60"/>
      <c r="S8" s="94"/>
      <c r="T8" s="60"/>
      <c r="U8" s="91"/>
      <c r="V8" s="60"/>
      <c r="W8" s="83"/>
      <c r="X8" s="92"/>
      <c r="Y8" s="61"/>
      <c r="Z8" s="61"/>
      <c r="AA8" s="61"/>
      <c r="AB8" s="61"/>
      <c r="AC8" s="84"/>
      <c r="AD8" s="84"/>
      <c r="AE8" s="85"/>
      <c r="AF8" s="86"/>
      <c r="AG8" s="85"/>
      <c r="AH8" s="87"/>
      <c r="AI8" s="85"/>
      <c r="AJ8" s="84"/>
      <c r="AK8" s="95"/>
    </row>
    <row r="9" spans="11:37" ht="17.25" customHeight="1" x14ac:dyDescent="0.15">
      <c r="K9" s="93"/>
      <c r="L9" s="59"/>
      <c r="M9" s="88"/>
      <c r="N9" s="89"/>
      <c r="O9" s="90"/>
      <c r="P9" s="91"/>
      <c r="Q9" s="92"/>
      <c r="R9" s="60"/>
      <c r="S9" s="94"/>
      <c r="T9" s="60"/>
      <c r="U9" s="91"/>
      <c r="V9" s="60"/>
      <c r="W9" s="83"/>
      <c r="X9" s="92"/>
      <c r="Y9" s="61"/>
      <c r="Z9" s="61"/>
      <c r="AA9" s="61"/>
      <c r="AB9" s="61"/>
      <c r="AC9" s="84"/>
      <c r="AD9" s="84"/>
      <c r="AE9" s="85"/>
      <c r="AF9" s="86"/>
      <c r="AG9" s="85"/>
      <c r="AH9" s="87"/>
      <c r="AI9" s="85"/>
      <c r="AJ9" s="84"/>
      <c r="AK9" s="95"/>
    </row>
    <row r="10" spans="11:37" ht="17.25" customHeight="1" x14ac:dyDescent="0.15">
      <c r="K10" s="93"/>
      <c r="L10" s="59"/>
      <c r="M10" s="88"/>
      <c r="N10" s="89"/>
      <c r="O10" s="90"/>
      <c r="P10" s="91"/>
      <c r="Q10" s="92"/>
      <c r="R10" s="60"/>
      <c r="S10" s="94"/>
      <c r="T10" s="60"/>
      <c r="U10" s="91"/>
      <c r="V10" s="60"/>
      <c r="W10" s="83"/>
      <c r="X10" s="92"/>
      <c r="Y10" s="61"/>
      <c r="Z10" s="61"/>
      <c r="AA10" s="61"/>
      <c r="AB10" s="61"/>
      <c r="AC10" s="84"/>
      <c r="AD10" s="84"/>
      <c r="AE10" s="85"/>
      <c r="AF10" s="86"/>
      <c r="AG10" s="85"/>
      <c r="AH10" s="87"/>
      <c r="AI10" s="85"/>
      <c r="AJ10" s="84"/>
      <c r="AK10" s="95"/>
    </row>
    <row r="11" spans="11:37" ht="17.25" customHeight="1" x14ac:dyDescent="0.15">
      <c r="K11" s="93"/>
      <c r="L11" s="59"/>
      <c r="M11" s="88"/>
      <c r="N11" s="89"/>
      <c r="O11" s="90"/>
      <c r="P11" s="91"/>
      <c r="Q11" s="92"/>
      <c r="R11" s="60"/>
      <c r="S11" s="94"/>
      <c r="T11" s="60"/>
      <c r="U11" s="91"/>
      <c r="V11" s="60"/>
      <c r="W11" s="83"/>
      <c r="X11" s="92"/>
      <c r="Y11" s="61"/>
      <c r="Z11" s="61"/>
      <c r="AA11" s="61"/>
      <c r="AB11" s="61"/>
      <c r="AC11" s="84"/>
      <c r="AD11" s="84"/>
      <c r="AE11" s="85"/>
      <c r="AF11" s="86"/>
      <c r="AG11" s="85"/>
      <c r="AH11" s="87"/>
      <c r="AI11" s="85"/>
      <c r="AJ11" s="84"/>
      <c r="AK11" s="95"/>
    </row>
    <row r="12" spans="11:37" ht="17.25" customHeight="1" x14ac:dyDescent="0.15">
      <c r="K12" s="93"/>
      <c r="L12" s="59"/>
      <c r="M12" s="88"/>
      <c r="N12" s="89"/>
      <c r="O12" s="90"/>
      <c r="P12" s="91"/>
      <c r="Q12" s="92"/>
      <c r="R12" s="60"/>
      <c r="S12" s="94"/>
      <c r="T12" s="60"/>
      <c r="U12" s="91"/>
      <c r="V12" s="60"/>
      <c r="W12" s="83"/>
      <c r="X12" s="92"/>
      <c r="Y12" s="61"/>
      <c r="Z12" s="61"/>
      <c r="AA12" s="61"/>
      <c r="AB12" s="61"/>
      <c r="AC12" s="84"/>
      <c r="AD12" s="84"/>
      <c r="AE12" s="85"/>
      <c r="AF12" s="86"/>
      <c r="AG12" s="85"/>
      <c r="AH12" s="87"/>
      <c r="AI12" s="85"/>
      <c r="AJ12" s="84"/>
      <c r="AK12" s="95"/>
    </row>
    <row r="13" spans="11:37" ht="17.25" customHeight="1" x14ac:dyDescent="0.15">
      <c r="K13" s="93"/>
      <c r="L13" s="59"/>
      <c r="M13" s="88"/>
      <c r="N13" s="89"/>
      <c r="O13" s="90"/>
      <c r="P13" s="91"/>
      <c r="Q13" s="92"/>
      <c r="R13" s="60"/>
      <c r="S13" s="94"/>
      <c r="T13" s="60"/>
      <c r="U13" s="91"/>
      <c r="V13" s="60"/>
      <c r="W13" s="83"/>
      <c r="X13" s="92"/>
      <c r="Y13" s="61"/>
      <c r="Z13" s="61"/>
      <c r="AA13" s="61"/>
      <c r="AB13" s="61"/>
      <c r="AC13" s="84"/>
      <c r="AD13" s="84"/>
      <c r="AE13" s="85"/>
      <c r="AF13" s="86"/>
      <c r="AG13" s="85"/>
      <c r="AH13" s="87"/>
      <c r="AI13" s="85"/>
      <c r="AJ13" s="84"/>
      <c r="AK13" s="95"/>
    </row>
    <row r="14" spans="11:37" ht="17.25" customHeight="1" x14ac:dyDescent="0.15">
      <c r="K14" s="93"/>
      <c r="L14" s="59"/>
      <c r="M14" s="88"/>
      <c r="N14" s="89"/>
      <c r="O14" s="90"/>
      <c r="P14" s="91"/>
      <c r="Q14" s="92"/>
      <c r="R14" s="60"/>
      <c r="S14" s="94"/>
      <c r="T14" s="60"/>
      <c r="U14" s="91"/>
      <c r="V14" s="60"/>
      <c r="W14" s="83"/>
      <c r="X14" s="92"/>
      <c r="Y14" s="61"/>
      <c r="Z14" s="61"/>
      <c r="AA14" s="61"/>
      <c r="AB14" s="61"/>
      <c r="AC14" s="84"/>
      <c r="AD14" s="84"/>
      <c r="AE14" s="85"/>
      <c r="AF14" s="86"/>
      <c r="AG14" s="85"/>
      <c r="AH14" s="87"/>
      <c r="AI14" s="85"/>
      <c r="AJ14" s="84"/>
      <c r="AK14" s="95"/>
    </row>
    <row r="15" spans="11:37" ht="17.25" customHeight="1" x14ac:dyDescent="0.15">
      <c r="K15" s="93"/>
      <c r="L15" s="59"/>
      <c r="M15" s="88"/>
      <c r="N15" s="89"/>
      <c r="O15" s="90"/>
      <c r="P15" s="91"/>
      <c r="Q15" s="92"/>
      <c r="R15" s="60"/>
      <c r="S15" s="94"/>
      <c r="T15" s="60"/>
      <c r="U15" s="91"/>
      <c r="V15" s="60"/>
      <c r="W15" s="83"/>
      <c r="X15" s="92"/>
      <c r="Y15" s="61"/>
      <c r="Z15" s="61"/>
      <c r="AA15" s="61"/>
      <c r="AB15" s="61"/>
      <c r="AC15" s="84"/>
      <c r="AD15" s="84"/>
      <c r="AE15" s="85"/>
      <c r="AF15" s="86"/>
      <c r="AG15" s="85"/>
      <c r="AH15" s="87"/>
      <c r="AI15" s="85"/>
      <c r="AJ15" s="84"/>
      <c r="AK15" s="95"/>
    </row>
    <row r="16" spans="11:37" ht="17.25" customHeight="1" x14ac:dyDescent="0.15">
      <c r="K16" s="93"/>
      <c r="L16" s="59"/>
      <c r="M16" s="88"/>
      <c r="N16" s="89"/>
      <c r="O16" s="90"/>
      <c r="P16" s="91"/>
      <c r="Q16" s="92"/>
      <c r="R16" s="60"/>
      <c r="S16" s="94"/>
      <c r="T16" s="60"/>
      <c r="U16" s="91"/>
      <c r="V16" s="60"/>
      <c r="W16" s="83"/>
      <c r="X16" s="92"/>
      <c r="Y16" s="61"/>
      <c r="Z16" s="61"/>
      <c r="AA16" s="61"/>
      <c r="AB16" s="61"/>
      <c r="AC16" s="84"/>
      <c r="AD16" s="84"/>
      <c r="AE16" s="85"/>
      <c r="AF16" s="86"/>
      <c r="AG16" s="85"/>
      <c r="AH16" s="87"/>
      <c r="AI16" s="85"/>
      <c r="AJ16" s="84"/>
      <c r="AK16" s="95"/>
    </row>
    <row r="17" spans="2:38" ht="17.25" customHeight="1" x14ac:dyDescent="0.15">
      <c r="K17" s="93"/>
      <c r="L17" s="59"/>
      <c r="M17" s="88"/>
      <c r="N17" s="89"/>
      <c r="O17" s="90"/>
      <c r="P17" s="91"/>
      <c r="Q17" s="92"/>
      <c r="R17" s="60"/>
      <c r="S17" s="94"/>
      <c r="T17" s="60"/>
      <c r="U17" s="91"/>
      <c r="V17" s="60"/>
      <c r="W17" s="83"/>
      <c r="X17" s="92"/>
      <c r="Y17" s="61"/>
      <c r="Z17" s="61"/>
      <c r="AA17" s="61"/>
      <c r="AB17" s="61"/>
      <c r="AC17" s="84"/>
      <c r="AD17" s="84"/>
      <c r="AE17" s="85"/>
      <c r="AF17" s="86"/>
      <c r="AG17" s="85"/>
      <c r="AH17" s="87"/>
      <c r="AI17" s="85"/>
      <c r="AJ17" s="84"/>
      <c r="AK17" s="95"/>
    </row>
    <row r="18" spans="2:38" ht="17.25" customHeight="1" x14ac:dyDescent="0.15">
      <c r="K18" s="93"/>
      <c r="L18" s="59"/>
      <c r="M18" s="88"/>
      <c r="N18" s="89"/>
      <c r="O18" s="90"/>
      <c r="P18" s="91"/>
      <c r="Q18" s="92"/>
      <c r="R18" s="60"/>
      <c r="S18" s="94"/>
      <c r="T18" s="60"/>
      <c r="U18" s="91"/>
      <c r="V18" s="60"/>
      <c r="W18" s="83"/>
      <c r="X18" s="92"/>
      <c r="Y18" s="61"/>
      <c r="Z18" s="61"/>
      <c r="AA18" s="61"/>
      <c r="AB18" s="61"/>
      <c r="AC18" s="84"/>
      <c r="AD18" s="84"/>
      <c r="AE18" s="85"/>
      <c r="AF18" s="86"/>
      <c r="AG18" s="85"/>
      <c r="AH18" s="87"/>
      <c r="AI18" s="85"/>
      <c r="AJ18" s="84"/>
      <c r="AK18" s="95"/>
    </row>
    <row r="19" spans="2:38" ht="17.25" customHeight="1" x14ac:dyDescent="0.15">
      <c r="B19" s="15" t="s">
        <v>827</v>
      </c>
      <c r="K19" s="96"/>
      <c r="L19" s="217"/>
      <c r="M19" s="97"/>
      <c r="N19" s="98"/>
      <c r="O19" s="99"/>
      <c r="P19" s="100"/>
      <c r="Q19" s="101"/>
      <c r="R19" s="102"/>
      <c r="S19" s="103"/>
      <c r="T19" s="102"/>
      <c r="U19" s="100"/>
      <c r="V19" s="102"/>
      <c r="W19" s="104"/>
      <c r="X19" s="101"/>
      <c r="Y19" s="105"/>
      <c r="Z19" s="105"/>
      <c r="AA19" s="105"/>
      <c r="AB19" s="105"/>
      <c r="AC19" s="106"/>
      <c r="AD19" s="106"/>
      <c r="AE19" s="107"/>
      <c r="AF19" s="108"/>
      <c r="AG19" s="107"/>
      <c r="AH19" s="109"/>
      <c r="AI19" s="107"/>
      <c r="AJ19" s="106"/>
      <c r="AK19" s="110"/>
    </row>
    <row r="20" spans="2:38" ht="15.75" customHeight="1" x14ac:dyDescent="0.15">
      <c r="B20" s="352" t="s">
        <v>1349</v>
      </c>
      <c r="C20" s="361" t="s">
        <v>1350</v>
      </c>
      <c r="D20" s="363" t="s">
        <v>21</v>
      </c>
      <c r="E20" s="363" t="s">
        <v>1357</v>
      </c>
      <c r="F20" s="369" t="s">
        <v>1352</v>
      </c>
      <c r="G20" s="355" t="s">
        <v>2026</v>
      </c>
      <c r="H20" s="357" t="s">
        <v>2027</v>
      </c>
      <c r="I20" s="359" t="s">
        <v>2022</v>
      </c>
      <c r="J20" s="360"/>
      <c r="K20" s="372" t="s">
        <v>2016</v>
      </c>
      <c r="L20" s="373"/>
      <c r="M20" s="374"/>
      <c r="N20" s="365" t="s">
        <v>1354</v>
      </c>
      <c r="O20" s="353" t="s">
        <v>22</v>
      </c>
      <c r="P20" s="353"/>
      <c r="Q20" s="367" t="s">
        <v>1341</v>
      </c>
      <c r="R20" s="27" t="s">
        <v>1342</v>
      </c>
      <c r="S20" s="367" t="s">
        <v>1345</v>
      </c>
      <c r="T20" s="27" t="s">
        <v>1344</v>
      </c>
      <c r="U20" s="354" t="s">
        <v>23</v>
      </c>
      <c r="V20" s="379" t="s">
        <v>20</v>
      </c>
      <c r="W20" s="375" t="s">
        <v>2030</v>
      </c>
      <c r="X20" s="377" t="s">
        <v>2010</v>
      </c>
      <c r="Y20" s="354" t="s">
        <v>25</v>
      </c>
      <c r="Z20" s="354" t="s">
        <v>2005</v>
      </c>
      <c r="AA20" s="354" t="s">
        <v>2006</v>
      </c>
      <c r="AB20" s="354" t="s">
        <v>2007</v>
      </c>
      <c r="AC20" s="380" t="s">
        <v>2017</v>
      </c>
      <c r="AD20" s="380" t="s">
        <v>1355</v>
      </c>
      <c r="AE20" s="369" t="s">
        <v>1356</v>
      </c>
      <c r="AF20" s="386" t="s">
        <v>1351</v>
      </c>
      <c r="AG20" s="353" t="s">
        <v>1347</v>
      </c>
      <c r="AH20" s="387" t="s">
        <v>1348</v>
      </c>
      <c r="AI20" s="363" t="s">
        <v>1353</v>
      </c>
      <c r="AJ20" s="384" t="s">
        <v>1358</v>
      </c>
      <c r="AK20" s="383" t="s">
        <v>24</v>
      </c>
      <c r="AL20" s="382"/>
    </row>
    <row r="21" spans="2:38" ht="15.75" customHeight="1" x14ac:dyDescent="0.15">
      <c r="B21" s="353"/>
      <c r="C21" s="362"/>
      <c r="D21" s="364"/>
      <c r="E21" s="364"/>
      <c r="F21" s="370"/>
      <c r="G21" s="356"/>
      <c r="H21" s="358"/>
      <c r="I21" s="69"/>
      <c r="J21" s="70"/>
      <c r="K21" s="456"/>
      <c r="L21" s="391"/>
      <c r="M21" s="392"/>
      <c r="N21" s="366"/>
      <c r="O21" s="210" t="s">
        <v>26</v>
      </c>
      <c r="P21" s="211" t="s">
        <v>25</v>
      </c>
      <c r="Q21" s="368"/>
      <c r="R21" s="31" t="s">
        <v>1343</v>
      </c>
      <c r="S21" s="371"/>
      <c r="T21" s="32" t="s">
        <v>1346</v>
      </c>
      <c r="U21" s="354"/>
      <c r="V21" s="379"/>
      <c r="W21" s="376"/>
      <c r="X21" s="378"/>
      <c r="Y21" s="354"/>
      <c r="Z21" s="354"/>
      <c r="AA21" s="354"/>
      <c r="AB21" s="354"/>
      <c r="AC21" s="381"/>
      <c r="AD21" s="381"/>
      <c r="AE21" s="370"/>
      <c r="AF21" s="386"/>
      <c r="AG21" s="353"/>
      <c r="AH21" s="388"/>
      <c r="AI21" s="364"/>
      <c r="AJ21" s="385"/>
      <c r="AK21" s="383"/>
      <c r="AL21" s="382"/>
    </row>
    <row r="22" spans="2:38" ht="22.5" customHeight="1" x14ac:dyDescent="0.15">
      <c r="B22" s="34"/>
      <c r="C22" s="47"/>
      <c r="D22" s="34"/>
      <c r="E22" s="34"/>
      <c r="F22" s="41"/>
      <c r="G22" s="120">
        <v>248</v>
      </c>
      <c r="H22" s="41" t="s">
        <v>2043</v>
      </c>
      <c r="I22" s="41">
        <v>8</v>
      </c>
      <c r="J22" s="34"/>
      <c r="K22" s="53" t="s">
        <v>2044</v>
      </c>
      <c r="L22" s="218" t="s">
        <v>2045</v>
      </c>
      <c r="M22" s="51">
        <v>15</v>
      </c>
      <c r="N22" s="35">
        <v>1198994.57</v>
      </c>
      <c r="O22" s="55" t="s">
        <v>2046</v>
      </c>
      <c r="P22" s="36" t="str">
        <f>IF(N22="","",VLOOKUP(N22,単重表!$C$6:'単重表'!$F$3809,2,FALSE))</f>
        <v>H198x99x4.5x7</v>
      </c>
      <c r="Q22" s="37"/>
      <c r="R22" s="216">
        <f t="shared" ref="R22:R85" si="0">Q22/1000</f>
        <v>0</v>
      </c>
      <c r="S22" s="220"/>
      <c r="T22" s="39">
        <f t="shared" ref="T22:T85" si="1">IF(S22="",1,S22/1000)</f>
        <v>1</v>
      </c>
      <c r="U22" s="40"/>
      <c r="V22" s="39">
        <f>IF(N22="","",VLOOKUP(N22,単重表!$C$6:'単重表'!$F$3809,3,FALSE))</f>
        <v>17.8</v>
      </c>
      <c r="W22" s="215"/>
      <c r="X22" s="37">
        <f t="shared" ref="X22:X85" si="2">V22*U22*T22*R22+W22</f>
        <v>0</v>
      </c>
      <c r="Y22" s="211"/>
      <c r="Z22" s="211" t="s">
        <v>2009</v>
      </c>
      <c r="AA22" s="211" t="s">
        <v>2009</v>
      </c>
      <c r="AB22" s="211"/>
      <c r="AC22" s="44"/>
      <c r="AD22" s="44"/>
      <c r="AE22" s="41"/>
      <c r="AF22" s="43"/>
      <c r="AG22" s="41"/>
      <c r="AH22" s="42">
        <f t="shared" ref="AH22:AH85" si="3">AG22*X22</f>
        <v>0</v>
      </c>
      <c r="AI22" s="41"/>
      <c r="AJ22" s="44"/>
      <c r="AK22" s="45"/>
    </row>
    <row r="23" spans="2:38" ht="22.5" customHeight="1" x14ac:dyDescent="0.15">
      <c r="B23" s="34"/>
      <c r="C23" s="47"/>
      <c r="D23" s="34"/>
      <c r="E23" s="34"/>
      <c r="F23" s="41"/>
      <c r="G23" s="212"/>
      <c r="H23" s="213"/>
      <c r="I23" s="71"/>
      <c r="J23" s="70"/>
      <c r="K23" s="53"/>
      <c r="L23" s="218"/>
      <c r="M23" s="51"/>
      <c r="N23" s="35"/>
      <c r="O23" s="55"/>
      <c r="P23" s="36" t="str">
        <f>IF(N23="","",VLOOKUP(N23,単重表!$C$6:'単重表'!$F$3809,2,FALSE))</f>
        <v/>
      </c>
      <c r="Q23" s="37"/>
      <c r="R23" s="216">
        <f t="shared" si="0"/>
        <v>0</v>
      </c>
      <c r="S23" s="220"/>
      <c r="T23" s="39">
        <f t="shared" si="1"/>
        <v>1</v>
      </c>
      <c r="U23" s="40"/>
      <c r="V23" s="39" t="str">
        <f>IF(N23="","",VLOOKUP(N23,単重表!$C$6:'単重表'!$F$3809,3,FALSE))</f>
        <v/>
      </c>
      <c r="W23" s="215"/>
      <c r="X23" s="37" t="e">
        <f t="shared" si="2"/>
        <v>#VALUE!</v>
      </c>
      <c r="Y23" s="211"/>
      <c r="Z23" s="211"/>
      <c r="AA23" s="211"/>
      <c r="AB23" s="211"/>
      <c r="AC23" s="44"/>
      <c r="AD23" s="44"/>
      <c r="AE23" s="41"/>
      <c r="AF23" s="43"/>
      <c r="AG23" s="41"/>
      <c r="AH23" s="42" t="e">
        <f t="shared" si="3"/>
        <v>#VALUE!</v>
      </c>
      <c r="AI23" s="41"/>
      <c r="AJ23" s="44"/>
      <c r="AK23" s="45"/>
    </row>
    <row r="24" spans="2:38" ht="22.5" customHeight="1" x14ac:dyDescent="0.15">
      <c r="B24" s="34"/>
      <c r="C24" s="47">
        <v>41579</v>
      </c>
      <c r="D24" s="34"/>
      <c r="E24" s="34"/>
      <c r="F24" s="41"/>
      <c r="G24" s="212"/>
      <c r="H24" s="213"/>
      <c r="I24" s="71"/>
      <c r="J24" s="70"/>
      <c r="K24" s="53"/>
      <c r="L24" s="218"/>
      <c r="M24" s="51"/>
      <c r="N24" s="35"/>
      <c r="O24" s="55"/>
      <c r="P24" s="36" t="str">
        <f>IF(N24="","",VLOOKUP(N24,単重表!$C$6:'単重表'!$F$3809,2,FALSE))</f>
        <v/>
      </c>
      <c r="Q24" s="37"/>
      <c r="R24" s="216">
        <f t="shared" si="0"/>
        <v>0</v>
      </c>
      <c r="S24" s="220"/>
      <c r="T24" s="39">
        <f t="shared" si="1"/>
        <v>1</v>
      </c>
      <c r="U24" s="40"/>
      <c r="V24" s="39" t="str">
        <f>IF(N24="","",VLOOKUP(N24,単重表!$C$6:'単重表'!$F$3809,3,FALSE))</f>
        <v/>
      </c>
      <c r="W24" s="215"/>
      <c r="X24" s="37" t="e">
        <f t="shared" si="2"/>
        <v>#VALUE!</v>
      </c>
      <c r="Y24" s="211"/>
      <c r="Z24" s="211"/>
      <c r="AA24" s="211"/>
      <c r="AB24" s="211"/>
      <c r="AC24" s="44"/>
      <c r="AD24" s="44"/>
      <c r="AE24" s="41"/>
      <c r="AF24" s="43"/>
      <c r="AG24" s="41"/>
      <c r="AH24" s="42" t="e">
        <f t="shared" si="3"/>
        <v>#VALUE!</v>
      </c>
      <c r="AI24" s="41"/>
      <c r="AJ24" s="44"/>
      <c r="AK24" s="45"/>
    </row>
    <row r="25" spans="2:38" ht="22.5" customHeight="1" x14ac:dyDescent="0.15">
      <c r="B25" s="34"/>
      <c r="C25" s="47">
        <v>41619</v>
      </c>
      <c r="D25" s="34"/>
      <c r="E25" s="34"/>
      <c r="F25" s="41"/>
      <c r="G25" s="212"/>
      <c r="H25" s="213"/>
      <c r="I25" s="71"/>
      <c r="J25" s="70"/>
      <c r="K25" s="53"/>
      <c r="L25" s="218"/>
      <c r="M25" s="51"/>
      <c r="N25" s="35"/>
      <c r="O25" s="55"/>
      <c r="P25" s="36" t="str">
        <f>IF(N25="","",VLOOKUP(N25,単重表!$C$6:'単重表'!$F$3809,2,FALSE))</f>
        <v/>
      </c>
      <c r="Q25" s="37"/>
      <c r="R25" s="216">
        <f t="shared" si="0"/>
        <v>0</v>
      </c>
      <c r="S25" s="220"/>
      <c r="T25" s="39">
        <f t="shared" si="1"/>
        <v>1</v>
      </c>
      <c r="U25" s="40"/>
      <c r="V25" s="39" t="str">
        <f>IF(N25="","",VLOOKUP(N25,単重表!$C$6:'単重表'!$F$3809,3,FALSE))</f>
        <v/>
      </c>
      <c r="W25" s="215"/>
      <c r="X25" s="37" t="e">
        <f t="shared" si="2"/>
        <v>#VALUE!</v>
      </c>
      <c r="Y25" s="211"/>
      <c r="Z25" s="211"/>
      <c r="AA25" s="211"/>
      <c r="AB25" s="211"/>
      <c r="AC25" s="44"/>
      <c r="AD25" s="44"/>
      <c r="AE25" s="41"/>
      <c r="AF25" s="43"/>
      <c r="AG25" s="41"/>
      <c r="AH25" s="42" t="e">
        <f t="shared" si="3"/>
        <v>#VALUE!</v>
      </c>
      <c r="AI25" s="41"/>
      <c r="AJ25" s="44"/>
      <c r="AK25" s="45"/>
    </row>
    <row r="26" spans="2:38" ht="22.5" customHeight="1" x14ac:dyDescent="0.15">
      <c r="B26" s="34"/>
      <c r="C26" s="47"/>
      <c r="D26" s="34"/>
      <c r="E26" s="34"/>
      <c r="F26" s="41"/>
      <c r="G26" s="212"/>
      <c r="H26" s="213"/>
      <c r="I26" s="71"/>
      <c r="J26" s="70"/>
      <c r="K26" s="53"/>
      <c r="L26" s="218"/>
      <c r="M26" s="51"/>
      <c r="N26" s="35"/>
      <c r="O26" s="55"/>
      <c r="P26" s="36" t="str">
        <f>IF(N26="","",VLOOKUP(N26,単重表!$C$6:'単重表'!$F$3809,2,FALSE))</f>
        <v/>
      </c>
      <c r="Q26" s="37"/>
      <c r="R26" s="216">
        <f t="shared" si="0"/>
        <v>0</v>
      </c>
      <c r="S26" s="220"/>
      <c r="T26" s="39">
        <f t="shared" si="1"/>
        <v>1</v>
      </c>
      <c r="U26" s="40"/>
      <c r="V26" s="39" t="str">
        <f>IF(N26="","",VLOOKUP(N26,単重表!$C$6:'単重表'!$F$3809,3,FALSE))</f>
        <v/>
      </c>
      <c r="W26" s="215"/>
      <c r="X26" s="37" t="e">
        <f t="shared" si="2"/>
        <v>#VALUE!</v>
      </c>
      <c r="Y26" s="211"/>
      <c r="Z26" s="211"/>
      <c r="AA26" s="211"/>
      <c r="AB26" s="211"/>
      <c r="AC26" s="44"/>
      <c r="AD26" s="44"/>
      <c r="AE26" s="41"/>
      <c r="AF26" s="43"/>
      <c r="AG26" s="41"/>
      <c r="AH26" s="42" t="e">
        <f t="shared" si="3"/>
        <v>#VALUE!</v>
      </c>
      <c r="AI26" s="41"/>
      <c r="AJ26" s="44"/>
      <c r="AK26" s="45"/>
    </row>
    <row r="27" spans="2:38" ht="22.5" customHeight="1" x14ac:dyDescent="0.15">
      <c r="B27" s="34"/>
      <c r="C27" s="47"/>
      <c r="D27" s="34"/>
      <c r="E27" s="34"/>
      <c r="F27" s="41"/>
      <c r="G27" s="212"/>
      <c r="H27" s="213"/>
      <c r="I27" s="71"/>
      <c r="J27" s="70"/>
      <c r="K27" s="53"/>
      <c r="L27" s="218"/>
      <c r="M27" s="51"/>
      <c r="N27" s="35"/>
      <c r="O27" s="55"/>
      <c r="P27" s="36" t="str">
        <f>IF(N27="","",VLOOKUP(N27,単重表!$C$6:'単重表'!$F$3809,2,FALSE))</f>
        <v/>
      </c>
      <c r="Q27" s="37"/>
      <c r="R27" s="216">
        <f t="shared" si="0"/>
        <v>0</v>
      </c>
      <c r="S27" s="220"/>
      <c r="T27" s="39">
        <f t="shared" si="1"/>
        <v>1</v>
      </c>
      <c r="U27" s="40"/>
      <c r="V27" s="39" t="str">
        <f>IF(N27="","",VLOOKUP(N27,単重表!$C$6:'単重表'!$F$3809,3,FALSE))</f>
        <v/>
      </c>
      <c r="W27" s="215"/>
      <c r="X27" s="37" t="e">
        <f t="shared" si="2"/>
        <v>#VALUE!</v>
      </c>
      <c r="Y27" s="211"/>
      <c r="Z27" s="211"/>
      <c r="AA27" s="211"/>
      <c r="AB27" s="211"/>
      <c r="AC27" s="44"/>
      <c r="AD27" s="44"/>
      <c r="AE27" s="41"/>
      <c r="AF27" s="43"/>
      <c r="AG27" s="41"/>
      <c r="AH27" s="42" t="e">
        <f t="shared" si="3"/>
        <v>#VALUE!</v>
      </c>
      <c r="AI27" s="41"/>
      <c r="AJ27" s="44"/>
      <c r="AK27" s="45"/>
    </row>
    <row r="28" spans="2:38" ht="22.5" customHeight="1" x14ac:dyDescent="0.15">
      <c r="B28" s="34"/>
      <c r="C28" s="47"/>
      <c r="D28" s="34"/>
      <c r="E28" s="34"/>
      <c r="F28" s="41"/>
      <c r="G28" s="212"/>
      <c r="H28" s="213"/>
      <c r="I28" s="71"/>
      <c r="J28" s="70"/>
      <c r="K28" s="53"/>
      <c r="L28" s="218"/>
      <c r="M28" s="51"/>
      <c r="N28" s="35"/>
      <c r="O28" s="55"/>
      <c r="P28" s="36" t="str">
        <f>IF(N28="","",VLOOKUP(N28,単重表!$C$6:'単重表'!$F$3809,2,FALSE))</f>
        <v/>
      </c>
      <c r="Q28" s="37"/>
      <c r="R28" s="216">
        <f t="shared" si="0"/>
        <v>0</v>
      </c>
      <c r="S28" s="220"/>
      <c r="T28" s="39">
        <f t="shared" si="1"/>
        <v>1</v>
      </c>
      <c r="U28" s="40"/>
      <c r="V28" s="39" t="str">
        <f>IF(N28="","",VLOOKUP(N28,単重表!$C$6:'単重表'!$F$3809,3,FALSE))</f>
        <v/>
      </c>
      <c r="W28" s="215"/>
      <c r="X28" s="37" t="e">
        <f t="shared" si="2"/>
        <v>#VALUE!</v>
      </c>
      <c r="Y28" s="211"/>
      <c r="Z28" s="211"/>
      <c r="AA28" s="211"/>
      <c r="AB28" s="211"/>
      <c r="AC28" s="44"/>
      <c r="AD28" s="44"/>
      <c r="AE28" s="41"/>
      <c r="AF28" s="43"/>
      <c r="AG28" s="41"/>
      <c r="AH28" s="42" t="e">
        <f t="shared" si="3"/>
        <v>#VALUE!</v>
      </c>
      <c r="AI28" s="41"/>
      <c r="AJ28" s="44"/>
      <c r="AK28" s="45"/>
    </row>
    <row r="29" spans="2:38" ht="22.5" customHeight="1" x14ac:dyDescent="0.15">
      <c r="B29" s="34"/>
      <c r="C29" s="47"/>
      <c r="D29" s="34"/>
      <c r="E29" s="34"/>
      <c r="F29" s="41"/>
      <c r="G29" s="212"/>
      <c r="H29" s="213"/>
      <c r="I29" s="71"/>
      <c r="J29" s="70"/>
      <c r="K29" s="53"/>
      <c r="L29" s="218"/>
      <c r="M29" s="51"/>
      <c r="N29" s="35"/>
      <c r="O29" s="55"/>
      <c r="P29" s="36" t="str">
        <f>IF(N29="","",VLOOKUP(N29,単重表!$C$6:'単重表'!$F$3809,2,FALSE))</f>
        <v/>
      </c>
      <c r="Q29" s="37"/>
      <c r="R29" s="216">
        <f t="shared" si="0"/>
        <v>0</v>
      </c>
      <c r="S29" s="220"/>
      <c r="T29" s="39">
        <f t="shared" si="1"/>
        <v>1</v>
      </c>
      <c r="U29" s="40"/>
      <c r="V29" s="39" t="str">
        <f>IF(N29="","",VLOOKUP(N29,単重表!$C$6:'単重表'!$F$3809,3,FALSE))</f>
        <v/>
      </c>
      <c r="W29" s="215"/>
      <c r="X29" s="37" t="e">
        <f t="shared" si="2"/>
        <v>#VALUE!</v>
      </c>
      <c r="Y29" s="211"/>
      <c r="Z29" s="211"/>
      <c r="AA29" s="211"/>
      <c r="AB29" s="211"/>
      <c r="AC29" s="44"/>
      <c r="AD29" s="44"/>
      <c r="AE29" s="41"/>
      <c r="AF29" s="43"/>
      <c r="AG29" s="41"/>
      <c r="AH29" s="42" t="e">
        <f t="shared" si="3"/>
        <v>#VALUE!</v>
      </c>
      <c r="AI29" s="41"/>
      <c r="AJ29" s="44"/>
      <c r="AK29" s="45"/>
    </row>
    <row r="30" spans="2:38" ht="22.5" customHeight="1" x14ac:dyDescent="0.15">
      <c r="B30" s="34"/>
      <c r="C30" s="47"/>
      <c r="D30" s="34"/>
      <c r="E30" s="34"/>
      <c r="F30" s="41"/>
      <c r="G30" s="212"/>
      <c r="H30" s="213"/>
      <c r="I30" s="72"/>
      <c r="J30" s="73"/>
      <c r="K30" s="53"/>
      <c r="L30" s="218"/>
      <c r="M30" s="51"/>
      <c r="N30" s="35"/>
      <c r="O30" s="55"/>
      <c r="P30" s="36" t="str">
        <f>IF(N30="","",VLOOKUP(N30,単重表!$C$6:'単重表'!$F$3809,2,FALSE))</f>
        <v/>
      </c>
      <c r="Q30" s="37"/>
      <c r="R30" s="216">
        <f t="shared" si="0"/>
        <v>0</v>
      </c>
      <c r="S30" s="220"/>
      <c r="T30" s="39">
        <f t="shared" si="1"/>
        <v>1</v>
      </c>
      <c r="U30" s="40"/>
      <c r="V30" s="39" t="str">
        <f>IF(N30="","",VLOOKUP(N30,単重表!$C$6:'単重表'!$F$3809,3,FALSE))</f>
        <v/>
      </c>
      <c r="W30" s="215"/>
      <c r="X30" s="37" t="e">
        <f t="shared" si="2"/>
        <v>#VALUE!</v>
      </c>
      <c r="Y30" s="211"/>
      <c r="Z30" s="211"/>
      <c r="AA30" s="211"/>
      <c r="AB30" s="211"/>
      <c r="AC30" s="44"/>
      <c r="AD30" s="44"/>
      <c r="AE30" s="41"/>
      <c r="AF30" s="43"/>
      <c r="AG30" s="41"/>
      <c r="AH30" s="42" t="e">
        <f t="shared" si="3"/>
        <v>#VALUE!</v>
      </c>
      <c r="AI30" s="41"/>
      <c r="AJ30" s="44"/>
      <c r="AK30" s="45"/>
    </row>
    <row r="31" spans="2:38" ht="22.5" customHeight="1" x14ac:dyDescent="0.15">
      <c r="B31" s="34"/>
      <c r="C31" s="47"/>
      <c r="D31" s="34"/>
      <c r="E31" s="34"/>
      <c r="F31" s="41"/>
      <c r="G31" s="212"/>
      <c r="H31" s="213"/>
      <c r="I31" s="72"/>
      <c r="J31" s="74"/>
      <c r="K31" s="53"/>
      <c r="L31" s="218"/>
      <c r="M31" s="51"/>
      <c r="N31" s="35"/>
      <c r="O31" s="55"/>
      <c r="P31" s="36" t="str">
        <f>IF(N31="","",VLOOKUP(N31,単重表!$C$6:'単重表'!$F$3809,2,FALSE))</f>
        <v/>
      </c>
      <c r="Q31" s="37"/>
      <c r="R31" s="216">
        <f t="shared" si="0"/>
        <v>0</v>
      </c>
      <c r="S31" s="220"/>
      <c r="T31" s="39">
        <f t="shared" si="1"/>
        <v>1</v>
      </c>
      <c r="U31" s="40"/>
      <c r="V31" s="39" t="str">
        <f>IF(N31="","",VLOOKUP(N31,単重表!$C$6:'単重表'!$F$3809,3,FALSE))</f>
        <v/>
      </c>
      <c r="W31" s="215"/>
      <c r="X31" s="37" t="e">
        <f t="shared" si="2"/>
        <v>#VALUE!</v>
      </c>
      <c r="Y31" s="211"/>
      <c r="Z31" s="211"/>
      <c r="AA31" s="211"/>
      <c r="AB31" s="211"/>
      <c r="AC31" s="44"/>
      <c r="AD31" s="44"/>
      <c r="AE31" s="41"/>
      <c r="AF31" s="43"/>
      <c r="AG31" s="41"/>
      <c r="AH31" s="42" t="e">
        <f t="shared" si="3"/>
        <v>#VALUE!</v>
      </c>
      <c r="AI31" s="41"/>
      <c r="AJ31" s="44"/>
      <c r="AK31" s="45"/>
    </row>
    <row r="32" spans="2:38" ht="22.5" customHeight="1" x14ac:dyDescent="0.15">
      <c r="B32" s="34"/>
      <c r="C32" s="47"/>
      <c r="D32" s="34"/>
      <c r="E32" s="34"/>
      <c r="F32" s="41"/>
      <c r="G32" s="212"/>
      <c r="H32" s="213"/>
      <c r="I32" s="72"/>
      <c r="J32" s="73"/>
      <c r="K32" s="53"/>
      <c r="L32" s="218"/>
      <c r="M32" s="51"/>
      <c r="N32" s="35"/>
      <c r="O32" s="55"/>
      <c r="P32" s="36" t="str">
        <f>IF(N32="","",VLOOKUP(N32,単重表!$C$6:'単重表'!$F$3809,2,FALSE))</f>
        <v/>
      </c>
      <c r="Q32" s="37"/>
      <c r="R32" s="216">
        <f t="shared" si="0"/>
        <v>0</v>
      </c>
      <c r="S32" s="220"/>
      <c r="T32" s="39">
        <f t="shared" si="1"/>
        <v>1</v>
      </c>
      <c r="U32" s="40"/>
      <c r="V32" s="39" t="str">
        <f>IF(N32="","",VLOOKUP(N32,単重表!$C$6:'単重表'!$F$3809,3,FALSE))</f>
        <v/>
      </c>
      <c r="W32" s="215"/>
      <c r="X32" s="37" t="e">
        <f t="shared" si="2"/>
        <v>#VALUE!</v>
      </c>
      <c r="Y32" s="211"/>
      <c r="Z32" s="211"/>
      <c r="AA32" s="211"/>
      <c r="AB32" s="211"/>
      <c r="AC32" s="44"/>
      <c r="AD32" s="44"/>
      <c r="AE32" s="41"/>
      <c r="AF32" s="43"/>
      <c r="AG32" s="41"/>
      <c r="AH32" s="42" t="e">
        <f t="shared" si="3"/>
        <v>#VALUE!</v>
      </c>
      <c r="AI32" s="41"/>
      <c r="AJ32" s="44"/>
      <c r="AK32" s="45"/>
    </row>
    <row r="33" spans="2:37" ht="22.5" customHeight="1" x14ac:dyDescent="0.15">
      <c r="B33" s="34"/>
      <c r="C33" s="47"/>
      <c r="D33" s="34"/>
      <c r="E33" s="34"/>
      <c r="F33" s="41"/>
      <c r="G33" s="212"/>
      <c r="H33" s="213"/>
      <c r="I33" s="72"/>
      <c r="J33" s="73"/>
      <c r="K33" s="53"/>
      <c r="L33" s="218"/>
      <c r="M33" s="51"/>
      <c r="N33" s="35"/>
      <c r="O33" s="55"/>
      <c r="P33" s="36" t="str">
        <f>IF(N33="","",VLOOKUP(N33,単重表!$C$6:'単重表'!$F$3809,2,FALSE))</f>
        <v/>
      </c>
      <c r="Q33" s="37"/>
      <c r="R33" s="216">
        <f t="shared" si="0"/>
        <v>0</v>
      </c>
      <c r="S33" s="220"/>
      <c r="T33" s="39">
        <f t="shared" si="1"/>
        <v>1</v>
      </c>
      <c r="U33" s="40"/>
      <c r="V33" s="39" t="str">
        <f>IF(N33="","",VLOOKUP(N33,単重表!$C$6:'単重表'!$F$3809,3,FALSE))</f>
        <v/>
      </c>
      <c r="W33" s="215"/>
      <c r="X33" s="37" t="e">
        <f t="shared" si="2"/>
        <v>#VALUE!</v>
      </c>
      <c r="Y33" s="211"/>
      <c r="Z33" s="211"/>
      <c r="AA33" s="211"/>
      <c r="AB33" s="211"/>
      <c r="AC33" s="44"/>
      <c r="AD33" s="44"/>
      <c r="AE33" s="41"/>
      <c r="AF33" s="43"/>
      <c r="AG33" s="41"/>
      <c r="AH33" s="42" t="e">
        <f t="shared" si="3"/>
        <v>#VALUE!</v>
      </c>
      <c r="AI33" s="41"/>
      <c r="AJ33" s="44"/>
      <c r="AK33" s="45"/>
    </row>
    <row r="34" spans="2:37" ht="22.5" customHeight="1" x14ac:dyDescent="0.15">
      <c r="B34" s="34"/>
      <c r="C34" s="47"/>
      <c r="D34" s="34"/>
      <c r="E34" s="34"/>
      <c r="F34" s="41"/>
      <c r="G34" s="212"/>
      <c r="H34" s="213"/>
      <c r="I34" s="71"/>
      <c r="J34" s="73"/>
      <c r="K34" s="53"/>
      <c r="L34" s="218"/>
      <c r="M34" s="51"/>
      <c r="N34" s="35"/>
      <c r="O34" s="55"/>
      <c r="P34" s="36" t="str">
        <f>IF(N34="","",VLOOKUP(N34,単重表!$C$6:'単重表'!$F$3809,2,FALSE))</f>
        <v/>
      </c>
      <c r="Q34" s="37"/>
      <c r="R34" s="216">
        <f t="shared" si="0"/>
        <v>0</v>
      </c>
      <c r="S34" s="220"/>
      <c r="T34" s="39">
        <f t="shared" si="1"/>
        <v>1</v>
      </c>
      <c r="U34" s="40"/>
      <c r="V34" s="39" t="str">
        <f>IF(N34="","",VLOOKUP(N34,単重表!$C$6:'単重表'!$F$3809,3,FALSE))</f>
        <v/>
      </c>
      <c r="W34" s="215"/>
      <c r="X34" s="37" t="e">
        <f t="shared" si="2"/>
        <v>#VALUE!</v>
      </c>
      <c r="Y34" s="211"/>
      <c r="Z34" s="211"/>
      <c r="AA34" s="211"/>
      <c r="AB34" s="211"/>
      <c r="AC34" s="44"/>
      <c r="AD34" s="44"/>
      <c r="AE34" s="41"/>
      <c r="AF34" s="43"/>
      <c r="AG34" s="41"/>
      <c r="AH34" s="42" t="e">
        <f t="shared" si="3"/>
        <v>#VALUE!</v>
      </c>
      <c r="AI34" s="41"/>
      <c r="AJ34" s="44"/>
      <c r="AK34" s="45"/>
    </row>
    <row r="35" spans="2:37" ht="22.5" customHeight="1" x14ac:dyDescent="0.15">
      <c r="B35" s="34"/>
      <c r="C35" s="47"/>
      <c r="D35" s="34"/>
      <c r="E35" s="34"/>
      <c r="F35" s="41"/>
      <c r="G35" s="212"/>
      <c r="H35" s="213"/>
      <c r="I35" s="71"/>
      <c r="J35" s="73"/>
      <c r="K35" s="53"/>
      <c r="L35" s="218"/>
      <c r="M35" s="51"/>
      <c r="N35" s="35"/>
      <c r="O35" s="55"/>
      <c r="P35" s="36" t="str">
        <f>IF(N35="","",VLOOKUP(N35,単重表!$C$6:'単重表'!$F$3809,2,FALSE))</f>
        <v/>
      </c>
      <c r="Q35" s="37"/>
      <c r="R35" s="216">
        <f t="shared" si="0"/>
        <v>0</v>
      </c>
      <c r="S35" s="220"/>
      <c r="T35" s="39">
        <f t="shared" si="1"/>
        <v>1</v>
      </c>
      <c r="U35" s="40"/>
      <c r="V35" s="39" t="str">
        <f>IF(N35="","",VLOOKUP(N35,単重表!$C$6:'単重表'!$F$3809,3,FALSE))</f>
        <v/>
      </c>
      <c r="W35" s="215"/>
      <c r="X35" s="37" t="e">
        <f t="shared" si="2"/>
        <v>#VALUE!</v>
      </c>
      <c r="Y35" s="211"/>
      <c r="Z35" s="211"/>
      <c r="AA35" s="211"/>
      <c r="AB35" s="211"/>
      <c r="AC35" s="44"/>
      <c r="AD35" s="44"/>
      <c r="AE35" s="41"/>
      <c r="AF35" s="43"/>
      <c r="AG35" s="41"/>
      <c r="AH35" s="42" t="e">
        <f t="shared" si="3"/>
        <v>#VALUE!</v>
      </c>
      <c r="AI35" s="41"/>
      <c r="AJ35" s="44"/>
      <c r="AK35" s="45"/>
    </row>
    <row r="36" spans="2:37" ht="22.5" customHeight="1" x14ac:dyDescent="0.15">
      <c r="B36" s="34"/>
      <c r="C36" s="47"/>
      <c r="D36" s="34"/>
      <c r="E36" s="34"/>
      <c r="F36" s="41"/>
      <c r="G36" s="212"/>
      <c r="H36" s="213"/>
      <c r="I36" s="72"/>
      <c r="J36" s="73"/>
      <c r="K36" s="53"/>
      <c r="L36" s="218"/>
      <c r="M36" s="51"/>
      <c r="N36" s="35"/>
      <c r="O36" s="55"/>
      <c r="P36" s="36" t="str">
        <f>IF(N36="","",VLOOKUP(N36,単重表!$C$6:'単重表'!$F$3809,2,FALSE))</f>
        <v/>
      </c>
      <c r="Q36" s="37"/>
      <c r="R36" s="216">
        <f t="shared" si="0"/>
        <v>0</v>
      </c>
      <c r="S36" s="220"/>
      <c r="T36" s="39">
        <f t="shared" si="1"/>
        <v>1</v>
      </c>
      <c r="U36" s="40"/>
      <c r="V36" s="39" t="str">
        <f>IF(N36="","",VLOOKUP(N36,単重表!$C$6:'単重表'!$F$3809,3,FALSE))</f>
        <v/>
      </c>
      <c r="W36" s="215"/>
      <c r="X36" s="37" t="e">
        <f t="shared" si="2"/>
        <v>#VALUE!</v>
      </c>
      <c r="Y36" s="211"/>
      <c r="Z36" s="211"/>
      <c r="AA36" s="211"/>
      <c r="AB36" s="211"/>
      <c r="AC36" s="44"/>
      <c r="AD36" s="44"/>
      <c r="AE36" s="41"/>
      <c r="AF36" s="43"/>
      <c r="AG36" s="41"/>
      <c r="AH36" s="42" t="e">
        <f t="shared" si="3"/>
        <v>#VALUE!</v>
      </c>
      <c r="AI36" s="41"/>
      <c r="AJ36" s="44"/>
      <c r="AK36" s="45"/>
    </row>
    <row r="37" spans="2:37" ht="22.5" customHeight="1" x14ac:dyDescent="0.15">
      <c r="B37" s="34"/>
      <c r="C37" s="47"/>
      <c r="D37" s="34"/>
      <c r="E37" s="34"/>
      <c r="F37" s="41"/>
      <c r="G37" s="212"/>
      <c r="H37" s="213"/>
      <c r="I37" s="72"/>
      <c r="J37" s="73"/>
      <c r="K37" s="53"/>
      <c r="L37" s="218"/>
      <c r="M37" s="51"/>
      <c r="N37" s="35"/>
      <c r="O37" s="55"/>
      <c r="P37" s="36" t="str">
        <f>IF(N37="","",VLOOKUP(N37,単重表!$C$6:'単重表'!$F$3809,2,FALSE))</f>
        <v/>
      </c>
      <c r="Q37" s="37"/>
      <c r="R37" s="216">
        <f t="shared" si="0"/>
        <v>0</v>
      </c>
      <c r="S37" s="220"/>
      <c r="T37" s="39">
        <f t="shared" si="1"/>
        <v>1</v>
      </c>
      <c r="U37" s="40"/>
      <c r="V37" s="39" t="str">
        <f>IF(N37="","",VLOOKUP(N37,単重表!$C$6:'単重表'!$F$3809,3,FALSE))</f>
        <v/>
      </c>
      <c r="W37" s="215"/>
      <c r="X37" s="37" t="e">
        <f t="shared" si="2"/>
        <v>#VALUE!</v>
      </c>
      <c r="Y37" s="211"/>
      <c r="Z37" s="211"/>
      <c r="AA37" s="211"/>
      <c r="AB37" s="211"/>
      <c r="AC37" s="44"/>
      <c r="AD37" s="44"/>
      <c r="AE37" s="41"/>
      <c r="AF37" s="43"/>
      <c r="AG37" s="41"/>
      <c r="AH37" s="42" t="e">
        <f t="shared" si="3"/>
        <v>#VALUE!</v>
      </c>
      <c r="AI37" s="41"/>
      <c r="AJ37" s="44"/>
      <c r="AK37" s="45"/>
    </row>
    <row r="38" spans="2:37" ht="22.5" customHeight="1" x14ac:dyDescent="0.15">
      <c r="B38" s="34"/>
      <c r="C38" s="47"/>
      <c r="D38" s="34"/>
      <c r="E38" s="34"/>
      <c r="F38" s="41"/>
      <c r="G38" s="212"/>
      <c r="H38" s="213"/>
      <c r="I38" s="71"/>
      <c r="J38" s="73"/>
      <c r="K38" s="53"/>
      <c r="L38" s="218"/>
      <c r="M38" s="51"/>
      <c r="N38" s="35"/>
      <c r="O38" s="55"/>
      <c r="P38" s="36" t="str">
        <f>IF(N38="","",VLOOKUP(N38,単重表!$C$6:'単重表'!$F$3809,2,FALSE))</f>
        <v/>
      </c>
      <c r="Q38" s="37"/>
      <c r="R38" s="216">
        <f t="shared" si="0"/>
        <v>0</v>
      </c>
      <c r="S38" s="220"/>
      <c r="T38" s="39">
        <f t="shared" si="1"/>
        <v>1</v>
      </c>
      <c r="U38" s="40"/>
      <c r="V38" s="39" t="str">
        <f>IF(N38="","",VLOOKUP(N38,単重表!$C$6:'単重表'!$F$3809,3,FALSE))</f>
        <v/>
      </c>
      <c r="W38" s="215"/>
      <c r="X38" s="37" t="e">
        <f t="shared" si="2"/>
        <v>#VALUE!</v>
      </c>
      <c r="Y38" s="211"/>
      <c r="Z38" s="211"/>
      <c r="AA38" s="211"/>
      <c r="AB38" s="211"/>
      <c r="AC38" s="44"/>
      <c r="AD38" s="44"/>
      <c r="AE38" s="41"/>
      <c r="AF38" s="43"/>
      <c r="AG38" s="41"/>
      <c r="AH38" s="42" t="e">
        <f t="shared" si="3"/>
        <v>#VALUE!</v>
      </c>
      <c r="AI38" s="41"/>
      <c r="AJ38" s="44"/>
      <c r="AK38" s="45"/>
    </row>
    <row r="39" spans="2:37" ht="22.5" customHeight="1" x14ac:dyDescent="0.15">
      <c r="B39" s="34"/>
      <c r="C39" s="47"/>
      <c r="D39" s="34"/>
      <c r="E39" s="34"/>
      <c r="F39" s="41"/>
      <c r="G39" s="212"/>
      <c r="H39" s="213"/>
      <c r="I39" s="71"/>
      <c r="J39" s="73"/>
      <c r="K39" s="53"/>
      <c r="L39" s="218"/>
      <c r="M39" s="51"/>
      <c r="N39" s="35"/>
      <c r="O39" s="55"/>
      <c r="P39" s="36" t="str">
        <f>IF(N39="","",VLOOKUP(N39,単重表!$C$6:'単重表'!$F$3809,2,FALSE))</f>
        <v/>
      </c>
      <c r="Q39" s="37"/>
      <c r="R39" s="216">
        <f t="shared" si="0"/>
        <v>0</v>
      </c>
      <c r="S39" s="220"/>
      <c r="T39" s="39">
        <f t="shared" si="1"/>
        <v>1</v>
      </c>
      <c r="U39" s="40"/>
      <c r="V39" s="39" t="str">
        <f>IF(N39="","",VLOOKUP(N39,単重表!$C$6:'単重表'!$F$3809,3,FALSE))</f>
        <v/>
      </c>
      <c r="W39" s="215"/>
      <c r="X39" s="37" t="e">
        <f t="shared" si="2"/>
        <v>#VALUE!</v>
      </c>
      <c r="Y39" s="211"/>
      <c r="Z39" s="211"/>
      <c r="AA39" s="211"/>
      <c r="AB39" s="211"/>
      <c r="AC39" s="44"/>
      <c r="AD39" s="44"/>
      <c r="AE39" s="41"/>
      <c r="AF39" s="43"/>
      <c r="AG39" s="41"/>
      <c r="AH39" s="42" t="e">
        <f t="shared" si="3"/>
        <v>#VALUE!</v>
      </c>
      <c r="AI39" s="41"/>
      <c r="AJ39" s="44"/>
      <c r="AK39" s="45"/>
    </row>
    <row r="40" spans="2:37" ht="22.5" customHeight="1" x14ac:dyDescent="0.15">
      <c r="B40" s="34"/>
      <c r="C40" s="47"/>
      <c r="D40" s="34"/>
      <c r="E40" s="34"/>
      <c r="F40" s="41"/>
      <c r="G40" s="212"/>
      <c r="H40" s="213"/>
      <c r="I40" s="71"/>
      <c r="J40" s="73"/>
      <c r="K40" s="53"/>
      <c r="L40" s="218"/>
      <c r="M40" s="51"/>
      <c r="N40" s="35"/>
      <c r="O40" s="55"/>
      <c r="P40" s="36" t="str">
        <f>IF(N40="","",VLOOKUP(N40,単重表!$C$6:'単重表'!$F$3809,2,FALSE))</f>
        <v/>
      </c>
      <c r="Q40" s="37"/>
      <c r="R40" s="216">
        <f t="shared" si="0"/>
        <v>0</v>
      </c>
      <c r="S40" s="220"/>
      <c r="T40" s="39">
        <f t="shared" si="1"/>
        <v>1</v>
      </c>
      <c r="U40" s="40"/>
      <c r="V40" s="39" t="str">
        <f>IF(N40="","",VLOOKUP(N40,単重表!$C$6:'単重表'!$F$3809,3,FALSE))</f>
        <v/>
      </c>
      <c r="W40" s="215"/>
      <c r="X40" s="37" t="e">
        <f t="shared" si="2"/>
        <v>#VALUE!</v>
      </c>
      <c r="Y40" s="211"/>
      <c r="Z40" s="211"/>
      <c r="AA40" s="211"/>
      <c r="AB40" s="211"/>
      <c r="AC40" s="44"/>
      <c r="AD40" s="44"/>
      <c r="AE40" s="41"/>
      <c r="AF40" s="43"/>
      <c r="AG40" s="41"/>
      <c r="AH40" s="42" t="e">
        <f t="shared" si="3"/>
        <v>#VALUE!</v>
      </c>
      <c r="AI40" s="41"/>
      <c r="AJ40" s="44"/>
      <c r="AK40" s="45"/>
    </row>
    <row r="41" spans="2:37" ht="22.5" customHeight="1" x14ac:dyDescent="0.15">
      <c r="B41" s="34"/>
      <c r="C41" s="47"/>
      <c r="D41" s="34"/>
      <c r="E41" s="34"/>
      <c r="F41" s="41"/>
      <c r="G41" s="212"/>
      <c r="H41" s="213"/>
      <c r="I41" s="71"/>
      <c r="J41" s="73"/>
      <c r="K41" s="53"/>
      <c r="L41" s="218"/>
      <c r="M41" s="51"/>
      <c r="N41" s="35"/>
      <c r="O41" s="55"/>
      <c r="P41" s="36" t="str">
        <f>IF(N41="","",VLOOKUP(N41,単重表!$C$6:'単重表'!$F$3809,2,FALSE))</f>
        <v/>
      </c>
      <c r="Q41" s="37"/>
      <c r="R41" s="216">
        <f t="shared" si="0"/>
        <v>0</v>
      </c>
      <c r="S41" s="220"/>
      <c r="T41" s="39">
        <f t="shared" si="1"/>
        <v>1</v>
      </c>
      <c r="U41" s="40"/>
      <c r="V41" s="39" t="str">
        <f>IF(N41="","",VLOOKUP(N41,単重表!$C$6:'単重表'!$F$3809,3,FALSE))</f>
        <v/>
      </c>
      <c r="W41" s="215"/>
      <c r="X41" s="37" t="e">
        <f t="shared" si="2"/>
        <v>#VALUE!</v>
      </c>
      <c r="Y41" s="211"/>
      <c r="Z41" s="211"/>
      <c r="AA41" s="211"/>
      <c r="AB41" s="211"/>
      <c r="AC41" s="44"/>
      <c r="AD41" s="44"/>
      <c r="AE41" s="41"/>
      <c r="AF41" s="43"/>
      <c r="AG41" s="41"/>
      <c r="AH41" s="42" t="e">
        <f t="shared" si="3"/>
        <v>#VALUE!</v>
      </c>
      <c r="AI41" s="41"/>
      <c r="AJ41" s="44"/>
      <c r="AK41" s="45"/>
    </row>
    <row r="42" spans="2:37" ht="22.5" customHeight="1" x14ac:dyDescent="0.15">
      <c r="B42" s="34"/>
      <c r="C42" s="47"/>
      <c r="D42" s="34"/>
      <c r="E42" s="34"/>
      <c r="F42" s="41"/>
      <c r="G42" s="212"/>
      <c r="H42" s="213"/>
      <c r="I42" s="72"/>
      <c r="J42" s="73"/>
      <c r="K42" s="53"/>
      <c r="L42" s="218"/>
      <c r="M42" s="51"/>
      <c r="N42" s="35"/>
      <c r="O42" s="55"/>
      <c r="P42" s="36" t="str">
        <f>IF(N42="","",VLOOKUP(N42,単重表!$C$6:'単重表'!$F$3809,2,FALSE))</f>
        <v/>
      </c>
      <c r="Q42" s="37"/>
      <c r="R42" s="216">
        <f t="shared" si="0"/>
        <v>0</v>
      </c>
      <c r="S42" s="220"/>
      <c r="T42" s="39">
        <f t="shared" si="1"/>
        <v>1</v>
      </c>
      <c r="U42" s="40"/>
      <c r="V42" s="39" t="str">
        <f>IF(N42="","",VLOOKUP(N42,単重表!$C$6:'単重表'!$F$3809,3,FALSE))</f>
        <v/>
      </c>
      <c r="W42" s="215"/>
      <c r="X42" s="37" t="e">
        <f t="shared" si="2"/>
        <v>#VALUE!</v>
      </c>
      <c r="Y42" s="211"/>
      <c r="Z42" s="211"/>
      <c r="AA42" s="211"/>
      <c r="AB42" s="211"/>
      <c r="AC42" s="44"/>
      <c r="AD42" s="44"/>
      <c r="AE42" s="41"/>
      <c r="AF42" s="43"/>
      <c r="AG42" s="41"/>
      <c r="AH42" s="42" t="e">
        <f t="shared" si="3"/>
        <v>#VALUE!</v>
      </c>
      <c r="AI42" s="41"/>
      <c r="AJ42" s="44"/>
      <c r="AK42" s="45"/>
    </row>
    <row r="43" spans="2:37" ht="22.5" customHeight="1" x14ac:dyDescent="0.15">
      <c r="B43" s="34"/>
      <c r="C43" s="47"/>
      <c r="D43" s="34"/>
      <c r="E43" s="34"/>
      <c r="F43" s="41"/>
      <c r="G43" s="212"/>
      <c r="H43" s="213"/>
      <c r="I43" s="72"/>
      <c r="J43" s="73"/>
      <c r="K43" s="53"/>
      <c r="L43" s="218"/>
      <c r="M43" s="51"/>
      <c r="N43" s="35"/>
      <c r="O43" s="55"/>
      <c r="P43" s="36" t="str">
        <f>IF(N43="","",VLOOKUP(N43,単重表!$C$6:'単重表'!$F$3809,2,FALSE))</f>
        <v/>
      </c>
      <c r="Q43" s="37"/>
      <c r="R43" s="216">
        <f t="shared" si="0"/>
        <v>0</v>
      </c>
      <c r="S43" s="220"/>
      <c r="T43" s="39">
        <f t="shared" si="1"/>
        <v>1</v>
      </c>
      <c r="U43" s="40"/>
      <c r="V43" s="39" t="str">
        <f>IF(N43="","",VLOOKUP(N43,単重表!$C$6:'単重表'!$F$3809,3,FALSE))</f>
        <v/>
      </c>
      <c r="W43" s="215"/>
      <c r="X43" s="37" t="e">
        <f t="shared" si="2"/>
        <v>#VALUE!</v>
      </c>
      <c r="Y43" s="211"/>
      <c r="Z43" s="211"/>
      <c r="AA43" s="211"/>
      <c r="AB43" s="211"/>
      <c r="AC43" s="44"/>
      <c r="AD43" s="44"/>
      <c r="AE43" s="41"/>
      <c r="AF43" s="43"/>
      <c r="AG43" s="41"/>
      <c r="AH43" s="42" t="e">
        <f t="shared" si="3"/>
        <v>#VALUE!</v>
      </c>
      <c r="AI43" s="41"/>
      <c r="AJ43" s="44"/>
      <c r="AK43" s="45"/>
    </row>
    <row r="44" spans="2:37" ht="22.5" customHeight="1" x14ac:dyDescent="0.15">
      <c r="B44" s="34"/>
      <c r="C44" s="47"/>
      <c r="D44" s="34"/>
      <c r="E44" s="34"/>
      <c r="F44" s="41"/>
      <c r="G44" s="212"/>
      <c r="H44" s="213"/>
      <c r="I44" s="72"/>
      <c r="J44" s="73"/>
      <c r="K44" s="53"/>
      <c r="L44" s="218"/>
      <c r="M44" s="51"/>
      <c r="N44" s="35"/>
      <c r="O44" s="55"/>
      <c r="P44" s="36" t="str">
        <f>IF(N44="","",VLOOKUP(N44,単重表!$C$6:'単重表'!$F$3809,2,FALSE))</f>
        <v/>
      </c>
      <c r="Q44" s="37"/>
      <c r="R44" s="216">
        <f t="shared" si="0"/>
        <v>0</v>
      </c>
      <c r="S44" s="220"/>
      <c r="T44" s="39">
        <f t="shared" si="1"/>
        <v>1</v>
      </c>
      <c r="U44" s="40"/>
      <c r="V44" s="39" t="str">
        <f>IF(N44="","",VLOOKUP(N44,単重表!$C$6:'単重表'!$F$3809,3,FALSE))</f>
        <v/>
      </c>
      <c r="W44" s="215"/>
      <c r="X44" s="37" t="e">
        <f t="shared" si="2"/>
        <v>#VALUE!</v>
      </c>
      <c r="Y44" s="211"/>
      <c r="Z44" s="211"/>
      <c r="AA44" s="211"/>
      <c r="AB44" s="211"/>
      <c r="AC44" s="44"/>
      <c r="AD44" s="44"/>
      <c r="AE44" s="41"/>
      <c r="AF44" s="43"/>
      <c r="AG44" s="41"/>
      <c r="AH44" s="42" t="e">
        <f t="shared" si="3"/>
        <v>#VALUE!</v>
      </c>
      <c r="AI44" s="41"/>
      <c r="AJ44" s="44"/>
      <c r="AK44" s="45"/>
    </row>
    <row r="45" spans="2:37" ht="22.5" customHeight="1" x14ac:dyDescent="0.15">
      <c r="B45" s="34"/>
      <c r="C45" s="47"/>
      <c r="D45" s="34"/>
      <c r="E45" s="34"/>
      <c r="F45" s="41"/>
      <c r="G45" s="212"/>
      <c r="H45" s="213"/>
      <c r="I45" s="71"/>
      <c r="J45" s="73"/>
      <c r="K45" s="53"/>
      <c r="L45" s="218"/>
      <c r="M45" s="51"/>
      <c r="N45" s="35"/>
      <c r="O45" s="55"/>
      <c r="P45" s="36" t="str">
        <f>IF(N45="","",VLOOKUP(N45,単重表!$C$6:'単重表'!$F$3809,2,FALSE))</f>
        <v/>
      </c>
      <c r="Q45" s="37"/>
      <c r="R45" s="216">
        <f t="shared" si="0"/>
        <v>0</v>
      </c>
      <c r="S45" s="220"/>
      <c r="T45" s="39">
        <f t="shared" si="1"/>
        <v>1</v>
      </c>
      <c r="U45" s="40"/>
      <c r="V45" s="39" t="str">
        <f>IF(N45="","",VLOOKUP(N45,単重表!$C$6:'単重表'!$F$3809,3,FALSE))</f>
        <v/>
      </c>
      <c r="W45" s="215"/>
      <c r="X45" s="37" t="e">
        <f t="shared" si="2"/>
        <v>#VALUE!</v>
      </c>
      <c r="Y45" s="211"/>
      <c r="Z45" s="211"/>
      <c r="AA45" s="211"/>
      <c r="AB45" s="211"/>
      <c r="AC45" s="44"/>
      <c r="AD45" s="44"/>
      <c r="AE45" s="41"/>
      <c r="AF45" s="43"/>
      <c r="AG45" s="41"/>
      <c r="AH45" s="42" t="e">
        <f t="shared" si="3"/>
        <v>#VALUE!</v>
      </c>
      <c r="AI45" s="41"/>
      <c r="AJ45" s="44"/>
      <c r="AK45" s="45"/>
    </row>
    <row r="46" spans="2:37" ht="22.5" customHeight="1" x14ac:dyDescent="0.15">
      <c r="B46" s="34"/>
      <c r="C46" s="47"/>
      <c r="D46" s="34"/>
      <c r="E46" s="34"/>
      <c r="F46" s="41"/>
      <c r="G46" s="212"/>
      <c r="H46" s="75"/>
      <c r="I46" s="76"/>
      <c r="J46" s="74"/>
      <c r="K46" s="53"/>
      <c r="L46" s="218"/>
      <c r="M46" s="51"/>
      <c r="N46" s="35"/>
      <c r="O46" s="55"/>
      <c r="P46" s="36" t="str">
        <f>IF(N46="","",VLOOKUP(N46,単重表!$C$6:'単重表'!$F$3809,2,FALSE))</f>
        <v/>
      </c>
      <c r="Q46" s="37"/>
      <c r="R46" s="216">
        <f t="shared" si="0"/>
        <v>0</v>
      </c>
      <c r="S46" s="220"/>
      <c r="T46" s="39">
        <f t="shared" si="1"/>
        <v>1</v>
      </c>
      <c r="U46" s="40"/>
      <c r="V46" s="39" t="str">
        <f>IF(N46="","",VLOOKUP(N46,単重表!$C$6:'単重表'!$F$3809,3,FALSE))</f>
        <v/>
      </c>
      <c r="W46" s="215"/>
      <c r="X46" s="37" t="e">
        <f t="shared" si="2"/>
        <v>#VALUE!</v>
      </c>
      <c r="Y46" s="211"/>
      <c r="Z46" s="211"/>
      <c r="AA46" s="211"/>
      <c r="AB46" s="211"/>
      <c r="AC46" s="44"/>
      <c r="AD46" s="44"/>
      <c r="AE46" s="41"/>
      <c r="AF46" s="43"/>
      <c r="AG46" s="41"/>
      <c r="AH46" s="42" t="e">
        <f t="shared" si="3"/>
        <v>#VALUE!</v>
      </c>
      <c r="AI46" s="41"/>
      <c r="AJ46" s="44"/>
      <c r="AK46" s="45"/>
    </row>
    <row r="47" spans="2:37" ht="22.5" customHeight="1" x14ac:dyDescent="0.15">
      <c r="B47" s="34"/>
      <c r="C47" s="47"/>
      <c r="D47" s="34"/>
      <c r="E47" s="34"/>
      <c r="F47" s="41"/>
      <c r="G47" s="212"/>
      <c r="H47" s="75"/>
      <c r="I47" s="76"/>
      <c r="J47" s="73"/>
      <c r="K47" s="53"/>
      <c r="L47" s="218"/>
      <c r="M47" s="51"/>
      <c r="N47" s="35"/>
      <c r="O47" s="55"/>
      <c r="P47" s="36" t="str">
        <f>IF(N47="","",VLOOKUP(N47,単重表!$C$6:'単重表'!$F$3809,2,FALSE))</f>
        <v/>
      </c>
      <c r="Q47" s="37"/>
      <c r="R47" s="216">
        <f t="shared" si="0"/>
        <v>0</v>
      </c>
      <c r="S47" s="220"/>
      <c r="T47" s="39">
        <f t="shared" si="1"/>
        <v>1</v>
      </c>
      <c r="U47" s="40"/>
      <c r="V47" s="39" t="str">
        <f>IF(N47="","",VLOOKUP(N47,単重表!$C$6:'単重表'!$F$3809,3,FALSE))</f>
        <v/>
      </c>
      <c r="W47" s="215"/>
      <c r="X47" s="37" t="e">
        <f t="shared" si="2"/>
        <v>#VALUE!</v>
      </c>
      <c r="Y47" s="211"/>
      <c r="Z47" s="211"/>
      <c r="AA47" s="211"/>
      <c r="AB47" s="211"/>
      <c r="AC47" s="44"/>
      <c r="AD47" s="44"/>
      <c r="AE47" s="41"/>
      <c r="AF47" s="43"/>
      <c r="AG47" s="41"/>
      <c r="AH47" s="42" t="e">
        <f t="shared" si="3"/>
        <v>#VALUE!</v>
      </c>
      <c r="AI47" s="41"/>
      <c r="AJ47" s="44"/>
      <c r="AK47" s="45"/>
    </row>
    <row r="48" spans="2:37" ht="22.5" customHeight="1" x14ac:dyDescent="0.15">
      <c r="B48" s="34"/>
      <c r="C48" s="47"/>
      <c r="D48" s="34"/>
      <c r="E48" s="34"/>
      <c r="F48" s="41"/>
      <c r="G48" s="212"/>
      <c r="H48" s="75"/>
      <c r="I48" s="72"/>
      <c r="J48" s="74"/>
      <c r="K48" s="53"/>
      <c r="L48" s="218"/>
      <c r="M48" s="51"/>
      <c r="N48" s="35"/>
      <c r="O48" s="55"/>
      <c r="P48" s="36" t="str">
        <f>IF(N48="","",VLOOKUP(N48,単重表!$C$6:'単重表'!$F$3809,2,FALSE))</f>
        <v/>
      </c>
      <c r="Q48" s="37"/>
      <c r="R48" s="216">
        <f t="shared" si="0"/>
        <v>0</v>
      </c>
      <c r="S48" s="220"/>
      <c r="T48" s="39">
        <f t="shared" si="1"/>
        <v>1</v>
      </c>
      <c r="U48" s="40"/>
      <c r="V48" s="39" t="str">
        <f>IF(N48="","",VLOOKUP(N48,単重表!$C$6:'単重表'!$F$3809,3,FALSE))</f>
        <v/>
      </c>
      <c r="W48" s="215"/>
      <c r="X48" s="37" t="e">
        <f t="shared" si="2"/>
        <v>#VALUE!</v>
      </c>
      <c r="Y48" s="211"/>
      <c r="Z48" s="211"/>
      <c r="AA48" s="211"/>
      <c r="AB48" s="211"/>
      <c r="AC48" s="44"/>
      <c r="AD48" s="44"/>
      <c r="AE48" s="41"/>
      <c r="AF48" s="43"/>
      <c r="AG48" s="41"/>
      <c r="AH48" s="42" t="e">
        <f t="shared" si="3"/>
        <v>#VALUE!</v>
      </c>
      <c r="AI48" s="41"/>
      <c r="AJ48" s="44"/>
      <c r="AK48" s="45"/>
    </row>
    <row r="49" spans="2:37" ht="22.5" customHeight="1" x14ac:dyDescent="0.15">
      <c r="B49" s="34"/>
      <c r="C49" s="47"/>
      <c r="D49" s="34"/>
      <c r="E49" s="34"/>
      <c r="F49" s="41"/>
      <c r="G49" s="212"/>
      <c r="H49" s="75"/>
      <c r="I49" s="72"/>
      <c r="J49" s="73"/>
      <c r="K49" s="53"/>
      <c r="L49" s="218"/>
      <c r="M49" s="51"/>
      <c r="N49" s="35"/>
      <c r="O49" s="55"/>
      <c r="P49" s="36" t="str">
        <f>IF(N49="","",VLOOKUP(N49,単重表!$C$6:'単重表'!$F$3809,2,FALSE))</f>
        <v/>
      </c>
      <c r="Q49" s="37"/>
      <c r="R49" s="216">
        <f t="shared" si="0"/>
        <v>0</v>
      </c>
      <c r="S49" s="220"/>
      <c r="T49" s="39">
        <f t="shared" si="1"/>
        <v>1</v>
      </c>
      <c r="U49" s="40"/>
      <c r="V49" s="39" t="str">
        <f>IF(N49="","",VLOOKUP(N49,単重表!$C$6:'単重表'!$F$3809,3,FALSE))</f>
        <v/>
      </c>
      <c r="W49" s="215"/>
      <c r="X49" s="37" t="e">
        <f t="shared" si="2"/>
        <v>#VALUE!</v>
      </c>
      <c r="Y49" s="211"/>
      <c r="Z49" s="211"/>
      <c r="AA49" s="211"/>
      <c r="AB49" s="211"/>
      <c r="AC49" s="44"/>
      <c r="AD49" s="44"/>
      <c r="AE49" s="41"/>
      <c r="AF49" s="43"/>
      <c r="AG49" s="41"/>
      <c r="AH49" s="42" t="e">
        <f t="shared" si="3"/>
        <v>#VALUE!</v>
      </c>
      <c r="AI49" s="41"/>
      <c r="AJ49" s="44"/>
      <c r="AK49" s="45"/>
    </row>
    <row r="50" spans="2:37" ht="22.5" customHeight="1" x14ac:dyDescent="0.15">
      <c r="B50" s="34"/>
      <c r="C50" s="47"/>
      <c r="D50" s="34"/>
      <c r="E50" s="34"/>
      <c r="F50" s="41"/>
      <c r="G50" s="212"/>
      <c r="H50" s="75"/>
      <c r="I50" s="71"/>
      <c r="J50" s="73"/>
      <c r="K50" s="53"/>
      <c r="L50" s="218"/>
      <c r="M50" s="51"/>
      <c r="N50" s="35"/>
      <c r="O50" s="55"/>
      <c r="P50" s="36" t="str">
        <f>IF(N50="","",VLOOKUP(N50,単重表!$C$6:'単重表'!$F$3809,2,FALSE))</f>
        <v/>
      </c>
      <c r="Q50" s="37"/>
      <c r="R50" s="216">
        <f t="shared" si="0"/>
        <v>0</v>
      </c>
      <c r="S50" s="220"/>
      <c r="T50" s="39">
        <f t="shared" si="1"/>
        <v>1</v>
      </c>
      <c r="U50" s="40"/>
      <c r="V50" s="39" t="str">
        <f>IF(N50="","",VLOOKUP(N50,単重表!$C$6:'単重表'!$F$3809,3,FALSE))</f>
        <v/>
      </c>
      <c r="W50" s="215"/>
      <c r="X50" s="37" t="e">
        <f t="shared" si="2"/>
        <v>#VALUE!</v>
      </c>
      <c r="Y50" s="211"/>
      <c r="Z50" s="211"/>
      <c r="AA50" s="211"/>
      <c r="AB50" s="211"/>
      <c r="AC50" s="44"/>
      <c r="AD50" s="44"/>
      <c r="AE50" s="41"/>
      <c r="AF50" s="43"/>
      <c r="AG50" s="41"/>
      <c r="AH50" s="42" t="e">
        <f t="shared" si="3"/>
        <v>#VALUE!</v>
      </c>
      <c r="AI50" s="41"/>
      <c r="AJ50" s="44"/>
      <c r="AK50" s="45"/>
    </row>
    <row r="51" spans="2:37" ht="22.5" customHeight="1" x14ac:dyDescent="0.15">
      <c r="B51" s="34"/>
      <c r="C51" s="47"/>
      <c r="D51" s="34"/>
      <c r="E51" s="34"/>
      <c r="F51" s="41"/>
      <c r="G51" s="212"/>
      <c r="H51" s="75"/>
      <c r="I51" s="71"/>
      <c r="J51" s="73"/>
      <c r="K51" s="53"/>
      <c r="L51" s="218"/>
      <c r="M51" s="51"/>
      <c r="N51" s="35"/>
      <c r="O51" s="55"/>
      <c r="P51" s="36" t="str">
        <f>IF(N51="","",VLOOKUP(N51,単重表!$C$6:'単重表'!$F$3809,2,FALSE))</f>
        <v/>
      </c>
      <c r="Q51" s="37"/>
      <c r="R51" s="216">
        <f t="shared" si="0"/>
        <v>0</v>
      </c>
      <c r="S51" s="220"/>
      <c r="T51" s="39">
        <f t="shared" si="1"/>
        <v>1</v>
      </c>
      <c r="U51" s="40"/>
      <c r="V51" s="39" t="str">
        <f>IF(N51="","",VLOOKUP(N51,単重表!$C$6:'単重表'!$F$3809,3,FALSE))</f>
        <v/>
      </c>
      <c r="W51" s="215"/>
      <c r="X51" s="37" t="e">
        <f t="shared" si="2"/>
        <v>#VALUE!</v>
      </c>
      <c r="Y51" s="211"/>
      <c r="Z51" s="211"/>
      <c r="AA51" s="211"/>
      <c r="AB51" s="211"/>
      <c r="AC51" s="44"/>
      <c r="AD51" s="44"/>
      <c r="AE51" s="41"/>
      <c r="AF51" s="43"/>
      <c r="AG51" s="41"/>
      <c r="AH51" s="42" t="e">
        <f t="shared" si="3"/>
        <v>#VALUE!</v>
      </c>
      <c r="AI51" s="41"/>
      <c r="AJ51" s="44"/>
      <c r="AK51" s="45"/>
    </row>
    <row r="52" spans="2:37" ht="22.5" customHeight="1" x14ac:dyDescent="0.15">
      <c r="B52" s="34"/>
      <c r="C52" s="47"/>
      <c r="D52" s="34"/>
      <c r="E52" s="34"/>
      <c r="F52" s="41"/>
      <c r="G52" s="212"/>
      <c r="H52" s="75"/>
      <c r="I52" s="71"/>
      <c r="J52" s="73"/>
      <c r="K52" s="53"/>
      <c r="L52" s="218"/>
      <c r="M52" s="51"/>
      <c r="N52" s="35"/>
      <c r="O52" s="55"/>
      <c r="P52" s="36" t="str">
        <f>IF(N52="","",VLOOKUP(N52,単重表!$C$6:'単重表'!$F$3809,2,FALSE))</f>
        <v/>
      </c>
      <c r="Q52" s="37"/>
      <c r="R52" s="216">
        <f t="shared" si="0"/>
        <v>0</v>
      </c>
      <c r="S52" s="220"/>
      <c r="T52" s="39">
        <f t="shared" si="1"/>
        <v>1</v>
      </c>
      <c r="U52" s="40"/>
      <c r="V52" s="39" t="str">
        <f>IF(N52="","",VLOOKUP(N52,単重表!$C$6:'単重表'!$F$3809,3,FALSE))</f>
        <v/>
      </c>
      <c r="W52" s="215"/>
      <c r="X52" s="37" t="e">
        <f t="shared" si="2"/>
        <v>#VALUE!</v>
      </c>
      <c r="Y52" s="211"/>
      <c r="Z52" s="211"/>
      <c r="AA52" s="211"/>
      <c r="AB52" s="211"/>
      <c r="AC52" s="44"/>
      <c r="AD52" s="44"/>
      <c r="AE52" s="41"/>
      <c r="AF52" s="43"/>
      <c r="AG52" s="41"/>
      <c r="AH52" s="42" t="e">
        <f t="shared" si="3"/>
        <v>#VALUE!</v>
      </c>
      <c r="AI52" s="41"/>
      <c r="AJ52" s="44"/>
      <c r="AK52" s="45"/>
    </row>
    <row r="53" spans="2:37" ht="22.5" customHeight="1" x14ac:dyDescent="0.15">
      <c r="B53" s="34"/>
      <c r="C53" s="47"/>
      <c r="D53" s="34"/>
      <c r="E53" s="34"/>
      <c r="F53" s="41"/>
      <c r="G53" s="212"/>
      <c r="H53" s="75"/>
      <c r="I53" s="71"/>
      <c r="J53" s="74"/>
      <c r="K53" s="53"/>
      <c r="L53" s="218"/>
      <c r="M53" s="51"/>
      <c r="N53" s="35"/>
      <c r="O53" s="55"/>
      <c r="P53" s="36" t="str">
        <f>IF(N53="","",VLOOKUP(N53,単重表!$C$6:'単重表'!$F$3809,2,FALSE))</f>
        <v/>
      </c>
      <c r="Q53" s="37"/>
      <c r="R53" s="216">
        <f t="shared" si="0"/>
        <v>0</v>
      </c>
      <c r="S53" s="220"/>
      <c r="T53" s="39">
        <f t="shared" si="1"/>
        <v>1</v>
      </c>
      <c r="U53" s="40"/>
      <c r="V53" s="39" t="str">
        <f>IF(N53="","",VLOOKUP(N53,単重表!$C$6:'単重表'!$F$3809,3,FALSE))</f>
        <v/>
      </c>
      <c r="W53" s="215"/>
      <c r="X53" s="37" t="e">
        <f t="shared" si="2"/>
        <v>#VALUE!</v>
      </c>
      <c r="Y53" s="211"/>
      <c r="Z53" s="211"/>
      <c r="AA53" s="211"/>
      <c r="AB53" s="211"/>
      <c r="AC53" s="44"/>
      <c r="AD53" s="44"/>
      <c r="AE53" s="41"/>
      <c r="AF53" s="43"/>
      <c r="AG53" s="41"/>
      <c r="AH53" s="42" t="e">
        <f t="shared" si="3"/>
        <v>#VALUE!</v>
      </c>
      <c r="AI53" s="41"/>
      <c r="AJ53" s="44"/>
      <c r="AK53" s="45"/>
    </row>
    <row r="54" spans="2:37" ht="22.5" customHeight="1" x14ac:dyDescent="0.15">
      <c r="B54" s="34"/>
      <c r="C54" s="47"/>
      <c r="D54" s="34"/>
      <c r="E54" s="34"/>
      <c r="F54" s="41"/>
      <c r="G54" s="212"/>
      <c r="H54" s="75"/>
      <c r="I54" s="72"/>
      <c r="J54" s="73"/>
      <c r="K54" s="53"/>
      <c r="L54" s="218"/>
      <c r="M54" s="51"/>
      <c r="N54" s="35"/>
      <c r="O54" s="55"/>
      <c r="P54" s="36" t="str">
        <f>IF(N54="","",VLOOKUP(N54,単重表!$C$6:'単重表'!$F$3809,2,FALSE))</f>
        <v/>
      </c>
      <c r="Q54" s="37"/>
      <c r="R54" s="216">
        <f t="shared" si="0"/>
        <v>0</v>
      </c>
      <c r="S54" s="220"/>
      <c r="T54" s="39">
        <f t="shared" si="1"/>
        <v>1</v>
      </c>
      <c r="U54" s="40"/>
      <c r="V54" s="39" t="str">
        <f>IF(N54="","",VLOOKUP(N54,単重表!$C$6:'単重表'!$F$3809,3,FALSE))</f>
        <v/>
      </c>
      <c r="W54" s="215"/>
      <c r="X54" s="37" t="e">
        <f t="shared" si="2"/>
        <v>#VALUE!</v>
      </c>
      <c r="Y54" s="211"/>
      <c r="Z54" s="211"/>
      <c r="AA54" s="211"/>
      <c r="AB54" s="211"/>
      <c r="AC54" s="44"/>
      <c r="AD54" s="44"/>
      <c r="AE54" s="41"/>
      <c r="AF54" s="43"/>
      <c r="AG54" s="41"/>
      <c r="AH54" s="42" t="e">
        <f t="shared" si="3"/>
        <v>#VALUE!</v>
      </c>
      <c r="AI54" s="41"/>
      <c r="AJ54" s="44"/>
      <c r="AK54" s="45"/>
    </row>
    <row r="55" spans="2:37" ht="22.5" customHeight="1" x14ac:dyDescent="0.15">
      <c r="B55" s="34"/>
      <c r="C55" s="47"/>
      <c r="D55" s="34"/>
      <c r="E55" s="34"/>
      <c r="F55" s="41"/>
      <c r="G55" s="212"/>
      <c r="H55" s="75"/>
      <c r="I55" s="72"/>
      <c r="J55" s="73"/>
      <c r="K55" s="53"/>
      <c r="L55" s="218"/>
      <c r="M55" s="51"/>
      <c r="N55" s="35"/>
      <c r="O55" s="55"/>
      <c r="P55" s="36" t="str">
        <f>IF(N55="","",VLOOKUP(N55,単重表!$C$6:'単重表'!$F$3809,2,FALSE))</f>
        <v/>
      </c>
      <c r="Q55" s="37"/>
      <c r="R55" s="216">
        <f t="shared" si="0"/>
        <v>0</v>
      </c>
      <c r="S55" s="220"/>
      <c r="T55" s="39">
        <f t="shared" si="1"/>
        <v>1</v>
      </c>
      <c r="U55" s="40"/>
      <c r="V55" s="39" t="str">
        <f>IF(N55="","",VLOOKUP(N55,単重表!$C$6:'単重表'!$F$3809,3,FALSE))</f>
        <v/>
      </c>
      <c r="W55" s="215"/>
      <c r="X55" s="37" t="e">
        <f t="shared" si="2"/>
        <v>#VALUE!</v>
      </c>
      <c r="Y55" s="211"/>
      <c r="Z55" s="211"/>
      <c r="AA55" s="211"/>
      <c r="AB55" s="211"/>
      <c r="AC55" s="44"/>
      <c r="AD55" s="44"/>
      <c r="AE55" s="41"/>
      <c r="AF55" s="43"/>
      <c r="AG55" s="41"/>
      <c r="AH55" s="42" t="e">
        <f t="shared" si="3"/>
        <v>#VALUE!</v>
      </c>
      <c r="AI55" s="41"/>
      <c r="AJ55" s="44"/>
      <c r="AK55" s="45"/>
    </row>
    <row r="56" spans="2:37" ht="22.5" customHeight="1" x14ac:dyDescent="0.15">
      <c r="B56" s="34"/>
      <c r="C56" s="47"/>
      <c r="D56" s="34"/>
      <c r="E56" s="34"/>
      <c r="F56" s="41"/>
      <c r="G56" s="212"/>
      <c r="H56" s="75"/>
      <c r="I56" s="72"/>
      <c r="J56" s="73"/>
      <c r="K56" s="53"/>
      <c r="L56" s="218"/>
      <c r="M56" s="51"/>
      <c r="N56" s="35"/>
      <c r="O56" s="55"/>
      <c r="P56" s="36" t="str">
        <f>IF(N56="","",VLOOKUP(N56,単重表!$C$6:'単重表'!$F$3809,2,FALSE))</f>
        <v/>
      </c>
      <c r="Q56" s="37"/>
      <c r="R56" s="216">
        <f t="shared" si="0"/>
        <v>0</v>
      </c>
      <c r="S56" s="220"/>
      <c r="T56" s="39">
        <f t="shared" si="1"/>
        <v>1</v>
      </c>
      <c r="U56" s="40"/>
      <c r="V56" s="39" t="str">
        <f>IF(N56="","",VLOOKUP(N56,単重表!$C$6:'単重表'!$F$3809,3,FALSE))</f>
        <v/>
      </c>
      <c r="W56" s="215"/>
      <c r="X56" s="37" t="e">
        <f t="shared" si="2"/>
        <v>#VALUE!</v>
      </c>
      <c r="Y56" s="211"/>
      <c r="Z56" s="211"/>
      <c r="AA56" s="211"/>
      <c r="AB56" s="211"/>
      <c r="AC56" s="44"/>
      <c r="AD56" s="44"/>
      <c r="AE56" s="41"/>
      <c r="AF56" s="43"/>
      <c r="AG56" s="41"/>
      <c r="AH56" s="42" t="e">
        <f t="shared" si="3"/>
        <v>#VALUE!</v>
      </c>
      <c r="AI56" s="41"/>
      <c r="AJ56" s="44"/>
      <c r="AK56" s="45"/>
    </row>
    <row r="57" spans="2:37" ht="22.5" customHeight="1" x14ac:dyDescent="0.15">
      <c r="B57" s="34"/>
      <c r="C57" s="47"/>
      <c r="D57" s="34"/>
      <c r="E57" s="34"/>
      <c r="F57" s="41"/>
      <c r="G57" s="212"/>
      <c r="H57" s="75"/>
      <c r="I57" s="72"/>
      <c r="J57" s="73"/>
      <c r="K57" s="53"/>
      <c r="L57" s="218"/>
      <c r="M57" s="51"/>
      <c r="N57" s="35"/>
      <c r="O57" s="55"/>
      <c r="P57" s="36" t="str">
        <f>IF(N57="","",VLOOKUP(N57,単重表!$C$6:'単重表'!$F$3809,2,FALSE))</f>
        <v/>
      </c>
      <c r="Q57" s="37"/>
      <c r="R57" s="216">
        <f t="shared" si="0"/>
        <v>0</v>
      </c>
      <c r="S57" s="220"/>
      <c r="T57" s="39">
        <f t="shared" si="1"/>
        <v>1</v>
      </c>
      <c r="U57" s="40"/>
      <c r="V57" s="39" t="str">
        <f>IF(N57="","",VLOOKUP(N57,単重表!$C$6:'単重表'!$F$3809,3,FALSE))</f>
        <v/>
      </c>
      <c r="W57" s="215"/>
      <c r="X57" s="37" t="e">
        <f t="shared" si="2"/>
        <v>#VALUE!</v>
      </c>
      <c r="Y57" s="211"/>
      <c r="Z57" s="211"/>
      <c r="AA57" s="211"/>
      <c r="AB57" s="211"/>
      <c r="AC57" s="44"/>
      <c r="AD57" s="44"/>
      <c r="AE57" s="41"/>
      <c r="AF57" s="43"/>
      <c r="AG57" s="41"/>
      <c r="AH57" s="42" t="e">
        <f t="shared" si="3"/>
        <v>#VALUE!</v>
      </c>
      <c r="AI57" s="41"/>
      <c r="AJ57" s="44"/>
      <c r="AK57" s="45"/>
    </row>
    <row r="58" spans="2:37" ht="22.5" customHeight="1" x14ac:dyDescent="0.15">
      <c r="B58" s="34"/>
      <c r="C58" s="47"/>
      <c r="D58" s="34"/>
      <c r="E58" s="34"/>
      <c r="F58" s="41"/>
      <c r="G58" s="212"/>
      <c r="H58" s="75"/>
      <c r="I58" s="72"/>
      <c r="J58" s="73"/>
      <c r="K58" s="53"/>
      <c r="L58" s="218"/>
      <c r="M58" s="51"/>
      <c r="N58" s="35"/>
      <c r="O58" s="55"/>
      <c r="P58" s="36" t="str">
        <f>IF(N58="","",VLOOKUP(N58,単重表!$C$6:'単重表'!$F$3809,2,FALSE))</f>
        <v/>
      </c>
      <c r="Q58" s="37"/>
      <c r="R58" s="216">
        <f t="shared" si="0"/>
        <v>0</v>
      </c>
      <c r="S58" s="220"/>
      <c r="T58" s="39">
        <f t="shared" si="1"/>
        <v>1</v>
      </c>
      <c r="U58" s="40"/>
      <c r="V58" s="39" t="str">
        <f>IF(N58="","",VLOOKUP(N58,単重表!$C$6:'単重表'!$F$3809,3,FALSE))</f>
        <v/>
      </c>
      <c r="W58" s="215"/>
      <c r="X58" s="37" t="e">
        <f t="shared" si="2"/>
        <v>#VALUE!</v>
      </c>
      <c r="Y58" s="211"/>
      <c r="Z58" s="211"/>
      <c r="AA58" s="211"/>
      <c r="AB58" s="211"/>
      <c r="AC58" s="44"/>
      <c r="AD58" s="44"/>
      <c r="AE58" s="41"/>
      <c r="AF58" s="43"/>
      <c r="AG58" s="41"/>
      <c r="AH58" s="42" t="e">
        <f t="shared" si="3"/>
        <v>#VALUE!</v>
      </c>
      <c r="AI58" s="41"/>
      <c r="AJ58" s="44"/>
      <c r="AK58" s="45"/>
    </row>
    <row r="59" spans="2:37" ht="22.5" customHeight="1" x14ac:dyDescent="0.15">
      <c r="B59" s="34"/>
      <c r="C59" s="47"/>
      <c r="D59" s="34"/>
      <c r="E59" s="34"/>
      <c r="F59" s="41"/>
      <c r="G59" s="212"/>
      <c r="H59" s="75"/>
      <c r="I59" s="72"/>
      <c r="J59" s="73"/>
      <c r="K59" s="53"/>
      <c r="L59" s="218"/>
      <c r="M59" s="51"/>
      <c r="N59" s="35"/>
      <c r="O59" s="55"/>
      <c r="P59" s="36" t="str">
        <f>IF(N59="","",VLOOKUP(N59,単重表!$C$6:'単重表'!$F$3809,2,FALSE))</f>
        <v/>
      </c>
      <c r="Q59" s="37"/>
      <c r="R59" s="216">
        <f t="shared" si="0"/>
        <v>0</v>
      </c>
      <c r="S59" s="220"/>
      <c r="T59" s="39">
        <f t="shared" si="1"/>
        <v>1</v>
      </c>
      <c r="U59" s="40"/>
      <c r="V59" s="39" t="str">
        <f>IF(N59="","",VLOOKUP(N59,単重表!$C$6:'単重表'!$F$3809,3,FALSE))</f>
        <v/>
      </c>
      <c r="W59" s="215"/>
      <c r="X59" s="37" t="e">
        <f t="shared" si="2"/>
        <v>#VALUE!</v>
      </c>
      <c r="Y59" s="211"/>
      <c r="Z59" s="211"/>
      <c r="AA59" s="211"/>
      <c r="AB59" s="211"/>
      <c r="AC59" s="44"/>
      <c r="AD59" s="44"/>
      <c r="AE59" s="41"/>
      <c r="AF59" s="43"/>
      <c r="AG59" s="41"/>
      <c r="AH59" s="42" t="e">
        <f t="shared" si="3"/>
        <v>#VALUE!</v>
      </c>
      <c r="AI59" s="41"/>
      <c r="AJ59" s="44"/>
      <c r="AK59" s="45"/>
    </row>
    <row r="60" spans="2:37" ht="22.5" customHeight="1" x14ac:dyDescent="0.15">
      <c r="B60" s="34"/>
      <c r="C60" s="47"/>
      <c r="D60" s="34"/>
      <c r="E60" s="34"/>
      <c r="F60" s="41"/>
      <c r="G60" s="212"/>
      <c r="H60" s="75"/>
      <c r="I60" s="72"/>
      <c r="J60" s="73"/>
      <c r="K60" s="53"/>
      <c r="L60" s="218"/>
      <c r="M60" s="51"/>
      <c r="N60" s="35"/>
      <c r="O60" s="55"/>
      <c r="P60" s="36" t="str">
        <f>IF(N60="","",VLOOKUP(N60,単重表!$C$6:'単重表'!$F$3809,2,FALSE))</f>
        <v/>
      </c>
      <c r="Q60" s="37"/>
      <c r="R60" s="216">
        <f t="shared" si="0"/>
        <v>0</v>
      </c>
      <c r="S60" s="220"/>
      <c r="T60" s="39">
        <f t="shared" si="1"/>
        <v>1</v>
      </c>
      <c r="U60" s="40"/>
      <c r="V60" s="39" t="str">
        <f>IF(N60="","",VLOOKUP(N60,単重表!$C$6:'単重表'!$F$3809,3,FALSE))</f>
        <v/>
      </c>
      <c r="W60" s="215"/>
      <c r="X60" s="37" t="e">
        <f t="shared" si="2"/>
        <v>#VALUE!</v>
      </c>
      <c r="Y60" s="211"/>
      <c r="Z60" s="211"/>
      <c r="AA60" s="211"/>
      <c r="AB60" s="211"/>
      <c r="AC60" s="44"/>
      <c r="AD60" s="44"/>
      <c r="AE60" s="41"/>
      <c r="AF60" s="43"/>
      <c r="AG60" s="41"/>
      <c r="AH60" s="42" t="e">
        <f t="shared" si="3"/>
        <v>#VALUE!</v>
      </c>
      <c r="AI60" s="41"/>
      <c r="AJ60" s="44"/>
      <c r="AK60" s="45"/>
    </row>
    <row r="61" spans="2:37" ht="22.5" customHeight="1" x14ac:dyDescent="0.15">
      <c r="B61" s="34"/>
      <c r="C61" s="47"/>
      <c r="D61" s="34"/>
      <c r="E61" s="34"/>
      <c r="F61" s="41"/>
      <c r="G61" s="212"/>
      <c r="H61" s="75"/>
      <c r="I61" s="72"/>
      <c r="J61" s="73"/>
      <c r="K61" s="53"/>
      <c r="L61" s="218"/>
      <c r="M61" s="51"/>
      <c r="N61" s="35"/>
      <c r="O61" s="55"/>
      <c r="P61" s="36" t="str">
        <f>IF(N61="","",VLOOKUP(N61,単重表!$C$6:'単重表'!$F$3809,2,FALSE))</f>
        <v/>
      </c>
      <c r="Q61" s="37"/>
      <c r="R61" s="216">
        <f t="shared" si="0"/>
        <v>0</v>
      </c>
      <c r="S61" s="220"/>
      <c r="T61" s="39">
        <f t="shared" si="1"/>
        <v>1</v>
      </c>
      <c r="U61" s="40"/>
      <c r="V61" s="39" t="str">
        <f>IF(N61="","",VLOOKUP(N61,単重表!$C$6:'単重表'!$F$3809,3,FALSE))</f>
        <v/>
      </c>
      <c r="W61" s="215"/>
      <c r="X61" s="37" t="e">
        <f t="shared" si="2"/>
        <v>#VALUE!</v>
      </c>
      <c r="Y61" s="211"/>
      <c r="Z61" s="211"/>
      <c r="AA61" s="211"/>
      <c r="AB61" s="211"/>
      <c r="AC61" s="44"/>
      <c r="AD61" s="44"/>
      <c r="AE61" s="41"/>
      <c r="AF61" s="43"/>
      <c r="AG61" s="41"/>
      <c r="AH61" s="42" t="e">
        <f t="shared" si="3"/>
        <v>#VALUE!</v>
      </c>
      <c r="AI61" s="41"/>
      <c r="AJ61" s="44"/>
      <c r="AK61" s="45"/>
    </row>
    <row r="62" spans="2:37" ht="22.5" customHeight="1" x14ac:dyDescent="0.15">
      <c r="B62" s="34"/>
      <c r="C62" s="47"/>
      <c r="D62" s="34"/>
      <c r="E62" s="34"/>
      <c r="F62" s="41"/>
      <c r="G62" s="212"/>
      <c r="H62" s="75"/>
      <c r="I62" s="72"/>
      <c r="J62" s="73"/>
      <c r="K62" s="53"/>
      <c r="L62" s="218"/>
      <c r="M62" s="51"/>
      <c r="N62" s="35"/>
      <c r="O62" s="55"/>
      <c r="P62" s="36" t="str">
        <f>IF(N62="","",VLOOKUP(N62,単重表!$C$6:'単重表'!$F$3809,2,FALSE))</f>
        <v/>
      </c>
      <c r="Q62" s="37"/>
      <c r="R62" s="216">
        <f t="shared" si="0"/>
        <v>0</v>
      </c>
      <c r="S62" s="220"/>
      <c r="T62" s="39">
        <f t="shared" si="1"/>
        <v>1</v>
      </c>
      <c r="U62" s="40"/>
      <c r="V62" s="39" t="str">
        <f>IF(N62="","",VLOOKUP(N62,単重表!$C$6:'単重表'!$F$3809,3,FALSE))</f>
        <v/>
      </c>
      <c r="W62" s="215"/>
      <c r="X62" s="37" t="e">
        <f t="shared" si="2"/>
        <v>#VALUE!</v>
      </c>
      <c r="Y62" s="211"/>
      <c r="Z62" s="211"/>
      <c r="AA62" s="211"/>
      <c r="AB62" s="211"/>
      <c r="AC62" s="44"/>
      <c r="AD62" s="44"/>
      <c r="AE62" s="41"/>
      <c r="AF62" s="43"/>
      <c r="AG62" s="41"/>
      <c r="AH62" s="42" t="e">
        <f t="shared" si="3"/>
        <v>#VALUE!</v>
      </c>
      <c r="AI62" s="41"/>
      <c r="AJ62" s="44"/>
      <c r="AK62" s="45"/>
    </row>
    <row r="63" spans="2:37" ht="22.5" customHeight="1" x14ac:dyDescent="0.15">
      <c r="B63" s="34"/>
      <c r="C63" s="47"/>
      <c r="D63" s="34"/>
      <c r="E63" s="34"/>
      <c r="F63" s="41"/>
      <c r="G63" s="212"/>
      <c r="H63" s="75"/>
      <c r="I63" s="72"/>
      <c r="J63" s="73"/>
      <c r="K63" s="53"/>
      <c r="L63" s="218"/>
      <c r="M63" s="51"/>
      <c r="N63" s="35"/>
      <c r="O63" s="55"/>
      <c r="P63" s="36" t="str">
        <f>IF(N63="","",VLOOKUP(N63,単重表!$C$6:'単重表'!$F$3809,2,FALSE))</f>
        <v/>
      </c>
      <c r="Q63" s="37"/>
      <c r="R63" s="216">
        <f t="shared" si="0"/>
        <v>0</v>
      </c>
      <c r="S63" s="220"/>
      <c r="T63" s="39">
        <f t="shared" si="1"/>
        <v>1</v>
      </c>
      <c r="U63" s="40"/>
      <c r="V63" s="39" t="str">
        <f>IF(N63="","",VLOOKUP(N63,単重表!$C$6:'単重表'!$F$3809,3,FALSE))</f>
        <v/>
      </c>
      <c r="W63" s="215"/>
      <c r="X63" s="37" t="e">
        <f t="shared" si="2"/>
        <v>#VALUE!</v>
      </c>
      <c r="Y63" s="211"/>
      <c r="Z63" s="211"/>
      <c r="AA63" s="211"/>
      <c r="AB63" s="211"/>
      <c r="AC63" s="44"/>
      <c r="AD63" s="44"/>
      <c r="AE63" s="41"/>
      <c r="AF63" s="43"/>
      <c r="AG63" s="41"/>
      <c r="AH63" s="42" t="e">
        <f t="shared" si="3"/>
        <v>#VALUE!</v>
      </c>
      <c r="AI63" s="41"/>
      <c r="AJ63" s="44"/>
      <c r="AK63" s="45"/>
    </row>
    <row r="64" spans="2:37" ht="22.5" customHeight="1" x14ac:dyDescent="0.15">
      <c r="B64" s="34"/>
      <c r="C64" s="47"/>
      <c r="D64" s="34"/>
      <c r="E64" s="34"/>
      <c r="F64" s="41"/>
      <c r="G64" s="212"/>
      <c r="H64" s="75"/>
      <c r="I64" s="72"/>
      <c r="J64" s="73"/>
      <c r="K64" s="53"/>
      <c r="L64" s="218"/>
      <c r="M64" s="51"/>
      <c r="N64" s="35"/>
      <c r="O64" s="55"/>
      <c r="P64" s="36" t="str">
        <f>IF(N64="","",VLOOKUP(N64,単重表!$C$6:'単重表'!$F$3809,2,FALSE))</f>
        <v/>
      </c>
      <c r="Q64" s="37"/>
      <c r="R64" s="216">
        <f t="shared" si="0"/>
        <v>0</v>
      </c>
      <c r="S64" s="220"/>
      <c r="T64" s="39">
        <f t="shared" si="1"/>
        <v>1</v>
      </c>
      <c r="U64" s="40"/>
      <c r="V64" s="39" t="str">
        <f>IF(N64="","",VLOOKUP(N64,単重表!$C$6:'単重表'!$F$3809,3,FALSE))</f>
        <v/>
      </c>
      <c r="W64" s="215"/>
      <c r="X64" s="37" t="e">
        <f t="shared" si="2"/>
        <v>#VALUE!</v>
      </c>
      <c r="Y64" s="211"/>
      <c r="Z64" s="211"/>
      <c r="AA64" s="211"/>
      <c r="AB64" s="211"/>
      <c r="AC64" s="44"/>
      <c r="AD64" s="44"/>
      <c r="AE64" s="41"/>
      <c r="AF64" s="43"/>
      <c r="AG64" s="41"/>
      <c r="AH64" s="42" t="e">
        <f t="shared" si="3"/>
        <v>#VALUE!</v>
      </c>
      <c r="AI64" s="41"/>
      <c r="AJ64" s="44"/>
      <c r="AK64" s="45"/>
    </row>
    <row r="65" spans="2:37" ht="22.5" customHeight="1" x14ac:dyDescent="0.15">
      <c r="B65" s="34"/>
      <c r="C65" s="47"/>
      <c r="D65" s="34"/>
      <c r="E65" s="34"/>
      <c r="F65" s="41"/>
      <c r="G65" s="212"/>
      <c r="H65" s="75"/>
      <c r="I65" s="71"/>
      <c r="J65" s="73"/>
      <c r="K65" s="53"/>
      <c r="L65" s="218"/>
      <c r="M65" s="51"/>
      <c r="N65" s="35"/>
      <c r="O65" s="55"/>
      <c r="P65" s="36" t="str">
        <f>IF(N65="","",VLOOKUP(N65,単重表!$C$6:'単重表'!$F$3809,2,FALSE))</f>
        <v/>
      </c>
      <c r="Q65" s="37"/>
      <c r="R65" s="216">
        <f t="shared" si="0"/>
        <v>0</v>
      </c>
      <c r="S65" s="220"/>
      <c r="T65" s="39">
        <f t="shared" si="1"/>
        <v>1</v>
      </c>
      <c r="U65" s="40"/>
      <c r="V65" s="39" t="str">
        <f>IF(N65="","",VLOOKUP(N65,単重表!$C$6:'単重表'!$F$3809,3,FALSE))</f>
        <v/>
      </c>
      <c r="W65" s="215"/>
      <c r="X65" s="37" t="e">
        <f t="shared" si="2"/>
        <v>#VALUE!</v>
      </c>
      <c r="Y65" s="211"/>
      <c r="Z65" s="211"/>
      <c r="AA65" s="211"/>
      <c r="AB65" s="211"/>
      <c r="AC65" s="44"/>
      <c r="AD65" s="44"/>
      <c r="AE65" s="41"/>
      <c r="AF65" s="43"/>
      <c r="AG65" s="41"/>
      <c r="AH65" s="42" t="e">
        <f t="shared" si="3"/>
        <v>#VALUE!</v>
      </c>
      <c r="AI65" s="41"/>
      <c r="AJ65" s="44"/>
      <c r="AK65" s="45"/>
    </row>
    <row r="66" spans="2:37" ht="22.5" customHeight="1" x14ac:dyDescent="0.15">
      <c r="B66" s="34"/>
      <c r="C66" s="47"/>
      <c r="D66" s="34"/>
      <c r="E66" s="34"/>
      <c r="F66" s="41"/>
      <c r="G66" s="212"/>
      <c r="H66" s="75"/>
      <c r="I66" s="71"/>
      <c r="J66" s="73"/>
      <c r="K66" s="53"/>
      <c r="L66" s="218"/>
      <c r="M66" s="51"/>
      <c r="N66" s="35"/>
      <c r="O66" s="55"/>
      <c r="P66" s="36" t="str">
        <f>IF(N66="","",VLOOKUP(N66,単重表!$C$6:'単重表'!$F$3809,2,FALSE))</f>
        <v/>
      </c>
      <c r="Q66" s="37"/>
      <c r="R66" s="216">
        <f t="shared" si="0"/>
        <v>0</v>
      </c>
      <c r="S66" s="220"/>
      <c r="T66" s="39">
        <f t="shared" si="1"/>
        <v>1</v>
      </c>
      <c r="U66" s="40"/>
      <c r="V66" s="39" t="str">
        <f>IF(N66="","",VLOOKUP(N66,単重表!$C$6:'単重表'!$F$3809,3,FALSE))</f>
        <v/>
      </c>
      <c r="W66" s="215"/>
      <c r="X66" s="37" t="e">
        <f t="shared" si="2"/>
        <v>#VALUE!</v>
      </c>
      <c r="Y66" s="211"/>
      <c r="Z66" s="211"/>
      <c r="AA66" s="211"/>
      <c r="AB66" s="211"/>
      <c r="AC66" s="44"/>
      <c r="AD66" s="44"/>
      <c r="AE66" s="41"/>
      <c r="AF66" s="43"/>
      <c r="AG66" s="41"/>
      <c r="AH66" s="42" t="e">
        <f t="shared" si="3"/>
        <v>#VALUE!</v>
      </c>
      <c r="AI66" s="41"/>
      <c r="AJ66" s="44"/>
      <c r="AK66" s="45"/>
    </row>
    <row r="67" spans="2:37" ht="22.5" customHeight="1" x14ac:dyDescent="0.15">
      <c r="B67" s="34"/>
      <c r="C67" s="47"/>
      <c r="D67" s="34"/>
      <c r="E67" s="34"/>
      <c r="F67" s="41"/>
      <c r="G67" s="212"/>
      <c r="H67" s="75"/>
      <c r="I67" s="71"/>
      <c r="J67" s="73"/>
      <c r="K67" s="53"/>
      <c r="L67" s="218"/>
      <c r="M67" s="51"/>
      <c r="N67" s="35"/>
      <c r="O67" s="55"/>
      <c r="P67" s="36" t="str">
        <f>IF(N67="","",VLOOKUP(N67,単重表!$C$6:'単重表'!$F$3809,2,FALSE))</f>
        <v/>
      </c>
      <c r="Q67" s="37"/>
      <c r="R67" s="216">
        <f t="shared" si="0"/>
        <v>0</v>
      </c>
      <c r="S67" s="220"/>
      <c r="T67" s="39">
        <f t="shared" si="1"/>
        <v>1</v>
      </c>
      <c r="U67" s="40"/>
      <c r="V67" s="39" t="str">
        <f>IF(N67="","",VLOOKUP(N67,単重表!$C$6:'単重表'!$F$3809,3,FALSE))</f>
        <v/>
      </c>
      <c r="W67" s="215"/>
      <c r="X67" s="37" t="e">
        <f t="shared" si="2"/>
        <v>#VALUE!</v>
      </c>
      <c r="Y67" s="211"/>
      <c r="Z67" s="211"/>
      <c r="AA67" s="211"/>
      <c r="AB67" s="211"/>
      <c r="AC67" s="44"/>
      <c r="AD67" s="44"/>
      <c r="AE67" s="41"/>
      <c r="AF67" s="43"/>
      <c r="AG67" s="41"/>
      <c r="AH67" s="42" t="e">
        <f t="shared" si="3"/>
        <v>#VALUE!</v>
      </c>
      <c r="AI67" s="41"/>
      <c r="AJ67" s="44"/>
      <c r="AK67" s="45"/>
    </row>
    <row r="68" spans="2:37" ht="22.5" customHeight="1" x14ac:dyDescent="0.15">
      <c r="B68" s="34"/>
      <c r="C68" s="47"/>
      <c r="D68" s="34"/>
      <c r="E68" s="34"/>
      <c r="F68" s="41"/>
      <c r="G68" s="212"/>
      <c r="H68" s="75"/>
      <c r="I68" s="72"/>
      <c r="J68" s="73"/>
      <c r="K68" s="53"/>
      <c r="L68" s="218"/>
      <c r="M68" s="51"/>
      <c r="N68" s="35"/>
      <c r="O68" s="55"/>
      <c r="P68" s="36" t="str">
        <f>IF(N68="","",VLOOKUP(N68,単重表!$C$6:'単重表'!$F$3809,2,FALSE))</f>
        <v/>
      </c>
      <c r="Q68" s="37"/>
      <c r="R68" s="216">
        <f t="shared" si="0"/>
        <v>0</v>
      </c>
      <c r="S68" s="220"/>
      <c r="T68" s="39">
        <f t="shared" si="1"/>
        <v>1</v>
      </c>
      <c r="U68" s="40"/>
      <c r="V68" s="39" t="str">
        <f>IF(N68="","",VLOOKUP(N68,単重表!$C$6:'単重表'!$F$3809,3,FALSE))</f>
        <v/>
      </c>
      <c r="W68" s="215"/>
      <c r="X68" s="37" t="e">
        <f t="shared" si="2"/>
        <v>#VALUE!</v>
      </c>
      <c r="Y68" s="211"/>
      <c r="Z68" s="211"/>
      <c r="AA68" s="211"/>
      <c r="AB68" s="211"/>
      <c r="AC68" s="44"/>
      <c r="AD68" s="44"/>
      <c r="AE68" s="41"/>
      <c r="AF68" s="43"/>
      <c r="AG68" s="41"/>
      <c r="AH68" s="42" t="e">
        <f t="shared" si="3"/>
        <v>#VALUE!</v>
      </c>
      <c r="AI68" s="41"/>
      <c r="AJ68" s="44"/>
      <c r="AK68" s="45"/>
    </row>
    <row r="69" spans="2:37" ht="22.5" customHeight="1" x14ac:dyDescent="0.15">
      <c r="B69" s="34"/>
      <c r="C69" s="47"/>
      <c r="D69" s="34"/>
      <c r="E69" s="34"/>
      <c r="F69" s="41"/>
      <c r="G69" s="212"/>
      <c r="H69" s="214"/>
      <c r="I69" s="72"/>
      <c r="J69" s="73"/>
      <c r="K69" s="53"/>
      <c r="L69" s="218"/>
      <c r="M69" s="51"/>
      <c r="N69" s="35"/>
      <c r="O69" s="55"/>
      <c r="P69" s="36" t="str">
        <f>IF(N69="","",VLOOKUP(N69,単重表!$C$6:'単重表'!$F$3809,2,FALSE))</f>
        <v/>
      </c>
      <c r="Q69" s="37"/>
      <c r="R69" s="216">
        <f t="shared" si="0"/>
        <v>0</v>
      </c>
      <c r="S69" s="220"/>
      <c r="T69" s="39">
        <f t="shared" si="1"/>
        <v>1</v>
      </c>
      <c r="U69" s="40"/>
      <c r="V69" s="39" t="str">
        <f>IF(N69="","",VLOOKUP(N69,単重表!$C$6:'単重表'!$F$3809,3,FALSE))</f>
        <v/>
      </c>
      <c r="W69" s="215"/>
      <c r="X69" s="37" t="e">
        <f t="shared" si="2"/>
        <v>#VALUE!</v>
      </c>
      <c r="Y69" s="211"/>
      <c r="Z69" s="211"/>
      <c r="AA69" s="211"/>
      <c r="AB69" s="211"/>
      <c r="AC69" s="44"/>
      <c r="AD69" s="44"/>
      <c r="AE69" s="41"/>
      <c r="AF69" s="43"/>
      <c r="AG69" s="41"/>
      <c r="AH69" s="42" t="e">
        <f t="shared" si="3"/>
        <v>#VALUE!</v>
      </c>
      <c r="AI69" s="41"/>
      <c r="AJ69" s="44"/>
      <c r="AK69" s="45"/>
    </row>
    <row r="70" spans="2:37" ht="22.5" customHeight="1" x14ac:dyDescent="0.15">
      <c r="B70" s="34"/>
      <c r="C70" s="47"/>
      <c r="D70" s="34"/>
      <c r="E70" s="34"/>
      <c r="F70" s="41"/>
      <c r="G70" s="212"/>
      <c r="H70" s="214"/>
      <c r="I70" s="72"/>
      <c r="J70" s="73"/>
      <c r="K70" s="53"/>
      <c r="L70" s="218"/>
      <c r="M70" s="51"/>
      <c r="N70" s="35"/>
      <c r="O70" s="55"/>
      <c r="P70" s="36" t="str">
        <f>IF(N70="","",VLOOKUP(N70,単重表!$C$6:'単重表'!$F$3809,2,FALSE))</f>
        <v/>
      </c>
      <c r="Q70" s="37"/>
      <c r="R70" s="216">
        <f t="shared" si="0"/>
        <v>0</v>
      </c>
      <c r="S70" s="220"/>
      <c r="T70" s="39">
        <f t="shared" si="1"/>
        <v>1</v>
      </c>
      <c r="U70" s="40"/>
      <c r="V70" s="39" t="str">
        <f>IF(N70="","",VLOOKUP(N70,単重表!$C$6:'単重表'!$F$3809,3,FALSE))</f>
        <v/>
      </c>
      <c r="W70" s="215"/>
      <c r="X70" s="37" t="e">
        <f t="shared" si="2"/>
        <v>#VALUE!</v>
      </c>
      <c r="Y70" s="211"/>
      <c r="Z70" s="211"/>
      <c r="AA70" s="211"/>
      <c r="AB70" s="211"/>
      <c r="AC70" s="44"/>
      <c r="AD70" s="44"/>
      <c r="AE70" s="41"/>
      <c r="AF70" s="43"/>
      <c r="AG70" s="41"/>
      <c r="AH70" s="42" t="e">
        <f t="shared" si="3"/>
        <v>#VALUE!</v>
      </c>
      <c r="AI70" s="41"/>
      <c r="AJ70" s="44"/>
      <c r="AK70" s="45"/>
    </row>
    <row r="71" spans="2:37" ht="22.5" customHeight="1" x14ac:dyDescent="0.15">
      <c r="B71" s="34"/>
      <c r="C71" s="47"/>
      <c r="D71" s="34"/>
      <c r="E71" s="34"/>
      <c r="F71" s="41"/>
      <c r="G71" s="212"/>
      <c r="H71" s="214"/>
      <c r="I71" s="72"/>
      <c r="J71" s="73"/>
      <c r="K71" s="53"/>
      <c r="L71" s="218"/>
      <c r="M71" s="51"/>
      <c r="N71" s="35"/>
      <c r="O71" s="55"/>
      <c r="P71" s="36" t="str">
        <f>IF(N71="","",VLOOKUP(N71,単重表!$C$6:'単重表'!$F$3809,2,FALSE))</f>
        <v/>
      </c>
      <c r="Q71" s="37"/>
      <c r="R71" s="216">
        <f t="shared" si="0"/>
        <v>0</v>
      </c>
      <c r="S71" s="220"/>
      <c r="T71" s="39">
        <f t="shared" si="1"/>
        <v>1</v>
      </c>
      <c r="U71" s="40"/>
      <c r="V71" s="39" t="str">
        <f>IF(N71="","",VLOOKUP(N71,単重表!$C$6:'単重表'!$F$3809,3,FALSE))</f>
        <v/>
      </c>
      <c r="W71" s="215"/>
      <c r="X71" s="37" t="e">
        <f t="shared" si="2"/>
        <v>#VALUE!</v>
      </c>
      <c r="Y71" s="211"/>
      <c r="Z71" s="211"/>
      <c r="AA71" s="211"/>
      <c r="AB71" s="211"/>
      <c r="AC71" s="44"/>
      <c r="AD71" s="44"/>
      <c r="AE71" s="41"/>
      <c r="AF71" s="43"/>
      <c r="AG71" s="41"/>
      <c r="AH71" s="42" t="e">
        <f t="shared" si="3"/>
        <v>#VALUE!</v>
      </c>
      <c r="AI71" s="41"/>
      <c r="AJ71" s="44"/>
      <c r="AK71" s="45"/>
    </row>
    <row r="72" spans="2:37" ht="22.5" customHeight="1" x14ac:dyDescent="0.15">
      <c r="B72" s="34"/>
      <c r="C72" s="47"/>
      <c r="D72" s="34"/>
      <c r="E72" s="34"/>
      <c r="F72" s="41"/>
      <c r="G72" s="212"/>
      <c r="H72" s="214"/>
      <c r="I72" s="72"/>
      <c r="J72" s="73"/>
      <c r="K72" s="53"/>
      <c r="L72" s="218"/>
      <c r="M72" s="51"/>
      <c r="N72" s="35"/>
      <c r="O72" s="55"/>
      <c r="P72" s="36" t="str">
        <f>IF(N72="","",VLOOKUP(N72,単重表!$C$6:'単重表'!$F$3809,2,FALSE))</f>
        <v/>
      </c>
      <c r="Q72" s="37"/>
      <c r="R72" s="216">
        <f t="shared" si="0"/>
        <v>0</v>
      </c>
      <c r="S72" s="220"/>
      <c r="T72" s="39">
        <f t="shared" si="1"/>
        <v>1</v>
      </c>
      <c r="U72" s="40"/>
      <c r="V72" s="39" t="str">
        <f>IF(N72="","",VLOOKUP(N72,単重表!$C$6:'単重表'!$F$3809,3,FALSE))</f>
        <v/>
      </c>
      <c r="W72" s="215"/>
      <c r="X72" s="37" t="e">
        <f t="shared" si="2"/>
        <v>#VALUE!</v>
      </c>
      <c r="Y72" s="211"/>
      <c r="Z72" s="211"/>
      <c r="AA72" s="211"/>
      <c r="AB72" s="211"/>
      <c r="AC72" s="44"/>
      <c r="AD72" s="44"/>
      <c r="AE72" s="41"/>
      <c r="AF72" s="43"/>
      <c r="AG72" s="41"/>
      <c r="AH72" s="42" t="e">
        <f t="shared" si="3"/>
        <v>#VALUE!</v>
      </c>
      <c r="AI72" s="41"/>
      <c r="AJ72" s="44"/>
      <c r="AK72" s="45"/>
    </row>
    <row r="73" spans="2:37" ht="22.5" customHeight="1" x14ac:dyDescent="0.15">
      <c r="B73" s="34"/>
      <c r="C73" s="47"/>
      <c r="D73" s="34"/>
      <c r="E73" s="34"/>
      <c r="F73" s="41"/>
      <c r="G73" s="212"/>
      <c r="H73" s="214"/>
      <c r="I73" s="72"/>
      <c r="J73" s="73"/>
      <c r="K73" s="53"/>
      <c r="L73" s="218"/>
      <c r="M73" s="51"/>
      <c r="N73" s="35"/>
      <c r="O73" s="55"/>
      <c r="P73" s="36" t="str">
        <f>IF(N73="","",VLOOKUP(N73,単重表!$C$6:'単重表'!$F$3809,2,FALSE))</f>
        <v/>
      </c>
      <c r="Q73" s="37"/>
      <c r="R73" s="216">
        <f t="shared" si="0"/>
        <v>0</v>
      </c>
      <c r="S73" s="220"/>
      <c r="T73" s="39">
        <f t="shared" si="1"/>
        <v>1</v>
      </c>
      <c r="U73" s="40"/>
      <c r="V73" s="39" t="str">
        <f>IF(N73="","",VLOOKUP(N73,単重表!$C$6:'単重表'!$F$3809,3,FALSE))</f>
        <v/>
      </c>
      <c r="W73" s="215"/>
      <c r="X73" s="37" t="e">
        <f t="shared" si="2"/>
        <v>#VALUE!</v>
      </c>
      <c r="Y73" s="211"/>
      <c r="Z73" s="211"/>
      <c r="AA73" s="211"/>
      <c r="AB73" s="211"/>
      <c r="AC73" s="44"/>
      <c r="AD73" s="44"/>
      <c r="AE73" s="41"/>
      <c r="AF73" s="43"/>
      <c r="AG73" s="41"/>
      <c r="AH73" s="42" t="e">
        <f t="shared" si="3"/>
        <v>#VALUE!</v>
      </c>
      <c r="AI73" s="41"/>
      <c r="AJ73" s="44"/>
      <c r="AK73" s="45"/>
    </row>
    <row r="74" spans="2:37" ht="22.5" customHeight="1" x14ac:dyDescent="0.15">
      <c r="B74" s="34"/>
      <c r="C74" s="47"/>
      <c r="D74" s="34"/>
      <c r="E74" s="34"/>
      <c r="F74" s="41"/>
      <c r="G74" s="212"/>
      <c r="H74" s="214"/>
      <c r="I74" s="71"/>
      <c r="J74" s="73"/>
      <c r="K74" s="53"/>
      <c r="L74" s="218"/>
      <c r="M74" s="51"/>
      <c r="N74" s="35"/>
      <c r="O74" s="55"/>
      <c r="P74" s="36" t="str">
        <f>IF(N74="","",VLOOKUP(N74,単重表!$C$6:'単重表'!$F$3809,2,FALSE))</f>
        <v/>
      </c>
      <c r="Q74" s="37"/>
      <c r="R74" s="216">
        <f t="shared" si="0"/>
        <v>0</v>
      </c>
      <c r="S74" s="220"/>
      <c r="T74" s="39">
        <f t="shared" si="1"/>
        <v>1</v>
      </c>
      <c r="U74" s="40"/>
      <c r="V74" s="39" t="str">
        <f>IF(N74="","",VLOOKUP(N74,単重表!$C$6:'単重表'!$F$3809,3,FALSE))</f>
        <v/>
      </c>
      <c r="W74" s="215"/>
      <c r="X74" s="37" t="e">
        <f t="shared" si="2"/>
        <v>#VALUE!</v>
      </c>
      <c r="Y74" s="211"/>
      <c r="Z74" s="211"/>
      <c r="AA74" s="211"/>
      <c r="AB74" s="211"/>
      <c r="AC74" s="44"/>
      <c r="AD74" s="44"/>
      <c r="AE74" s="41"/>
      <c r="AF74" s="43"/>
      <c r="AG74" s="41"/>
      <c r="AH74" s="42" t="e">
        <f t="shared" si="3"/>
        <v>#VALUE!</v>
      </c>
      <c r="AI74" s="41"/>
      <c r="AJ74" s="44"/>
      <c r="AK74" s="45"/>
    </row>
    <row r="75" spans="2:37" ht="22.5" customHeight="1" x14ac:dyDescent="0.15">
      <c r="B75" s="34"/>
      <c r="C75" s="47"/>
      <c r="D75" s="34"/>
      <c r="E75" s="34"/>
      <c r="F75" s="41"/>
      <c r="G75" s="212"/>
      <c r="H75" s="214"/>
      <c r="I75" s="71"/>
      <c r="J75" s="73"/>
      <c r="K75" s="53"/>
      <c r="L75" s="218"/>
      <c r="M75" s="51"/>
      <c r="N75" s="35"/>
      <c r="O75" s="55"/>
      <c r="P75" s="36" t="str">
        <f>IF(N75="","",VLOOKUP(N75,単重表!$C$6:'単重表'!$F$3809,2,FALSE))</f>
        <v/>
      </c>
      <c r="Q75" s="37"/>
      <c r="R75" s="216">
        <f t="shared" si="0"/>
        <v>0</v>
      </c>
      <c r="S75" s="220"/>
      <c r="T75" s="39">
        <f t="shared" si="1"/>
        <v>1</v>
      </c>
      <c r="U75" s="40"/>
      <c r="V75" s="39" t="str">
        <f>IF(N75="","",VLOOKUP(N75,単重表!$C$6:'単重表'!$F$3809,3,FALSE))</f>
        <v/>
      </c>
      <c r="W75" s="215"/>
      <c r="X75" s="37" t="e">
        <f t="shared" si="2"/>
        <v>#VALUE!</v>
      </c>
      <c r="Y75" s="211"/>
      <c r="Z75" s="211"/>
      <c r="AA75" s="211"/>
      <c r="AB75" s="211"/>
      <c r="AC75" s="44"/>
      <c r="AD75" s="44"/>
      <c r="AE75" s="41"/>
      <c r="AF75" s="43"/>
      <c r="AG75" s="41"/>
      <c r="AH75" s="42" t="e">
        <f t="shared" si="3"/>
        <v>#VALUE!</v>
      </c>
      <c r="AI75" s="41"/>
      <c r="AJ75" s="44"/>
      <c r="AK75" s="45"/>
    </row>
    <row r="76" spans="2:37" ht="22.5" customHeight="1" x14ac:dyDescent="0.15">
      <c r="B76" s="34"/>
      <c r="C76" s="47"/>
      <c r="D76" s="34"/>
      <c r="E76" s="34"/>
      <c r="F76" s="41"/>
      <c r="G76" s="212"/>
      <c r="H76" s="214"/>
      <c r="I76" s="71"/>
      <c r="J76" s="73"/>
      <c r="K76" s="53"/>
      <c r="L76" s="218"/>
      <c r="M76" s="51"/>
      <c r="N76" s="35"/>
      <c r="O76" s="55"/>
      <c r="P76" s="36" t="str">
        <f>IF(N76="","",VLOOKUP(N76,単重表!$C$6:'単重表'!$F$3809,2,FALSE))</f>
        <v/>
      </c>
      <c r="Q76" s="37"/>
      <c r="R76" s="216">
        <f t="shared" si="0"/>
        <v>0</v>
      </c>
      <c r="S76" s="220"/>
      <c r="T76" s="39">
        <f t="shared" si="1"/>
        <v>1</v>
      </c>
      <c r="U76" s="40"/>
      <c r="V76" s="39" t="str">
        <f>IF(N76="","",VLOOKUP(N76,単重表!$C$6:'単重表'!$F$3809,3,FALSE))</f>
        <v/>
      </c>
      <c r="W76" s="215"/>
      <c r="X76" s="37" t="e">
        <f t="shared" si="2"/>
        <v>#VALUE!</v>
      </c>
      <c r="Y76" s="211"/>
      <c r="Z76" s="211"/>
      <c r="AA76" s="211"/>
      <c r="AB76" s="211"/>
      <c r="AC76" s="44"/>
      <c r="AD76" s="44"/>
      <c r="AE76" s="41"/>
      <c r="AF76" s="43"/>
      <c r="AG76" s="41"/>
      <c r="AH76" s="42" t="e">
        <f t="shared" si="3"/>
        <v>#VALUE!</v>
      </c>
      <c r="AI76" s="41"/>
      <c r="AJ76" s="44"/>
      <c r="AK76" s="45"/>
    </row>
    <row r="77" spans="2:37" ht="22.5" customHeight="1" x14ac:dyDescent="0.15">
      <c r="B77" s="34"/>
      <c r="C77" s="47"/>
      <c r="D77" s="34"/>
      <c r="E77" s="34"/>
      <c r="F77" s="41"/>
      <c r="G77" s="212"/>
      <c r="H77" s="214"/>
      <c r="I77" s="72"/>
      <c r="J77" s="73"/>
      <c r="K77" s="53"/>
      <c r="L77" s="218"/>
      <c r="M77" s="51"/>
      <c r="N77" s="35"/>
      <c r="O77" s="55"/>
      <c r="P77" s="36" t="str">
        <f>IF(N77="","",VLOOKUP(N77,単重表!$C$6:'単重表'!$F$3809,2,FALSE))</f>
        <v/>
      </c>
      <c r="Q77" s="37"/>
      <c r="R77" s="216">
        <f t="shared" si="0"/>
        <v>0</v>
      </c>
      <c r="S77" s="220"/>
      <c r="T77" s="39">
        <f t="shared" si="1"/>
        <v>1</v>
      </c>
      <c r="U77" s="40"/>
      <c r="V77" s="39" t="str">
        <f>IF(N77="","",VLOOKUP(N77,単重表!$C$6:'単重表'!$F$3809,3,FALSE))</f>
        <v/>
      </c>
      <c r="W77" s="215"/>
      <c r="X77" s="37" t="e">
        <f t="shared" si="2"/>
        <v>#VALUE!</v>
      </c>
      <c r="Y77" s="211"/>
      <c r="Z77" s="211"/>
      <c r="AA77" s="211"/>
      <c r="AB77" s="211"/>
      <c r="AC77" s="44"/>
      <c r="AD77" s="44"/>
      <c r="AE77" s="41"/>
      <c r="AF77" s="43"/>
      <c r="AG77" s="41"/>
      <c r="AH77" s="42" t="e">
        <f t="shared" si="3"/>
        <v>#VALUE!</v>
      </c>
      <c r="AI77" s="41"/>
      <c r="AJ77" s="44"/>
      <c r="AK77" s="45"/>
    </row>
    <row r="78" spans="2:37" ht="22.5" customHeight="1" x14ac:dyDescent="0.15">
      <c r="B78" s="34"/>
      <c r="C78" s="47"/>
      <c r="D78" s="34"/>
      <c r="E78" s="34"/>
      <c r="F78" s="41"/>
      <c r="G78" s="212"/>
      <c r="H78" s="214"/>
      <c r="I78" s="72"/>
      <c r="J78" s="73"/>
      <c r="K78" s="53"/>
      <c r="L78" s="218"/>
      <c r="M78" s="51"/>
      <c r="N78" s="35"/>
      <c r="O78" s="55"/>
      <c r="P78" s="36" t="str">
        <f>IF(N78="","",VLOOKUP(N78,単重表!$C$6:'単重表'!$F$3809,2,FALSE))</f>
        <v/>
      </c>
      <c r="Q78" s="37"/>
      <c r="R78" s="216">
        <f t="shared" si="0"/>
        <v>0</v>
      </c>
      <c r="S78" s="220"/>
      <c r="T78" s="39">
        <f t="shared" si="1"/>
        <v>1</v>
      </c>
      <c r="U78" s="40"/>
      <c r="V78" s="39" t="str">
        <f>IF(N78="","",VLOOKUP(N78,単重表!$C$6:'単重表'!$F$3809,3,FALSE))</f>
        <v/>
      </c>
      <c r="W78" s="215"/>
      <c r="X78" s="37" t="e">
        <f t="shared" si="2"/>
        <v>#VALUE!</v>
      </c>
      <c r="Y78" s="211"/>
      <c r="Z78" s="211"/>
      <c r="AA78" s="211"/>
      <c r="AB78" s="211"/>
      <c r="AC78" s="44"/>
      <c r="AD78" s="44"/>
      <c r="AE78" s="41"/>
      <c r="AF78" s="43"/>
      <c r="AG78" s="41"/>
      <c r="AH78" s="42" t="e">
        <f t="shared" si="3"/>
        <v>#VALUE!</v>
      </c>
      <c r="AI78" s="41"/>
      <c r="AJ78" s="44"/>
      <c r="AK78" s="45"/>
    </row>
    <row r="79" spans="2:37" ht="22.5" customHeight="1" x14ac:dyDescent="0.15">
      <c r="B79" s="34"/>
      <c r="C79" s="47"/>
      <c r="D79" s="34"/>
      <c r="E79" s="34"/>
      <c r="F79" s="41"/>
      <c r="G79" s="212"/>
      <c r="H79" s="214"/>
      <c r="I79" s="72"/>
      <c r="J79" s="73"/>
      <c r="K79" s="53"/>
      <c r="L79" s="218"/>
      <c r="M79" s="51"/>
      <c r="N79" s="35"/>
      <c r="O79" s="55"/>
      <c r="P79" s="36" t="str">
        <f>IF(N79="","",VLOOKUP(N79,単重表!$C$6:'単重表'!$F$3809,2,FALSE))</f>
        <v/>
      </c>
      <c r="Q79" s="37"/>
      <c r="R79" s="216">
        <f t="shared" si="0"/>
        <v>0</v>
      </c>
      <c r="S79" s="220"/>
      <c r="T79" s="39">
        <f t="shared" si="1"/>
        <v>1</v>
      </c>
      <c r="U79" s="40"/>
      <c r="V79" s="39" t="str">
        <f>IF(N79="","",VLOOKUP(N79,単重表!$C$6:'単重表'!$F$3809,3,FALSE))</f>
        <v/>
      </c>
      <c r="W79" s="215"/>
      <c r="X79" s="37" t="e">
        <f t="shared" si="2"/>
        <v>#VALUE!</v>
      </c>
      <c r="Y79" s="211"/>
      <c r="Z79" s="211"/>
      <c r="AA79" s="211"/>
      <c r="AB79" s="211"/>
      <c r="AC79" s="44"/>
      <c r="AD79" s="44"/>
      <c r="AE79" s="41"/>
      <c r="AF79" s="43"/>
      <c r="AG79" s="41"/>
      <c r="AH79" s="42" t="e">
        <f t="shared" si="3"/>
        <v>#VALUE!</v>
      </c>
      <c r="AI79" s="41"/>
      <c r="AJ79" s="44"/>
      <c r="AK79" s="45"/>
    </row>
    <row r="80" spans="2:37" ht="22.5" customHeight="1" x14ac:dyDescent="0.15">
      <c r="B80" s="34"/>
      <c r="C80" s="47"/>
      <c r="D80" s="34"/>
      <c r="E80" s="34"/>
      <c r="F80" s="41"/>
      <c r="G80" s="212"/>
      <c r="H80" s="214"/>
      <c r="I80" s="72"/>
      <c r="J80" s="73"/>
      <c r="K80" s="53"/>
      <c r="L80" s="218"/>
      <c r="M80" s="51"/>
      <c r="N80" s="35"/>
      <c r="O80" s="55"/>
      <c r="P80" s="36" t="str">
        <f>IF(N80="","",VLOOKUP(N80,単重表!$C$6:'単重表'!$F$3809,2,FALSE))</f>
        <v/>
      </c>
      <c r="Q80" s="37"/>
      <c r="R80" s="216">
        <f t="shared" si="0"/>
        <v>0</v>
      </c>
      <c r="S80" s="220"/>
      <c r="T80" s="39">
        <f t="shared" si="1"/>
        <v>1</v>
      </c>
      <c r="U80" s="40"/>
      <c r="V80" s="39" t="str">
        <f>IF(N80="","",VLOOKUP(N80,単重表!$C$6:'単重表'!$F$3809,3,FALSE))</f>
        <v/>
      </c>
      <c r="W80" s="215"/>
      <c r="X80" s="37" t="e">
        <f t="shared" si="2"/>
        <v>#VALUE!</v>
      </c>
      <c r="Y80" s="211"/>
      <c r="Z80" s="211"/>
      <c r="AA80" s="211"/>
      <c r="AB80" s="211"/>
      <c r="AC80" s="44"/>
      <c r="AD80" s="44"/>
      <c r="AE80" s="41"/>
      <c r="AF80" s="43"/>
      <c r="AG80" s="41"/>
      <c r="AH80" s="42" t="e">
        <f t="shared" si="3"/>
        <v>#VALUE!</v>
      </c>
      <c r="AI80" s="41"/>
      <c r="AJ80" s="44"/>
      <c r="AK80" s="45"/>
    </row>
    <row r="81" spans="2:37" ht="22.5" customHeight="1" x14ac:dyDescent="0.15">
      <c r="B81" s="34"/>
      <c r="C81" s="47"/>
      <c r="D81" s="34"/>
      <c r="E81" s="34"/>
      <c r="F81" s="41"/>
      <c r="G81" s="212"/>
      <c r="H81" s="214"/>
      <c r="I81" s="72"/>
      <c r="J81" s="73"/>
      <c r="K81" s="53"/>
      <c r="L81" s="218"/>
      <c r="M81" s="51"/>
      <c r="N81" s="35"/>
      <c r="O81" s="55"/>
      <c r="P81" s="36" t="str">
        <f>IF(N81="","",VLOOKUP(N81,単重表!$C$6:'単重表'!$F$3809,2,FALSE))</f>
        <v/>
      </c>
      <c r="Q81" s="37"/>
      <c r="R81" s="216">
        <f t="shared" si="0"/>
        <v>0</v>
      </c>
      <c r="S81" s="220"/>
      <c r="T81" s="39">
        <f t="shared" si="1"/>
        <v>1</v>
      </c>
      <c r="U81" s="40"/>
      <c r="V81" s="39" t="str">
        <f>IF(N81="","",VLOOKUP(N81,単重表!$C$6:'単重表'!$F$3809,3,FALSE))</f>
        <v/>
      </c>
      <c r="W81" s="215"/>
      <c r="X81" s="37" t="e">
        <f t="shared" si="2"/>
        <v>#VALUE!</v>
      </c>
      <c r="Y81" s="211"/>
      <c r="Z81" s="211"/>
      <c r="AA81" s="211"/>
      <c r="AB81" s="211"/>
      <c r="AC81" s="44"/>
      <c r="AD81" s="44"/>
      <c r="AE81" s="41"/>
      <c r="AF81" s="43"/>
      <c r="AG81" s="41"/>
      <c r="AH81" s="42" t="e">
        <f t="shared" si="3"/>
        <v>#VALUE!</v>
      </c>
      <c r="AI81" s="41"/>
      <c r="AJ81" s="44"/>
      <c r="AK81" s="45"/>
    </row>
    <row r="82" spans="2:37" ht="22.5" customHeight="1" x14ac:dyDescent="0.15">
      <c r="B82" s="34"/>
      <c r="C82" s="47"/>
      <c r="D82" s="34"/>
      <c r="E82" s="34"/>
      <c r="F82" s="41"/>
      <c r="G82" s="212"/>
      <c r="H82" s="214"/>
      <c r="I82" s="71"/>
      <c r="J82" s="73"/>
      <c r="K82" s="53"/>
      <c r="L82" s="218"/>
      <c r="M82" s="51"/>
      <c r="N82" s="35"/>
      <c r="O82" s="55"/>
      <c r="P82" s="36" t="str">
        <f>IF(N82="","",VLOOKUP(N82,単重表!$C$6:'単重表'!$F$3809,2,FALSE))</f>
        <v/>
      </c>
      <c r="Q82" s="37"/>
      <c r="R82" s="216">
        <f t="shared" si="0"/>
        <v>0</v>
      </c>
      <c r="S82" s="220"/>
      <c r="T82" s="39">
        <f t="shared" si="1"/>
        <v>1</v>
      </c>
      <c r="U82" s="40"/>
      <c r="V82" s="39" t="str">
        <f>IF(N82="","",VLOOKUP(N82,単重表!$C$6:'単重表'!$F$3809,3,FALSE))</f>
        <v/>
      </c>
      <c r="W82" s="215"/>
      <c r="X82" s="37" t="e">
        <f t="shared" si="2"/>
        <v>#VALUE!</v>
      </c>
      <c r="Y82" s="211"/>
      <c r="Z82" s="211"/>
      <c r="AA82" s="211"/>
      <c r="AB82" s="211"/>
      <c r="AC82" s="44"/>
      <c r="AD82" s="44"/>
      <c r="AE82" s="41"/>
      <c r="AF82" s="43"/>
      <c r="AG82" s="41"/>
      <c r="AH82" s="42" t="e">
        <f t="shared" si="3"/>
        <v>#VALUE!</v>
      </c>
      <c r="AI82" s="41"/>
      <c r="AJ82" s="44"/>
      <c r="AK82" s="45"/>
    </row>
    <row r="83" spans="2:37" ht="22.5" customHeight="1" x14ac:dyDescent="0.15">
      <c r="B83" s="34"/>
      <c r="C83" s="47"/>
      <c r="D83" s="34"/>
      <c r="E83" s="34"/>
      <c r="F83" s="41"/>
      <c r="G83" s="212"/>
      <c r="H83" s="214"/>
      <c r="I83" s="71"/>
      <c r="J83" s="73"/>
      <c r="K83" s="53"/>
      <c r="L83" s="218"/>
      <c r="M83" s="51"/>
      <c r="N83" s="35"/>
      <c r="O83" s="55"/>
      <c r="P83" s="36" t="str">
        <f>IF(N83="","",VLOOKUP(N83,単重表!$C$6:'単重表'!$F$3809,2,FALSE))</f>
        <v/>
      </c>
      <c r="Q83" s="37"/>
      <c r="R83" s="216">
        <f t="shared" si="0"/>
        <v>0</v>
      </c>
      <c r="S83" s="220"/>
      <c r="T83" s="39">
        <f t="shared" si="1"/>
        <v>1</v>
      </c>
      <c r="U83" s="40"/>
      <c r="V83" s="39" t="str">
        <f>IF(N83="","",VLOOKUP(N83,単重表!$C$6:'単重表'!$F$3809,3,FALSE))</f>
        <v/>
      </c>
      <c r="W83" s="215"/>
      <c r="X83" s="37" t="e">
        <f t="shared" si="2"/>
        <v>#VALUE!</v>
      </c>
      <c r="Y83" s="211"/>
      <c r="Z83" s="211"/>
      <c r="AA83" s="211"/>
      <c r="AB83" s="211"/>
      <c r="AC83" s="44"/>
      <c r="AD83" s="44"/>
      <c r="AE83" s="41"/>
      <c r="AF83" s="43"/>
      <c r="AG83" s="41"/>
      <c r="AH83" s="42" t="e">
        <f t="shared" si="3"/>
        <v>#VALUE!</v>
      </c>
      <c r="AI83" s="41"/>
      <c r="AJ83" s="44"/>
      <c r="AK83" s="45"/>
    </row>
    <row r="84" spans="2:37" ht="22.5" customHeight="1" x14ac:dyDescent="0.15">
      <c r="B84" s="34"/>
      <c r="C84" s="47"/>
      <c r="D84" s="34"/>
      <c r="E84" s="34"/>
      <c r="F84" s="41"/>
      <c r="G84" s="212"/>
      <c r="H84" s="214"/>
      <c r="I84" s="71"/>
      <c r="J84" s="73"/>
      <c r="K84" s="53"/>
      <c r="L84" s="218"/>
      <c r="M84" s="51"/>
      <c r="N84" s="35"/>
      <c r="O84" s="55"/>
      <c r="P84" s="36" t="str">
        <f>IF(N84="","",VLOOKUP(N84,単重表!$C$6:'単重表'!$F$3809,2,FALSE))</f>
        <v/>
      </c>
      <c r="Q84" s="37"/>
      <c r="R84" s="216">
        <f t="shared" si="0"/>
        <v>0</v>
      </c>
      <c r="S84" s="220"/>
      <c r="T84" s="39">
        <f t="shared" si="1"/>
        <v>1</v>
      </c>
      <c r="U84" s="40"/>
      <c r="V84" s="39" t="str">
        <f>IF(N84="","",VLOOKUP(N84,単重表!$C$6:'単重表'!$F$3809,3,FALSE))</f>
        <v/>
      </c>
      <c r="W84" s="215"/>
      <c r="X84" s="37" t="e">
        <f t="shared" si="2"/>
        <v>#VALUE!</v>
      </c>
      <c r="Y84" s="211"/>
      <c r="Z84" s="211"/>
      <c r="AA84" s="211"/>
      <c r="AB84" s="211"/>
      <c r="AC84" s="44"/>
      <c r="AD84" s="44"/>
      <c r="AE84" s="41"/>
      <c r="AF84" s="43"/>
      <c r="AG84" s="41"/>
      <c r="AH84" s="42" t="e">
        <f t="shared" si="3"/>
        <v>#VALUE!</v>
      </c>
      <c r="AI84" s="41"/>
      <c r="AJ84" s="44"/>
      <c r="AK84" s="45"/>
    </row>
    <row r="85" spans="2:37" ht="22.5" customHeight="1" x14ac:dyDescent="0.15">
      <c r="B85" s="34"/>
      <c r="C85" s="47"/>
      <c r="D85" s="34"/>
      <c r="E85" s="34"/>
      <c r="F85" s="41"/>
      <c r="G85" s="212"/>
      <c r="H85" s="214"/>
      <c r="I85" s="72"/>
      <c r="J85" s="73"/>
      <c r="K85" s="53"/>
      <c r="L85" s="218"/>
      <c r="M85" s="51"/>
      <c r="N85" s="35"/>
      <c r="O85" s="55"/>
      <c r="P85" s="36" t="str">
        <f>IF(N85="","",VLOOKUP(N85,単重表!$C$6:'単重表'!$F$3809,2,FALSE))</f>
        <v/>
      </c>
      <c r="Q85" s="37"/>
      <c r="R85" s="216">
        <f t="shared" si="0"/>
        <v>0</v>
      </c>
      <c r="S85" s="220"/>
      <c r="T85" s="39">
        <f t="shared" si="1"/>
        <v>1</v>
      </c>
      <c r="U85" s="40"/>
      <c r="V85" s="39" t="str">
        <f>IF(N85="","",VLOOKUP(N85,単重表!$C$6:'単重表'!$F$3809,3,FALSE))</f>
        <v/>
      </c>
      <c r="W85" s="215"/>
      <c r="X85" s="37" t="e">
        <f t="shared" si="2"/>
        <v>#VALUE!</v>
      </c>
      <c r="Y85" s="211"/>
      <c r="Z85" s="211"/>
      <c r="AA85" s="211"/>
      <c r="AB85" s="211"/>
      <c r="AC85" s="44"/>
      <c r="AD85" s="44"/>
      <c r="AE85" s="41"/>
      <c r="AF85" s="43"/>
      <c r="AG85" s="41"/>
      <c r="AH85" s="42" t="e">
        <f t="shared" si="3"/>
        <v>#VALUE!</v>
      </c>
      <c r="AI85" s="41"/>
      <c r="AJ85" s="44"/>
      <c r="AK85" s="45"/>
    </row>
    <row r="86" spans="2:37" ht="22.5" customHeight="1" x14ac:dyDescent="0.15">
      <c r="B86" s="34"/>
      <c r="C86" s="47"/>
      <c r="D86" s="34"/>
      <c r="E86" s="34"/>
      <c r="F86" s="41"/>
      <c r="G86" s="212"/>
      <c r="H86" s="214"/>
      <c r="I86" s="72"/>
      <c r="J86" s="73"/>
      <c r="K86" s="53"/>
      <c r="L86" s="218"/>
      <c r="M86" s="51"/>
      <c r="N86" s="35"/>
      <c r="O86" s="55"/>
      <c r="P86" s="36" t="str">
        <f>IF(N86="","",VLOOKUP(N86,単重表!$C$6:'単重表'!$F$3809,2,FALSE))</f>
        <v/>
      </c>
      <c r="Q86" s="37"/>
      <c r="R86" s="216">
        <f t="shared" ref="R86:R149" si="4">Q86/1000</f>
        <v>0</v>
      </c>
      <c r="S86" s="220"/>
      <c r="T86" s="39">
        <f t="shared" ref="T86:T149" si="5">IF(S86="",1,S86/1000)</f>
        <v>1</v>
      </c>
      <c r="U86" s="40"/>
      <c r="V86" s="39" t="str">
        <f>IF(N86="","",VLOOKUP(N86,単重表!$C$6:'単重表'!$F$3809,3,FALSE))</f>
        <v/>
      </c>
      <c r="W86" s="215"/>
      <c r="X86" s="37" t="e">
        <f t="shared" ref="X86:X149" si="6">V86*U86*T86*R86+W86</f>
        <v>#VALUE!</v>
      </c>
      <c r="Y86" s="211"/>
      <c r="Z86" s="211"/>
      <c r="AA86" s="211"/>
      <c r="AB86" s="211"/>
      <c r="AC86" s="44"/>
      <c r="AD86" s="44"/>
      <c r="AE86" s="41"/>
      <c r="AF86" s="43"/>
      <c r="AG86" s="41"/>
      <c r="AH86" s="42" t="e">
        <f t="shared" ref="AH86:AH149" si="7">AG86*X86</f>
        <v>#VALUE!</v>
      </c>
      <c r="AI86" s="41"/>
      <c r="AJ86" s="44"/>
      <c r="AK86" s="45"/>
    </row>
    <row r="87" spans="2:37" ht="22.5" customHeight="1" x14ac:dyDescent="0.15">
      <c r="B87" s="34"/>
      <c r="C87" s="47"/>
      <c r="D87" s="34"/>
      <c r="E87" s="34"/>
      <c r="F87" s="41"/>
      <c r="G87" s="212"/>
      <c r="H87" s="214"/>
      <c r="I87" s="72"/>
      <c r="J87" s="73"/>
      <c r="K87" s="53"/>
      <c r="L87" s="218"/>
      <c r="M87" s="51"/>
      <c r="N87" s="35"/>
      <c r="O87" s="55"/>
      <c r="P87" s="36" t="str">
        <f>IF(N87="","",VLOOKUP(N87,単重表!$C$6:'単重表'!$F$3809,2,FALSE))</f>
        <v/>
      </c>
      <c r="Q87" s="37"/>
      <c r="R87" s="216">
        <f t="shared" si="4"/>
        <v>0</v>
      </c>
      <c r="S87" s="220"/>
      <c r="T87" s="39">
        <f t="shared" si="5"/>
        <v>1</v>
      </c>
      <c r="U87" s="40"/>
      <c r="V87" s="39" t="str">
        <f>IF(N87="","",VLOOKUP(N87,単重表!$C$6:'単重表'!$F$3809,3,FALSE))</f>
        <v/>
      </c>
      <c r="W87" s="215"/>
      <c r="X87" s="37" t="e">
        <f t="shared" si="6"/>
        <v>#VALUE!</v>
      </c>
      <c r="Y87" s="211"/>
      <c r="Z87" s="211"/>
      <c r="AA87" s="211"/>
      <c r="AB87" s="211"/>
      <c r="AC87" s="44"/>
      <c r="AD87" s="44"/>
      <c r="AE87" s="41"/>
      <c r="AF87" s="43"/>
      <c r="AG87" s="41"/>
      <c r="AH87" s="42" t="e">
        <f t="shared" si="7"/>
        <v>#VALUE!</v>
      </c>
      <c r="AI87" s="41"/>
      <c r="AJ87" s="44"/>
      <c r="AK87" s="45"/>
    </row>
    <row r="88" spans="2:37" ht="22.5" customHeight="1" x14ac:dyDescent="0.15">
      <c r="B88" s="34"/>
      <c r="C88" s="47"/>
      <c r="D88" s="34"/>
      <c r="E88" s="34"/>
      <c r="F88" s="41"/>
      <c r="G88" s="212"/>
      <c r="H88" s="214"/>
      <c r="I88" s="71"/>
      <c r="J88" s="73"/>
      <c r="K88" s="53"/>
      <c r="L88" s="218"/>
      <c r="M88" s="51"/>
      <c r="N88" s="35"/>
      <c r="O88" s="55"/>
      <c r="P88" s="36" t="str">
        <f>IF(N88="","",VLOOKUP(N88,単重表!$C$6:'単重表'!$F$3809,2,FALSE))</f>
        <v/>
      </c>
      <c r="Q88" s="37"/>
      <c r="R88" s="216">
        <f t="shared" si="4"/>
        <v>0</v>
      </c>
      <c r="S88" s="220"/>
      <c r="T88" s="39">
        <f t="shared" si="5"/>
        <v>1</v>
      </c>
      <c r="U88" s="40"/>
      <c r="V88" s="39" t="str">
        <f>IF(N88="","",VLOOKUP(N88,単重表!$C$6:'単重表'!$F$3809,3,FALSE))</f>
        <v/>
      </c>
      <c r="W88" s="215"/>
      <c r="X88" s="37" t="e">
        <f t="shared" si="6"/>
        <v>#VALUE!</v>
      </c>
      <c r="Y88" s="211"/>
      <c r="Z88" s="211"/>
      <c r="AA88" s="211"/>
      <c r="AB88" s="211"/>
      <c r="AC88" s="44"/>
      <c r="AD88" s="44"/>
      <c r="AE88" s="41"/>
      <c r="AF88" s="43"/>
      <c r="AG88" s="41"/>
      <c r="AH88" s="42" t="e">
        <f t="shared" si="7"/>
        <v>#VALUE!</v>
      </c>
      <c r="AI88" s="41"/>
      <c r="AJ88" s="44"/>
      <c r="AK88" s="45"/>
    </row>
    <row r="89" spans="2:37" ht="22.5" customHeight="1" x14ac:dyDescent="0.15">
      <c r="B89" s="34"/>
      <c r="C89" s="47"/>
      <c r="D89" s="34"/>
      <c r="E89" s="34"/>
      <c r="F89" s="41"/>
      <c r="G89" s="212"/>
      <c r="H89" s="214"/>
      <c r="I89" s="71"/>
      <c r="J89" s="73"/>
      <c r="K89" s="53"/>
      <c r="L89" s="218"/>
      <c r="M89" s="51"/>
      <c r="N89" s="35"/>
      <c r="O89" s="55"/>
      <c r="P89" s="36" t="str">
        <f>IF(N89="","",VLOOKUP(N89,単重表!$C$6:'単重表'!$F$3809,2,FALSE))</f>
        <v/>
      </c>
      <c r="Q89" s="37"/>
      <c r="R89" s="216">
        <f t="shared" si="4"/>
        <v>0</v>
      </c>
      <c r="S89" s="220"/>
      <c r="T89" s="39">
        <f t="shared" si="5"/>
        <v>1</v>
      </c>
      <c r="U89" s="40"/>
      <c r="V89" s="39" t="str">
        <f>IF(N89="","",VLOOKUP(N89,単重表!$C$6:'単重表'!$F$3809,3,FALSE))</f>
        <v/>
      </c>
      <c r="W89" s="215"/>
      <c r="X89" s="37" t="e">
        <f t="shared" si="6"/>
        <v>#VALUE!</v>
      </c>
      <c r="Y89" s="211"/>
      <c r="Z89" s="211"/>
      <c r="AA89" s="211"/>
      <c r="AB89" s="211"/>
      <c r="AC89" s="44"/>
      <c r="AD89" s="44"/>
      <c r="AE89" s="41"/>
      <c r="AF89" s="43"/>
      <c r="AG89" s="41"/>
      <c r="AH89" s="42" t="e">
        <f t="shared" si="7"/>
        <v>#VALUE!</v>
      </c>
      <c r="AI89" s="41"/>
      <c r="AJ89" s="44"/>
      <c r="AK89" s="45"/>
    </row>
    <row r="90" spans="2:37" ht="22.5" customHeight="1" x14ac:dyDescent="0.15">
      <c r="B90" s="34"/>
      <c r="C90" s="47"/>
      <c r="D90" s="34"/>
      <c r="E90" s="34"/>
      <c r="F90" s="41"/>
      <c r="G90" s="212"/>
      <c r="H90" s="214"/>
      <c r="I90" s="72"/>
      <c r="J90" s="73"/>
      <c r="K90" s="53"/>
      <c r="L90" s="218"/>
      <c r="M90" s="51"/>
      <c r="N90" s="35"/>
      <c r="O90" s="55"/>
      <c r="P90" s="36" t="str">
        <f>IF(N90="","",VLOOKUP(N90,単重表!$C$6:'単重表'!$F$3809,2,FALSE))</f>
        <v/>
      </c>
      <c r="Q90" s="37"/>
      <c r="R90" s="216">
        <f t="shared" si="4"/>
        <v>0</v>
      </c>
      <c r="S90" s="220"/>
      <c r="T90" s="39">
        <f t="shared" si="5"/>
        <v>1</v>
      </c>
      <c r="U90" s="40"/>
      <c r="V90" s="39" t="str">
        <f>IF(N90="","",VLOOKUP(N90,単重表!$C$6:'単重表'!$F$3809,3,FALSE))</f>
        <v/>
      </c>
      <c r="W90" s="215"/>
      <c r="X90" s="37" t="e">
        <f t="shared" si="6"/>
        <v>#VALUE!</v>
      </c>
      <c r="Y90" s="211"/>
      <c r="Z90" s="211"/>
      <c r="AA90" s="211"/>
      <c r="AB90" s="211"/>
      <c r="AC90" s="44"/>
      <c r="AD90" s="44"/>
      <c r="AE90" s="41"/>
      <c r="AF90" s="43"/>
      <c r="AG90" s="41"/>
      <c r="AH90" s="42" t="e">
        <f t="shared" si="7"/>
        <v>#VALUE!</v>
      </c>
      <c r="AI90" s="41"/>
      <c r="AJ90" s="44"/>
      <c r="AK90" s="45"/>
    </row>
    <row r="91" spans="2:37" ht="22.5" customHeight="1" x14ac:dyDescent="0.15">
      <c r="B91" s="34"/>
      <c r="C91" s="47"/>
      <c r="D91" s="34"/>
      <c r="E91" s="34"/>
      <c r="F91" s="41"/>
      <c r="G91" s="212"/>
      <c r="H91" s="214"/>
      <c r="I91" s="72"/>
      <c r="J91" s="73"/>
      <c r="K91" s="53"/>
      <c r="L91" s="218"/>
      <c r="M91" s="51"/>
      <c r="N91" s="35"/>
      <c r="O91" s="55"/>
      <c r="P91" s="36" t="str">
        <f>IF(N91="","",VLOOKUP(N91,単重表!$C$6:'単重表'!$F$3809,2,FALSE))</f>
        <v/>
      </c>
      <c r="Q91" s="37"/>
      <c r="R91" s="216">
        <f t="shared" si="4"/>
        <v>0</v>
      </c>
      <c r="S91" s="220"/>
      <c r="T91" s="39">
        <f t="shared" si="5"/>
        <v>1</v>
      </c>
      <c r="U91" s="40"/>
      <c r="V91" s="39" t="str">
        <f>IF(N91="","",VLOOKUP(N91,単重表!$C$6:'単重表'!$F$3809,3,FALSE))</f>
        <v/>
      </c>
      <c r="W91" s="215"/>
      <c r="X91" s="37" t="e">
        <f t="shared" si="6"/>
        <v>#VALUE!</v>
      </c>
      <c r="Y91" s="211"/>
      <c r="Z91" s="211"/>
      <c r="AA91" s="211"/>
      <c r="AB91" s="211"/>
      <c r="AC91" s="44"/>
      <c r="AD91" s="44"/>
      <c r="AE91" s="41"/>
      <c r="AF91" s="43"/>
      <c r="AG91" s="41"/>
      <c r="AH91" s="42" t="e">
        <f t="shared" si="7"/>
        <v>#VALUE!</v>
      </c>
      <c r="AI91" s="41"/>
      <c r="AJ91" s="44"/>
      <c r="AK91" s="45"/>
    </row>
    <row r="92" spans="2:37" ht="22.5" customHeight="1" x14ac:dyDescent="0.15">
      <c r="B92" s="34"/>
      <c r="C92" s="47"/>
      <c r="D92" s="34"/>
      <c r="E92" s="34"/>
      <c r="F92" s="41"/>
      <c r="G92" s="212"/>
      <c r="H92" s="214"/>
      <c r="I92" s="72"/>
      <c r="J92" s="73"/>
      <c r="K92" s="53"/>
      <c r="L92" s="218"/>
      <c r="M92" s="51"/>
      <c r="N92" s="35"/>
      <c r="O92" s="55"/>
      <c r="P92" s="36" t="str">
        <f>IF(N92="","",VLOOKUP(N92,単重表!$C$6:'単重表'!$F$3809,2,FALSE))</f>
        <v/>
      </c>
      <c r="Q92" s="37"/>
      <c r="R92" s="216">
        <f t="shared" si="4"/>
        <v>0</v>
      </c>
      <c r="S92" s="220"/>
      <c r="T92" s="39">
        <f t="shared" si="5"/>
        <v>1</v>
      </c>
      <c r="U92" s="40"/>
      <c r="V92" s="39" t="str">
        <f>IF(N92="","",VLOOKUP(N92,単重表!$C$6:'単重表'!$F$3809,3,FALSE))</f>
        <v/>
      </c>
      <c r="W92" s="215"/>
      <c r="X92" s="37" t="e">
        <f t="shared" si="6"/>
        <v>#VALUE!</v>
      </c>
      <c r="Y92" s="211"/>
      <c r="Z92" s="211"/>
      <c r="AA92" s="211"/>
      <c r="AB92" s="211"/>
      <c r="AC92" s="44"/>
      <c r="AD92" s="44"/>
      <c r="AE92" s="41"/>
      <c r="AF92" s="43"/>
      <c r="AG92" s="41"/>
      <c r="AH92" s="42" t="e">
        <f t="shared" si="7"/>
        <v>#VALUE!</v>
      </c>
      <c r="AI92" s="41"/>
      <c r="AJ92" s="44"/>
      <c r="AK92" s="45"/>
    </row>
    <row r="93" spans="2:37" ht="22.5" customHeight="1" x14ac:dyDescent="0.15">
      <c r="B93" s="34"/>
      <c r="C93" s="47"/>
      <c r="D93" s="34"/>
      <c r="E93" s="34"/>
      <c r="F93" s="41"/>
      <c r="G93" s="212"/>
      <c r="H93" s="214"/>
      <c r="I93" s="72"/>
      <c r="J93" s="73"/>
      <c r="K93" s="53"/>
      <c r="L93" s="218"/>
      <c r="M93" s="51"/>
      <c r="N93" s="35"/>
      <c r="O93" s="55"/>
      <c r="P93" s="36" t="str">
        <f>IF(N93="","",VLOOKUP(N93,単重表!$C$6:'単重表'!$F$3809,2,FALSE))</f>
        <v/>
      </c>
      <c r="Q93" s="37"/>
      <c r="R93" s="216">
        <f t="shared" si="4"/>
        <v>0</v>
      </c>
      <c r="S93" s="220"/>
      <c r="T93" s="39">
        <f t="shared" si="5"/>
        <v>1</v>
      </c>
      <c r="U93" s="40"/>
      <c r="V93" s="39" t="str">
        <f>IF(N93="","",VLOOKUP(N93,単重表!$C$6:'単重表'!$F$3809,3,FALSE))</f>
        <v/>
      </c>
      <c r="W93" s="215"/>
      <c r="X93" s="37" t="e">
        <f t="shared" si="6"/>
        <v>#VALUE!</v>
      </c>
      <c r="Y93" s="211"/>
      <c r="Z93" s="211"/>
      <c r="AA93" s="211"/>
      <c r="AB93" s="211"/>
      <c r="AC93" s="44"/>
      <c r="AD93" s="44"/>
      <c r="AE93" s="41"/>
      <c r="AF93" s="43"/>
      <c r="AG93" s="41"/>
      <c r="AH93" s="42" t="e">
        <f t="shared" si="7"/>
        <v>#VALUE!</v>
      </c>
      <c r="AI93" s="41"/>
      <c r="AJ93" s="44"/>
      <c r="AK93" s="45"/>
    </row>
    <row r="94" spans="2:37" ht="22.5" customHeight="1" x14ac:dyDescent="0.15">
      <c r="B94" s="34"/>
      <c r="C94" s="47"/>
      <c r="D94" s="34"/>
      <c r="E94" s="34"/>
      <c r="F94" s="41"/>
      <c r="G94" s="212"/>
      <c r="H94" s="214"/>
      <c r="I94" s="72"/>
      <c r="J94" s="73"/>
      <c r="K94" s="53"/>
      <c r="L94" s="218"/>
      <c r="M94" s="51"/>
      <c r="N94" s="35"/>
      <c r="O94" s="55"/>
      <c r="P94" s="36" t="str">
        <f>IF(N94="","",VLOOKUP(N94,単重表!$C$6:'単重表'!$F$3809,2,FALSE))</f>
        <v/>
      </c>
      <c r="Q94" s="37"/>
      <c r="R94" s="216">
        <f t="shared" si="4"/>
        <v>0</v>
      </c>
      <c r="S94" s="220"/>
      <c r="T94" s="39">
        <f t="shared" si="5"/>
        <v>1</v>
      </c>
      <c r="U94" s="40"/>
      <c r="V94" s="39" t="str">
        <f>IF(N94="","",VLOOKUP(N94,単重表!$C$6:'単重表'!$F$3809,3,FALSE))</f>
        <v/>
      </c>
      <c r="W94" s="215"/>
      <c r="X94" s="37" t="e">
        <f t="shared" si="6"/>
        <v>#VALUE!</v>
      </c>
      <c r="Y94" s="211"/>
      <c r="Z94" s="211"/>
      <c r="AA94" s="211"/>
      <c r="AB94" s="211"/>
      <c r="AC94" s="44"/>
      <c r="AD94" s="44"/>
      <c r="AE94" s="41"/>
      <c r="AF94" s="43"/>
      <c r="AG94" s="41"/>
      <c r="AH94" s="42" t="e">
        <f t="shared" si="7"/>
        <v>#VALUE!</v>
      </c>
      <c r="AI94" s="41"/>
      <c r="AJ94" s="44"/>
      <c r="AK94" s="45"/>
    </row>
    <row r="95" spans="2:37" ht="22.5" customHeight="1" x14ac:dyDescent="0.15">
      <c r="B95" s="34"/>
      <c r="C95" s="47"/>
      <c r="D95" s="34"/>
      <c r="E95" s="34"/>
      <c r="F95" s="41"/>
      <c r="G95" s="212"/>
      <c r="H95" s="214"/>
      <c r="I95" s="72"/>
      <c r="J95" s="73"/>
      <c r="K95" s="53"/>
      <c r="L95" s="218"/>
      <c r="M95" s="51"/>
      <c r="N95" s="35"/>
      <c r="O95" s="55"/>
      <c r="P95" s="36" t="str">
        <f>IF(N95="","",VLOOKUP(N95,単重表!$C$6:'単重表'!$F$3809,2,FALSE))</f>
        <v/>
      </c>
      <c r="Q95" s="37"/>
      <c r="R95" s="216">
        <f t="shared" si="4"/>
        <v>0</v>
      </c>
      <c r="S95" s="220"/>
      <c r="T95" s="39">
        <f t="shared" si="5"/>
        <v>1</v>
      </c>
      <c r="U95" s="40"/>
      <c r="V95" s="39" t="str">
        <f>IF(N95="","",VLOOKUP(N95,単重表!$C$6:'単重表'!$F$3809,3,FALSE))</f>
        <v/>
      </c>
      <c r="W95" s="215"/>
      <c r="X95" s="37" t="e">
        <f t="shared" si="6"/>
        <v>#VALUE!</v>
      </c>
      <c r="Y95" s="211"/>
      <c r="Z95" s="211"/>
      <c r="AA95" s="211"/>
      <c r="AB95" s="211"/>
      <c r="AC95" s="44"/>
      <c r="AD95" s="44"/>
      <c r="AE95" s="41"/>
      <c r="AF95" s="43"/>
      <c r="AG95" s="41"/>
      <c r="AH95" s="42" t="e">
        <f t="shared" si="7"/>
        <v>#VALUE!</v>
      </c>
      <c r="AI95" s="41"/>
      <c r="AJ95" s="44"/>
      <c r="AK95" s="45"/>
    </row>
    <row r="96" spans="2:37" ht="22.5" customHeight="1" x14ac:dyDescent="0.15">
      <c r="B96" s="34"/>
      <c r="C96" s="47"/>
      <c r="D96" s="34"/>
      <c r="E96" s="34"/>
      <c r="F96" s="41"/>
      <c r="G96" s="212"/>
      <c r="H96" s="214"/>
      <c r="I96" s="71"/>
      <c r="J96" s="73"/>
      <c r="K96" s="53"/>
      <c r="L96" s="218"/>
      <c r="M96" s="51"/>
      <c r="N96" s="35"/>
      <c r="O96" s="55"/>
      <c r="P96" s="36" t="str">
        <f>IF(N96="","",VLOOKUP(N96,単重表!$C$6:'単重表'!$F$3809,2,FALSE))</f>
        <v/>
      </c>
      <c r="Q96" s="37"/>
      <c r="R96" s="216">
        <f t="shared" si="4"/>
        <v>0</v>
      </c>
      <c r="S96" s="220"/>
      <c r="T96" s="39">
        <f t="shared" si="5"/>
        <v>1</v>
      </c>
      <c r="U96" s="40"/>
      <c r="V96" s="39" t="str">
        <f>IF(N96="","",VLOOKUP(N96,単重表!$C$6:'単重表'!$F$3809,3,FALSE))</f>
        <v/>
      </c>
      <c r="W96" s="215"/>
      <c r="X96" s="37" t="e">
        <f t="shared" si="6"/>
        <v>#VALUE!</v>
      </c>
      <c r="Y96" s="211"/>
      <c r="Z96" s="211"/>
      <c r="AA96" s="211"/>
      <c r="AB96" s="211"/>
      <c r="AC96" s="44"/>
      <c r="AD96" s="44"/>
      <c r="AE96" s="41"/>
      <c r="AF96" s="43"/>
      <c r="AG96" s="41"/>
      <c r="AH96" s="42" t="e">
        <f t="shared" si="7"/>
        <v>#VALUE!</v>
      </c>
      <c r="AI96" s="41"/>
      <c r="AJ96" s="44"/>
      <c r="AK96" s="45"/>
    </row>
    <row r="97" spans="2:37" ht="22.5" customHeight="1" x14ac:dyDescent="0.15">
      <c r="B97" s="34"/>
      <c r="C97" s="47"/>
      <c r="D97" s="34"/>
      <c r="E97" s="34"/>
      <c r="F97" s="41"/>
      <c r="G97" s="212"/>
      <c r="H97" s="214"/>
      <c r="I97" s="71"/>
      <c r="J97" s="73"/>
      <c r="K97" s="53"/>
      <c r="L97" s="218"/>
      <c r="M97" s="51"/>
      <c r="N97" s="35"/>
      <c r="O97" s="55"/>
      <c r="P97" s="36" t="str">
        <f>IF(N97="","",VLOOKUP(N97,単重表!$C$6:'単重表'!$F$3809,2,FALSE))</f>
        <v/>
      </c>
      <c r="Q97" s="37"/>
      <c r="R97" s="216">
        <f t="shared" si="4"/>
        <v>0</v>
      </c>
      <c r="S97" s="220"/>
      <c r="T97" s="39">
        <f t="shared" si="5"/>
        <v>1</v>
      </c>
      <c r="U97" s="40"/>
      <c r="V97" s="39" t="str">
        <f>IF(N97="","",VLOOKUP(N97,単重表!$C$6:'単重表'!$F$3809,3,FALSE))</f>
        <v/>
      </c>
      <c r="W97" s="215"/>
      <c r="X97" s="37" t="e">
        <f t="shared" si="6"/>
        <v>#VALUE!</v>
      </c>
      <c r="Y97" s="211"/>
      <c r="Z97" s="211"/>
      <c r="AA97" s="211"/>
      <c r="AB97" s="211"/>
      <c r="AC97" s="44"/>
      <c r="AD97" s="44"/>
      <c r="AE97" s="41"/>
      <c r="AF97" s="43"/>
      <c r="AG97" s="41"/>
      <c r="AH97" s="42" t="e">
        <f t="shared" si="7"/>
        <v>#VALUE!</v>
      </c>
      <c r="AI97" s="41"/>
      <c r="AJ97" s="44"/>
      <c r="AK97" s="45"/>
    </row>
    <row r="98" spans="2:37" ht="22.5" customHeight="1" x14ac:dyDescent="0.15">
      <c r="B98" s="34"/>
      <c r="C98" s="47"/>
      <c r="D98" s="34"/>
      <c r="E98" s="34"/>
      <c r="F98" s="41"/>
      <c r="G98" s="212"/>
      <c r="H98" s="214"/>
      <c r="I98" s="71"/>
      <c r="J98" s="73"/>
      <c r="K98" s="53"/>
      <c r="L98" s="218"/>
      <c r="M98" s="51"/>
      <c r="N98" s="35"/>
      <c r="O98" s="55"/>
      <c r="P98" s="36" t="str">
        <f>IF(N98="","",VLOOKUP(N98,単重表!$C$6:'単重表'!$F$3809,2,FALSE))</f>
        <v/>
      </c>
      <c r="Q98" s="37"/>
      <c r="R98" s="216">
        <f t="shared" si="4"/>
        <v>0</v>
      </c>
      <c r="S98" s="220"/>
      <c r="T98" s="39">
        <f t="shared" si="5"/>
        <v>1</v>
      </c>
      <c r="U98" s="40"/>
      <c r="V98" s="39" t="str">
        <f>IF(N98="","",VLOOKUP(N98,単重表!$C$6:'単重表'!$F$3809,3,FALSE))</f>
        <v/>
      </c>
      <c r="W98" s="215"/>
      <c r="X98" s="37" t="e">
        <f t="shared" si="6"/>
        <v>#VALUE!</v>
      </c>
      <c r="Y98" s="211"/>
      <c r="Z98" s="211"/>
      <c r="AA98" s="211"/>
      <c r="AB98" s="211"/>
      <c r="AC98" s="44"/>
      <c r="AD98" s="44"/>
      <c r="AE98" s="41"/>
      <c r="AF98" s="43"/>
      <c r="AG98" s="41"/>
      <c r="AH98" s="42" t="e">
        <f t="shared" si="7"/>
        <v>#VALUE!</v>
      </c>
      <c r="AI98" s="41"/>
      <c r="AJ98" s="44"/>
      <c r="AK98" s="45"/>
    </row>
    <row r="99" spans="2:37" ht="22.5" customHeight="1" x14ac:dyDescent="0.15">
      <c r="B99" s="34"/>
      <c r="C99" s="47"/>
      <c r="D99" s="34"/>
      <c r="E99" s="34"/>
      <c r="F99" s="41"/>
      <c r="G99" s="212"/>
      <c r="H99" s="214"/>
      <c r="I99" s="72"/>
      <c r="J99" s="73"/>
      <c r="K99" s="53"/>
      <c r="L99" s="218"/>
      <c r="M99" s="51"/>
      <c r="N99" s="35"/>
      <c r="O99" s="55"/>
      <c r="P99" s="36" t="str">
        <f>IF(N99="","",VLOOKUP(N99,単重表!$C$6:'単重表'!$F$3809,2,FALSE))</f>
        <v/>
      </c>
      <c r="Q99" s="37"/>
      <c r="R99" s="216">
        <f t="shared" si="4"/>
        <v>0</v>
      </c>
      <c r="S99" s="220"/>
      <c r="T99" s="39">
        <f t="shared" si="5"/>
        <v>1</v>
      </c>
      <c r="U99" s="40"/>
      <c r="V99" s="39" t="str">
        <f>IF(N99="","",VLOOKUP(N99,単重表!$C$6:'単重表'!$F$3809,3,FALSE))</f>
        <v/>
      </c>
      <c r="W99" s="215"/>
      <c r="X99" s="37" t="e">
        <f t="shared" si="6"/>
        <v>#VALUE!</v>
      </c>
      <c r="Y99" s="211"/>
      <c r="Z99" s="211"/>
      <c r="AA99" s="211"/>
      <c r="AB99" s="211"/>
      <c r="AC99" s="44"/>
      <c r="AD99" s="44"/>
      <c r="AE99" s="41"/>
      <c r="AF99" s="43"/>
      <c r="AG99" s="41"/>
      <c r="AH99" s="42" t="e">
        <f t="shared" si="7"/>
        <v>#VALUE!</v>
      </c>
      <c r="AI99" s="41"/>
      <c r="AJ99" s="44"/>
      <c r="AK99" s="45"/>
    </row>
    <row r="100" spans="2:37" ht="22.5" customHeight="1" x14ac:dyDescent="0.15">
      <c r="B100" s="34"/>
      <c r="C100" s="47"/>
      <c r="D100" s="34"/>
      <c r="E100" s="34"/>
      <c r="F100" s="41"/>
      <c r="G100" s="212"/>
      <c r="H100" s="214"/>
      <c r="I100" s="72"/>
      <c r="J100" s="73"/>
      <c r="K100" s="53"/>
      <c r="L100" s="218"/>
      <c r="M100" s="51"/>
      <c r="N100" s="35"/>
      <c r="O100" s="55"/>
      <c r="P100" s="36" t="str">
        <f>IF(N100="","",VLOOKUP(N100,単重表!$C$6:'単重表'!$F$3809,2,FALSE))</f>
        <v/>
      </c>
      <c r="Q100" s="37"/>
      <c r="R100" s="216">
        <f t="shared" si="4"/>
        <v>0</v>
      </c>
      <c r="S100" s="220"/>
      <c r="T100" s="39">
        <f t="shared" si="5"/>
        <v>1</v>
      </c>
      <c r="U100" s="40"/>
      <c r="V100" s="39" t="str">
        <f>IF(N100="","",VLOOKUP(N100,単重表!$C$6:'単重表'!$F$3809,3,FALSE))</f>
        <v/>
      </c>
      <c r="W100" s="215"/>
      <c r="X100" s="37" t="e">
        <f t="shared" si="6"/>
        <v>#VALUE!</v>
      </c>
      <c r="Y100" s="211"/>
      <c r="Z100" s="211"/>
      <c r="AA100" s="211"/>
      <c r="AB100" s="211"/>
      <c r="AC100" s="44"/>
      <c r="AD100" s="44"/>
      <c r="AE100" s="41"/>
      <c r="AF100" s="43"/>
      <c r="AG100" s="41"/>
      <c r="AH100" s="42" t="e">
        <f t="shared" si="7"/>
        <v>#VALUE!</v>
      </c>
      <c r="AI100" s="41"/>
      <c r="AJ100" s="44"/>
      <c r="AK100" s="45"/>
    </row>
    <row r="101" spans="2:37" ht="22.5" customHeight="1" x14ac:dyDescent="0.15">
      <c r="B101" s="34"/>
      <c r="C101" s="47"/>
      <c r="D101" s="34"/>
      <c r="E101" s="34"/>
      <c r="F101" s="41"/>
      <c r="G101" s="212"/>
      <c r="H101" s="214"/>
      <c r="I101" s="71"/>
      <c r="J101" s="73"/>
      <c r="K101" s="53"/>
      <c r="L101" s="218"/>
      <c r="M101" s="51"/>
      <c r="N101" s="35"/>
      <c r="O101" s="55"/>
      <c r="P101" s="36" t="str">
        <f>IF(N101="","",VLOOKUP(N101,単重表!$C$6:'単重表'!$F$3809,2,FALSE))</f>
        <v/>
      </c>
      <c r="Q101" s="37"/>
      <c r="R101" s="216">
        <f t="shared" si="4"/>
        <v>0</v>
      </c>
      <c r="S101" s="220"/>
      <c r="T101" s="39">
        <f t="shared" si="5"/>
        <v>1</v>
      </c>
      <c r="U101" s="40"/>
      <c r="V101" s="39" t="str">
        <f>IF(N101="","",VLOOKUP(N101,単重表!$C$6:'単重表'!$F$3809,3,FALSE))</f>
        <v/>
      </c>
      <c r="W101" s="215"/>
      <c r="X101" s="37" t="e">
        <f t="shared" si="6"/>
        <v>#VALUE!</v>
      </c>
      <c r="Y101" s="211"/>
      <c r="Z101" s="211"/>
      <c r="AA101" s="211"/>
      <c r="AB101" s="211"/>
      <c r="AC101" s="44"/>
      <c r="AD101" s="44"/>
      <c r="AE101" s="41"/>
      <c r="AF101" s="43"/>
      <c r="AG101" s="41"/>
      <c r="AH101" s="42" t="e">
        <f t="shared" si="7"/>
        <v>#VALUE!</v>
      </c>
      <c r="AI101" s="41"/>
      <c r="AJ101" s="44"/>
      <c r="AK101" s="45"/>
    </row>
    <row r="102" spans="2:37" ht="22.5" customHeight="1" x14ac:dyDescent="0.15">
      <c r="B102" s="34"/>
      <c r="C102" s="47"/>
      <c r="D102" s="34"/>
      <c r="E102" s="34"/>
      <c r="F102" s="41"/>
      <c r="G102" s="212"/>
      <c r="H102" s="214"/>
      <c r="I102" s="72"/>
      <c r="J102" s="73"/>
      <c r="K102" s="53"/>
      <c r="L102" s="218"/>
      <c r="M102" s="51"/>
      <c r="N102" s="35"/>
      <c r="O102" s="55"/>
      <c r="P102" s="36" t="str">
        <f>IF(N102="","",VLOOKUP(N102,単重表!$C$6:'単重表'!$F$3809,2,FALSE))</f>
        <v/>
      </c>
      <c r="Q102" s="37"/>
      <c r="R102" s="216">
        <f t="shared" si="4"/>
        <v>0</v>
      </c>
      <c r="S102" s="220"/>
      <c r="T102" s="39">
        <f t="shared" si="5"/>
        <v>1</v>
      </c>
      <c r="U102" s="40"/>
      <c r="V102" s="39" t="str">
        <f>IF(N102="","",VLOOKUP(N102,単重表!$C$6:'単重表'!$F$3809,3,FALSE))</f>
        <v/>
      </c>
      <c r="W102" s="215"/>
      <c r="X102" s="37" t="e">
        <f t="shared" si="6"/>
        <v>#VALUE!</v>
      </c>
      <c r="Y102" s="211"/>
      <c r="Z102" s="211"/>
      <c r="AA102" s="211"/>
      <c r="AB102" s="211"/>
      <c r="AC102" s="44"/>
      <c r="AD102" s="44"/>
      <c r="AE102" s="41"/>
      <c r="AF102" s="43"/>
      <c r="AG102" s="41"/>
      <c r="AH102" s="42" t="e">
        <f t="shared" si="7"/>
        <v>#VALUE!</v>
      </c>
      <c r="AI102" s="41"/>
      <c r="AJ102" s="44"/>
      <c r="AK102" s="45"/>
    </row>
    <row r="103" spans="2:37" ht="22.5" customHeight="1" x14ac:dyDescent="0.15">
      <c r="B103" s="34"/>
      <c r="C103" s="47"/>
      <c r="D103" s="34"/>
      <c r="E103" s="34"/>
      <c r="F103" s="41"/>
      <c r="G103" s="212"/>
      <c r="H103" s="214"/>
      <c r="I103" s="71"/>
      <c r="J103" s="73"/>
      <c r="K103" s="53"/>
      <c r="L103" s="218"/>
      <c r="M103" s="51"/>
      <c r="N103" s="35"/>
      <c r="O103" s="55"/>
      <c r="P103" s="36" t="str">
        <f>IF(N103="","",VLOOKUP(N103,単重表!$C$6:'単重表'!$F$3809,2,FALSE))</f>
        <v/>
      </c>
      <c r="Q103" s="37"/>
      <c r="R103" s="216">
        <f t="shared" si="4"/>
        <v>0</v>
      </c>
      <c r="S103" s="220"/>
      <c r="T103" s="39">
        <f t="shared" si="5"/>
        <v>1</v>
      </c>
      <c r="U103" s="40"/>
      <c r="V103" s="39" t="str">
        <f>IF(N103="","",VLOOKUP(N103,単重表!$C$6:'単重表'!$F$3809,3,FALSE))</f>
        <v/>
      </c>
      <c r="W103" s="215"/>
      <c r="X103" s="37" t="e">
        <f t="shared" si="6"/>
        <v>#VALUE!</v>
      </c>
      <c r="Y103" s="211"/>
      <c r="Z103" s="211"/>
      <c r="AA103" s="211"/>
      <c r="AB103" s="211"/>
      <c r="AC103" s="44"/>
      <c r="AD103" s="44"/>
      <c r="AE103" s="41"/>
      <c r="AF103" s="43"/>
      <c r="AG103" s="41"/>
      <c r="AH103" s="42" t="e">
        <f t="shared" si="7"/>
        <v>#VALUE!</v>
      </c>
      <c r="AI103" s="41"/>
      <c r="AJ103" s="44"/>
      <c r="AK103" s="45"/>
    </row>
    <row r="104" spans="2:37" ht="22.5" customHeight="1" x14ac:dyDescent="0.15">
      <c r="B104" s="34"/>
      <c r="C104" s="47"/>
      <c r="D104" s="34"/>
      <c r="E104" s="34"/>
      <c r="F104" s="41"/>
      <c r="G104" s="212"/>
      <c r="H104" s="214"/>
      <c r="I104" s="72"/>
      <c r="J104" s="73"/>
      <c r="K104" s="53"/>
      <c r="L104" s="218"/>
      <c r="M104" s="51"/>
      <c r="N104" s="35"/>
      <c r="O104" s="55"/>
      <c r="P104" s="36" t="str">
        <f>IF(N104="","",VLOOKUP(N104,単重表!$C$6:'単重表'!$F$3809,2,FALSE))</f>
        <v/>
      </c>
      <c r="Q104" s="37"/>
      <c r="R104" s="216">
        <f t="shared" si="4"/>
        <v>0</v>
      </c>
      <c r="S104" s="220"/>
      <c r="T104" s="39">
        <f t="shared" si="5"/>
        <v>1</v>
      </c>
      <c r="U104" s="40"/>
      <c r="V104" s="39" t="str">
        <f>IF(N104="","",VLOOKUP(N104,単重表!$C$6:'単重表'!$F$3809,3,FALSE))</f>
        <v/>
      </c>
      <c r="W104" s="215"/>
      <c r="X104" s="37" t="e">
        <f t="shared" si="6"/>
        <v>#VALUE!</v>
      </c>
      <c r="Y104" s="211"/>
      <c r="Z104" s="211"/>
      <c r="AA104" s="211"/>
      <c r="AB104" s="211"/>
      <c r="AC104" s="44"/>
      <c r="AD104" s="44"/>
      <c r="AE104" s="41"/>
      <c r="AF104" s="43"/>
      <c r="AG104" s="41"/>
      <c r="AH104" s="42" t="e">
        <f t="shared" si="7"/>
        <v>#VALUE!</v>
      </c>
      <c r="AI104" s="41"/>
      <c r="AJ104" s="44"/>
      <c r="AK104" s="45"/>
    </row>
    <row r="105" spans="2:37" ht="22.5" customHeight="1" x14ac:dyDescent="0.15">
      <c r="B105" s="34"/>
      <c r="C105" s="47"/>
      <c r="D105" s="34"/>
      <c r="E105" s="34"/>
      <c r="F105" s="41"/>
      <c r="G105" s="212"/>
      <c r="H105" s="214"/>
      <c r="I105" s="72"/>
      <c r="J105" s="73"/>
      <c r="K105" s="53"/>
      <c r="L105" s="218"/>
      <c r="M105" s="51"/>
      <c r="N105" s="35"/>
      <c r="O105" s="55"/>
      <c r="P105" s="36" t="str">
        <f>IF(N105="","",VLOOKUP(N105,単重表!$C$6:'単重表'!$F$3809,2,FALSE))</f>
        <v/>
      </c>
      <c r="Q105" s="37"/>
      <c r="R105" s="216">
        <f t="shared" si="4"/>
        <v>0</v>
      </c>
      <c r="S105" s="220"/>
      <c r="T105" s="39">
        <f t="shared" si="5"/>
        <v>1</v>
      </c>
      <c r="U105" s="40"/>
      <c r="V105" s="39" t="str">
        <f>IF(N105="","",VLOOKUP(N105,単重表!$C$6:'単重表'!$F$3809,3,FALSE))</f>
        <v/>
      </c>
      <c r="W105" s="215"/>
      <c r="X105" s="37" t="e">
        <f t="shared" si="6"/>
        <v>#VALUE!</v>
      </c>
      <c r="Y105" s="211"/>
      <c r="Z105" s="211"/>
      <c r="AA105" s="211"/>
      <c r="AB105" s="211"/>
      <c r="AC105" s="44"/>
      <c r="AD105" s="44"/>
      <c r="AE105" s="41"/>
      <c r="AF105" s="43"/>
      <c r="AG105" s="41"/>
      <c r="AH105" s="42" t="e">
        <f t="shared" si="7"/>
        <v>#VALUE!</v>
      </c>
      <c r="AI105" s="41"/>
      <c r="AJ105" s="44"/>
      <c r="AK105" s="45"/>
    </row>
    <row r="106" spans="2:37" ht="22.5" customHeight="1" x14ac:dyDescent="0.15">
      <c r="B106" s="34"/>
      <c r="C106" s="47"/>
      <c r="D106" s="34"/>
      <c r="E106" s="34"/>
      <c r="F106" s="41"/>
      <c r="G106" s="212"/>
      <c r="H106" s="214"/>
      <c r="I106" s="72"/>
      <c r="J106" s="73"/>
      <c r="K106" s="53"/>
      <c r="L106" s="218"/>
      <c r="M106" s="51"/>
      <c r="N106" s="35"/>
      <c r="O106" s="55"/>
      <c r="P106" s="36" t="str">
        <f>IF(N106="","",VLOOKUP(N106,単重表!$C$6:'単重表'!$F$3809,2,FALSE))</f>
        <v/>
      </c>
      <c r="Q106" s="37"/>
      <c r="R106" s="216">
        <f t="shared" si="4"/>
        <v>0</v>
      </c>
      <c r="S106" s="220"/>
      <c r="T106" s="39">
        <f t="shared" si="5"/>
        <v>1</v>
      </c>
      <c r="U106" s="40"/>
      <c r="V106" s="39" t="str">
        <f>IF(N106="","",VLOOKUP(N106,単重表!$C$6:'単重表'!$F$3809,3,FALSE))</f>
        <v/>
      </c>
      <c r="W106" s="215"/>
      <c r="X106" s="37" t="e">
        <f t="shared" si="6"/>
        <v>#VALUE!</v>
      </c>
      <c r="Y106" s="211"/>
      <c r="Z106" s="211"/>
      <c r="AA106" s="211"/>
      <c r="AB106" s="211"/>
      <c r="AC106" s="44"/>
      <c r="AD106" s="44"/>
      <c r="AE106" s="41"/>
      <c r="AF106" s="43"/>
      <c r="AG106" s="41"/>
      <c r="AH106" s="42" t="e">
        <f t="shared" si="7"/>
        <v>#VALUE!</v>
      </c>
      <c r="AI106" s="41"/>
      <c r="AJ106" s="44"/>
      <c r="AK106" s="45"/>
    </row>
    <row r="107" spans="2:37" ht="22.5" customHeight="1" x14ac:dyDescent="0.15">
      <c r="B107" s="34"/>
      <c r="C107" s="47"/>
      <c r="D107" s="34"/>
      <c r="E107" s="34"/>
      <c r="F107" s="41"/>
      <c r="G107" s="212"/>
      <c r="H107" s="214"/>
      <c r="I107" s="72"/>
      <c r="J107" s="73"/>
      <c r="K107" s="53"/>
      <c r="L107" s="218"/>
      <c r="M107" s="51"/>
      <c r="N107" s="35"/>
      <c r="O107" s="55"/>
      <c r="P107" s="36" t="str">
        <f>IF(N107="","",VLOOKUP(N107,単重表!$C$6:'単重表'!$F$3809,2,FALSE))</f>
        <v/>
      </c>
      <c r="Q107" s="37"/>
      <c r="R107" s="216">
        <f t="shared" si="4"/>
        <v>0</v>
      </c>
      <c r="S107" s="220"/>
      <c r="T107" s="39">
        <f t="shared" si="5"/>
        <v>1</v>
      </c>
      <c r="U107" s="40"/>
      <c r="V107" s="39" t="str">
        <f>IF(N107="","",VLOOKUP(N107,単重表!$C$6:'単重表'!$F$3809,3,FALSE))</f>
        <v/>
      </c>
      <c r="W107" s="215"/>
      <c r="X107" s="37" t="e">
        <f t="shared" si="6"/>
        <v>#VALUE!</v>
      </c>
      <c r="Y107" s="211"/>
      <c r="Z107" s="211"/>
      <c r="AA107" s="211"/>
      <c r="AB107" s="211"/>
      <c r="AC107" s="44"/>
      <c r="AD107" s="44"/>
      <c r="AE107" s="41"/>
      <c r="AF107" s="43"/>
      <c r="AG107" s="41"/>
      <c r="AH107" s="42" t="e">
        <f t="shared" si="7"/>
        <v>#VALUE!</v>
      </c>
      <c r="AI107" s="41"/>
      <c r="AJ107" s="44"/>
      <c r="AK107" s="45"/>
    </row>
    <row r="108" spans="2:37" ht="22.5" customHeight="1" x14ac:dyDescent="0.15">
      <c r="B108" s="34"/>
      <c r="C108" s="47"/>
      <c r="D108" s="34"/>
      <c r="E108" s="34"/>
      <c r="F108" s="41"/>
      <c r="G108" s="212"/>
      <c r="H108" s="214"/>
      <c r="I108" s="72"/>
      <c r="J108" s="73"/>
      <c r="K108" s="53"/>
      <c r="L108" s="218"/>
      <c r="M108" s="51"/>
      <c r="N108" s="35"/>
      <c r="O108" s="55"/>
      <c r="P108" s="36" t="str">
        <f>IF(N108="","",VLOOKUP(N108,単重表!$C$6:'単重表'!$F$3809,2,FALSE))</f>
        <v/>
      </c>
      <c r="Q108" s="37"/>
      <c r="R108" s="216">
        <f t="shared" si="4"/>
        <v>0</v>
      </c>
      <c r="S108" s="220"/>
      <c r="T108" s="39">
        <f t="shared" si="5"/>
        <v>1</v>
      </c>
      <c r="U108" s="40"/>
      <c r="V108" s="39" t="str">
        <f>IF(N108="","",VLOOKUP(N108,単重表!$C$6:'単重表'!$F$3809,3,FALSE))</f>
        <v/>
      </c>
      <c r="W108" s="215"/>
      <c r="X108" s="37" t="e">
        <f t="shared" si="6"/>
        <v>#VALUE!</v>
      </c>
      <c r="Y108" s="211"/>
      <c r="Z108" s="211"/>
      <c r="AA108" s="211"/>
      <c r="AB108" s="211"/>
      <c r="AC108" s="44"/>
      <c r="AD108" s="44"/>
      <c r="AE108" s="41"/>
      <c r="AF108" s="43"/>
      <c r="AG108" s="41"/>
      <c r="AH108" s="42" t="e">
        <f t="shared" si="7"/>
        <v>#VALUE!</v>
      </c>
      <c r="AI108" s="41"/>
      <c r="AJ108" s="44"/>
      <c r="AK108" s="45"/>
    </row>
    <row r="109" spans="2:37" ht="22.5" customHeight="1" x14ac:dyDescent="0.15">
      <c r="B109" s="34"/>
      <c r="C109" s="47"/>
      <c r="D109" s="34"/>
      <c r="E109" s="34"/>
      <c r="F109" s="41"/>
      <c r="G109" s="212"/>
      <c r="H109" s="214"/>
      <c r="I109" s="72"/>
      <c r="J109" s="73"/>
      <c r="K109" s="53"/>
      <c r="L109" s="218"/>
      <c r="M109" s="51"/>
      <c r="N109" s="35"/>
      <c r="O109" s="55"/>
      <c r="P109" s="36" t="str">
        <f>IF(N109="","",VLOOKUP(N109,単重表!$C$6:'単重表'!$F$3809,2,FALSE))</f>
        <v/>
      </c>
      <c r="Q109" s="37"/>
      <c r="R109" s="216">
        <f t="shared" si="4"/>
        <v>0</v>
      </c>
      <c r="S109" s="220"/>
      <c r="T109" s="39">
        <f t="shared" si="5"/>
        <v>1</v>
      </c>
      <c r="U109" s="40"/>
      <c r="V109" s="39" t="str">
        <f>IF(N109="","",VLOOKUP(N109,単重表!$C$6:'単重表'!$F$3809,3,FALSE))</f>
        <v/>
      </c>
      <c r="W109" s="215"/>
      <c r="X109" s="37" t="e">
        <f t="shared" si="6"/>
        <v>#VALUE!</v>
      </c>
      <c r="Y109" s="211"/>
      <c r="Z109" s="211"/>
      <c r="AA109" s="211"/>
      <c r="AB109" s="211"/>
      <c r="AC109" s="44"/>
      <c r="AD109" s="44"/>
      <c r="AE109" s="41"/>
      <c r="AF109" s="43"/>
      <c r="AG109" s="41"/>
      <c r="AH109" s="42" t="e">
        <f t="shared" si="7"/>
        <v>#VALUE!</v>
      </c>
      <c r="AI109" s="41"/>
      <c r="AJ109" s="44"/>
      <c r="AK109" s="45"/>
    </row>
    <row r="110" spans="2:37" ht="22.5" customHeight="1" x14ac:dyDescent="0.15">
      <c r="B110" s="34"/>
      <c r="C110" s="47"/>
      <c r="D110" s="34"/>
      <c r="E110" s="34"/>
      <c r="F110" s="41"/>
      <c r="G110" s="212"/>
      <c r="H110" s="214"/>
      <c r="I110" s="72"/>
      <c r="J110" s="73"/>
      <c r="K110" s="53"/>
      <c r="L110" s="218"/>
      <c r="M110" s="51"/>
      <c r="N110" s="35"/>
      <c r="O110" s="55"/>
      <c r="P110" s="36" t="str">
        <f>IF(N110="","",VLOOKUP(N110,単重表!$C$6:'単重表'!$F$3809,2,FALSE))</f>
        <v/>
      </c>
      <c r="Q110" s="37"/>
      <c r="R110" s="216">
        <f t="shared" si="4"/>
        <v>0</v>
      </c>
      <c r="S110" s="220"/>
      <c r="T110" s="39">
        <f t="shared" si="5"/>
        <v>1</v>
      </c>
      <c r="U110" s="40"/>
      <c r="V110" s="39" t="str">
        <f>IF(N110="","",VLOOKUP(N110,単重表!$C$6:'単重表'!$F$3809,3,FALSE))</f>
        <v/>
      </c>
      <c r="W110" s="215"/>
      <c r="X110" s="37" t="e">
        <f t="shared" si="6"/>
        <v>#VALUE!</v>
      </c>
      <c r="Y110" s="211"/>
      <c r="Z110" s="211"/>
      <c r="AA110" s="211"/>
      <c r="AB110" s="211"/>
      <c r="AC110" s="44"/>
      <c r="AD110" s="44"/>
      <c r="AE110" s="41"/>
      <c r="AF110" s="43"/>
      <c r="AG110" s="41"/>
      <c r="AH110" s="42" t="e">
        <f t="shared" si="7"/>
        <v>#VALUE!</v>
      </c>
      <c r="AI110" s="41"/>
      <c r="AJ110" s="44"/>
      <c r="AK110" s="45"/>
    </row>
    <row r="111" spans="2:37" ht="22.5" customHeight="1" x14ac:dyDescent="0.15">
      <c r="B111" s="34"/>
      <c r="C111" s="47"/>
      <c r="D111" s="34"/>
      <c r="E111" s="34"/>
      <c r="F111" s="41"/>
      <c r="G111" s="212"/>
      <c r="H111" s="214"/>
      <c r="I111" s="72"/>
      <c r="J111" s="73"/>
      <c r="K111" s="53"/>
      <c r="L111" s="218"/>
      <c r="M111" s="51"/>
      <c r="N111" s="35"/>
      <c r="O111" s="55"/>
      <c r="P111" s="36" t="str">
        <f>IF(N111="","",VLOOKUP(N111,単重表!$C$6:'単重表'!$F$3809,2,FALSE))</f>
        <v/>
      </c>
      <c r="Q111" s="37"/>
      <c r="R111" s="216">
        <f t="shared" si="4"/>
        <v>0</v>
      </c>
      <c r="S111" s="220"/>
      <c r="T111" s="39">
        <f t="shared" si="5"/>
        <v>1</v>
      </c>
      <c r="U111" s="40"/>
      <c r="V111" s="39" t="str">
        <f>IF(N111="","",VLOOKUP(N111,単重表!$C$6:'単重表'!$F$3809,3,FALSE))</f>
        <v/>
      </c>
      <c r="W111" s="215"/>
      <c r="X111" s="37" t="e">
        <f t="shared" si="6"/>
        <v>#VALUE!</v>
      </c>
      <c r="Y111" s="211"/>
      <c r="Z111" s="211"/>
      <c r="AA111" s="211"/>
      <c r="AB111" s="211"/>
      <c r="AC111" s="44"/>
      <c r="AD111" s="44"/>
      <c r="AE111" s="41"/>
      <c r="AF111" s="43"/>
      <c r="AG111" s="41"/>
      <c r="AH111" s="42" t="e">
        <f t="shared" si="7"/>
        <v>#VALUE!</v>
      </c>
      <c r="AI111" s="41"/>
      <c r="AJ111" s="44"/>
      <c r="AK111" s="45"/>
    </row>
    <row r="112" spans="2:37" ht="22.5" customHeight="1" x14ac:dyDescent="0.15">
      <c r="B112" s="34"/>
      <c r="C112" s="47"/>
      <c r="D112" s="34"/>
      <c r="E112" s="34"/>
      <c r="F112" s="41"/>
      <c r="G112" s="212"/>
      <c r="H112" s="214"/>
      <c r="I112" s="72"/>
      <c r="J112" s="73"/>
      <c r="K112" s="53"/>
      <c r="L112" s="218"/>
      <c r="M112" s="51"/>
      <c r="N112" s="35"/>
      <c r="O112" s="55"/>
      <c r="P112" s="36" t="str">
        <f>IF(N112="","",VLOOKUP(N112,単重表!$C$6:'単重表'!$F$3809,2,FALSE))</f>
        <v/>
      </c>
      <c r="Q112" s="37"/>
      <c r="R112" s="216">
        <f t="shared" si="4"/>
        <v>0</v>
      </c>
      <c r="S112" s="220"/>
      <c r="T112" s="39">
        <f t="shared" si="5"/>
        <v>1</v>
      </c>
      <c r="U112" s="40"/>
      <c r="V112" s="39" t="str">
        <f>IF(N112="","",VLOOKUP(N112,単重表!$C$6:'単重表'!$F$3809,3,FALSE))</f>
        <v/>
      </c>
      <c r="W112" s="215"/>
      <c r="X112" s="37" t="e">
        <f t="shared" si="6"/>
        <v>#VALUE!</v>
      </c>
      <c r="Y112" s="211"/>
      <c r="Z112" s="211"/>
      <c r="AA112" s="211"/>
      <c r="AB112" s="211"/>
      <c r="AC112" s="44"/>
      <c r="AD112" s="44"/>
      <c r="AE112" s="41"/>
      <c r="AF112" s="43"/>
      <c r="AG112" s="41"/>
      <c r="AH112" s="42" t="e">
        <f t="shared" si="7"/>
        <v>#VALUE!</v>
      </c>
      <c r="AI112" s="41"/>
      <c r="AJ112" s="44"/>
      <c r="AK112" s="45"/>
    </row>
    <row r="113" spans="2:37" ht="22.5" customHeight="1" x14ac:dyDescent="0.15">
      <c r="B113" s="34"/>
      <c r="C113" s="47"/>
      <c r="D113" s="34"/>
      <c r="E113" s="34"/>
      <c r="F113" s="41"/>
      <c r="G113" s="212"/>
      <c r="H113" s="214"/>
      <c r="I113" s="72"/>
      <c r="J113" s="73"/>
      <c r="K113" s="53"/>
      <c r="L113" s="218"/>
      <c r="M113" s="51"/>
      <c r="N113" s="35"/>
      <c r="O113" s="55"/>
      <c r="P113" s="36" t="str">
        <f>IF(N113="","",VLOOKUP(N113,単重表!$C$6:'単重表'!$F$3809,2,FALSE))</f>
        <v/>
      </c>
      <c r="Q113" s="37"/>
      <c r="R113" s="216">
        <f t="shared" si="4"/>
        <v>0</v>
      </c>
      <c r="S113" s="220"/>
      <c r="T113" s="39">
        <f t="shared" si="5"/>
        <v>1</v>
      </c>
      <c r="U113" s="40"/>
      <c r="V113" s="39" t="str">
        <f>IF(N113="","",VLOOKUP(N113,単重表!$C$6:'単重表'!$F$3809,3,FALSE))</f>
        <v/>
      </c>
      <c r="W113" s="215"/>
      <c r="X113" s="37" t="e">
        <f t="shared" si="6"/>
        <v>#VALUE!</v>
      </c>
      <c r="Y113" s="211"/>
      <c r="Z113" s="211"/>
      <c r="AA113" s="211"/>
      <c r="AB113" s="211"/>
      <c r="AC113" s="44"/>
      <c r="AD113" s="44"/>
      <c r="AE113" s="41"/>
      <c r="AF113" s="43"/>
      <c r="AG113" s="41"/>
      <c r="AH113" s="42" t="e">
        <f t="shared" si="7"/>
        <v>#VALUE!</v>
      </c>
      <c r="AI113" s="41"/>
      <c r="AJ113" s="44"/>
      <c r="AK113" s="45"/>
    </row>
    <row r="114" spans="2:37" ht="22.5" customHeight="1" x14ac:dyDescent="0.15">
      <c r="B114" s="34"/>
      <c r="C114" s="47"/>
      <c r="D114" s="34"/>
      <c r="E114" s="34"/>
      <c r="F114" s="41"/>
      <c r="G114" s="212"/>
      <c r="H114" s="214"/>
      <c r="I114" s="72"/>
      <c r="J114" s="73"/>
      <c r="K114" s="53"/>
      <c r="L114" s="218"/>
      <c r="M114" s="51"/>
      <c r="N114" s="35"/>
      <c r="O114" s="55"/>
      <c r="P114" s="36" t="str">
        <f>IF(N114="","",VLOOKUP(N114,単重表!$C$6:'単重表'!$F$3809,2,FALSE))</f>
        <v/>
      </c>
      <c r="Q114" s="37"/>
      <c r="R114" s="216">
        <f t="shared" si="4"/>
        <v>0</v>
      </c>
      <c r="S114" s="220"/>
      <c r="T114" s="39">
        <f t="shared" si="5"/>
        <v>1</v>
      </c>
      <c r="U114" s="40"/>
      <c r="V114" s="39" t="str">
        <f>IF(N114="","",VLOOKUP(N114,単重表!$C$6:'単重表'!$F$3809,3,FALSE))</f>
        <v/>
      </c>
      <c r="W114" s="215"/>
      <c r="X114" s="37" t="e">
        <f t="shared" si="6"/>
        <v>#VALUE!</v>
      </c>
      <c r="Y114" s="211"/>
      <c r="Z114" s="211"/>
      <c r="AA114" s="211"/>
      <c r="AB114" s="211"/>
      <c r="AC114" s="44"/>
      <c r="AD114" s="44"/>
      <c r="AE114" s="41"/>
      <c r="AF114" s="43"/>
      <c r="AG114" s="41"/>
      <c r="AH114" s="42" t="e">
        <f t="shared" si="7"/>
        <v>#VALUE!</v>
      </c>
      <c r="AI114" s="41"/>
      <c r="AJ114" s="44"/>
      <c r="AK114" s="45"/>
    </row>
    <row r="115" spans="2:37" ht="22.5" customHeight="1" x14ac:dyDescent="0.15">
      <c r="B115" s="34"/>
      <c r="C115" s="47"/>
      <c r="D115" s="34"/>
      <c r="E115" s="34"/>
      <c r="F115" s="41"/>
      <c r="G115" s="212"/>
      <c r="H115" s="214"/>
      <c r="I115" s="72"/>
      <c r="J115" s="73"/>
      <c r="K115" s="53"/>
      <c r="L115" s="218"/>
      <c r="M115" s="51"/>
      <c r="N115" s="35"/>
      <c r="O115" s="55"/>
      <c r="P115" s="36" t="str">
        <f>IF(N115="","",VLOOKUP(N115,単重表!$C$6:'単重表'!$F$3809,2,FALSE))</f>
        <v/>
      </c>
      <c r="Q115" s="37"/>
      <c r="R115" s="216">
        <f t="shared" si="4"/>
        <v>0</v>
      </c>
      <c r="S115" s="220"/>
      <c r="T115" s="39">
        <f t="shared" si="5"/>
        <v>1</v>
      </c>
      <c r="U115" s="40"/>
      <c r="V115" s="39" t="str">
        <f>IF(N115="","",VLOOKUP(N115,単重表!$C$6:'単重表'!$F$3809,3,FALSE))</f>
        <v/>
      </c>
      <c r="W115" s="215"/>
      <c r="X115" s="37" t="e">
        <f t="shared" si="6"/>
        <v>#VALUE!</v>
      </c>
      <c r="Y115" s="211"/>
      <c r="Z115" s="211"/>
      <c r="AA115" s="211"/>
      <c r="AB115" s="211"/>
      <c r="AC115" s="44"/>
      <c r="AD115" s="44"/>
      <c r="AE115" s="41"/>
      <c r="AF115" s="43"/>
      <c r="AG115" s="41"/>
      <c r="AH115" s="42" t="e">
        <f t="shared" si="7"/>
        <v>#VALUE!</v>
      </c>
      <c r="AI115" s="41"/>
      <c r="AJ115" s="44"/>
      <c r="AK115" s="45"/>
    </row>
    <row r="116" spans="2:37" ht="22.5" customHeight="1" x14ac:dyDescent="0.15">
      <c r="B116" s="34"/>
      <c r="C116" s="47"/>
      <c r="D116" s="34"/>
      <c r="E116" s="34"/>
      <c r="F116" s="41"/>
      <c r="G116" s="212"/>
      <c r="H116" s="214"/>
      <c r="I116" s="72"/>
      <c r="J116" s="73"/>
      <c r="K116" s="53"/>
      <c r="L116" s="218"/>
      <c r="M116" s="51"/>
      <c r="N116" s="35"/>
      <c r="O116" s="55"/>
      <c r="P116" s="36" t="str">
        <f>IF(N116="","",VLOOKUP(N116,単重表!$C$6:'単重表'!$F$3809,2,FALSE))</f>
        <v/>
      </c>
      <c r="Q116" s="37"/>
      <c r="R116" s="216">
        <f t="shared" si="4"/>
        <v>0</v>
      </c>
      <c r="S116" s="220"/>
      <c r="T116" s="39">
        <f t="shared" si="5"/>
        <v>1</v>
      </c>
      <c r="U116" s="40"/>
      <c r="V116" s="39" t="str">
        <f>IF(N116="","",VLOOKUP(N116,単重表!$C$6:'単重表'!$F$3809,3,FALSE))</f>
        <v/>
      </c>
      <c r="W116" s="215"/>
      <c r="X116" s="37" t="e">
        <f t="shared" si="6"/>
        <v>#VALUE!</v>
      </c>
      <c r="Y116" s="211"/>
      <c r="Z116" s="211"/>
      <c r="AA116" s="211"/>
      <c r="AB116" s="211"/>
      <c r="AC116" s="44"/>
      <c r="AD116" s="44"/>
      <c r="AE116" s="41"/>
      <c r="AF116" s="43"/>
      <c r="AG116" s="41"/>
      <c r="AH116" s="42" t="e">
        <f t="shared" si="7"/>
        <v>#VALUE!</v>
      </c>
      <c r="AI116" s="41"/>
      <c r="AJ116" s="44"/>
      <c r="AK116" s="45"/>
    </row>
    <row r="117" spans="2:37" ht="22.5" customHeight="1" x14ac:dyDescent="0.15">
      <c r="B117" s="34"/>
      <c r="C117" s="47"/>
      <c r="D117" s="34"/>
      <c r="E117" s="34"/>
      <c r="F117" s="41"/>
      <c r="G117" s="212"/>
      <c r="H117" s="214"/>
      <c r="I117" s="72"/>
      <c r="J117" s="73"/>
      <c r="K117" s="53"/>
      <c r="L117" s="218"/>
      <c r="M117" s="51"/>
      <c r="N117" s="35"/>
      <c r="O117" s="55"/>
      <c r="P117" s="36" t="str">
        <f>IF(N117="","",VLOOKUP(N117,単重表!$C$6:'単重表'!$F$3809,2,FALSE))</f>
        <v/>
      </c>
      <c r="Q117" s="37"/>
      <c r="R117" s="216">
        <f t="shared" si="4"/>
        <v>0</v>
      </c>
      <c r="S117" s="220"/>
      <c r="T117" s="39">
        <f t="shared" si="5"/>
        <v>1</v>
      </c>
      <c r="U117" s="40"/>
      <c r="V117" s="39" t="str">
        <f>IF(N117="","",VLOOKUP(N117,単重表!$C$6:'単重表'!$F$3809,3,FALSE))</f>
        <v/>
      </c>
      <c r="W117" s="215"/>
      <c r="X117" s="37" t="e">
        <f t="shared" si="6"/>
        <v>#VALUE!</v>
      </c>
      <c r="Y117" s="211"/>
      <c r="Z117" s="211"/>
      <c r="AA117" s="211"/>
      <c r="AB117" s="211"/>
      <c r="AC117" s="44"/>
      <c r="AD117" s="44"/>
      <c r="AE117" s="41"/>
      <c r="AF117" s="43"/>
      <c r="AG117" s="41"/>
      <c r="AH117" s="42" t="e">
        <f t="shared" si="7"/>
        <v>#VALUE!</v>
      </c>
      <c r="AI117" s="41"/>
      <c r="AJ117" s="44"/>
      <c r="AK117" s="45"/>
    </row>
    <row r="118" spans="2:37" ht="22.5" customHeight="1" x14ac:dyDescent="0.15">
      <c r="B118" s="34"/>
      <c r="C118" s="47"/>
      <c r="D118" s="34"/>
      <c r="E118" s="34"/>
      <c r="F118" s="41"/>
      <c r="G118" s="212"/>
      <c r="H118" s="214"/>
      <c r="I118" s="72"/>
      <c r="J118" s="73"/>
      <c r="K118" s="53"/>
      <c r="L118" s="218"/>
      <c r="M118" s="51"/>
      <c r="N118" s="35"/>
      <c r="O118" s="55"/>
      <c r="P118" s="36" t="str">
        <f>IF(N118="","",VLOOKUP(N118,単重表!$C$6:'単重表'!$F$3809,2,FALSE))</f>
        <v/>
      </c>
      <c r="Q118" s="37"/>
      <c r="R118" s="216">
        <f t="shared" si="4"/>
        <v>0</v>
      </c>
      <c r="S118" s="220"/>
      <c r="T118" s="39">
        <f t="shared" si="5"/>
        <v>1</v>
      </c>
      <c r="U118" s="40"/>
      <c r="V118" s="39" t="str">
        <f>IF(N118="","",VLOOKUP(N118,単重表!$C$6:'単重表'!$F$3809,3,FALSE))</f>
        <v/>
      </c>
      <c r="W118" s="215"/>
      <c r="X118" s="37" t="e">
        <f t="shared" si="6"/>
        <v>#VALUE!</v>
      </c>
      <c r="Y118" s="211"/>
      <c r="Z118" s="211"/>
      <c r="AA118" s="211"/>
      <c r="AB118" s="211"/>
      <c r="AC118" s="44"/>
      <c r="AD118" s="44"/>
      <c r="AE118" s="41"/>
      <c r="AF118" s="43"/>
      <c r="AG118" s="41"/>
      <c r="AH118" s="42" t="e">
        <f t="shared" si="7"/>
        <v>#VALUE!</v>
      </c>
      <c r="AI118" s="41"/>
      <c r="AJ118" s="44"/>
      <c r="AK118" s="45"/>
    </row>
    <row r="119" spans="2:37" ht="22.5" customHeight="1" x14ac:dyDescent="0.15">
      <c r="B119" s="34"/>
      <c r="C119" s="47"/>
      <c r="D119" s="34"/>
      <c r="E119" s="34"/>
      <c r="F119" s="41"/>
      <c r="G119" s="212"/>
      <c r="H119" s="214"/>
      <c r="I119" s="72"/>
      <c r="J119" s="73"/>
      <c r="K119" s="53"/>
      <c r="L119" s="218"/>
      <c r="M119" s="51"/>
      <c r="N119" s="35"/>
      <c r="O119" s="55"/>
      <c r="P119" s="36" t="str">
        <f>IF(N119="","",VLOOKUP(N119,単重表!$C$6:'単重表'!$F$3809,2,FALSE))</f>
        <v/>
      </c>
      <c r="Q119" s="37"/>
      <c r="R119" s="216">
        <f t="shared" si="4"/>
        <v>0</v>
      </c>
      <c r="S119" s="220"/>
      <c r="T119" s="39">
        <f t="shared" si="5"/>
        <v>1</v>
      </c>
      <c r="U119" s="40"/>
      <c r="V119" s="39" t="str">
        <f>IF(N119="","",VLOOKUP(N119,単重表!$C$6:'単重表'!$F$3809,3,FALSE))</f>
        <v/>
      </c>
      <c r="W119" s="215"/>
      <c r="X119" s="37" t="e">
        <f t="shared" si="6"/>
        <v>#VALUE!</v>
      </c>
      <c r="Y119" s="211"/>
      <c r="Z119" s="211"/>
      <c r="AA119" s="211"/>
      <c r="AB119" s="211"/>
      <c r="AC119" s="44"/>
      <c r="AD119" s="44"/>
      <c r="AE119" s="41"/>
      <c r="AF119" s="43"/>
      <c r="AG119" s="41"/>
      <c r="AH119" s="42" t="e">
        <f t="shared" si="7"/>
        <v>#VALUE!</v>
      </c>
      <c r="AI119" s="41"/>
      <c r="AJ119" s="44"/>
      <c r="AK119" s="45"/>
    </row>
    <row r="120" spans="2:37" ht="22.5" customHeight="1" x14ac:dyDescent="0.15">
      <c r="B120" s="34"/>
      <c r="C120" s="47"/>
      <c r="D120" s="34"/>
      <c r="E120" s="34"/>
      <c r="F120" s="41"/>
      <c r="G120" s="212"/>
      <c r="H120" s="214"/>
      <c r="I120" s="72"/>
      <c r="J120" s="73"/>
      <c r="K120" s="53"/>
      <c r="L120" s="218"/>
      <c r="M120" s="51"/>
      <c r="N120" s="35"/>
      <c r="O120" s="55"/>
      <c r="P120" s="36" t="str">
        <f>IF(N120="","",VLOOKUP(N120,単重表!$C$6:'単重表'!$F$3809,2,FALSE))</f>
        <v/>
      </c>
      <c r="Q120" s="37"/>
      <c r="R120" s="216">
        <f t="shared" si="4"/>
        <v>0</v>
      </c>
      <c r="S120" s="220"/>
      <c r="T120" s="39">
        <f t="shared" si="5"/>
        <v>1</v>
      </c>
      <c r="U120" s="40"/>
      <c r="V120" s="39" t="str">
        <f>IF(N120="","",VLOOKUP(N120,単重表!$C$6:'単重表'!$F$3809,3,FALSE))</f>
        <v/>
      </c>
      <c r="W120" s="215"/>
      <c r="X120" s="37" t="e">
        <f t="shared" si="6"/>
        <v>#VALUE!</v>
      </c>
      <c r="Y120" s="211"/>
      <c r="Z120" s="211"/>
      <c r="AA120" s="211"/>
      <c r="AB120" s="211"/>
      <c r="AC120" s="44"/>
      <c r="AD120" s="44"/>
      <c r="AE120" s="41"/>
      <c r="AF120" s="43"/>
      <c r="AG120" s="41"/>
      <c r="AH120" s="42" t="e">
        <f t="shared" si="7"/>
        <v>#VALUE!</v>
      </c>
      <c r="AI120" s="41"/>
      <c r="AJ120" s="44"/>
      <c r="AK120" s="45"/>
    </row>
    <row r="121" spans="2:37" ht="22.5" customHeight="1" x14ac:dyDescent="0.15">
      <c r="B121" s="34"/>
      <c r="C121" s="47"/>
      <c r="D121" s="34"/>
      <c r="E121" s="34"/>
      <c r="F121" s="41"/>
      <c r="G121" s="212"/>
      <c r="H121" s="214"/>
      <c r="I121" s="72"/>
      <c r="J121" s="73"/>
      <c r="K121" s="53"/>
      <c r="L121" s="218"/>
      <c r="M121" s="51"/>
      <c r="N121" s="35"/>
      <c r="O121" s="55"/>
      <c r="P121" s="36" t="str">
        <f>IF(N121="","",VLOOKUP(N121,単重表!$C$6:'単重表'!$F$3809,2,FALSE))</f>
        <v/>
      </c>
      <c r="Q121" s="37"/>
      <c r="R121" s="216">
        <f t="shared" si="4"/>
        <v>0</v>
      </c>
      <c r="S121" s="220"/>
      <c r="T121" s="39">
        <f t="shared" si="5"/>
        <v>1</v>
      </c>
      <c r="U121" s="40"/>
      <c r="V121" s="39" t="str">
        <f>IF(N121="","",VLOOKUP(N121,単重表!$C$6:'単重表'!$F$3809,3,FALSE))</f>
        <v/>
      </c>
      <c r="W121" s="215"/>
      <c r="X121" s="37" t="e">
        <f t="shared" si="6"/>
        <v>#VALUE!</v>
      </c>
      <c r="Y121" s="211"/>
      <c r="Z121" s="211"/>
      <c r="AA121" s="211"/>
      <c r="AB121" s="211"/>
      <c r="AC121" s="44"/>
      <c r="AD121" s="44"/>
      <c r="AE121" s="41"/>
      <c r="AF121" s="43"/>
      <c r="AG121" s="41"/>
      <c r="AH121" s="42" t="e">
        <f t="shared" si="7"/>
        <v>#VALUE!</v>
      </c>
      <c r="AI121" s="41"/>
      <c r="AJ121" s="44"/>
      <c r="AK121" s="45"/>
    </row>
    <row r="122" spans="2:37" ht="22.5" customHeight="1" x14ac:dyDescent="0.15">
      <c r="B122" s="34"/>
      <c r="C122" s="47"/>
      <c r="D122" s="34"/>
      <c r="E122" s="34"/>
      <c r="F122" s="41"/>
      <c r="G122" s="212"/>
      <c r="H122" s="214"/>
      <c r="I122" s="72"/>
      <c r="J122" s="73"/>
      <c r="K122" s="53"/>
      <c r="L122" s="218"/>
      <c r="M122" s="51"/>
      <c r="N122" s="35"/>
      <c r="O122" s="55"/>
      <c r="P122" s="36" t="str">
        <f>IF(N122="","",VLOOKUP(N122,単重表!$C$6:'単重表'!$F$3809,2,FALSE))</f>
        <v/>
      </c>
      <c r="Q122" s="37"/>
      <c r="R122" s="216">
        <f t="shared" si="4"/>
        <v>0</v>
      </c>
      <c r="S122" s="220"/>
      <c r="T122" s="39">
        <f t="shared" si="5"/>
        <v>1</v>
      </c>
      <c r="U122" s="40"/>
      <c r="V122" s="39" t="str">
        <f>IF(N122="","",VLOOKUP(N122,単重表!$C$6:'単重表'!$F$3809,3,FALSE))</f>
        <v/>
      </c>
      <c r="W122" s="215"/>
      <c r="X122" s="37" t="e">
        <f t="shared" si="6"/>
        <v>#VALUE!</v>
      </c>
      <c r="Y122" s="211"/>
      <c r="Z122" s="211"/>
      <c r="AA122" s="211"/>
      <c r="AB122" s="211"/>
      <c r="AC122" s="44"/>
      <c r="AD122" s="44"/>
      <c r="AE122" s="41"/>
      <c r="AF122" s="43"/>
      <c r="AG122" s="41"/>
      <c r="AH122" s="42" t="e">
        <f t="shared" si="7"/>
        <v>#VALUE!</v>
      </c>
      <c r="AI122" s="41"/>
      <c r="AJ122" s="44"/>
      <c r="AK122" s="45"/>
    </row>
    <row r="123" spans="2:37" ht="22.5" customHeight="1" x14ac:dyDescent="0.15">
      <c r="B123" s="34"/>
      <c r="C123" s="47"/>
      <c r="D123" s="34"/>
      <c r="E123" s="34"/>
      <c r="F123" s="41"/>
      <c r="G123" s="212"/>
      <c r="H123" s="214"/>
      <c r="I123" s="72"/>
      <c r="J123" s="73"/>
      <c r="K123" s="53"/>
      <c r="L123" s="218"/>
      <c r="M123" s="51"/>
      <c r="N123" s="35"/>
      <c r="O123" s="55"/>
      <c r="P123" s="36" t="str">
        <f>IF(N123="","",VLOOKUP(N123,単重表!$C$6:'単重表'!$F$3809,2,FALSE))</f>
        <v/>
      </c>
      <c r="Q123" s="37"/>
      <c r="R123" s="216">
        <f t="shared" si="4"/>
        <v>0</v>
      </c>
      <c r="S123" s="220"/>
      <c r="T123" s="39">
        <f t="shared" si="5"/>
        <v>1</v>
      </c>
      <c r="U123" s="40"/>
      <c r="V123" s="39" t="str">
        <f>IF(N123="","",VLOOKUP(N123,単重表!$C$6:'単重表'!$F$3809,3,FALSE))</f>
        <v/>
      </c>
      <c r="W123" s="215"/>
      <c r="X123" s="37" t="e">
        <f t="shared" si="6"/>
        <v>#VALUE!</v>
      </c>
      <c r="Y123" s="211"/>
      <c r="Z123" s="211"/>
      <c r="AA123" s="211"/>
      <c r="AB123" s="211"/>
      <c r="AC123" s="44"/>
      <c r="AD123" s="44"/>
      <c r="AE123" s="41"/>
      <c r="AF123" s="43"/>
      <c r="AG123" s="41"/>
      <c r="AH123" s="42" t="e">
        <f t="shared" si="7"/>
        <v>#VALUE!</v>
      </c>
      <c r="AI123" s="41"/>
      <c r="AJ123" s="44"/>
      <c r="AK123" s="45"/>
    </row>
    <row r="124" spans="2:37" ht="22.5" customHeight="1" x14ac:dyDescent="0.15">
      <c r="B124" s="34"/>
      <c r="C124" s="47"/>
      <c r="D124" s="34"/>
      <c r="E124" s="34"/>
      <c r="F124" s="41"/>
      <c r="G124" s="212"/>
      <c r="H124" s="214"/>
      <c r="I124" s="72"/>
      <c r="J124" s="73"/>
      <c r="K124" s="53"/>
      <c r="L124" s="218"/>
      <c r="M124" s="51"/>
      <c r="N124" s="35"/>
      <c r="O124" s="55"/>
      <c r="P124" s="36" t="str">
        <f>IF(N124="","",VLOOKUP(N124,単重表!$C$6:'単重表'!$F$3809,2,FALSE))</f>
        <v/>
      </c>
      <c r="Q124" s="37"/>
      <c r="R124" s="216">
        <f t="shared" si="4"/>
        <v>0</v>
      </c>
      <c r="S124" s="220"/>
      <c r="T124" s="39">
        <f t="shared" si="5"/>
        <v>1</v>
      </c>
      <c r="U124" s="40"/>
      <c r="V124" s="39" t="str">
        <f>IF(N124="","",VLOOKUP(N124,単重表!$C$6:'単重表'!$F$3809,3,FALSE))</f>
        <v/>
      </c>
      <c r="W124" s="215"/>
      <c r="X124" s="37" t="e">
        <f t="shared" si="6"/>
        <v>#VALUE!</v>
      </c>
      <c r="Y124" s="211"/>
      <c r="Z124" s="211"/>
      <c r="AA124" s="211"/>
      <c r="AB124" s="211"/>
      <c r="AC124" s="44"/>
      <c r="AD124" s="44"/>
      <c r="AE124" s="41"/>
      <c r="AF124" s="43"/>
      <c r="AG124" s="41"/>
      <c r="AH124" s="42" t="e">
        <f t="shared" si="7"/>
        <v>#VALUE!</v>
      </c>
      <c r="AI124" s="41"/>
      <c r="AJ124" s="44"/>
      <c r="AK124" s="45"/>
    </row>
    <row r="125" spans="2:37" ht="22.5" customHeight="1" x14ac:dyDescent="0.15">
      <c r="B125" s="34"/>
      <c r="C125" s="47"/>
      <c r="D125" s="34"/>
      <c r="E125" s="34"/>
      <c r="F125" s="41"/>
      <c r="G125" s="212"/>
      <c r="H125" s="214"/>
      <c r="I125" s="72"/>
      <c r="J125" s="73"/>
      <c r="K125" s="53"/>
      <c r="L125" s="218"/>
      <c r="M125" s="51"/>
      <c r="N125" s="35"/>
      <c r="O125" s="55"/>
      <c r="P125" s="36" t="str">
        <f>IF(N125="","",VLOOKUP(N125,単重表!$C$6:'単重表'!$F$3809,2,FALSE))</f>
        <v/>
      </c>
      <c r="Q125" s="37"/>
      <c r="R125" s="216">
        <f t="shared" si="4"/>
        <v>0</v>
      </c>
      <c r="S125" s="220"/>
      <c r="T125" s="39">
        <f t="shared" si="5"/>
        <v>1</v>
      </c>
      <c r="U125" s="40"/>
      <c r="V125" s="39" t="str">
        <f>IF(N125="","",VLOOKUP(N125,単重表!$C$6:'単重表'!$F$3809,3,FALSE))</f>
        <v/>
      </c>
      <c r="W125" s="215"/>
      <c r="X125" s="37" t="e">
        <f t="shared" si="6"/>
        <v>#VALUE!</v>
      </c>
      <c r="Y125" s="211"/>
      <c r="Z125" s="211"/>
      <c r="AA125" s="211"/>
      <c r="AB125" s="211"/>
      <c r="AC125" s="44"/>
      <c r="AD125" s="44"/>
      <c r="AE125" s="41"/>
      <c r="AF125" s="43"/>
      <c r="AG125" s="41"/>
      <c r="AH125" s="42" t="e">
        <f t="shared" si="7"/>
        <v>#VALUE!</v>
      </c>
      <c r="AI125" s="41"/>
      <c r="AJ125" s="44"/>
      <c r="AK125" s="45"/>
    </row>
    <row r="126" spans="2:37" ht="22.5" customHeight="1" x14ac:dyDescent="0.15">
      <c r="B126" s="34"/>
      <c r="C126" s="47"/>
      <c r="D126" s="34"/>
      <c r="E126" s="34"/>
      <c r="F126" s="41"/>
      <c r="G126" s="212"/>
      <c r="H126" s="214"/>
      <c r="I126" s="72"/>
      <c r="J126" s="73"/>
      <c r="K126" s="53"/>
      <c r="L126" s="218"/>
      <c r="M126" s="51"/>
      <c r="N126" s="35"/>
      <c r="O126" s="55"/>
      <c r="P126" s="36" t="str">
        <f>IF(N126="","",VLOOKUP(N126,単重表!$C$6:'単重表'!$F$3809,2,FALSE))</f>
        <v/>
      </c>
      <c r="Q126" s="37"/>
      <c r="R126" s="216">
        <f t="shared" si="4"/>
        <v>0</v>
      </c>
      <c r="S126" s="220"/>
      <c r="T126" s="39">
        <f t="shared" si="5"/>
        <v>1</v>
      </c>
      <c r="U126" s="40"/>
      <c r="V126" s="39" t="str">
        <f>IF(N126="","",VLOOKUP(N126,単重表!$C$6:'単重表'!$F$3809,3,FALSE))</f>
        <v/>
      </c>
      <c r="W126" s="215"/>
      <c r="X126" s="37" t="e">
        <f t="shared" si="6"/>
        <v>#VALUE!</v>
      </c>
      <c r="Y126" s="211"/>
      <c r="Z126" s="211"/>
      <c r="AA126" s="211"/>
      <c r="AB126" s="211"/>
      <c r="AC126" s="44"/>
      <c r="AD126" s="44"/>
      <c r="AE126" s="41"/>
      <c r="AF126" s="43"/>
      <c r="AG126" s="41"/>
      <c r="AH126" s="42" t="e">
        <f t="shared" si="7"/>
        <v>#VALUE!</v>
      </c>
      <c r="AI126" s="41"/>
      <c r="AJ126" s="44"/>
      <c r="AK126" s="45"/>
    </row>
    <row r="127" spans="2:37" ht="22.5" customHeight="1" x14ac:dyDescent="0.15">
      <c r="B127" s="34"/>
      <c r="C127" s="47"/>
      <c r="D127" s="34"/>
      <c r="E127" s="34"/>
      <c r="F127" s="41"/>
      <c r="G127" s="212"/>
      <c r="H127" s="214"/>
      <c r="I127" s="72"/>
      <c r="J127" s="73"/>
      <c r="K127" s="53"/>
      <c r="L127" s="218"/>
      <c r="M127" s="51"/>
      <c r="N127" s="35"/>
      <c r="O127" s="55"/>
      <c r="P127" s="36" t="str">
        <f>IF(N127="","",VLOOKUP(N127,単重表!$C$6:'単重表'!$F$3809,2,FALSE))</f>
        <v/>
      </c>
      <c r="Q127" s="37"/>
      <c r="R127" s="216">
        <f t="shared" si="4"/>
        <v>0</v>
      </c>
      <c r="S127" s="220"/>
      <c r="T127" s="39">
        <f t="shared" si="5"/>
        <v>1</v>
      </c>
      <c r="U127" s="40"/>
      <c r="V127" s="39" t="str">
        <f>IF(N127="","",VLOOKUP(N127,単重表!$C$6:'単重表'!$F$3809,3,FALSE))</f>
        <v/>
      </c>
      <c r="W127" s="215"/>
      <c r="X127" s="37" t="e">
        <f t="shared" si="6"/>
        <v>#VALUE!</v>
      </c>
      <c r="Y127" s="211"/>
      <c r="Z127" s="211"/>
      <c r="AA127" s="211"/>
      <c r="AB127" s="211"/>
      <c r="AC127" s="44"/>
      <c r="AD127" s="44"/>
      <c r="AE127" s="41"/>
      <c r="AF127" s="43"/>
      <c r="AG127" s="41"/>
      <c r="AH127" s="42" t="e">
        <f t="shared" si="7"/>
        <v>#VALUE!</v>
      </c>
      <c r="AI127" s="41"/>
      <c r="AJ127" s="44"/>
      <c r="AK127" s="45"/>
    </row>
    <row r="128" spans="2:37" ht="22.5" customHeight="1" x14ac:dyDescent="0.15">
      <c r="B128" s="34"/>
      <c r="C128" s="47"/>
      <c r="D128" s="34"/>
      <c r="E128" s="34"/>
      <c r="F128" s="41"/>
      <c r="G128" s="212"/>
      <c r="H128" s="214"/>
      <c r="I128" s="72"/>
      <c r="J128" s="73"/>
      <c r="K128" s="53"/>
      <c r="L128" s="218"/>
      <c r="M128" s="51"/>
      <c r="N128" s="35"/>
      <c r="O128" s="55"/>
      <c r="P128" s="36" t="str">
        <f>IF(N128="","",VLOOKUP(N128,単重表!$C$6:'単重表'!$F$3809,2,FALSE))</f>
        <v/>
      </c>
      <c r="Q128" s="37"/>
      <c r="R128" s="216">
        <f t="shared" si="4"/>
        <v>0</v>
      </c>
      <c r="S128" s="220"/>
      <c r="T128" s="39">
        <f t="shared" si="5"/>
        <v>1</v>
      </c>
      <c r="U128" s="40"/>
      <c r="V128" s="39" t="str">
        <f>IF(N128="","",VLOOKUP(N128,単重表!$C$6:'単重表'!$F$3809,3,FALSE))</f>
        <v/>
      </c>
      <c r="W128" s="215"/>
      <c r="X128" s="37" t="e">
        <f t="shared" si="6"/>
        <v>#VALUE!</v>
      </c>
      <c r="Y128" s="211"/>
      <c r="Z128" s="211"/>
      <c r="AA128" s="211"/>
      <c r="AB128" s="211"/>
      <c r="AC128" s="44"/>
      <c r="AD128" s="44"/>
      <c r="AE128" s="41"/>
      <c r="AF128" s="43"/>
      <c r="AG128" s="41"/>
      <c r="AH128" s="42" t="e">
        <f t="shared" si="7"/>
        <v>#VALUE!</v>
      </c>
      <c r="AI128" s="41"/>
      <c r="AJ128" s="44"/>
      <c r="AK128" s="45"/>
    </row>
    <row r="129" spans="2:37" ht="22.5" customHeight="1" x14ac:dyDescent="0.15">
      <c r="B129" s="34"/>
      <c r="C129" s="47"/>
      <c r="D129" s="34"/>
      <c r="E129" s="34"/>
      <c r="F129" s="41"/>
      <c r="G129" s="212"/>
      <c r="H129" s="214"/>
      <c r="I129" s="72"/>
      <c r="J129" s="73"/>
      <c r="K129" s="53"/>
      <c r="L129" s="218"/>
      <c r="M129" s="51"/>
      <c r="N129" s="35"/>
      <c r="O129" s="55"/>
      <c r="P129" s="36" t="str">
        <f>IF(N129="","",VLOOKUP(N129,単重表!$C$6:'単重表'!$F$3809,2,FALSE))</f>
        <v/>
      </c>
      <c r="Q129" s="37"/>
      <c r="R129" s="216">
        <f t="shared" si="4"/>
        <v>0</v>
      </c>
      <c r="S129" s="220"/>
      <c r="T129" s="39">
        <f t="shared" si="5"/>
        <v>1</v>
      </c>
      <c r="U129" s="40"/>
      <c r="V129" s="39" t="str">
        <f>IF(N129="","",VLOOKUP(N129,単重表!$C$6:'単重表'!$F$3809,3,FALSE))</f>
        <v/>
      </c>
      <c r="W129" s="215"/>
      <c r="X129" s="37" t="e">
        <f t="shared" si="6"/>
        <v>#VALUE!</v>
      </c>
      <c r="Y129" s="211"/>
      <c r="Z129" s="211"/>
      <c r="AA129" s="211"/>
      <c r="AB129" s="211"/>
      <c r="AC129" s="44"/>
      <c r="AD129" s="44"/>
      <c r="AE129" s="41"/>
      <c r="AF129" s="43"/>
      <c r="AG129" s="41"/>
      <c r="AH129" s="42" t="e">
        <f t="shared" si="7"/>
        <v>#VALUE!</v>
      </c>
      <c r="AI129" s="41"/>
      <c r="AJ129" s="44"/>
      <c r="AK129" s="45"/>
    </row>
    <row r="130" spans="2:37" ht="22.5" customHeight="1" x14ac:dyDescent="0.15">
      <c r="B130" s="34"/>
      <c r="C130" s="47"/>
      <c r="D130" s="34"/>
      <c r="E130" s="34"/>
      <c r="F130" s="41"/>
      <c r="G130" s="212"/>
      <c r="H130" s="214"/>
      <c r="I130" s="72"/>
      <c r="J130" s="73"/>
      <c r="K130" s="53"/>
      <c r="L130" s="218"/>
      <c r="M130" s="51"/>
      <c r="N130" s="35"/>
      <c r="O130" s="55"/>
      <c r="P130" s="36" t="str">
        <f>IF(N130="","",VLOOKUP(N130,単重表!$C$6:'単重表'!$F$3809,2,FALSE))</f>
        <v/>
      </c>
      <c r="Q130" s="37"/>
      <c r="R130" s="216">
        <f t="shared" si="4"/>
        <v>0</v>
      </c>
      <c r="S130" s="220"/>
      <c r="T130" s="39">
        <f t="shared" si="5"/>
        <v>1</v>
      </c>
      <c r="U130" s="40"/>
      <c r="V130" s="39" t="str">
        <f>IF(N130="","",VLOOKUP(N130,単重表!$C$6:'単重表'!$F$3809,3,FALSE))</f>
        <v/>
      </c>
      <c r="W130" s="215"/>
      <c r="X130" s="37" t="e">
        <f t="shared" si="6"/>
        <v>#VALUE!</v>
      </c>
      <c r="Y130" s="211"/>
      <c r="Z130" s="211"/>
      <c r="AA130" s="211"/>
      <c r="AB130" s="211"/>
      <c r="AC130" s="44"/>
      <c r="AD130" s="44"/>
      <c r="AE130" s="41"/>
      <c r="AF130" s="43"/>
      <c r="AG130" s="41"/>
      <c r="AH130" s="42" t="e">
        <f t="shared" si="7"/>
        <v>#VALUE!</v>
      </c>
      <c r="AI130" s="41"/>
      <c r="AJ130" s="44"/>
      <c r="AK130" s="45"/>
    </row>
    <row r="131" spans="2:37" ht="22.5" customHeight="1" x14ac:dyDescent="0.15">
      <c r="B131" s="34"/>
      <c r="C131" s="47"/>
      <c r="D131" s="34"/>
      <c r="E131" s="34"/>
      <c r="F131" s="41"/>
      <c r="G131" s="212"/>
      <c r="H131" s="214"/>
      <c r="I131" s="72"/>
      <c r="J131" s="73"/>
      <c r="K131" s="53"/>
      <c r="L131" s="218"/>
      <c r="M131" s="51"/>
      <c r="N131" s="35"/>
      <c r="O131" s="55"/>
      <c r="P131" s="36" t="str">
        <f>IF(N131="","",VLOOKUP(N131,単重表!$C$6:'単重表'!$F$3809,2,FALSE))</f>
        <v/>
      </c>
      <c r="Q131" s="37"/>
      <c r="R131" s="216">
        <f t="shared" si="4"/>
        <v>0</v>
      </c>
      <c r="S131" s="220"/>
      <c r="T131" s="39">
        <f t="shared" si="5"/>
        <v>1</v>
      </c>
      <c r="U131" s="40"/>
      <c r="V131" s="39" t="str">
        <f>IF(N131="","",VLOOKUP(N131,単重表!$C$6:'単重表'!$F$3809,3,FALSE))</f>
        <v/>
      </c>
      <c r="W131" s="215"/>
      <c r="X131" s="37" t="e">
        <f t="shared" si="6"/>
        <v>#VALUE!</v>
      </c>
      <c r="Y131" s="211"/>
      <c r="Z131" s="211"/>
      <c r="AA131" s="211"/>
      <c r="AB131" s="211"/>
      <c r="AC131" s="44"/>
      <c r="AD131" s="44"/>
      <c r="AE131" s="41"/>
      <c r="AF131" s="43"/>
      <c r="AG131" s="41"/>
      <c r="AH131" s="42" t="e">
        <f t="shared" si="7"/>
        <v>#VALUE!</v>
      </c>
      <c r="AI131" s="41"/>
      <c r="AJ131" s="44"/>
      <c r="AK131" s="45"/>
    </row>
    <row r="132" spans="2:37" ht="22.5" customHeight="1" x14ac:dyDescent="0.15">
      <c r="B132" s="34"/>
      <c r="C132" s="47"/>
      <c r="D132" s="34"/>
      <c r="E132" s="34"/>
      <c r="F132" s="41"/>
      <c r="G132" s="212"/>
      <c r="H132" s="214"/>
      <c r="I132" s="72"/>
      <c r="J132" s="73"/>
      <c r="K132" s="53"/>
      <c r="L132" s="218"/>
      <c r="M132" s="51"/>
      <c r="N132" s="35"/>
      <c r="O132" s="55"/>
      <c r="P132" s="36" t="str">
        <f>IF(N132="","",VLOOKUP(N132,単重表!$C$6:'単重表'!$F$3809,2,FALSE))</f>
        <v/>
      </c>
      <c r="Q132" s="37"/>
      <c r="R132" s="216">
        <f t="shared" si="4"/>
        <v>0</v>
      </c>
      <c r="S132" s="220"/>
      <c r="T132" s="39">
        <f t="shared" si="5"/>
        <v>1</v>
      </c>
      <c r="U132" s="40"/>
      <c r="V132" s="39" t="str">
        <f>IF(N132="","",VLOOKUP(N132,単重表!$C$6:'単重表'!$F$3809,3,FALSE))</f>
        <v/>
      </c>
      <c r="W132" s="215"/>
      <c r="X132" s="37" t="e">
        <f t="shared" si="6"/>
        <v>#VALUE!</v>
      </c>
      <c r="Y132" s="211"/>
      <c r="Z132" s="211"/>
      <c r="AA132" s="211"/>
      <c r="AB132" s="211"/>
      <c r="AC132" s="44"/>
      <c r="AD132" s="44"/>
      <c r="AE132" s="41"/>
      <c r="AF132" s="43"/>
      <c r="AG132" s="41"/>
      <c r="AH132" s="42" t="e">
        <f t="shared" si="7"/>
        <v>#VALUE!</v>
      </c>
      <c r="AI132" s="41"/>
      <c r="AJ132" s="44"/>
      <c r="AK132" s="45"/>
    </row>
    <row r="133" spans="2:37" ht="22.5" customHeight="1" x14ac:dyDescent="0.15">
      <c r="B133" s="34"/>
      <c r="C133" s="47"/>
      <c r="D133" s="34"/>
      <c r="E133" s="34"/>
      <c r="F133" s="41"/>
      <c r="G133" s="212"/>
      <c r="H133" s="214"/>
      <c r="I133" s="72"/>
      <c r="J133" s="73"/>
      <c r="K133" s="53"/>
      <c r="L133" s="218"/>
      <c r="M133" s="51"/>
      <c r="N133" s="35"/>
      <c r="O133" s="55"/>
      <c r="P133" s="36" t="str">
        <f>IF(N133="","",VLOOKUP(N133,単重表!$C$6:'単重表'!$F$3809,2,FALSE))</f>
        <v/>
      </c>
      <c r="Q133" s="37"/>
      <c r="R133" s="216">
        <f t="shared" si="4"/>
        <v>0</v>
      </c>
      <c r="S133" s="220"/>
      <c r="T133" s="39">
        <f t="shared" si="5"/>
        <v>1</v>
      </c>
      <c r="U133" s="40"/>
      <c r="V133" s="39" t="str">
        <f>IF(N133="","",VLOOKUP(N133,単重表!$C$6:'単重表'!$F$3809,3,FALSE))</f>
        <v/>
      </c>
      <c r="W133" s="215"/>
      <c r="X133" s="37" t="e">
        <f t="shared" si="6"/>
        <v>#VALUE!</v>
      </c>
      <c r="Y133" s="211"/>
      <c r="Z133" s="211"/>
      <c r="AA133" s="211"/>
      <c r="AB133" s="211"/>
      <c r="AC133" s="44"/>
      <c r="AD133" s="44"/>
      <c r="AE133" s="41"/>
      <c r="AF133" s="43"/>
      <c r="AG133" s="41"/>
      <c r="AH133" s="42" t="e">
        <f t="shared" si="7"/>
        <v>#VALUE!</v>
      </c>
      <c r="AI133" s="41"/>
      <c r="AJ133" s="44"/>
      <c r="AK133" s="45"/>
    </row>
    <row r="134" spans="2:37" ht="22.5" customHeight="1" x14ac:dyDescent="0.15">
      <c r="B134" s="34"/>
      <c r="C134" s="47"/>
      <c r="D134" s="34"/>
      <c r="E134" s="34"/>
      <c r="F134" s="41"/>
      <c r="G134" s="212"/>
      <c r="H134" s="214"/>
      <c r="I134" s="72"/>
      <c r="J134" s="73"/>
      <c r="K134" s="53"/>
      <c r="L134" s="218"/>
      <c r="M134" s="51"/>
      <c r="N134" s="35"/>
      <c r="O134" s="55"/>
      <c r="P134" s="36" t="str">
        <f>IF(N134="","",VLOOKUP(N134,単重表!$C$6:'単重表'!$F$3809,2,FALSE))</f>
        <v/>
      </c>
      <c r="Q134" s="37"/>
      <c r="R134" s="216">
        <f t="shared" si="4"/>
        <v>0</v>
      </c>
      <c r="S134" s="220"/>
      <c r="T134" s="39">
        <f t="shared" si="5"/>
        <v>1</v>
      </c>
      <c r="U134" s="40"/>
      <c r="V134" s="39" t="str">
        <f>IF(N134="","",VLOOKUP(N134,単重表!$C$6:'単重表'!$F$3809,3,FALSE))</f>
        <v/>
      </c>
      <c r="W134" s="215"/>
      <c r="X134" s="37" t="e">
        <f t="shared" si="6"/>
        <v>#VALUE!</v>
      </c>
      <c r="Y134" s="211"/>
      <c r="Z134" s="211"/>
      <c r="AA134" s="211"/>
      <c r="AB134" s="211"/>
      <c r="AC134" s="44"/>
      <c r="AD134" s="44"/>
      <c r="AE134" s="41"/>
      <c r="AF134" s="43"/>
      <c r="AG134" s="41"/>
      <c r="AH134" s="42" t="e">
        <f t="shared" si="7"/>
        <v>#VALUE!</v>
      </c>
      <c r="AI134" s="41"/>
      <c r="AJ134" s="44"/>
      <c r="AK134" s="45"/>
    </row>
    <row r="135" spans="2:37" ht="22.5" customHeight="1" x14ac:dyDescent="0.15">
      <c r="B135" s="34"/>
      <c r="C135" s="47"/>
      <c r="D135" s="34"/>
      <c r="E135" s="34"/>
      <c r="F135" s="41"/>
      <c r="G135" s="212"/>
      <c r="H135" s="214"/>
      <c r="I135" s="72"/>
      <c r="J135" s="73"/>
      <c r="K135" s="53"/>
      <c r="L135" s="218"/>
      <c r="M135" s="51"/>
      <c r="N135" s="35"/>
      <c r="O135" s="55"/>
      <c r="P135" s="36" t="str">
        <f>IF(N135="","",VLOOKUP(N135,単重表!$C$6:'単重表'!$F$3809,2,FALSE))</f>
        <v/>
      </c>
      <c r="Q135" s="37"/>
      <c r="R135" s="216">
        <f t="shared" si="4"/>
        <v>0</v>
      </c>
      <c r="S135" s="220"/>
      <c r="T135" s="39">
        <f t="shared" si="5"/>
        <v>1</v>
      </c>
      <c r="U135" s="40"/>
      <c r="V135" s="39" t="str">
        <f>IF(N135="","",VLOOKUP(N135,単重表!$C$6:'単重表'!$F$3809,3,FALSE))</f>
        <v/>
      </c>
      <c r="W135" s="215"/>
      <c r="X135" s="37" t="e">
        <f t="shared" si="6"/>
        <v>#VALUE!</v>
      </c>
      <c r="Y135" s="211"/>
      <c r="Z135" s="211"/>
      <c r="AA135" s="211"/>
      <c r="AB135" s="211"/>
      <c r="AC135" s="44"/>
      <c r="AD135" s="44"/>
      <c r="AE135" s="41"/>
      <c r="AF135" s="43"/>
      <c r="AG135" s="41"/>
      <c r="AH135" s="42" t="e">
        <f t="shared" si="7"/>
        <v>#VALUE!</v>
      </c>
      <c r="AI135" s="41"/>
      <c r="AJ135" s="44"/>
      <c r="AK135" s="45"/>
    </row>
    <row r="136" spans="2:37" ht="22.5" customHeight="1" x14ac:dyDescent="0.15">
      <c r="B136" s="34"/>
      <c r="C136" s="47"/>
      <c r="D136" s="34"/>
      <c r="E136" s="34"/>
      <c r="F136" s="41"/>
      <c r="G136" s="212"/>
      <c r="H136" s="214"/>
      <c r="I136" s="72"/>
      <c r="J136" s="73"/>
      <c r="K136" s="53"/>
      <c r="L136" s="218"/>
      <c r="M136" s="51"/>
      <c r="N136" s="35"/>
      <c r="O136" s="55"/>
      <c r="P136" s="36" t="str">
        <f>IF(N136="","",VLOOKUP(N136,単重表!$C$6:'単重表'!$F$3809,2,FALSE))</f>
        <v/>
      </c>
      <c r="Q136" s="37"/>
      <c r="R136" s="216">
        <f t="shared" si="4"/>
        <v>0</v>
      </c>
      <c r="S136" s="220"/>
      <c r="T136" s="39">
        <f t="shared" si="5"/>
        <v>1</v>
      </c>
      <c r="U136" s="40"/>
      <c r="V136" s="39" t="str">
        <f>IF(N136="","",VLOOKUP(N136,単重表!$C$6:'単重表'!$F$3809,3,FALSE))</f>
        <v/>
      </c>
      <c r="W136" s="215"/>
      <c r="X136" s="37" t="e">
        <f t="shared" si="6"/>
        <v>#VALUE!</v>
      </c>
      <c r="Y136" s="211"/>
      <c r="Z136" s="211"/>
      <c r="AA136" s="211"/>
      <c r="AB136" s="211"/>
      <c r="AC136" s="44"/>
      <c r="AD136" s="44"/>
      <c r="AE136" s="41"/>
      <c r="AF136" s="43"/>
      <c r="AG136" s="41"/>
      <c r="AH136" s="42" t="e">
        <f t="shared" si="7"/>
        <v>#VALUE!</v>
      </c>
      <c r="AI136" s="41"/>
      <c r="AJ136" s="44"/>
      <c r="AK136" s="45"/>
    </row>
    <row r="137" spans="2:37" ht="22.5" customHeight="1" x14ac:dyDescent="0.15">
      <c r="B137" s="34"/>
      <c r="C137" s="47"/>
      <c r="D137" s="34"/>
      <c r="E137" s="34"/>
      <c r="F137" s="41"/>
      <c r="G137" s="212"/>
      <c r="H137" s="214"/>
      <c r="I137" s="72"/>
      <c r="J137" s="73"/>
      <c r="K137" s="53"/>
      <c r="L137" s="218"/>
      <c r="M137" s="51"/>
      <c r="N137" s="35"/>
      <c r="O137" s="55"/>
      <c r="P137" s="36" t="str">
        <f>IF(N137="","",VLOOKUP(N137,単重表!$C$6:'単重表'!$F$3809,2,FALSE))</f>
        <v/>
      </c>
      <c r="Q137" s="37"/>
      <c r="R137" s="216">
        <f t="shared" si="4"/>
        <v>0</v>
      </c>
      <c r="S137" s="220"/>
      <c r="T137" s="39">
        <f t="shared" si="5"/>
        <v>1</v>
      </c>
      <c r="U137" s="40"/>
      <c r="V137" s="39" t="str">
        <f>IF(N137="","",VLOOKUP(N137,単重表!$C$6:'単重表'!$F$3809,3,FALSE))</f>
        <v/>
      </c>
      <c r="W137" s="215"/>
      <c r="X137" s="37" t="e">
        <f t="shared" si="6"/>
        <v>#VALUE!</v>
      </c>
      <c r="Y137" s="211"/>
      <c r="Z137" s="211"/>
      <c r="AA137" s="211"/>
      <c r="AB137" s="211"/>
      <c r="AC137" s="44"/>
      <c r="AD137" s="44"/>
      <c r="AE137" s="41"/>
      <c r="AF137" s="43"/>
      <c r="AG137" s="41"/>
      <c r="AH137" s="42" t="e">
        <f t="shared" si="7"/>
        <v>#VALUE!</v>
      </c>
      <c r="AI137" s="41"/>
      <c r="AJ137" s="44"/>
      <c r="AK137" s="45"/>
    </row>
    <row r="138" spans="2:37" ht="22.5" customHeight="1" x14ac:dyDescent="0.15">
      <c r="B138" s="34"/>
      <c r="C138" s="47"/>
      <c r="D138" s="34"/>
      <c r="E138" s="34"/>
      <c r="F138" s="41"/>
      <c r="G138" s="212"/>
      <c r="H138" s="214"/>
      <c r="I138" s="72"/>
      <c r="J138" s="73"/>
      <c r="K138" s="53"/>
      <c r="L138" s="218"/>
      <c r="M138" s="51"/>
      <c r="N138" s="35"/>
      <c r="O138" s="55"/>
      <c r="P138" s="36" t="str">
        <f>IF(N138="","",VLOOKUP(N138,単重表!$C$6:'単重表'!$F$3809,2,FALSE))</f>
        <v/>
      </c>
      <c r="Q138" s="37"/>
      <c r="R138" s="216">
        <f t="shared" si="4"/>
        <v>0</v>
      </c>
      <c r="S138" s="220"/>
      <c r="T138" s="39">
        <f t="shared" si="5"/>
        <v>1</v>
      </c>
      <c r="U138" s="40"/>
      <c r="V138" s="39" t="str">
        <f>IF(N138="","",VLOOKUP(N138,単重表!$C$6:'単重表'!$F$3809,3,FALSE))</f>
        <v/>
      </c>
      <c r="W138" s="215"/>
      <c r="X138" s="37" t="e">
        <f t="shared" si="6"/>
        <v>#VALUE!</v>
      </c>
      <c r="Y138" s="211"/>
      <c r="Z138" s="211"/>
      <c r="AA138" s="211"/>
      <c r="AB138" s="211"/>
      <c r="AC138" s="44"/>
      <c r="AD138" s="44"/>
      <c r="AE138" s="41"/>
      <c r="AF138" s="43"/>
      <c r="AG138" s="41"/>
      <c r="AH138" s="42" t="e">
        <f t="shared" si="7"/>
        <v>#VALUE!</v>
      </c>
      <c r="AI138" s="41"/>
      <c r="AJ138" s="44"/>
      <c r="AK138" s="45"/>
    </row>
    <row r="139" spans="2:37" ht="22.5" customHeight="1" x14ac:dyDescent="0.15">
      <c r="B139" s="34"/>
      <c r="C139" s="47"/>
      <c r="D139" s="34"/>
      <c r="E139" s="34"/>
      <c r="F139" s="41"/>
      <c r="G139" s="212"/>
      <c r="H139" s="214"/>
      <c r="I139" s="72"/>
      <c r="J139" s="73"/>
      <c r="K139" s="53"/>
      <c r="L139" s="218"/>
      <c r="M139" s="51"/>
      <c r="N139" s="35"/>
      <c r="O139" s="55"/>
      <c r="P139" s="36" t="str">
        <f>IF(N139="","",VLOOKUP(N139,単重表!$C$6:'単重表'!$F$3809,2,FALSE))</f>
        <v/>
      </c>
      <c r="Q139" s="37"/>
      <c r="R139" s="216">
        <f t="shared" si="4"/>
        <v>0</v>
      </c>
      <c r="S139" s="220"/>
      <c r="T139" s="39">
        <f t="shared" si="5"/>
        <v>1</v>
      </c>
      <c r="U139" s="40"/>
      <c r="V139" s="39" t="str">
        <f>IF(N139="","",VLOOKUP(N139,単重表!$C$6:'単重表'!$F$3809,3,FALSE))</f>
        <v/>
      </c>
      <c r="W139" s="215"/>
      <c r="X139" s="37" t="e">
        <f t="shared" si="6"/>
        <v>#VALUE!</v>
      </c>
      <c r="Y139" s="211"/>
      <c r="Z139" s="211"/>
      <c r="AA139" s="211"/>
      <c r="AB139" s="211"/>
      <c r="AC139" s="44"/>
      <c r="AD139" s="44"/>
      <c r="AE139" s="41"/>
      <c r="AF139" s="43"/>
      <c r="AG139" s="41"/>
      <c r="AH139" s="42" t="e">
        <f t="shared" si="7"/>
        <v>#VALUE!</v>
      </c>
      <c r="AI139" s="41"/>
      <c r="AJ139" s="44"/>
      <c r="AK139" s="45"/>
    </row>
    <row r="140" spans="2:37" ht="22.5" customHeight="1" x14ac:dyDescent="0.15">
      <c r="B140" s="34"/>
      <c r="C140" s="47"/>
      <c r="D140" s="34"/>
      <c r="E140" s="34"/>
      <c r="F140" s="41"/>
      <c r="G140" s="212"/>
      <c r="H140" s="214"/>
      <c r="I140" s="72"/>
      <c r="J140" s="73"/>
      <c r="K140" s="53"/>
      <c r="L140" s="218"/>
      <c r="M140" s="51"/>
      <c r="N140" s="35"/>
      <c r="O140" s="55"/>
      <c r="P140" s="36" t="str">
        <f>IF(N140="","",VLOOKUP(N140,単重表!$C$6:'単重表'!$F$3809,2,FALSE))</f>
        <v/>
      </c>
      <c r="Q140" s="37"/>
      <c r="R140" s="216">
        <f t="shared" si="4"/>
        <v>0</v>
      </c>
      <c r="S140" s="220"/>
      <c r="T140" s="39">
        <f t="shared" si="5"/>
        <v>1</v>
      </c>
      <c r="U140" s="40"/>
      <c r="V140" s="39" t="str">
        <f>IF(N140="","",VLOOKUP(N140,単重表!$C$6:'単重表'!$F$3809,3,FALSE))</f>
        <v/>
      </c>
      <c r="W140" s="215"/>
      <c r="X140" s="37" t="e">
        <f t="shared" si="6"/>
        <v>#VALUE!</v>
      </c>
      <c r="Y140" s="211"/>
      <c r="Z140" s="211"/>
      <c r="AA140" s="211"/>
      <c r="AB140" s="211"/>
      <c r="AC140" s="44"/>
      <c r="AD140" s="44"/>
      <c r="AE140" s="41"/>
      <c r="AF140" s="43"/>
      <c r="AG140" s="41"/>
      <c r="AH140" s="42" t="e">
        <f t="shared" si="7"/>
        <v>#VALUE!</v>
      </c>
      <c r="AI140" s="41"/>
      <c r="AJ140" s="44"/>
      <c r="AK140" s="45"/>
    </row>
    <row r="141" spans="2:37" ht="22.5" customHeight="1" x14ac:dyDescent="0.15">
      <c r="B141" s="34"/>
      <c r="C141" s="47"/>
      <c r="D141" s="34"/>
      <c r="E141" s="34"/>
      <c r="F141" s="41"/>
      <c r="G141" s="212"/>
      <c r="H141" s="214"/>
      <c r="I141" s="72"/>
      <c r="J141" s="73"/>
      <c r="K141" s="53"/>
      <c r="L141" s="218"/>
      <c r="M141" s="51"/>
      <c r="N141" s="35"/>
      <c r="O141" s="55"/>
      <c r="P141" s="36" t="str">
        <f>IF(N141="","",VLOOKUP(N141,単重表!$C$6:'単重表'!$F$3809,2,FALSE))</f>
        <v/>
      </c>
      <c r="Q141" s="37"/>
      <c r="R141" s="216">
        <f t="shared" si="4"/>
        <v>0</v>
      </c>
      <c r="S141" s="220"/>
      <c r="T141" s="39">
        <f t="shared" si="5"/>
        <v>1</v>
      </c>
      <c r="U141" s="40"/>
      <c r="V141" s="39" t="str">
        <f>IF(N141="","",VLOOKUP(N141,単重表!$C$6:'単重表'!$F$3809,3,FALSE))</f>
        <v/>
      </c>
      <c r="W141" s="215"/>
      <c r="X141" s="37" t="e">
        <f t="shared" si="6"/>
        <v>#VALUE!</v>
      </c>
      <c r="Y141" s="211"/>
      <c r="Z141" s="211"/>
      <c r="AA141" s="211"/>
      <c r="AB141" s="211"/>
      <c r="AC141" s="44"/>
      <c r="AD141" s="44"/>
      <c r="AE141" s="41"/>
      <c r="AF141" s="43"/>
      <c r="AG141" s="41"/>
      <c r="AH141" s="42" t="e">
        <f t="shared" si="7"/>
        <v>#VALUE!</v>
      </c>
      <c r="AI141" s="41"/>
      <c r="AJ141" s="44"/>
      <c r="AK141" s="45"/>
    </row>
    <row r="142" spans="2:37" ht="22.5" customHeight="1" x14ac:dyDescent="0.15">
      <c r="B142" s="34"/>
      <c r="C142" s="47"/>
      <c r="D142" s="34"/>
      <c r="E142" s="34"/>
      <c r="F142" s="41"/>
      <c r="G142" s="212"/>
      <c r="H142" s="214"/>
      <c r="I142" s="72"/>
      <c r="J142" s="73"/>
      <c r="K142" s="53"/>
      <c r="L142" s="218"/>
      <c r="M142" s="51"/>
      <c r="N142" s="35"/>
      <c r="O142" s="55"/>
      <c r="P142" s="36" t="str">
        <f>IF(N142="","",VLOOKUP(N142,単重表!$C$6:'単重表'!$F$3809,2,FALSE))</f>
        <v/>
      </c>
      <c r="Q142" s="37"/>
      <c r="R142" s="216">
        <f t="shared" si="4"/>
        <v>0</v>
      </c>
      <c r="S142" s="220"/>
      <c r="T142" s="39">
        <f t="shared" si="5"/>
        <v>1</v>
      </c>
      <c r="U142" s="40"/>
      <c r="V142" s="39" t="str">
        <f>IF(N142="","",VLOOKUP(N142,単重表!$C$6:'単重表'!$F$3809,3,FALSE))</f>
        <v/>
      </c>
      <c r="W142" s="215"/>
      <c r="X142" s="37" t="e">
        <f t="shared" si="6"/>
        <v>#VALUE!</v>
      </c>
      <c r="Y142" s="211"/>
      <c r="Z142" s="211"/>
      <c r="AA142" s="211"/>
      <c r="AB142" s="211"/>
      <c r="AC142" s="44"/>
      <c r="AD142" s="44"/>
      <c r="AE142" s="41"/>
      <c r="AF142" s="43"/>
      <c r="AG142" s="41"/>
      <c r="AH142" s="42" t="e">
        <f t="shared" si="7"/>
        <v>#VALUE!</v>
      </c>
      <c r="AI142" s="41"/>
      <c r="AJ142" s="44"/>
      <c r="AK142" s="45"/>
    </row>
    <row r="143" spans="2:37" ht="22.5" customHeight="1" x14ac:dyDescent="0.15">
      <c r="B143" s="34"/>
      <c r="C143" s="47"/>
      <c r="D143" s="34"/>
      <c r="E143" s="34"/>
      <c r="F143" s="41"/>
      <c r="G143" s="212"/>
      <c r="H143" s="214"/>
      <c r="I143" s="72"/>
      <c r="J143" s="73"/>
      <c r="K143" s="53"/>
      <c r="L143" s="218"/>
      <c r="M143" s="51"/>
      <c r="N143" s="35"/>
      <c r="O143" s="55"/>
      <c r="P143" s="36" t="str">
        <f>IF(N143="","",VLOOKUP(N143,単重表!$C$6:'単重表'!$F$3809,2,FALSE))</f>
        <v/>
      </c>
      <c r="Q143" s="37"/>
      <c r="R143" s="216">
        <f t="shared" si="4"/>
        <v>0</v>
      </c>
      <c r="S143" s="220"/>
      <c r="T143" s="39">
        <f t="shared" si="5"/>
        <v>1</v>
      </c>
      <c r="U143" s="40"/>
      <c r="V143" s="39" t="str">
        <f>IF(N143="","",VLOOKUP(N143,単重表!$C$6:'単重表'!$F$3809,3,FALSE))</f>
        <v/>
      </c>
      <c r="W143" s="215"/>
      <c r="X143" s="37" t="e">
        <f t="shared" si="6"/>
        <v>#VALUE!</v>
      </c>
      <c r="Y143" s="211"/>
      <c r="Z143" s="211"/>
      <c r="AA143" s="211"/>
      <c r="AB143" s="211"/>
      <c r="AC143" s="44"/>
      <c r="AD143" s="44"/>
      <c r="AE143" s="41"/>
      <c r="AF143" s="43"/>
      <c r="AG143" s="41"/>
      <c r="AH143" s="42" t="e">
        <f t="shared" si="7"/>
        <v>#VALUE!</v>
      </c>
      <c r="AI143" s="41"/>
      <c r="AJ143" s="44"/>
      <c r="AK143" s="45"/>
    </row>
    <row r="144" spans="2:37" ht="22.5" customHeight="1" x14ac:dyDescent="0.15">
      <c r="B144" s="34"/>
      <c r="C144" s="47"/>
      <c r="D144" s="34"/>
      <c r="E144" s="34"/>
      <c r="F144" s="41"/>
      <c r="G144" s="212"/>
      <c r="H144" s="214"/>
      <c r="I144" s="72"/>
      <c r="J144" s="73"/>
      <c r="K144" s="53"/>
      <c r="L144" s="218"/>
      <c r="M144" s="51"/>
      <c r="N144" s="35"/>
      <c r="O144" s="55"/>
      <c r="P144" s="36" t="str">
        <f>IF(N144="","",VLOOKUP(N144,単重表!$C$6:'単重表'!$F$3809,2,FALSE))</f>
        <v/>
      </c>
      <c r="Q144" s="37"/>
      <c r="R144" s="216">
        <f t="shared" si="4"/>
        <v>0</v>
      </c>
      <c r="S144" s="220"/>
      <c r="T144" s="39">
        <f t="shared" si="5"/>
        <v>1</v>
      </c>
      <c r="U144" s="40"/>
      <c r="V144" s="39" t="str">
        <f>IF(N144="","",VLOOKUP(N144,単重表!$C$6:'単重表'!$F$3809,3,FALSE))</f>
        <v/>
      </c>
      <c r="W144" s="215"/>
      <c r="X144" s="37" t="e">
        <f t="shared" si="6"/>
        <v>#VALUE!</v>
      </c>
      <c r="Y144" s="211"/>
      <c r="Z144" s="211"/>
      <c r="AA144" s="211"/>
      <c r="AB144" s="211"/>
      <c r="AC144" s="44"/>
      <c r="AD144" s="44"/>
      <c r="AE144" s="41"/>
      <c r="AF144" s="43"/>
      <c r="AG144" s="41"/>
      <c r="AH144" s="42" t="e">
        <f t="shared" si="7"/>
        <v>#VALUE!</v>
      </c>
      <c r="AI144" s="41"/>
      <c r="AJ144" s="44"/>
      <c r="AK144" s="45"/>
    </row>
    <row r="145" spans="2:37" ht="22.5" customHeight="1" x14ac:dyDescent="0.15">
      <c r="B145" s="34"/>
      <c r="C145" s="47"/>
      <c r="D145" s="34"/>
      <c r="E145" s="34"/>
      <c r="F145" s="41"/>
      <c r="G145" s="212"/>
      <c r="H145" s="214"/>
      <c r="I145" s="72"/>
      <c r="J145" s="73"/>
      <c r="K145" s="53"/>
      <c r="L145" s="218"/>
      <c r="M145" s="51"/>
      <c r="N145" s="35"/>
      <c r="O145" s="55"/>
      <c r="P145" s="36" t="str">
        <f>IF(N145="","",VLOOKUP(N145,単重表!$C$6:'単重表'!$F$3809,2,FALSE))</f>
        <v/>
      </c>
      <c r="Q145" s="37"/>
      <c r="R145" s="216">
        <f t="shared" si="4"/>
        <v>0</v>
      </c>
      <c r="S145" s="220"/>
      <c r="T145" s="39">
        <f t="shared" si="5"/>
        <v>1</v>
      </c>
      <c r="U145" s="40"/>
      <c r="V145" s="39" t="str">
        <f>IF(N145="","",VLOOKUP(N145,単重表!$C$6:'単重表'!$F$3809,3,FALSE))</f>
        <v/>
      </c>
      <c r="W145" s="215"/>
      <c r="X145" s="37" t="e">
        <f t="shared" si="6"/>
        <v>#VALUE!</v>
      </c>
      <c r="Y145" s="211"/>
      <c r="Z145" s="211"/>
      <c r="AA145" s="211"/>
      <c r="AB145" s="211"/>
      <c r="AC145" s="44"/>
      <c r="AD145" s="44"/>
      <c r="AE145" s="41"/>
      <c r="AF145" s="43"/>
      <c r="AG145" s="41"/>
      <c r="AH145" s="42" t="e">
        <f t="shared" si="7"/>
        <v>#VALUE!</v>
      </c>
      <c r="AI145" s="41"/>
      <c r="AJ145" s="44"/>
      <c r="AK145" s="45"/>
    </row>
    <row r="146" spans="2:37" ht="22.5" customHeight="1" x14ac:dyDescent="0.15">
      <c r="B146" s="34"/>
      <c r="C146" s="47"/>
      <c r="D146" s="34"/>
      <c r="E146" s="34"/>
      <c r="F146" s="41"/>
      <c r="G146" s="212"/>
      <c r="H146" s="214"/>
      <c r="I146" s="72"/>
      <c r="J146" s="73"/>
      <c r="K146" s="53"/>
      <c r="L146" s="218"/>
      <c r="M146" s="51"/>
      <c r="N146" s="35"/>
      <c r="O146" s="55"/>
      <c r="P146" s="36" t="str">
        <f>IF(N146="","",VLOOKUP(N146,単重表!$C$6:'単重表'!$F$3809,2,FALSE))</f>
        <v/>
      </c>
      <c r="Q146" s="37"/>
      <c r="R146" s="216">
        <f t="shared" si="4"/>
        <v>0</v>
      </c>
      <c r="S146" s="220"/>
      <c r="T146" s="39">
        <f t="shared" si="5"/>
        <v>1</v>
      </c>
      <c r="U146" s="40"/>
      <c r="V146" s="39" t="str">
        <f>IF(N146="","",VLOOKUP(N146,単重表!$C$6:'単重表'!$F$3809,3,FALSE))</f>
        <v/>
      </c>
      <c r="W146" s="215"/>
      <c r="X146" s="37" t="e">
        <f t="shared" si="6"/>
        <v>#VALUE!</v>
      </c>
      <c r="Y146" s="211"/>
      <c r="Z146" s="211"/>
      <c r="AA146" s="211"/>
      <c r="AB146" s="211"/>
      <c r="AC146" s="44"/>
      <c r="AD146" s="44"/>
      <c r="AE146" s="41"/>
      <c r="AF146" s="43"/>
      <c r="AG146" s="41"/>
      <c r="AH146" s="42" t="e">
        <f t="shared" si="7"/>
        <v>#VALUE!</v>
      </c>
      <c r="AI146" s="41"/>
      <c r="AJ146" s="44"/>
      <c r="AK146" s="45"/>
    </row>
    <row r="147" spans="2:37" ht="22.5" customHeight="1" x14ac:dyDescent="0.15">
      <c r="B147" s="34"/>
      <c r="C147" s="47"/>
      <c r="D147" s="34"/>
      <c r="E147" s="34"/>
      <c r="F147" s="41"/>
      <c r="G147" s="212"/>
      <c r="H147" s="214"/>
      <c r="I147" s="72"/>
      <c r="J147" s="73"/>
      <c r="K147" s="53"/>
      <c r="L147" s="218"/>
      <c r="M147" s="51"/>
      <c r="N147" s="35"/>
      <c r="O147" s="55"/>
      <c r="P147" s="36" t="str">
        <f>IF(N147="","",VLOOKUP(N147,単重表!$C$6:'単重表'!$F$3809,2,FALSE))</f>
        <v/>
      </c>
      <c r="Q147" s="37"/>
      <c r="R147" s="216">
        <f t="shared" si="4"/>
        <v>0</v>
      </c>
      <c r="S147" s="220"/>
      <c r="T147" s="39">
        <f t="shared" si="5"/>
        <v>1</v>
      </c>
      <c r="U147" s="40"/>
      <c r="V147" s="39" t="str">
        <f>IF(N147="","",VLOOKUP(N147,単重表!$C$6:'単重表'!$F$3809,3,FALSE))</f>
        <v/>
      </c>
      <c r="W147" s="215"/>
      <c r="X147" s="37" t="e">
        <f t="shared" si="6"/>
        <v>#VALUE!</v>
      </c>
      <c r="Y147" s="211"/>
      <c r="Z147" s="211"/>
      <c r="AA147" s="211"/>
      <c r="AB147" s="211"/>
      <c r="AC147" s="44"/>
      <c r="AD147" s="44"/>
      <c r="AE147" s="41"/>
      <c r="AF147" s="43"/>
      <c r="AG147" s="41"/>
      <c r="AH147" s="42" t="e">
        <f t="shared" si="7"/>
        <v>#VALUE!</v>
      </c>
      <c r="AI147" s="41"/>
      <c r="AJ147" s="44"/>
      <c r="AK147" s="45"/>
    </row>
    <row r="148" spans="2:37" ht="22.5" customHeight="1" x14ac:dyDescent="0.15">
      <c r="B148" s="34"/>
      <c r="C148" s="47"/>
      <c r="D148" s="34"/>
      <c r="E148" s="34"/>
      <c r="F148" s="41"/>
      <c r="G148" s="212"/>
      <c r="H148" s="214"/>
      <c r="I148" s="72"/>
      <c r="J148" s="73"/>
      <c r="K148" s="53"/>
      <c r="L148" s="218"/>
      <c r="M148" s="51"/>
      <c r="N148" s="35"/>
      <c r="O148" s="55"/>
      <c r="P148" s="36" t="str">
        <f>IF(N148="","",VLOOKUP(N148,単重表!$C$6:'単重表'!$F$3809,2,FALSE))</f>
        <v/>
      </c>
      <c r="Q148" s="37"/>
      <c r="R148" s="216">
        <f t="shared" si="4"/>
        <v>0</v>
      </c>
      <c r="S148" s="220"/>
      <c r="T148" s="39">
        <f t="shared" si="5"/>
        <v>1</v>
      </c>
      <c r="U148" s="40"/>
      <c r="V148" s="39" t="str">
        <f>IF(N148="","",VLOOKUP(N148,単重表!$C$6:'単重表'!$F$3809,3,FALSE))</f>
        <v/>
      </c>
      <c r="W148" s="215"/>
      <c r="X148" s="37" t="e">
        <f t="shared" si="6"/>
        <v>#VALUE!</v>
      </c>
      <c r="Y148" s="211"/>
      <c r="Z148" s="211"/>
      <c r="AA148" s="211"/>
      <c r="AB148" s="211"/>
      <c r="AC148" s="44"/>
      <c r="AD148" s="44"/>
      <c r="AE148" s="41"/>
      <c r="AF148" s="43"/>
      <c r="AG148" s="41"/>
      <c r="AH148" s="42" t="e">
        <f t="shared" si="7"/>
        <v>#VALUE!</v>
      </c>
      <c r="AI148" s="41"/>
      <c r="AJ148" s="44"/>
      <c r="AK148" s="45"/>
    </row>
    <row r="149" spans="2:37" ht="22.5" customHeight="1" x14ac:dyDescent="0.15">
      <c r="B149" s="34"/>
      <c r="C149" s="47"/>
      <c r="D149" s="34"/>
      <c r="E149" s="34"/>
      <c r="F149" s="41"/>
      <c r="G149" s="212"/>
      <c r="H149" s="214"/>
      <c r="I149" s="72"/>
      <c r="J149" s="73"/>
      <c r="K149" s="53"/>
      <c r="L149" s="218"/>
      <c r="M149" s="51"/>
      <c r="N149" s="35"/>
      <c r="O149" s="55"/>
      <c r="P149" s="36" t="str">
        <f>IF(N149="","",VLOOKUP(N149,単重表!$C$6:'単重表'!$F$3809,2,FALSE))</f>
        <v/>
      </c>
      <c r="Q149" s="37"/>
      <c r="R149" s="216">
        <f t="shared" si="4"/>
        <v>0</v>
      </c>
      <c r="S149" s="220"/>
      <c r="T149" s="39">
        <f t="shared" si="5"/>
        <v>1</v>
      </c>
      <c r="U149" s="40"/>
      <c r="V149" s="39" t="str">
        <f>IF(N149="","",VLOOKUP(N149,単重表!$C$6:'単重表'!$F$3809,3,FALSE))</f>
        <v/>
      </c>
      <c r="W149" s="215"/>
      <c r="X149" s="37" t="e">
        <f t="shared" si="6"/>
        <v>#VALUE!</v>
      </c>
      <c r="Y149" s="211"/>
      <c r="Z149" s="211"/>
      <c r="AA149" s="211"/>
      <c r="AB149" s="211"/>
      <c r="AC149" s="44"/>
      <c r="AD149" s="44"/>
      <c r="AE149" s="41"/>
      <c r="AF149" s="43"/>
      <c r="AG149" s="41"/>
      <c r="AH149" s="42" t="e">
        <f t="shared" si="7"/>
        <v>#VALUE!</v>
      </c>
      <c r="AI149" s="41"/>
      <c r="AJ149" s="44"/>
      <c r="AK149" s="45"/>
    </row>
    <row r="150" spans="2:37" ht="22.5" customHeight="1" x14ac:dyDescent="0.15">
      <c r="B150" s="34"/>
      <c r="C150" s="47"/>
      <c r="D150" s="34"/>
      <c r="E150" s="34"/>
      <c r="F150" s="41"/>
      <c r="G150" s="212"/>
      <c r="H150" s="214"/>
      <c r="I150" s="72"/>
      <c r="J150" s="73"/>
      <c r="K150" s="53"/>
      <c r="L150" s="218"/>
      <c r="M150" s="51"/>
      <c r="N150" s="35"/>
      <c r="O150" s="55"/>
      <c r="P150" s="36" t="str">
        <f>IF(N150="","",VLOOKUP(N150,単重表!$C$6:'単重表'!$F$3809,2,FALSE))</f>
        <v/>
      </c>
      <c r="Q150" s="37"/>
      <c r="R150" s="216">
        <f t="shared" ref="R150:R213" si="8">Q150/1000</f>
        <v>0</v>
      </c>
      <c r="S150" s="220"/>
      <c r="T150" s="39">
        <f t="shared" ref="T150:T213" si="9">IF(S150="",1,S150/1000)</f>
        <v>1</v>
      </c>
      <c r="U150" s="40"/>
      <c r="V150" s="39" t="str">
        <f>IF(N150="","",VLOOKUP(N150,単重表!$C$6:'単重表'!$F$3809,3,FALSE))</f>
        <v/>
      </c>
      <c r="W150" s="215"/>
      <c r="X150" s="37" t="e">
        <f t="shared" ref="X150:X213" si="10">V150*U150*T150*R150+W150</f>
        <v>#VALUE!</v>
      </c>
      <c r="Y150" s="211"/>
      <c r="Z150" s="211"/>
      <c r="AA150" s="211"/>
      <c r="AB150" s="211"/>
      <c r="AC150" s="44"/>
      <c r="AD150" s="44"/>
      <c r="AE150" s="41"/>
      <c r="AF150" s="43"/>
      <c r="AG150" s="41"/>
      <c r="AH150" s="42" t="e">
        <f t="shared" ref="AH150:AH213" si="11">AG150*X150</f>
        <v>#VALUE!</v>
      </c>
      <c r="AI150" s="41"/>
      <c r="AJ150" s="44"/>
      <c r="AK150" s="45"/>
    </row>
    <row r="151" spans="2:37" ht="22.5" customHeight="1" x14ac:dyDescent="0.15">
      <c r="B151" s="34"/>
      <c r="C151" s="47"/>
      <c r="D151" s="34"/>
      <c r="E151" s="34"/>
      <c r="F151" s="41"/>
      <c r="G151" s="212"/>
      <c r="H151" s="214"/>
      <c r="I151" s="72"/>
      <c r="J151" s="73"/>
      <c r="K151" s="53"/>
      <c r="L151" s="218"/>
      <c r="M151" s="51"/>
      <c r="N151" s="35"/>
      <c r="O151" s="55"/>
      <c r="P151" s="36" t="str">
        <f>IF(N151="","",VLOOKUP(N151,単重表!$C$6:'単重表'!$F$3809,2,FALSE))</f>
        <v/>
      </c>
      <c r="Q151" s="37"/>
      <c r="R151" s="216">
        <f t="shared" si="8"/>
        <v>0</v>
      </c>
      <c r="S151" s="220"/>
      <c r="T151" s="39">
        <f t="shared" si="9"/>
        <v>1</v>
      </c>
      <c r="U151" s="40"/>
      <c r="V151" s="39" t="str">
        <f>IF(N151="","",VLOOKUP(N151,単重表!$C$6:'単重表'!$F$3809,3,FALSE))</f>
        <v/>
      </c>
      <c r="W151" s="215"/>
      <c r="X151" s="37" t="e">
        <f t="shared" si="10"/>
        <v>#VALUE!</v>
      </c>
      <c r="Y151" s="211"/>
      <c r="Z151" s="211"/>
      <c r="AA151" s="211"/>
      <c r="AB151" s="211"/>
      <c r="AC151" s="44"/>
      <c r="AD151" s="44"/>
      <c r="AE151" s="41"/>
      <c r="AF151" s="43"/>
      <c r="AG151" s="41"/>
      <c r="AH151" s="42" t="e">
        <f t="shared" si="11"/>
        <v>#VALUE!</v>
      </c>
      <c r="AI151" s="41"/>
      <c r="AJ151" s="44"/>
      <c r="AK151" s="45"/>
    </row>
    <row r="152" spans="2:37" ht="22.5" customHeight="1" x14ac:dyDescent="0.15">
      <c r="B152" s="34"/>
      <c r="C152" s="47"/>
      <c r="D152" s="34"/>
      <c r="E152" s="34"/>
      <c r="F152" s="41"/>
      <c r="G152" s="212"/>
      <c r="H152" s="214"/>
      <c r="I152" s="72"/>
      <c r="J152" s="73"/>
      <c r="K152" s="53"/>
      <c r="L152" s="218"/>
      <c r="M152" s="51"/>
      <c r="N152" s="35"/>
      <c r="O152" s="55"/>
      <c r="P152" s="36" t="str">
        <f>IF(N152="","",VLOOKUP(N152,単重表!$C$6:'単重表'!$F$3809,2,FALSE))</f>
        <v/>
      </c>
      <c r="Q152" s="37"/>
      <c r="R152" s="216">
        <f t="shared" si="8"/>
        <v>0</v>
      </c>
      <c r="S152" s="220"/>
      <c r="T152" s="39">
        <f t="shared" si="9"/>
        <v>1</v>
      </c>
      <c r="U152" s="40"/>
      <c r="V152" s="39" t="str">
        <f>IF(N152="","",VLOOKUP(N152,単重表!$C$6:'単重表'!$F$3809,3,FALSE))</f>
        <v/>
      </c>
      <c r="W152" s="215"/>
      <c r="X152" s="37" t="e">
        <f t="shared" si="10"/>
        <v>#VALUE!</v>
      </c>
      <c r="Y152" s="211"/>
      <c r="Z152" s="211"/>
      <c r="AA152" s="211"/>
      <c r="AB152" s="211"/>
      <c r="AC152" s="44"/>
      <c r="AD152" s="44"/>
      <c r="AE152" s="41"/>
      <c r="AF152" s="43"/>
      <c r="AG152" s="41"/>
      <c r="AH152" s="42" t="e">
        <f t="shared" si="11"/>
        <v>#VALUE!</v>
      </c>
      <c r="AI152" s="41"/>
      <c r="AJ152" s="44"/>
      <c r="AK152" s="45"/>
    </row>
    <row r="153" spans="2:37" ht="22.5" customHeight="1" x14ac:dyDescent="0.15">
      <c r="B153" s="34"/>
      <c r="C153" s="47"/>
      <c r="D153" s="34"/>
      <c r="E153" s="34"/>
      <c r="F153" s="41"/>
      <c r="G153" s="212"/>
      <c r="H153" s="214"/>
      <c r="I153" s="72"/>
      <c r="J153" s="73"/>
      <c r="K153" s="53"/>
      <c r="L153" s="218"/>
      <c r="M153" s="51"/>
      <c r="N153" s="35"/>
      <c r="O153" s="55"/>
      <c r="P153" s="36" t="str">
        <f>IF(N153="","",VLOOKUP(N153,単重表!$C$6:'単重表'!$F$3809,2,FALSE))</f>
        <v/>
      </c>
      <c r="Q153" s="37"/>
      <c r="R153" s="216">
        <f t="shared" si="8"/>
        <v>0</v>
      </c>
      <c r="S153" s="220"/>
      <c r="T153" s="39">
        <f t="shared" si="9"/>
        <v>1</v>
      </c>
      <c r="U153" s="40"/>
      <c r="V153" s="39" t="str">
        <f>IF(N153="","",VLOOKUP(N153,単重表!$C$6:'単重表'!$F$3809,3,FALSE))</f>
        <v/>
      </c>
      <c r="W153" s="215"/>
      <c r="X153" s="37" t="e">
        <f t="shared" si="10"/>
        <v>#VALUE!</v>
      </c>
      <c r="Y153" s="211"/>
      <c r="Z153" s="211"/>
      <c r="AA153" s="211"/>
      <c r="AB153" s="211"/>
      <c r="AC153" s="44"/>
      <c r="AD153" s="44"/>
      <c r="AE153" s="41"/>
      <c r="AF153" s="43"/>
      <c r="AG153" s="41"/>
      <c r="AH153" s="42" t="e">
        <f t="shared" si="11"/>
        <v>#VALUE!</v>
      </c>
      <c r="AI153" s="41"/>
      <c r="AJ153" s="44"/>
      <c r="AK153" s="45"/>
    </row>
    <row r="154" spans="2:37" ht="22.5" customHeight="1" x14ac:dyDescent="0.15">
      <c r="B154" s="34"/>
      <c r="C154" s="47"/>
      <c r="D154" s="34"/>
      <c r="E154" s="34"/>
      <c r="F154" s="41"/>
      <c r="G154" s="212"/>
      <c r="H154" s="214"/>
      <c r="I154" s="72"/>
      <c r="J154" s="73"/>
      <c r="K154" s="53"/>
      <c r="L154" s="218"/>
      <c r="M154" s="51"/>
      <c r="N154" s="35"/>
      <c r="O154" s="55"/>
      <c r="P154" s="36" t="str">
        <f>IF(N154="","",VLOOKUP(N154,単重表!$C$6:'単重表'!$F$3809,2,FALSE))</f>
        <v/>
      </c>
      <c r="Q154" s="37"/>
      <c r="R154" s="216">
        <f t="shared" si="8"/>
        <v>0</v>
      </c>
      <c r="S154" s="220"/>
      <c r="T154" s="39">
        <f t="shared" si="9"/>
        <v>1</v>
      </c>
      <c r="U154" s="40"/>
      <c r="V154" s="39" t="str">
        <f>IF(N154="","",VLOOKUP(N154,単重表!$C$6:'単重表'!$F$3809,3,FALSE))</f>
        <v/>
      </c>
      <c r="W154" s="215"/>
      <c r="X154" s="37" t="e">
        <f t="shared" si="10"/>
        <v>#VALUE!</v>
      </c>
      <c r="Y154" s="211"/>
      <c r="Z154" s="211"/>
      <c r="AA154" s="211"/>
      <c r="AB154" s="211"/>
      <c r="AC154" s="44"/>
      <c r="AD154" s="44"/>
      <c r="AE154" s="41"/>
      <c r="AF154" s="43"/>
      <c r="AG154" s="41"/>
      <c r="AH154" s="42" t="e">
        <f t="shared" si="11"/>
        <v>#VALUE!</v>
      </c>
      <c r="AI154" s="41"/>
      <c r="AJ154" s="44"/>
      <c r="AK154" s="45"/>
    </row>
    <row r="155" spans="2:37" ht="22.5" customHeight="1" x14ac:dyDescent="0.15">
      <c r="B155" s="34"/>
      <c r="C155" s="47"/>
      <c r="D155" s="34"/>
      <c r="E155" s="34"/>
      <c r="F155" s="41"/>
      <c r="G155" s="212"/>
      <c r="H155" s="214"/>
      <c r="I155" s="72"/>
      <c r="J155" s="73"/>
      <c r="K155" s="53"/>
      <c r="L155" s="218"/>
      <c r="M155" s="51"/>
      <c r="N155" s="35"/>
      <c r="O155" s="55"/>
      <c r="P155" s="36" t="str">
        <f>IF(N155="","",VLOOKUP(N155,単重表!$C$6:'単重表'!$F$3809,2,FALSE))</f>
        <v/>
      </c>
      <c r="Q155" s="37"/>
      <c r="R155" s="216">
        <f t="shared" si="8"/>
        <v>0</v>
      </c>
      <c r="S155" s="220"/>
      <c r="T155" s="39">
        <f t="shared" si="9"/>
        <v>1</v>
      </c>
      <c r="U155" s="40"/>
      <c r="V155" s="39" t="str">
        <f>IF(N155="","",VLOOKUP(N155,単重表!$C$6:'単重表'!$F$3809,3,FALSE))</f>
        <v/>
      </c>
      <c r="W155" s="215"/>
      <c r="X155" s="37" t="e">
        <f t="shared" si="10"/>
        <v>#VALUE!</v>
      </c>
      <c r="Y155" s="211"/>
      <c r="Z155" s="211"/>
      <c r="AA155" s="211"/>
      <c r="AB155" s="211"/>
      <c r="AC155" s="44"/>
      <c r="AD155" s="44"/>
      <c r="AE155" s="41"/>
      <c r="AF155" s="43"/>
      <c r="AG155" s="41"/>
      <c r="AH155" s="42" t="e">
        <f t="shared" si="11"/>
        <v>#VALUE!</v>
      </c>
      <c r="AI155" s="41"/>
      <c r="AJ155" s="44"/>
      <c r="AK155" s="45"/>
    </row>
    <row r="156" spans="2:37" ht="22.5" customHeight="1" x14ac:dyDescent="0.15">
      <c r="B156" s="34"/>
      <c r="C156" s="47"/>
      <c r="D156" s="34"/>
      <c r="E156" s="34"/>
      <c r="F156" s="41"/>
      <c r="G156" s="212"/>
      <c r="H156" s="214"/>
      <c r="I156" s="72"/>
      <c r="J156" s="73"/>
      <c r="K156" s="53"/>
      <c r="L156" s="218"/>
      <c r="M156" s="51"/>
      <c r="N156" s="35"/>
      <c r="O156" s="55"/>
      <c r="P156" s="36" t="str">
        <f>IF(N156="","",VLOOKUP(N156,単重表!$C$6:'単重表'!$F$3809,2,FALSE))</f>
        <v/>
      </c>
      <c r="Q156" s="37"/>
      <c r="R156" s="216">
        <f t="shared" si="8"/>
        <v>0</v>
      </c>
      <c r="S156" s="220"/>
      <c r="T156" s="39">
        <f t="shared" si="9"/>
        <v>1</v>
      </c>
      <c r="U156" s="40"/>
      <c r="V156" s="39" t="str">
        <f>IF(N156="","",VLOOKUP(N156,単重表!$C$6:'単重表'!$F$3809,3,FALSE))</f>
        <v/>
      </c>
      <c r="W156" s="215"/>
      <c r="X156" s="37" t="e">
        <f t="shared" si="10"/>
        <v>#VALUE!</v>
      </c>
      <c r="Y156" s="211"/>
      <c r="Z156" s="211"/>
      <c r="AA156" s="211"/>
      <c r="AB156" s="211"/>
      <c r="AC156" s="44"/>
      <c r="AD156" s="44"/>
      <c r="AE156" s="41"/>
      <c r="AF156" s="43"/>
      <c r="AG156" s="41"/>
      <c r="AH156" s="42" t="e">
        <f t="shared" si="11"/>
        <v>#VALUE!</v>
      </c>
      <c r="AI156" s="41"/>
      <c r="AJ156" s="44"/>
      <c r="AK156" s="45"/>
    </row>
    <row r="157" spans="2:37" ht="22.5" customHeight="1" x14ac:dyDescent="0.15">
      <c r="B157" s="34"/>
      <c r="C157" s="47"/>
      <c r="D157" s="34"/>
      <c r="E157" s="34"/>
      <c r="F157" s="41"/>
      <c r="G157" s="212"/>
      <c r="H157" s="214"/>
      <c r="I157" s="72"/>
      <c r="J157" s="73"/>
      <c r="K157" s="53"/>
      <c r="L157" s="218"/>
      <c r="M157" s="51"/>
      <c r="N157" s="35"/>
      <c r="O157" s="55"/>
      <c r="P157" s="36" t="str">
        <f>IF(N157="","",VLOOKUP(N157,単重表!$C$6:'単重表'!$F$3809,2,FALSE))</f>
        <v/>
      </c>
      <c r="Q157" s="37"/>
      <c r="R157" s="216">
        <f t="shared" si="8"/>
        <v>0</v>
      </c>
      <c r="S157" s="220"/>
      <c r="T157" s="39">
        <f t="shared" si="9"/>
        <v>1</v>
      </c>
      <c r="U157" s="40"/>
      <c r="V157" s="39" t="str">
        <f>IF(N157="","",VLOOKUP(N157,単重表!$C$6:'単重表'!$F$3809,3,FALSE))</f>
        <v/>
      </c>
      <c r="W157" s="215"/>
      <c r="X157" s="37" t="e">
        <f t="shared" si="10"/>
        <v>#VALUE!</v>
      </c>
      <c r="Y157" s="211"/>
      <c r="Z157" s="211"/>
      <c r="AA157" s="211"/>
      <c r="AB157" s="211"/>
      <c r="AC157" s="44"/>
      <c r="AD157" s="44"/>
      <c r="AE157" s="41"/>
      <c r="AF157" s="43"/>
      <c r="AG157" s="41"/>
      <c r="AH157" s="42" t="e">
        <f t="shared" si="11"/>
        <v>#VALUE!</v>
      </c>
      <c r="AI157" s="41"/>
      <c r="AJ157" s="44"/>
      <c r="AK157" s="45"/>
    </row>
    <row r="158" spans="2:37" ht="22.5" customHeight="1" x14ac:dyDescent="0.15">
      <c r="B158" s="34"/>
      <c r="C158" s="47"/>
      <c r="D158" s="34"/>
      <c r="E158" s="34"/>
      <c r="F158" s="41"/>
      <c r="G158" s="212"/>
      <c r="H158" s="214"/>
      <c r="I158" s="72"/>
      <c r="J158" s="73"/>
      <c r="K158" s="53"/>
      <c r="L158" s="218"/>
      <c r="M158" s="51"/>
      <c r="N158" s="35"/>
      <c r="O158" s="55"/>
      <c r="P158" s="36" t="str">
        <f>IF(N158="","",VLOOKUP(N158,単重表!$C$6:'単重表'!$F$3809,2,FALSE))</f>
        <v/>
      </c>
      <c r="Q158" s="37"/>
      <c r="R158" s="216">
        <f t="shared" si="8"/>
        <v>0</v>
      </c>
      <c r="S158" s="220"/>
      <c r="T158" s="39">
        <f t="shared" si="9"/>
        <v>1</v>
      </c>
      <c r="U158" s="40"/>
      <c r="V158" s="39" t="str">
        <f>IF(N158="","",VLOOKUP(N158,単重表!$C$6:'単重表'!$F$3809,3,FALSE))</f>
        <v/>
      </c>
      <c r="W158" s="215"/>
      <c r="X158" s="37" t="e">
        <f t="shared" si="10"/>
        <v>#VALUE!</v>
      </c>
      <c r="Y158" s="211"/>
      <c r="Z158" s="211"/>
      <c r="AA158" s="211"/>
      <c r="AB158" s="211"/>
      <c r="AC158" s="44"/>
      <c r="AD158" s="44"/>
      <c r="AE158" s="41"/>
      <c r="AF158" s="43"/>
      <c r="AG158" s="41"/>
      <c r="AH158" s="42" t="e">
        <f t="shared" si="11"/>
        <v>#VALUE!</v>
      </c>
      <c r="AI158" s="41"/>
      <c r="AJ158" s="44"/>
      <c r="AK158" s="45"/>
    </row>
    <row r="159" spans="2:37" ht="22.5" customHeight="1" x14ac:dyDescent="0.15">
      <c r="B159" s="34"/>
      <c r="C159" s="47"/>
      <c r="D159" s="34"/>
      <c r="E159" s="34"/>
      <c r="F159" s="41"/>
      <c r="G159" s="212"/>
      <c r="H159" s="214"/>
      <c r="I159" s="72"/>
      <c r="J159" s="73"/>
      <c r="K159" s="53"/>
      <c r="L159" s="218"/>
      <c r="M159" s="51"/>
      <c r="N159" s="35"/>
      <c r="O159" s="55"/>
      <c r="P159" s="36" t="str">
        <f>IF(N159="","",VLOOKUP(N159,単重表!$C$6:'単重表'!$F$3809,2,FALSE))</f>
        <v/>
      </c>
      <c r="Q159" s="37"/>
      <c r="R159" s="216">
        <f t="shared" si="8"/>
        <v>0</v>
      </c>
      <c r="S159" s="220"/>
      <c r="T159" s="39">
        <f t="shared" si="9"/>
        <v>1</v>
      </c>
      <c r="U159" s="40"/>
      <c r="V159" s="39" t="str">
        <f>IF(N159="","",VLOOKUP(N159,単重表!$C$6:'単重表'!$F$3809,3,FALSE))</f>
        <v/>
      </c>
      <c r="W159" s="215"/>
      <c r="X159" s="37" t="e">
        <f t="shared" si="10"/>
        <v>#VALUE!</v>
      </c>
      <c r="Y159" s="211"/>
      <c r="Z159" s="211"/>
      <c r="AA159" s="211"/>
      <c r="AB159" s="211"/>
      <c r="AC159" s="44"/>
      <c r="AD159" s="44"/>
      <c r="AE159" s="41"/>
      <c r="AF159" s="43"/>
      <c r="AG159" s="41"/>
      <c r="AH159" s="42" t="e">
        <f t="shared" si="11"/>
        <v>#VALUE!</v>
      </c>
      <c r="AI159" s="41"/>
      <c r="AJ159" s="44"/>
      <c r="AK159" s="45"/>
    </row>
    <row r="160" spans="2:37" ht="22.5" customHeight="1" x14ac:dyDescent="0.15">
      <c r="B160" s="34"/>
      <c r="C160" s="47"/>
      <c r="D160" s="34"/>
      <c r="E160" s="34"/>
      <c r="F160" s="41"/>
      <c r="G160" s="212"/>
      <c r="H160" s="214"/>
      <c r="I160" s="72"/>
      <c r="J160" s="73"/>
      <c r="K160" s="53"/>
      <c r="L160" s="218"/>
      <c r="M160" s="51"/>
      <c r="N160" s="35"/>
      <c r="O160" s="55"/>
      <c r="P160" s="36" t="str">
        <f>IF(N160="","",VLOOKUP(N160,単重表!$C$6:'単重表'!$F$3809,2,FALSE))</f>
        <v/>
      </c>
      <c r="Q160" s="37"/>
      <c r="R160" s="216">
        <f t="shared" si="8"/>
        <v>0</v>
      </c>
      <c r="S160" s="220"/>
      <c r="T160" s="39">
        <f t="shared" si="9"/>
        <v>1</v>
      </c>
      <c r="U160" s="40"/>
      <c r="V160" s="39" t="str">
        <f>IF(N160="","",VLOOKUP(N160,単重表!$C$6:'単重表'!$F$3809,3,FALSE))</f>
        <v/>
      </c>
      <c r="W160" s="215"/>
      <c r="X160" s="37" t="e">
        <f t="shared" si="10"/>
        <v>#VALUE!</v>
      </c>
      <c r="Y160" s="211"/>
      <c r="Z160" s="211"/>
      <c r="AA160" s="211"/>
      <c r="AB160" s="211"/>
      <c r="AC160" s="44"/>
      <c r="AD160" s="44"/>
      <c r="AE160" s="41"/>
      <c r="AF160" s="43"/>
      <c r="AG160" s="41"/>
      <c r="AH160" s="42" t="e">
        <f t="shared" si="11"/>
        <v>#VALUE!</v>
      </c>
      <c r="AI160" s="41"/>
      <c r="AJ160" s="44"/>
      <c r="AK160" s="45"/>
    </row>
    <row r="161" spans="2:37" ht="22.5" customHeight="1" x14ac:dyDescent="0.15">
      <c r="B161" s="34"/>
      <c r="C161" s="47"/>
      <c r="D161" s="34"/>
      <c r="E161" s="34"/>
      <c r="F161" s="41"/>
      <c r="G161" s="212"/>
      <c r="H161" s="214"/>
      <c r="I161" s="72"/>
      <c r="J161" s="73"/>
      <c r="K161" s="53"/>
      <c r="L161" s="218"/>
      <c r="M161" s="51"/>
      <c r="N161" s="35"/>
      <c r="O161" s="55"/>
      <c r="P161" s="36" t="str">
        <f>IF(N161="","",VLOOKUP(N161,単重表!$C$6:'単重表'!$F$3809,2,FALSE))</f>
        <v/>
      </c>
      <c r="Q161" s="37"/>
      <c r="R161" s="216">
        <f t="shared" si="8"/>
        <v>0</v>
      </c>
      <c r="S161" s="220"/>
      <c r="T161" s="39">
        <f t="shared" si="9"/>
        <v>1</v>
      </c>
      <c r="U161" s="40"/>
      <c r="V161" s="39" t="str">
        <f>IF(N161="","",VLOOKUP(N161,単重表!$C$6:'単重表'!$F$3809,3,FALSE))</f>
        <v/>
      </c>
      <c r="W161" s="215"/>
      <c r="X161" s="37" t="e">
        <f t="shared" si="10"/>
        <v>#VALUE!</v>
      </c>
      <c r="Y161" s="211"/>
      <c r="Z161" s="211"/>
      <c r="AA161" s="211"/>
      <c r="AB161" s="211"/>
      <c r="AC161" s="44"/>
      <c r="AD161" s="44"/>
      <c r="AE161" s="41"/>
      <c r="AF161" s="43"/>
      <c r="AG161" s="41"/>
      <c r="AH161" s="42" t="e">
        <f t="shared" si="11"/>
        <v>#VALUE!</v>
      </c>
      <c r="AI161" s="41"/>
      <c r="AJ161" s="44"/>
      <c r="AK161" s="45"/>
    </row>
    <row r="162" spans="2:37" ht="22.5" customHeight="1" x14ac:dyDescent="0.15">
      <c r="B162" s="34"/>
      <c r="C162" s="47"/>
      <c r="D162" s="34"/>
      <c r="E162" s="34"/>
      <c r="F162" s="41"/>
      <c r="G162" s="212"/>
      <c r="H162" s="214"/>
      <c r="I162" s="72"/>
      <c r="J162" s="73"/>
      <c r="K162" s="53"/>
      <c r="L162" s="218"/>
      <c r="M162" s="51"/>
      <c r="N162" s="35"/>
      <c r="O162" s="55"/>
      <c r="P162" s="36" t="str">
        <f>IF(N162="","",VLOOKUP(N162,単重表!$C$6:'単重表'!$F$3809,2,FALSE))</f>
        <v/>
      </c>
      <c r="Q162" s="37"/>
      <c r="R162" s="216">
        <f t="shared" si="8"/>
        <v>0</v>
      </c>
      <c r="S162" s="220"/>
      <c r="T162" s="39">
        <f t="shared" si="9"/>
        <v>1</v>
      </c>
      <c r="U162" s="40"/>
      <c r="V162" s="39" t="str">
        <f>IF(N162="","",VLOOKUP(N162,単重表!$C$6:'単重表'!$F$3809,3,FALSE))</f>
        <v/>
      </c>
      <c r="W162" s="215"/>
      <c r="X162" s="37" t="e">
        <f t="shared" si="10"/>
        <v>#VALUE!</v>
      </c>
      <c r="Y162" s="211"/>
      <c r="Z162" s="211"/>
      <c r="AA162" s="211"/>
      <c r="AB162" s="211"/>
      <c r="AC162" s="44"/>
      <c r="AD162" s="44"/>
      <c r="AE162" s="41"/>
      <c r="AF162" s="43"/>
      <c r="AG162" s="41"/>
      <c r="AH162" s="42" t="e">
        <f t="shared" si="11"/>
        <v>#VALUE!</v>
      </c>
      <c r="AI162" s="41"/>
      <c r="AJ162" s="44"/>
      <c r="AK162" s="45"/>
    </row>
    <row r="163" spans="2:37" ht="22.5" customHeight="1" x14ac:dyDescent="0.15">
      <c r="B163" s="34"/>
      <c r="C163" s="47"/>
      <c r="D163" s="34"/>
      <c r="E163" s="34"/>
      <c r="F163" s="41"/>
      <c r="G163" s="212"/>
      <c r="H163" s="214"/>
      <c r="I163" s="72"/>
      <c r="J163" s="73"/>
      <c r="K163" s="53"/>
      <c r="L163" s="218"/>
      <c r="M163" s="51"/>
      <c r="N163" s="35"/>
      <c r="O163" s="55"/>
      <c r="P163" s="36" t="str">
        <f>IF(N163="","",VLOOKUP(N163,単重表!$C$6:'単重表'!$F$3809,2,FALSE))</f>
        <v/>
      </c>
      <c r="Q163" s="37"/>
      <c r="R163" s="216">
        <f t="shared" si="8"/>
        <v>0</v>
      </c>
      <c r="S163" s="220"/>
      <c r="T163" s="39">
        <f t="shared" si="9"/>
        <v>1</v>
      </c>
      <c r="U163" s="40"/>
      <c r="V163" s="39" t="str">
        <f>IF(N163="","",VLOOKUP(N163,単重表!$C$6:'単重表'!$F$3809,3,FALSE))</f>
        <v/>
      </c>
      <c r="W163" s="215"/>
      <c r="X163" s="37" t="e">
        <f t="shared" si="10"/>
        <v>#VALUE!</v>
      </c>
      <c r="Y163" s="211"/>
      <c r="Z163" s="211"/>
      <c r="AA163" s="211"/>
      <c r="AB163" s="211"/>
      <c r="AC163" s="44"/>
      <c r="AD163" s="44"/>
      <c r="AE163" s="41"/>
      <c r="AF163" s="43"/>
      <c r="AG163" s="41"/>
      <c r="AH163" s="42" t="e">
        <f t="shared" si="11"/>
        <v>#VALUE!</v>
      </c>
      <c r="AI163" s="41"/>
      <c r="AJ163" s="44"/>
      <c r="AK163" s="45"/>
    </row>
    <row r="164" spans="2:37" ht="22.5" customHeight="1" x14ac:dyDescent="0.15">
      <c r="B164" s="34"/>
      <c r="C164" s="47"/>
      <c r="D164" s="34"/>
      <c r="E164" s="34"/>
      <c r="F164" s="41"/>
      <c r="G164" s="212"/>
      <c r="H164" s="214"/>
      <c r="I164" s="72"/>
      <c r="J164" s="73"/>
      <c r="K164" s="53"/>
      <c r="L164" s="218"/>
      <c r="M164" s="51"/>
      <c r="N164" s="35"/>
      <c r="O164" s="55"/>
      <c r="P164" s="36" t="str">
        <f>IF(N164="","",VLOOKUP(N164,単重表!$C$6:'単重表'!$F$3809,2,FALSE))</f>
        <v/>
      </c>
      <c r="Q164" s="37"/>
      <c r="R164" s="216">
        <f t="shared" si="8"/>
        <v>0</v>
      </c>
      <c r="S164" s="220"/>
      <c r="T164" s="39">
        <f t="shared" si="9"/>
        <v>1</v>
      </c>
      <c r="U164" s="40"/>
      <c r="V164" s="39" t="str">
        <f>IF(N164="","",VLOOKUP(N164,単重表!$C$6:'単重表'!$F$3809,3,FALSE))</f>
        <v/>
      </c>
      <c r="W164" s="215"/>
      <c r="X164" s="37" t="e">
        <f t="shared" si="10"/>
        <v>#VALUE!</v>
      </c>
      <c r="Y164" s="211"/>
      <c r="Z164" s="211"/>
      <c r="AA164" s="211"/>
      <c r="AB164" s="211"/>
      <c r="AC164" s="44"/>
      <c r="AD164" s="44"/>
      <c r="AE164" s="41"/>
      <c r="AF164" s="43"/>
      <c r="AG164" s="41"/>
      <c r="AH164" s="42" t="e">
        <f t="shared" si="11"/>
        <v>#VALUE!</v>
      </c>
      <c r="AI164" s="41"/>
      <c r="AJ164" s="44"/>
      <c r="AK164" s="45"/>
    </row>
    <row r="165" spans="2:37" ht="22.5" customHeight="1" x14ac:dyDescent="0.15">
      <c r="B165" s="34"/>
      <c r="C165" s="47"/>
      <c r="D165" s="34"/>
      <c r="E165" s="34"/>
      <c r="F165" s="41"/>
      <c r="G165" s="212"/>
      <c r="H165" s="214"/>
      <c r="I165" s="72"/>
      <c r="J165" s="73"/>
      <c r="K165" s="53"/>
      <c r="L165" s="218"/>
      <c r="M165" s="51"/>
      <c r="N165" s="35"/>
      <c r="O165" s="55"/>
      <c r="P165" s="36" t="str">
        <f>IF(N165="","",VLOOKUP(N165,単重表!$C$6:'単重表'!$F$3809,2,FALSE))</f>
        <v/>
      </c>
      <c r="Q165" s="37"/>
      <c r="R165" s="216">
        <f t="shared" si="8"/>
        <v>0</v>
      </c>
      <c r="S165" s="220"/>
      <c r="T165" s="39">
        <f t="shared" si="9"/>
        <v>1</v>
      </c>
      <c r="U165" s="40"/>
      <c r="V165" s="39" t="str">
        <f>IF(N165="","",VLOOKUP(N165,単重表!$C$6:'単重表'!$F$3809,3,FALSE))</f>
        <v/>
      </c>
      <c r="W165" s="215"/>
      <c r="X165" s="37" t="e">
        <f t="shared" si="10"/>
        <v>#VALUE!</v>
      </c>
      <c r="Y165" s="211"/>
      <c r="Z165" s="211"/>
      <c r="AA165" s="211"/>
      <c r="AB165" s="211"/>
      <c r="AC165" s="44"/>
      <c r="AD165" s="44"/>
      <c r="AE165" s="41"/>
      <c r="AF165" s="43"/>
      <c r="AG165" s="41"/>
      <c r="AH165" s="42" t="e">
        <f t="shared" si="11"/>
        <v>#VALUE!</v>
      </c>
      <c r="AI165" s="41"/>
      <c r="AJ165" s="44"/>
      <c r="AK165" s="45"/>
    </row>
    <row r="166" spans="2:37" ht="22.5" customHeight="1" x14ac:dyDescent="0.15">
      <c r="B166" s="34"/>
      <c r="C166" s="47"/>
      <c r="D166" s="34"/>
      <c r="E166" s="34"/>
      <c r="F166" s="41"/>
      <c r="G166" s="212"/>
      <c r="H166" s="214"/>
      <c r="I166" s="72"/>
      <c r="J166" s="73"/>
      <c r="K166" s="53"/>
      <c r="L166" s="218"/>
      <c r="M166" s="51"/>
      <c r="N166" s="35"/>
      <c r="O166" s="55"/>
      <c r="P166" s="36" t="str">
        <f>IF(N166="","",VLOOKUP(N166,単重表!$C$6:'単重表'!$F$3809,2,FALSE))</f>
        <v/>
      </c>
      <c r="Q166" s="37"/>
      <c r="R166" s="216">
        <f t="shared" si="8"/>
        <v>0</v>
      </c>
      <c r="S166" s="220"/>
      <c r="T166" s="39">
        <f t="shared" si="9"/>
        <v>1</v>
      </c>
      <c r="U166" s="40"/>
      <c r="V166" s="39" t="str">
        <f>IF(N166="","",VLOOKUP(N166,単重表!$C$6:'単重表'!$F$3809,3,FALSE))</f>
        <v/>
      </c>
      <c r="W166" s="215"/>
      <c r="X166" s="37" t="e">
        <f t="shared" si="10"/>
        <v>#VALUE!</v>
      </c>
      <c r="Y166" s="211"/>
      <c r="Z166" s="211"/>
      <c r="AA166" s="211"/>
      <c r="AB166" s="211"/>
      <c r="AC166" s="44"/>
      <c r="AD166" s="44"/>
      <c r="AE166" s="41"/>
      <c r="AF166" s="43"/>
      <c r="AG166" s="41"/>
      <c r="AH166" s="42" t="e">
        <f t="shared" si="11"/>
        <v>#VALUE!</v>
      </c>
      <c r="AI166" s="41"/>
      <c r="AJ166" s="44"/>
      <c r="AK166" s="45"/>
    </row>
    <row r="167" spans="2:37" ht="22.5" customHeight="1" x14ac:dyDescent="0.15">
      <c r="B167" s="34"/>
      <c r="C167" s="47"/>
      <c r="D167" s="34"/>
      <c r="E167" s="34"/>
      <c r="F167" s="41"/>
      <c r="G167" s="212"/>
      <c r="H167" s="214"/>
      <c r="I167" s="72"/>
      <c r="J167" s="73"/>
      <c r="K167" s="53"/>
      <c r="L167" s="218"/>
      <c r="M167" s="51"/>
      <c r="N167" s="35"/>
      <c r="O167" s="55"/>
      <c r="P167" s="36" t="str">
        <f>IF(N167="","",VLOOKUP(N167,単重表!$C$6:'単重表'!$F$3809,2,FALSE))</f>
        <v/>
      </c>
      <c r="Q167" s="37"/>
      <c r="R167" s="216">
        <f t="shared" si="8"/>
        <v>0</v>
      </c>
      <c r="S167" s="220"/>
      <c r="T167" s="39">
        <f t="shared" si="9"/>
        <v>1</v>
      </c>
      <c r="U167" s="40"/>
      <c r="V167" s="39" t="str">
        <f>IF(N167="","",VLOOKUP(N167,単重表!$C$6:'単重表'!$F$3809,3,FALSE))</f>
        <v/>
      </c>
      <c r="W167" s="215"/>
      <c r="X167" s="37" t="e">
        <f t="shared" si="10"/>
        <v>#VALUE!</v>
      </c>
      <c r="Y167" s="211"/>
      <c r="Z167" s="211"/>
      <c r="AA167" s="211"/>
      <c r="AB167" s="211"/>
      <c r="AC167" s="44"/>
      <c r="AD167" s="44"/>
      <c r="AE167" s="41"/>
      <c r="AF167" s="43"/>
      <c r="AG167" s="41"/>
      <c r="AH167" s="42" t="e">
        <f t="shared" si="11"/>
        <v>#VALUE!</v>
      </c>
      <c r="AI167" s="41"/>
      <c r="AJ167" s="44"/>
      <c r="AK167" s="45"/>
    </row>
    <row r="168" spans="2:37" ht="22.5" customHeight="1" x14ac:dyDescent="0.15">
      <c r="B168" s="34"/>
      <c r="C168" s="47"/>
      <c r="D168" s="34"/>
      <c r="E168" s="34"/>
      <c r="F168" s="41"/>
      <c r="G168" s="212"/>
      <c r="H168" s="214"/>
      <c r="I168" s="72"/>
      <c r="J168" s="73"/>
      <c r="K168" s="53"/>
      <c r="L168" s="218"/>
      <c r="M168" s="51"/>
      <c r="N168" s="35"/>
      <c r="O168" s="55"/>
      <c r="P168" s="36" t="str">
        <f>IF(N168="","",VLOOKUP(N168,単重表!$C$6:'単重表'!$F$3809,2,FALSE))</f>
        <v/>
      </c>
      <c r="Q168" s="37"/>
      <c r="R168" s="216">
        <f t="shared" si="8"/>
        <v>0</v>
      </c>
      <c r="S168" s="220"/>
      <c r="T168" s="39">
        <f t="shared" si="9"/>
        <v>1</v>
      </c>
      <c r="U168" s="40"/>
      <c r="V168" s="39" t="str">
        <f>IF(N168="","",VLOOKUP(N168,単重表!$C$6:'単重表'!$F$3809,3,FALSE))</f>
        <v/>
      </c>
      <c r="W168" s="215"/>
      <c r="X168" s="37" t="e">
        <f t="shared" si="10"/>
        <v>#VALUE!</v>
      </c>
      <c r="Y168" s="211"/>
      <c r="Z168" s="211"/>
      <c r="AA168" s="211"/>
      <c r="AB168" s="211"/>
      <c r="AC168" s="44"/>
      <c r="AD168" s="44"/>
      <c r="AE168" s="41"/>
      <c r="AF168" s="43"/>
      <c r="AG168" s="41"/>
      <c r="AH168" s="42" t="e">
        <f t="shared" si="11"/>
        <v>#VALUE!</v>
      </c>
      <c r="AI168" s="41"/>
      <c r="AJ168" s="44"/>
      <c r="AK168" s="45"/>
    </row>
    <row r="169" spans="2:37" ht="22.5" customHeight="1" x14ac:dyDescent="0.15">
      <c r="B169" s="34"/>
      <c r="C169" s="47"/>
      <c r="D169" s="34"/>
      <c r="E169" s="34"/>
      <c r="F169" s="41"/>
      <c r="G169" s="212"/>
      <c r="H169" s="214"/>
      <c r="I169" s="72"/>
      <c r="J169" s="73"/>
      <c r="K169" s="53"/>
      <c r="L169" s="218"/>
      <c r="M169" s="51"/>
      <c r="N169" s="35"/>
      <c r="O169" s="55"/>
      <c r="P169" s="36" t="str">
        <f>IF(N169="","",VLOOKUP(N169,単重表!$C$6:'単重表'!$F$3809,2,FALSE))</f>
        <v/>
      </c>
      <c r="Q169" s="37"/>
      <c r="R169" s="216">
        <f t="shared" si="8"/>
        <v>0</v>
      </c>
      <c r="S169" s="220"/>
      <c r="T169" s="39">
        <f t="shared" si="9"/>
        <v>1</v>
      </c>
      <c r="U169" s="40"/>
      <c r="V169" s="39" t="str">
        <f>IF(N169="","",VLOOKUP(N169,単重表!$C$6:'単重表'!$F$3809,3,FALSE))</f>
        <v/>
      </c>
      <c r="W169" s="215"/>
      <c r="X169" s="37" t="e">
        <f t="shared" si="10"/>
        <v>#VALUE!</v>
      </c>
      <c r="Y169" s="211"/>
      <c r="Z169" s="211"/>
      <c r="AA169" s="211"/>
      <c r="AB169" s="211"/>
      <c r="AC169" s="44"/>
      <c r="AD169" s="44"/>
      <c r="AE169" s="41"/>
      <c r="AF169" s="43"/>
      <c r="AG169" s="41"/>
      <c r="AH169" s="42" t="e">
        <f t="shared" si="11"/>
        <v>#VALUE!</v>
      </c>
      <c r="AI169" s="41"/>
      <c r="AJ169" s="44"/>
      <c r="AK169" s="45"/>
    </row>
    <row r="170" spans="2:37" ht="22.5" customHeight="1" x14ac:dyDescent="0.15">
      <c r="B170" s="34"/>
      <c r="C170" s="47"/>
      <c r="D170" s="34"/>
      <c r="E170" s="34"/>
      <c r="F170" s="41"/>
      <c r="G170" s="212"/>
      <c r="H170" s="214"/>
      <c r="I170" s="72"/>
      <c r="J170" s="73"/>
      <c r="K170" s="53"/>
      <c r="L170" s="218"/>
      <c r="M170" s="51"/>
      <c r="N170" s="35"/>
      <c r="O170" s="55"/>
      <c r="P170" s="36" t="str">
        <f>IF(N170="","",VLOOKUP(N170,単重表!$C$6:'単重表'!$F$3809,2,FALSE))</f>
        <v/>
      </c>
      <c r="Q170" s="37"/>
      <c r="R170" s="216">
        <f t="shared" si="8"/>
        <v>0</v>
      </c>
      <c r="S170" s="220"/>
      <c r="T170" s="39">
        <f t="shared" si="9"/>
        <v>1</v>
      </c>
      <c r="U170" s="40"/>
      <c r="V170" s="39" t="str">
        <f>IF(N170="","",VLOOKUP(N170,単重表!$C$6:'単重表'!$F$3809,3,FALSE))</f>
        <v/>
      </c>
      <c r="W170" s="215"/>
      <c r="X170" s="37" t="e">
        <f t="shared" si="10"/>
        <v>#VALUE!</v>
      </c>
      <c r="Y170" s="211"/>
      <c r="Z170" s="211"/>
      <c r="AA170" s="211"/>
      <c r="AB170" s="211"/>
      <c r="AC170" s="44"/>
      <c r="AD170" s="44"/>
      <c r="AE170" s="41"/>
      <c r="AF170" s="43"/>
      <c r="AG170" s="41"/>
      <c r="AH170" s="42" t="e">
        <f t="shared" si="11"/>
        <v>#VALUE!</v>
      </c>
      <c r="AI170" s="41"/>
      <c r="AJ170" s="44"/>
      <c r="AK170" s="45"/>
    </row>
    <row r="171" spans="2:37" ht="22.5" customHeight="1" x14ac:dyDescent="0.15">
      <c r="B171" s="34"/>
      <c r="C171" s="47"/>
      <c r="D171" s="34"/>
      <c r="E171" s="34"/>
      <c r="F171" s="41"/>
      <c r="G171" s="212"/>
      <c r="H171" s="214"/>
      <c r="I171" s="72"/>
      <c r="J171" s="73"/>
      <c r="K171" s="53"/>
      <c r="L171" s="218"/>
      <c r="M171" s="51"/>
      <c r="N171" s="35"/>
      <c r="O171" s="55"/>
      <c r="P171" s="36" t="str">
        <f>IF(N171="","",VLOOKUP(N171,単重表!$C$6:'単重表'!$F$3809,2,FALSE))</f>
        <v/>
      </c>
      <c r="Q171" s="37"/>
      <c r="R171" s="216">
        <f t="shared" si="8"/>
        <v>0</v>
      </c>
      <c r="S171" s="220"/>
      <c r="T171" s="39">
        <f t="shared" si="9"/>
        <v>1</v>
      </c>
      <c r="U171" s="40"/>
      <c r="V171" s="39" t="str">
        <f>IF(N171="","",VLOOKUP(N171,単重表!$C$6:'単重表'!$F$3809,3,FALSE))</f>
        <v/>
      </c>
      <c r="W171" s="215"/>
      <c r="X171" s="37" t="e">
        <f t="shared" si="10"/>
        <v>#VALUE!</v>
      </c>
      <c r="Y171" s="211"/>
      <c r="Z171" s="211"/>
      <c r="AA171" s="211"/>
      <c r="AB171" s="211"/>
      <c r="AC171" s="44"/>
      <c r="AD171" s="44"/>
      <c r="AE171" s="41"/>
      <c r="AF171" s="43"/>
      <c r="AG171" s="41"/>
      <c r="AH171" s="42" t="e">
        <f t="shared" si="11"/>
        <v>#VALUE!</v>
      </c>
      <c r="AI171" s="41"/>
      <c r="AJ171" s="44"/>
      <c r="AK171" s="45"/>
    </row>
    <row r="172" spans="2:37" ht="22.5" customHeight="1" x14ac:dyDescent="0.15">
      <c r="B172" s="34"/>
      <c r="C172" s="47"/>
      <c r="D172" s="34"/>
      <c r="E172" s="34"/>
      <c r="F172" s="41"/>
      <c r="G172" s="212"/>
      <c r="H172" s="214"/>
      <c r="I172" s="72"/>
      <c r="J172" s="73"/>
      <c r="K172" s="53"/>
      <c r="L172" s="218"/>
      <c r="M172" s="51"/>
      <c r="N172" s="35"/>
      <c r="O172" s="55"/>
      <c r="P172" s="36" t="str">
        <f>IF(N172="","",VLOOKUP(N172,単重表!$C$6:'単重表'!$F$3809,2,FALSE))</f>
        <v/>
      </c>
      <c r="Q172" s="37"/>
      <c r="R172" s="216">
        <f t="shared" si="8"/>
        <v>0</v>
      </c>
      <c r="S172" s="220"/>
      <c r="T172" s="39">
        <f t="shared" si="9"/>
        <v>1</v>
      </c>
      <c r="U172" s="40"/>
      <c r="V172" s="39" t="str">
        <f>IF(N172="","",VLOOKUP(N172,単重表!$C$6:'単重表'!$F$3809,3,FALSE))</f>
        <v/>
      </c>
      <c r="W172" s="215"/>
      <c r="X172" s="37" t="e">
        <f t="shared" si="10"/>
        <v>#VALUE!</v>
      </c>
      <c r="Y172" s="211"/>
      <c r="Z172" s="211"/>
      <c r="AA172" s="211"/>
      <c r="AB172" s="211"/>
      <c r="AC172" s="44"/>
      <c r="AD172" s="44"/>
      <c r="AE172" s="41"/>
      <c r="AF172" s="43"/>
      <c r="AG172" s="41"/>
      <c r="AH172" s="42" t="e">
        <f t="shared" si="11"/>
        <v>#VALUE!</v>
      </c>
      <c r="AI172" s="41"/>
      <c r="AJ172" s="44"/>
      <c r="AK172" s="45"/>
    </row>
    <row r="173" spans="2:37" ht="22.5" customHeight="1" x14ac:dyDescent="0.15">
      <c r="B173" s="34"/>
      <c r="C173" s="47"/>
      <c r="D173" s="34"/>
      <c r="E173" s="34"/>
      <c r="F173" s="41"/>
      <c r="G173" s="212"/>
      <c r="H173" s="214"/>
      <c r="I173" s="72"/>
      <c r="J173" s="73"/>
      <c r="K173" s="53"/>
      <c r="L173" s="218"/>
      <c r="M173" s="51"/>
      <c r="N173" s="35"/>
      <c r="O173" s="55"/>
      <c r="P173" s="36" t="str">
        <f>IF(N173="","",VLOOKUP(N173,単重表!$C$6:'単重表'!$F$3809,2,FALSE))</f>
        <v/>
      </c>
      <c r="Q173" s="37"/>
      <c r="R173" s="216">
        <f t="shared" si="8"/>
        <v>0</v>
      </c>
      <c r="S173" s="220"/>
      <c r="T173" s="39">
        <f t="shared" si="9"/>
        <v>1</v>
      </c>
      <c r="U173" s="40"/>
      <c r="V173" s="39" t="str">
        <f>IF(N173="","",VLOOKUP(N173,単重表!$C$6:'単重表'!$F$3809,3,FALSE))</f>
        <v/>
      </c>
      <c r="W173" s="215"/>
      <c r="X173" s="37" t="e">
        <f t="shared" si="10"/>
        <v>#VALUE!</v>
      </c>
      <c r="Y173" s="211"/>
      <c r="Z173" s="211"/>
      <c r="AA173" s="211"/>
      <c r="AB173" s="211"/>
      <c r="AC173" s="44"/>
      <c r="AD173" s="44"/>
      <c r="AE173" s="41"/>
      <c r="AF173" s="43"/>
      <c r="AG173" s="41"/>
      <c r="AH173" s="42" t="e">
        <f t="shared" si="11"/>
        <v>#VALUE!</v>
      </c>
      <c r="AI173" s="41"/>
      <c r="AJ173" s="44"/>
      <c r="AK173" s="45"/>
    </row>
    <row r="174" spans="2:37" ht="22.5" customHeight="1" x14ac:dyDescent="0.15">
      <c r="B174" s="34"/>
      <c r="C174" s="47"/>
      <c r="D174" s="34"/>
      <c r="E174" s="34"/>
      <c r="F174" s="41"/>
      <c r="G174" s="212"/>
      <c r="H174" s="214"/>
      <c r="I174" s="72"/>
      <c r="J174" s="73"/>
      <c r="K174" s="53"/>
      <c r="L174" s="218"/>
      <c r="M174" s="51"/>
      <c r="N174" s="35"/>
      <c r="O174" s="55"/>
      <c r="P174" s="36" t="str">
        <f>IF(N174="","",VLOOKUP(N174,単重表!$C$6:'単重表'!$F$3809,2,FALSE))</f>
        <v/>
      </c>
      <c r="Q174" s="37"/>
      <c r="R174" s="216">
        <f t="shared" si="8"/>
        <v>0</v>
      </c>
      <c r="S174" s="220"/>
      <c r="T174" s="39">
        <f t="shared" si="9"/>
        <v>1</v>
      </c>
      <c r="U174" s="40"/>
      <c r="V174" s="39" t="str">
        <f>IF(N174="","",VLOOKUP(N174,単重表!$C$6:'単重表'!$F$3809,3,FALSE))</f>
        <v/>
      </c>
      <c r="W174" s="215"/>
      <c r="X174" s="37" t="e">
        <f t="shared" si="10"/>
        <v>#VALUE!</v>
      </c>
      <c r="Y174" s="211"/>
      <c r="Z174" s="211"/>
      <c r="AA174" s="211"/>
      <c r="AB174" s="211"/>
      <c r="AC174" s="44"/>
      <c r="AD174" s="44"/>
      <c r="AE174" s="41"/>
      <c r="AF174" s="43"/>
      <c r="AG174" s="41"/>
      <c r="AH174" s="42" t="e">
        <f t="shared" si="11"/>
        <v>#VALUE!</v>
      </c>
      <c r="AI174" s="41"/>
      <c r="AJ174" s="44"/>
      <c r="AK174" s="45"/>
    </row>
    <row r="175" spans="2:37" ht="22.5" customHeight="1" x14ac:dyDescent="0.15">
      <c r="B175" s="34"/>
      <c r="C175" s="47"/>
      <c r="D175" s="34"/>
      <c r="E175" s="34"/>
      <c r="F175" s="41"/>
      <c r="G175" s="212"/>
      <c r="H175" s="214"/>
      <c r="I175" s="72"/>
      <c r="J175" s="73"/>
      <c r="K175" s="53"/>
      <c r="L175" s="218"/>
      <c r="M175" s="51"/>
      <c r="N175" s="35"/>
      <c r="O175" s="55"/>
      <c r="P175" s="36" t="str">
        <f>IF(N175="","",VLOOKUP(N175,単重表!$C$6:'単重表'!$F$3809,2,FALSE))</f>
        <v/>
      </c>
      <c r="Q175" s="37"/>
      <c r="R175" s="216">
        <f t="shared" si="8"/>
        <v>0</v>
      </c>
      <c r="S175" s="220"/>
      <c r="T175" s="39">
        <f t="shared" si="9"/>
        <v>1</v>
      </c>
      <c r="U175" s="40"/>
      <c r="V175" s="39" t="str">
        <f>IF(N175="","",VLOOKUP(N175,単重表!$C$6:'単重表'!$F$3809,3,FALSE))</f>
        <v/>
      </c>
      <c r="W175" s="215"/>
      <c r="X175" s="37" t="e">
        <f t="shared" si="10"/>
        <v>#VALUE!</v>
      </c>
      <c r="Y175" s="211"/>
      <c r="Z175" s="211"/>
      <c r="AA175" s="211"/>
      <c r="AB175" s="211"/>
      <c r="AC175" s="44"/>
      <c r="AD175" s="44"/>
      <c r="AE175" s="41"/>
      <c r="AF175" s="43"/>
      <c r="AG175" s="41"/>
      <c r="AH175" s="42" t="e">
        <f t="shared" si="11"/>
        <v>#VALUE!</v>
      </c>
      <c r="AI175" s="41"/>
      <c r="AJ175" s="44"/>
      <c r="AK175" s="45"/>
    </row>
    <row r="176" spans="2:37" ht="22.5" customHeight="1" x14ac:dyDescent="0.15">
      <c r="B176" s="34"/>
      <c r="C176" s="47"/>
      <c r="D176" s="34"/>
      <c r="E176" s="34"/>
      <c r="F176" s="41"/>
      <c r="G176" s="212"/>
      <c r="H176" s="214"/>
      <c r="I176" s="72"/>
      <c r="J176" s="73"/>
      <c r="K176" s="53"/>
      <c r="L176" s="218"/>
      <c r="M176" s="51"/>
      <c r="N176" s="35"/>
      <c r="O176" s="55"/>
      <c r="P176" s="36" t="str">
        <f>IF(N176="","",VLOOKUP(N176,単重表!$C$6:'単重表'!$F$3809,2,FALSE))</f>
        <v/>
      </c>
      <c r="Q176" s="37"/>
      <c r="R176" s="216">
        <f t="shared" si="8"/>
        <v>0</v>
      </c>
      <c r="S176" s="220"/>
      <c r="T176" s="39">
        <f t="shared" si="9"/>
        <v>1</v>
      </c>
      <c r="U176" s="40"/>
      <c r="V176" s="39" t="str">
        <f>IF(N176="","",VLOOKUP(N176,単重表!$C$6:'単重表'!$F$3809,3,FALSE))</f>
        <v/>
      </c>
      <c r="W176" s="215"/>
      <c r="X176" s="37" t="e">
        <f t="shared" si="10"/>
        <v>#VALUE!</v>
      </c>
      <c r="Y176" s="211"/>
      <c r="Z176" s="211"/>
      <c r="AA176" s="211"/>
      <c r="AB176" s="211"/>
      <c r="AC176" s="44"/>
      <c r="AD176" s="44"/>
      <c r="AE176" s="41"/>
      <c r="AF176" s="43"/>
      <c r="AG176" s="41"/>
      <c r="AH176" s="42" t="e">
        <f t="shared" si="11"/>
        <v>#VALUE!</v>
      </c>
      <c r="AI176" s="41"/>
      <c r="AJ176" s="44"/>
      <c r="AK176" s="45"/>
    </row>
    <row r="177" spans="2:37" ht="22.5" customHeight="1" x14ac:dyDescent="0.15">
      <c r="B177" s="34"/>
      <c r="C177" s="47"/>
      <c r="D177" s="34"/>
      <c r="E177" s="34"/>
      <c r="F177" s="41"/>
      <c r="G177" s="212"/>
      <c r="H177" s="214"/>
      <c r="I177" s="72"/>
      <c r="J177" s="73"/>
      <c r="K177" s="53"/>
      <c r="L177" s="218"/>
      <c r="M177" s="51"/>
      <c r="N177" s="35"/>
      <c r="O177" s="55"/>
      <c r="P177" s="36" t="str">
        <f>IF(N177="","",VLOOKUP(N177,単重表!$C$6:'単重表'!$F$3809,2,FALSE))</f>
        <v/>
      </c>
      <c r="Q177" s="37"/>
      <c r="R177" s="216">
        <f t="shared" si="8"/>
        <v>0</v>
      </c>
      <c r="S177" s="220"/>
      <c r="T177" s="39">
        <f t="shared" si="9"/>
        <v>1</v>
      </c>
      <c r="U177" s="40"/>
      <c r="V177" s="39" t="str">
        <f>IF(N177="","",VLOOKUP(N177,単重表!$C$6:'単重表'!$F$3809,3,FALSE))</f>
        <v/>
      </c>
      <c r="W177" s="215"/>
      <c r="X177" s="37" t="e">
        <f t="shared" si="10"/>
        <v>#VALUE!</v>
      </c>
      <c r="Y177" s="211"/>
      <c r="Z177" s="211"/>
      <c r="AA177" s="211"/>
      <c r="AB177" s="211"/>
      <c r="AC177" s="44"/>
      <c r="AD177" s="44"/>
      <c r="AE177" s="41"/>
      <c r="AF177" s="43"/>
      <c r="AG177" s="41"/>
      <c r="AH177" s="42" t="e">
        <f t="shared" si="11"/>
        <v>#VALUE!</v>
      </c>
      <c r="AI177" s="41"/>
      <c r="AJ177" s="44"/>
      <c r="AK177" s="45"/>
    </row>
    <row r="178" spans="2:37" ht="22.5" customHeight="1" x14ac:dyDescent="0.15">
      <c r="B178" s="34"/>
      <c r="C178" s="47"/>
      <c r="D178" s="34"/>
      <c r="E178" s="34"/>
      <c r="F178" s="41"/>
      <c r="G178" s="212"/>
      <c r="H178" s="214"/>
      <c r="I178" s="72"/>
      <c r="J178" s="73"/>
      <c r="K178" s="53"/>
      <c r="L178" s="218"/>
      <c r="M178" s="51"/>
      <c r="N178" s="35"/>
      <c r="O178" s="55"/>
      <c r="P178" s="36" t="str">
        <f>IF(N178="","",VLOOKUP(N178,単重表!$C$6:'単重表'!$F$3809,2,FALSE))</f>
        <v/>
      </c>
      <c r="Q178" s="37"/>
      <c r="R178" s="216">
        <f t="shared" si="8"/>
        <v>0</v>
      </c>
      <c r="S178" s="220"/>
      <c r="T178" s="39">
        <f t="shared" si="9"/>
        <v>1</v>
      </c>
      <c r="U178" s="40"/>
      <c r="V178" s="39" t="str">
        <f>IF(N178="","",VLOOKUP(N178,単重表!$C$6:'単重表'!$F$3809,3,FALSE))</f>
        <v/>
      </c>
      <c r="W178" s="215"/>
      <c r="X178" s="37" t="e">
        <f t="shared" si="10"/>
        <v>#VALUE!</v>
      </c>
      <c r="Y178" s="211"/>
      <c r="Z178" s="211"/>
      <c r="AA178" s="211"/>
      <c r="AB178" s="211"/>
      <c r="AC178" s="44"/>
      <c r="AD178" s="44"/>
      <c r="AE178" s="41"/>
      <c r="AF178" s="43"/>
      <c r="AG178" s="41"/>
      <c r="AH178" s="42" t="e">
        <f t="shared" si="11"/>
        <v>#VALUE!</v>
      </c>
      <c r="AI178" s="41"/>
      <c r="AJ178" s="44"/>
      <c r="AK178" s="45"/>
    </row>
    <row r="179" spans="2:37" ht="22.5" customHeight="1" x14ac:dyDescent="0.15">
      <c r="B179" s="34"/>
      <c r="C179" s="47"/>
      <c r="D179" s="34"/>
      <c r="E179" s="34"/>
      <c r="F179" s="41"/>
      <c r="G179" s="212"/>
      <c r="H179" s="214"/>
      <c r="I179" s="72"/>
      <c r="J179" s="73"/>
      <c r="K179" s="53"/>
      <c r="L179" s="218"/>
      <c r="M179" s="51"/>
      <c r="N179" s="35"/>
      <c r="O179" s="55"/>
      <c r="P179" s="36" t="str">
        <f>IF(N179="","",VLOOKUP(N179,単重表!$C$6:'単重表'!$F$3809,2,FALSE))</f>
        <v/>
      </c>
      <c r="Q179" s="37"/>
      <c r="R179" s="216">
        <f t="shared" si="8"/>
        <v>0</v>
      </c>
      <c r="S179" s="220"/>
      <c r="T179" s="39">
        <f t="shared" si="9"/>
        <v>1</v>
      </c>
      <c r="U179" s="40"/>
      <c r="V179" s="39" t="str">
        <f>IF(N179="","",VLOOKUP(N179,単重表!$C$6:'単重表'!$F$3809,3,FALSE))</f>
        <v/>
      </c>
      <c r="W179" s="215"/>
      <c r="X179" s="37" t="e">
        <f t="shared" si="10"/>
        <v>#VALUE!</v>
      </c>
      <c r="Y179" s="211"/>
      <c r="Z179" s="211"/>
      <c r="AA179" s="211"/>
      <c r="AB179" s="211"/>
      <c r="AC179" s="44"/>
      <c r="AD179" s="44"/>
      <c r="AE179" s="41"/>
      <c r="AF179" s="43"/>
      <c r="AG179" s="41"/>
      <c r="AH179" s="42" t="e">
        <f t="shared" si="11"/>
        <v>#VALUE!</v>
      </c>
      <c r="AI179" s="41"/>
      <c r="AJ179" s="44"/>
      <c r="AK179" s="45"/>
    </row>
    <row r="180" spans="2:37" ht="22.5" customHeight="1" x14ac:dyDescent="0.15">
      <c r="B180" s="34"/>
      <c r="C180" s="47"/>
      <c r="D180" s="34"/>
      <c r="E180" s="34"/>
      <c r="F180" s="41"/>
      <c r="G180" s="212"/>
      <c r="H180" s="214"/>
      <c r="I180" s="72"/>
      <c r="J180" s="73"/>
      <c r="K180" s="53"/>
      <c r="L180" s="218"/>
      <c r="M180" s="51"/>
      <c r="N180" s="35"/>
      <c r="O180" s="55"/>
      <c r="P180" s="36" t="str">
        <f>IF(N180="","",VLOOKUP(N180,単重表!$C$6:'単重表'!$F$3809,2,FALSE))</f>
        <v/>
      </c>
      <c r="Q180" s="37"/>
      <c r="R180" s="216">
        <f t="shared" si="8"/>
        <v>0</v>
      </c>
      <c r="S180" s="220"/>
      <c r="T180" s="39">
        <f t="shared" si="9"/>
        <v>1</v>
      </c>
      <c r="U180" s="40"/>
      <c r="V180" s="39" t="str">
        <f>IF(N180="","",VLOOKUP(N180,単重表!$C$6:'単重表'!$F$3809,3,FALSE))</f>
        <v/>
      </c>
      <c r="W180" s="215"/>
      <c r="X180" s="37" t="e">
        <f t="shared" si="10"/>
        <v>#VALUE!</v>
      </c>
      <c r="Y180" s="211"/>
      <c r="Z180" s="211"/>
      <c r="AA180" s="211"/>
      <c r="AB180" s="211"/>
      <c r="AC180" s="44"/>
      <c r="AD180" s="44"/>
      <c r="AE180" s="41"/>
      <c r="AF180" s="43"/>
      <c r="AG180" s="41"/>
      <c r="AH180" s="42" t="e">
        <f t="shared" si="11"/>
        <v>#VALUE!</v>
      </c>
      <c r="AI180" s="41"/>
      <c r="AJ180" s="44"/>
      <c r="AK180" s="45"/>
    </row>
    <row r="181" spans="2:37" ht="22.5" customHeight="1" x14ac:dyDescent="0.15">
      <c r="B181" s="34"/>
      <c r="C181" s="47"/>
      <c r="D181" s="34"/>
      <c r="E181" s="34"/>
      <c r="F181" s="41"/>
      <c r="G181" s="212"/>
      <c r="H181" s="214"/>
      <c r="I181" s="72"/>
      <c r="J181" s="73"/>
      <c r="K181" s="53"/>
      <c r="L181" s="218"/>
      <c r="M181" s="51"/>
      <c r="N181" s="35"/>
      <c r="O181" s="55"/>
      <c r="P181" s="36" t="str">
        <f>IF(N181="","",VLOOKUP(N181,単重表!$C$6:'単重表'!$F$3809,2,FALSE))</f>
        <v/>
      </c>
      <c r="Q181" s="37"/>
      <c r="R181" s="216">
        <f t="shared" si="8"/>
        <v>0</v>
      </c>
      <c r="S181" s="220"/>
      <c r="T181" s="39">
        <f t="shared" si="9"/>
        <v>1</v>
      </c>
      <c r="U181" s="40"/>
      <c r="V181" s="39" t="str">
        <f>IF(N181="","",VLOOKUP(N181,単重表!$C$6:'単重表'!$F$3809,3,FALSE))</f>
        <v/>
      </c>
      <c r="W181" s="215"/>
      <c r="X181" s="37" t="e">
        <f t="shared" si="10"/>
        <v>#VALUE!</v>
      </c>
      <c r="Y181" s="211"/>
      <c r="Z181" s="211"/>
      <c r="AA181" s="211"/>
      <c r="AB181" s="211"/>
      <c r="AC181" s="44"/>
      <c r="AD181" s="44"/>
      <c r="AE181" s="41"/>
      <c r="AF181" s="43"/>
      <c r="AG181" s="41"/>
      <c r="AH181" s="42" t="e">
        <f t="shared" si="11"/>
        <v>#VALUE!</v>
      </c>
      <c r="AI181" s="41"/>
      <c r="AJ181" s="44"/>
      <c r="AK181" s="45"/>
    </row>
    <row r="182" spans="2:37" ht="22.5" customHeight="1" x14ac:dyDescent="0.15">
      <c r="B182" s="34"/>
      <c r="C182" s="47"/>
      <c r="D182" s="34"/>
      <c r="E182" s="34"/>
      <c r="F182" s="41"/>
      <c r="G182" s="212"/>
      <c r="H182" s="214"/>
      <c r="I182" s="72"/>
      <c r="J182" s="73"/>
      <c r="K182" s="53"/>
      <c r="L182" s="218"/>
      <c r="M182" s="51"/>
      <c r="N182" s="35"/>
      <c r="O182" s="55"/>
      <c r="P182" s="36" t="str">
        <f>IF(N182="","",VLOOKUP(N182,単重表!$C$6:'単重表'!$F$3809,2,FALSE))</f>
        <v/>
      </c>
      <c r="Q182" s="37"/>
      <c r="R182" s="216">
        <f t="shared" si="8"/>
        <v>0</v>
      </c>
      <c r="S182" s="220"/>
      <c r="T182" s="39">
        <f t="shared" si="9"/>
        <v>1</v>
      </c>
      <c r="U182" s="40"/>
      <c r="V182" s="39" t="str">
        <f>IF(N182="","",VLOOKUP(N182,単重表!$C$6:'単重表'!$F$3809,3,FALSE))</f>
        <v/>
      </c>
      <c r="W182" s="215"/>
      <c r="X182" s="37" t="e">
        <f t="shared" si="10"/>
        <v>#VALUE!</v>
      </c>
      <c r="Y182" s="211"/>
      <c r="Z182" s="211"/>
      <c r="AA182" s="211"/>
      <c r="AB182" s="211"/>
      <c r="AC182" s="44"/>
      <c r="AD182" s="44"/>
      <c r="AE182" s="41"/>
      <c r="AF182" s="43"/>
      <c r="AG182" s="41"/>
      <c r="AH182" s="42" t="e">
        <f t="shared" si="11"/>
        <v>#VALUE!</v>
      </c>
      <c r="AI182" s="41"/>
      <c r="AJ182" s="44"/>
      <c r="AK182" s="45"/>
    </row>
    <row r="183" spans="2:37" ht="22.5" customHeight="1" x14ac:dyDescent="0.15">
      <c r="B183" s="34"/>
      <c r="C183" s="47"/>
      <c r="D183" s="34"/>
      <c r="E183" s="34"/>
      <c r="F183" s="41"/>
      <c r="G183" s="212"/>
      <c r="H183" s="214"/>
      <c r="I183" s="72"/>
      <c r="J183" s="73"/>
      <c r="K183" s="53"/>
      <c r="L183" s="218"/>
      <c r="M183" s="51"/>
      <c r="N183" s="35"/>
      <c r="O183" s="55"/>
      <c r="P183" s="36" t="str">
        <f>IF(N183="","",VLOOKUP(N183,単重表!$C$6:'単重表'!$F$3809,2,FALSE))</f>
        <v/>
      </c>
      <c r="Q183" s="37"/>
      <c r="R183" s="216">
        <f t="shared" si="8"/>
        <v>0</v>
      </c>
      <c r="S183" s="220"/>
      <c r="T183" s="39">
        <f t="shared" si="9"/>
        <v>1</v>
      </c>
      <c r="U183" s="40"/>
      <c r="V183" s="39" t="str">
        <f>IF(N183="","",VLOOKUP(N183,単重表!$C$6:'単重表'!$F$3809,3,FALSE))</f>
        <v/>
      </c>
      <c r="W183" s="215"/>
      <c r="X183" s="37" t="e">
        <f t="shared" si="10"/>
        <v>#VALUE!</v>
      </c>
      <c r="Y183" s="211"/>
      <c r="Z183" s="211"/>
      <c r="AA183" s="211"/>
      <c r="AB183" s="211"/>
      <c r="AC183" s="44"/>
      <c r="AD183" s="44"/>
      <c r="AE183" s="41"/>
      <c r="AF183" s="43"/>
      <c r="AG183" s="41"/>
      <c r="AH183" s="42" t="e">
        <f t="shared" si="11"/>
        <v>#VALUE!</v>
      </c>
      <c r="AI183" s="41"/>
      <c r="AJ183" s="44"/>
      <c r="AK183" s="45"/>
    </row>
    <row r="184" spans="2:37" ht="22.5" customHeight="1" x14ac:dyDescent="0.15">
      <c r="B184" s="34"/>
      <c r="C184" s="47"/>
      <c r="D184" s="34"/>
      <c r="E184" s="34"/>
      <c r="F184" s="41"/>
      <c r="G184" s="212"/>
      <c r="H184" s="214"/>
      <c r="I184" s="72"/>
      <c r="J184" s="73"/>
      <c r="K184" s="53"/>
      <c r="L184" s="218"/>
      <c r="M184" s="51"/>
      <c r="N184" s="35"/>
      <c r="O184" s="55"/>
      <c r="P184" s="36" t="str">
        <f>IF(N184="","",VLOOKUP(N184,単重表!$C$6:'単重表'!$F$3809,2,FALSE))</f>
        <v/>
      </c>
      <c r="Q184" s="37"/>
      <c r="R184" s="216">
        <f t="shared" si="8"/>
        <v>0</v>
      </c>
      <c r="S184" s="220"/>
      <c r="T184" s="39">
        <f t="shared" si="9"/>
        <v>1</v>
      </c>
      <c r="U184" s="40"/>
      <c r="V184" s="39" t="str">
        <f>IF(N184="","",VLOOKUP(N184,単重表!$C$6:'単重表'!$F$3809,3,FALSE))</f>
        <v/>
      </c>
      <c r="W184" s="215"/>
      <c r="X184" s="37" t="e">
        <f t="shared" si="10"/>
        <v>#VALUE!</v>
      </c>
      <c r="Y184" s="211"/>
      <c r="Z184" s="211"/>
      <c r="AA184" s="211"/>
      <c r="AB184" s="211"/>
      <c r="AC184" s="44"/>
      <c r="AD184" s="44"/>
      <c r="AE184" s="41"/>
      <c r="AF184" s="43"/>
      <c r="AG184" s="41"/>
      <c r="AH184" s="42" t="e">
        <f t="shared" si="11"/>
        <v>#VALUE!</v>
      </c>
      <c r="AI184" s="41"/>
      <c r="AJ184" s="44"/>
      <c r="AK184" s="45"/>
    </row>
    <row r="185" spans="2:37" ht="22.5" customHeight="1" x14ac:dyDescent="0.15">
      <c r="B185" s="34"/>
      <c r="C185" s="47"/>
      <c r="D185" s="34"/>
      <c r="E185" s="34"/>
      <c r="F185" s="41"/>
      <c r="G185" s="212"/>
      <c r="H185" s="214"/>
      <c r="I185" s="72"/>
      <c r="J185" s="73"/>
      <c r="K185" s="53"/>
      <c r="L185" s="218"/>
      <c r="M185" s="51"/>
      <c r="N185" s="35"/>
      <c r="O185" s="55"/>
      <c r="P185" s="36" t="str">
        <f>IF(N185="","",VLOOKUP(N185,単重表!$C$6:'単重表'!$F$3809,2,FALSE))</f>
        <v/>
      </c>
      <c r="Q185" s="37"/>
      <c r="R185" s="216">
        <f t="shared" si="8"/>
        <v>0</v>
      </c>
      <c r="S185" s="220"/>
      <c r="T185" s="39">
        <f t="shared" si="9"/>
        <v>1</v>
      </c>
      <c r="U185" s="40"/>
      <c r="V185" s="39" t="str">
        <f>IF(N185="","",VLOOKUP(N185,単重表!$C$6:'単重表'!$F$3809,3,FALSE))</f>
        <v/>
      </c>
      <c r="W185" s="215"/>
      <c r="X185" s="37" t="e">
        <f t="shared" si="10"/>
        <v>#VALUE!</v>
      </c>
      <c r="Y185" s="211"/>
      <c r="Z185" s="211"/>
      <c r="AA185" s="211"/>
      <c r="AB185" s="211"/>
      <c r="AC185" s="44"/>
      <c r="AD185" s="44"/>
      <c r="AE185" s="41"/>
      <c r="AF185" s="43"/>
      <c r="AG185" s="41"/>
      <c r="AH185" s="42" t="e">
        <f t="shared" si="11"/>
        <v>#VALUE!</v>
      </c>
      <c r="AI185" s="41"/>
      <c r="AJ185" s="44"/>
      <c r="AK185" s="45"/>
    </row>
    <row r="186" spans="2:37" ht="22.5" customHeight="1" x14ac:dyDescent="0.15">
      <c r="B186" s="34"/>
      <c r="C186" s="47"/>
      <c r="D186" s="34"/>
      <c r="E186" s="34"/>
      <c r="F186" s="41"/>
      <c r="G186" s="212"/>
      <c r="H186" s="214"/>
      <c r="I186" s="72"/>
      <c r="J186" s="73"/>
      <c r="K186" s="53"/>
      <c r="L186" s="218"/>
      <c r="M186" s="51"/>
      <c r="N186" s="35"/>
      <c r="O186" s="55"/>
      <c r="P186" s="36" t="str">
        <f>IF(N186="","",VLOOKUP(N186,単重表!$C$6:'単重表'!$F$3809,2,FALSE))</f>
        <v/>
      </c>
      <c r="Q186" s="37"/>
      <c r="R186" s="216">
        <f t="shared" si="8"/>
        <v>0</v>
      </c>
      <c r="S186" s="220"/>
      <c r="T186" s="39">
        <f t="shared" si="9"/>
        <v>1</v>
      </c>
      <c r="U186" s="40"/>
      <c r="V186" s="39" t="str">
        <f>IF(N186="","",VLOOKUP(N186,単重表!$C$6:'単重表'!$F$3809,3,FALSE))</f>
        <v/>
      </c>
      <c r="W186" s="215"/>
      <c r="X186" s="37" t="e">
        <f t="shared" si="10"/>
        <v>#VALUE!</v>
      </c>
      <c r="Y186" s="211"/>
      <c r="Z186" s="211"/>
      <c r="AA186" s="211"/>
      <c r="AB186" s="211"/>
      <c r="AC186" s="44"/>
      <c r="AD186" s="44"/>
      <c r="AE186" s="41"/>
      <c r="AF186" s="43"/>
      <c r="AG186" s="41"/>
      <c r="AH186" s="42" t="e">
        <f t="shared" si="11"/>
        <v>#VALUE!</v>
      </c>
      <c r="AI186" s="41"/>
      <c r="AJ186" s="44"/>
      <c r="AK186" s="45"/>
    </row>
    <row r="187" spans="2:37" ht="22.5" customHeight="1" x14ac:dyDescent="0.15">
      <c r="B187" s="34"/>
      <c r="C187" s="47"/>
      <c r="D187" s="34"/>
      <c r="E187" s="34"/>
      <c r="F187" s="41"/>
      <c r="G187" s="212"/>
      <c r="H187" s="214"/>
      <c r="I187" s="72"/>
      <c r="J187" s="73"/>
      <c r="K187" s="53"/>
      <c r="L187" s="218"/>
      <c r="M187" s="51"/>
      <c r="N187" s="35"/>
      <c r="O187" s="55"/>
      <c r="P187" s="36" t="str">
        <f>IF(N187="","",VLOOKUP(N187,単重表!$C$6:'単重表'!$F$3809,2,FALSE))</f>
        <v/>
      </c>
      <c r="Q187" s="37"/>
      <c r="R187" s="216">
        <f t="shared" si="8"/>
        <v>0</v>
      </c>
      <c r="S187" s="220"/>
      <c r="T187" s="39">
        <f t="shared" si="9"/>
        <v>1</v>
      </c>
      <c r="U187" s="40"/>
      <c r="V187" s="39" t="str">
        <f>IF(N187="","",VLOOKUP(N187,単重表!$C$6:'単重表'!$F$3809,3,FALSE))</f>
        <v/>
      </c>
      <c r="W187" s="215"/>
      <c r="X187" s="37" t="e">
        <f t="shared" si="10"/>
        <v>#VALUE!</v>
      </c>
      <c r="Y187" s="211"/>
      <c r="Z187" s="211"/>
      <c r="AA187" s="211"/>
      <c r="AB187" s="211"/>
      <c r="AC187" s="44"/>
      <c r="AD187" s="44"/>
      <c r="AE187" s="41"/>
      <c r="AF187" s="43"/>
      <c r="AG187" s="41"/>
      <c r="AH187" s="42" t="e">
        <f t="shared" si="11"/>
        <v>#VALUE!</v>
      </c>
      <c r="AI187" s="41"/>
      <c r="AJ187" s="44"/>
      <c r="AK187" s="45"/>
    </row>
    <row r="188" spans="2:37" ht="22.5" customHeight="1" x14ac:dyDescent="0.15">
      <c r="B188" s="34"/>
      <c r="C188" s="47"/>
      <c r="D188" s="34"/>
      <c r="E188" s="34"/>
      <c r="F188" s="41"/>
      <c r="G188" s="212"/>
      <c r="H188" s="214"/>
      <c r="I188" s="72"/>
      <c r="J188" s="73"/>
      <c r="K188" s="53"/>
      <c r="L188" s="218"/>
      <c r="M188" s="51"/>
      <c r="N188" s="35"/>
      <c r="O188" s="55"/>
      <c r="P188" s="36" t="str">
        <f>IF(N188="","",VLOOKUP(N188,単重表!$C$6:'単重表'!$F$3809,2,FALSE))</f>
        <v/>
      </c>
      <c r="Q188" s="37"/>
      <c r="R188" s="216">
        <f t="shared" si="8"/>
        <v>0</v>
      </c>
      <c r="S188" s="220"/>
      <c r="T188" s="39">
        <f t="shared" si="9"/>
        <v>1</v>
      </c>
      <c r="U188" s="40"/>
      <c r="V188" s="39" t="str">
        <f>IF(N188="","",VLOOKUP(N188,単重表!$C$6:'単重表'!$F$3809,3,FALSE))</f>
        <v/>
      </c>
      <c r="W188" s="215"/>
      <c r="X188" s="37" t="e">
        <f t="shared" si="10"/>
        <v>#VALUE!</v>
      </c>
      <c r="Y188" s="211"/>
      <c r="Z188" s="211"/>
      <c r="AA188" s="211"/>
      <c r="AB188" s="211"/>
      <c r="AC188" s="44"/>
      <c r="AD188" s="44"/>
      <c r="AE188" s="41"/>
      <c r="AF188" s="43"/>
      <c r="AG188" s="41"/>
      <c r="AH188" s="42" t="e">
        <f t="shared" si="11"/>
        <v>#VALUE!</v>
      </c>
      <c r="AI188" s="41"/>
      <c r="AJ188" s="44"/>
      <c r="AK188" s="45"/>
    </row>
    <row r="189" spans="2:37" ht="22.5" customHeight="1" x14ac:dyDescent="0.15">
      <c r="B189" s="34"/>
      <c r="C189" s="47"/>
      <c r="D189" s="34"/>
      <c r="E189" s="34"/>
      <c r="F189" s="41"/>
      <c r="G189" s="212"/>
      <c r="H189" s="214"/>
      <c r="I189" s="72"/>
      <c r="J189" s="73"/>
      <c r="K189" s="53"/>
      <c r="L189" s="218"/>
      <c r="M189" s="51"/>
      <c r="N189" s="35"/>
      <c r="O189" s="55"/>
      <c r="P189" s="36" t="str">
        <f>IF(N189="","",VLOOKUP(N189,単重表!$C$6:'単重表'!$F$3809,2,FALSE))</f>
        <v/>
      </c>
      <c r="Q189" s="37"/>
      <c r="R189" s="216">
        <f t="shared" si="8"/>
        <v>0</v>
      </c>
      <c r="S189" s="220"/>
      <c r="T189" s="39">
        <f t="shared" si="9"/>
        <v>1</v>
      </c>
      <c r="U189" s="40"/>
      <c r="V189" s="39" t="str">
        <f>IF(N189="","",VLOOKUP(N189,単重表!$C$6:'単重表'!$F$3809,3,FALSE))</f>
        <v/>
      </c>
      <c r="W189" s="215"/>
      <c r="X189" s="37" t="e">
        <f t="shared" si="10"/>
        <v>#VALUE!</v>
      </c>
      <c r="Y189" s="211"/>
      <c r="Z189" s="211"/>
      <c r="AA189" s="211"/>
      <c r="AB189" s="211"/>
      <c r="AC189" s="44"/>
      <c r="AD189" s="44"/>
      <c r="AE189" s="41"/>
      <c r="AF189" s="43"/>
      <c r="AG189" s="41"/>
      <c r="AH189" s="42" t="e">
        <f t="shared" si="11"/>
        <v>#VALUE!</v>
      </c>
      <c r="AI189" s="41"/>
      <c r="AJ189" s="44"/>
      <c r="AK189" s="45"/>
    </row>
    <row r="190" spans="2:37" ht="22.5" customHeight="1" x14ac:dyDescent="0.15">
      <c r="B190" s="34"/>
      <c r="C190" s="47"/>
      <c r="D190" s="34"/>
      <c r="E190" s="34"/>
      <c r="F190" s="41"/>
      <c r="G190" s="212"/>
      <c r="H190" s="214"/>
      <c r="I190" s="72"/>
      <c r="J190" s="73"/>
      <c r="K190" s="53"/>
      <c r="L190" s="218"/>
      <c r="M190" s="51"/>
      <c r="N190" s="35"/>
      <c r="O190" s="55"/>
      <c r="P190" s="36" t="str">
        <f>IF(N190="","",VLOOKUP(N190,単重表!$C$6:'単重表'!$F$3809,2,FALSE))</f>
        <v/>
      </c>
      <c r="Q190" s="37"/>
      <c r="R190" s="216">
        <f t="shared" si="8"/>
        <v>0</v>
      </c>
      <c r="S190" s="220"/>
      <c r="T190" s="39">
        <f t="shared" si="9"/>
        <v>1</v>
      </c>
      <c r="U190" s="40"/>
      <c r="V190" s="39" t="str">
        <f>IF(N190="","",VLOOKUP(N190,単重表!$C$6:'単重表'!$F$3809,3,FALSE))</f>
        <v/>
      </c>
      <c r="W190" s="215"/>
      <c r="X190" s="37" t="e">
        <f t="shared" si="10"/>
        <v>#VALUE!</v>
      </c>
      <c r="Y190" s="211"/>
      <c r="Z190" s="211"/>
      <c r="AA190" s="211"/>
      <c r="AB190" s="211"/>
      <c r="AC190" s="44"/>
      <c r="AD190" s="44"/>
      <c r="AE190" s="41"/>
      <c r="AF190" s="43"/>
      <c r="AG190" s="41"/>
      <c r="AH190" s="42" t="e">
        <f t="shared" si="11"/>
        <v>#VALUE!</v>
      </c>
      <c r="AI190" s="41"/>
      <c r="AJ190" s="44"/>
      <c r="AK190" s="45"/>
    </row>
    <row r="191" spans="2:37" ht="22.5" customHeight="1" x14ac:dyDescent="0.15">
      <c r="B191" s="34"/>
      <c r="C191" s="47"/>
      <c r="D191" s="34"/>
      <c r="E191" s="34"/>
      <c r="F191" s="41"/>
      <c r="G191" s="212"/>
      <c r="H191" s="214"/>
      <c r="I191" s="72"/>
      <c r="J191" s="73"/>
      <c r="K191" s="53"/>
      <c r="L191" s="218"/>
      <c r="M191" s="51"/>
      <c r="N191" s="35"/>
      <c r="O191" s="55"/>
      <c r="P191" s="36" t="str">
        <f>IF(N191="","",VLOOKUP(N191,単重表!$C$6:'単重表'!$F$3809,2,FALSE))</f>
        <v/>
      </c>
      <c r="Q191" s="37"/>
      <c r="R191" s="216">
        <f t="shared" si="8"/>
        <v>0</v>
      </c>
      <c r="S191" s="220"/>
      <c r="T191" s="39">
        <f t="shared" si="9"/>
        <v>1</v>
      </c>
      <c r="U191" s="40"/>
      <c r="V191" s="39" t="str">
        <f>IF(N191="","",VLOOKUP(N191,単重表!$C$6:'単重表'!$F$3809,3,FALSE))</f>
        <v/>
      </c>
      <c r="W191" s="215"/>
      <c r="X191" s="37" t="e">
        <f t="shared" si="10"/>
        <v>#VALUE!</v>
      </c>
      <c r="Y191" s="211"/>
      <c r="Z191" s="211"/>
      <c r="AA191" s="211"/>
      <c r="AB191" s="211"/>
      <c r="AC191" s="44"/>
      <c r="AD191" s="44"/>
      <c r="AE191" s="41"/>
      <c r="AF191" s="43"/>
      <c r="AG191" s="41"/>
      <c r="AH191" s="42" t="e">
        <f t="shared" si="11"/>
        <v>#VALUE!</v>
      </c>
      <c r="AI191" s="41"/>
      <c r="AJ191" s="44"/>
      <c r="AK191" s="45"/>
    </row>
    <row r="192" spans="2:37" ht="22.5" customHeight="1" x14ac:dyDescent="0.15">
      <c r="B192" s="34"/>
      <c r="C192" s="47"/>
      <c r="D192" s="34"/>
      <c r="E192" s="34"/>
      <c r="F192" s="41"/>
      <c r="G192" s="212"/>
      <c r="H192" s="214"/>
      <c r="I192" s="72"/>
      <c r="J192" s="73"/>
      <c r="K192" s="53"/>
      <c r="L192" s="218"/>
      <c r="M192" s="51"/>
      <c r="N192" s="35"/>
      <c r="O192" s="55"/>
      <c r="P192" s="36" t="str">
        <f>IF(N192="","",VLOOKUP(N192,単重表!$C$6:'単重表'!$F$3809,2,FALSE))</f>
        <v/>
      </c>
      <c r="Q192" s="37"/>
      <c r="R192" s="216">
        <f t="shared" si="8"/>
        <v>0</v>
      </c>
      <c r="S192" s="220"/>
      <c r="T192" s="39">
        <f t="shared" si="9"/>
        <v>1</v>
      </c>
      <c r="U192" s="40"/>
      <c r="V192" s="39" t="str">
        <f>IF(N192="","",VLOOKUP(N192,単重表!$C$6:'単重表'!$F$3809,3,FALSE))</f>
        <v/>
      </c>
      <c r="W192" s="215"/>
      <c r="X192" s="37" t="e">
        <f t="shared" si="10"/>
        <v>#VALUE!</v>
      </c>
      <c r="Y192" s="211"/>
      <c r="Z192" s="211"/>
      <c r="AA192" s="211"/>
      <c r="AB192" s="211"/>
      <c r="AC192" s="44"/>
      <c r="AD192" s="44"/>
      <c r="AE192" s="41"/>
      <c r="AF192" s="43"/>
      <c r="AG192" s="41"/>
      <c r="AH192" s="42" t="e">
        <f t="shared" si="11"/>
        <v>#VALUE!</v>
      </c>
      <c r="AI192" s="41"/>
      <c r="AJ192" s="44"/>
      <c r="AK192" s="45"/>
    </row>
    <row r="193" spans="2:37" ht="22.5" customHeight="1" x14ac:dyDescent="0.15">
      <c r="B193" s="34"/>
      <c r="C193" s="47"/>
      <c r="D193" s="34"/>
      <c r="E193" s="34"/>
      <c r="F193" s="41"/>
      <c r="G193" s="212"/>
      <c r="H193" s="214"/>
      <c r="I193" s="72"/>
      <c r="J193" s="73"/>
      <c r="K193" s="53"/>
      <c r="L193" s="218"/>
      <c r="M193" s="51"/>
      <c r="N193" s="35"/>
      <c r="O193" s="55"/>
      <c r="P193" s="36" t="str">
        <f>IF(N193="","",VLOOKUP(N193,単重表!$C$6:'単重表'!$F$3809,2,FALSE))</f>
        <v/>
      </c>
      <c r="Q193" s="37"/>
      <c r="R193" s="216">
        <f t="shared" si="8"/>
        <v>0</v>
      </c>
      <c r="S193" s="220"/>
      <c r="T193" s="39">
        <f t="shared" si="9"/>
        <v>1</v>
      </c>
      <c r="U193" s="40"/>
      <c r="V193" s="39" t="str">
        <f>IF(N193="","",VLOOKUP(N193,単重表!$C$6:'単重表'!$F$3809,3,FALSE))</f>
        <v/>
      </c>
      <c r="W193" s="215"/>
      <c r="X193" s="37" t="e">
        <f t="shared" si="10"/>
        <v>#VALUE!</v>
      </c>
      <c r="Y193" s="211"/>
      <c r="Z193" s="211"/>
      <c r="AA193" s="211"/>
      <c r="AB193" s="211"/>
      <c r="AC193" s="44"/>
      <c r="AD193" s="44"/>
      <c r="AE193" s="41"/>
      <c r="AF193" s="43"/>
      <c r="AG193" s="41"/>
      <c r="AH193" s="42" t="e">
        <f t="shared" si="11"/>
        <v>#VALUE!</v>
      </c>
      <c r="AI193" s="41"/>
      <c r="AJ193" s="44"/>
      <c r="AK193" s="45"/>
    </row>
    <row r="194" spans="2:37" ht="22.5" customHeight="1" x14ac:dyDescent="0.15">
      <c r="B194" s="34"/>
      <c r="C194" s="47"/>
      <c r="D194" s="34"/>
      <c r="E194" s="34"/>
      <c r="F194" s="41"/>
      <c r="G194" s="212"/>
      <c r="H194" s="214"/>
      <c r="I194" s="72"/>
      <c r="J194" s="73"/>
      <c r="K194" s="53"/>
      <c r="L194" s="218"/>
      <c r="M194" s="51"/>
      <c r="N194" s="35"/>
      <c r="O194" s="55"/>
      <c r="P194" s="36" t="str">
        <f>IF(N194="","",VLOOKUP(N194,単重表!$C$6:'単重表'!$F$3809,2,FALSE))</f>
        <v/>
      </c>
      <c r="Q194" s="37"/>
      <c r="R194" s="216">
        <f t="shared" si="8"/>
        <v>0</v>
      </c>
      <c r="S194" s="220"/>
      <c r="T194" s="39">
        <f t="shared" si="9"/>
        <v>1</v>
      </c>
      <c r="U194" s="40"/>
      <c r="V194" s="39" t="str">
        <f>IF(N194="","",VLOOKUP(N194,単重表!$C$6:'単重表'!$F$3809,3,FALSE))</f>
        <v/>
      </c>
      <c r="W194" s="215"/>
      <c r="X194" s="37" t="e">
        <f t="shared" si="10"/>
        <v>#VALUE!</v>
      </c>
      <c r="Y194" s="211"/>
      <c r="Z194" s="211"/>
      <c r="AA194" s="211"/>
      <c r="AB194" s="211"/>
      <c r="AC194" s="44"/>
      <c r="AD194" s="44"/>
      <c r="AE194" s="41"/>
      <c r="AF194" s="43"/>
      <c r="AG194" s="41"/>
      <c r="AH194" s="42" t="e">
        <f t="shared" si="11"/>
        <v>#VALUE!</v>
      </c>
      <c r="AI194" s="41"/>
      <c r="AJ194" s="44"/>
      <c r="AK194" s="45"/>
    </row>
    <row r="195" spans="2:37" ht="22.5" customHeight="1" x14ac:dyDescent="0.15">
      <c r="B195" s="34"/>
      <c r="C195" s="47"/>
      <c r="D195" s="34"/>
      <c r="E195" s="34"/>
      <c r="F195" s="41"/>
      <c r="G195" s="212"/>
      <c r="H195" s="214"/>
      <c r="I195" s="72"/>
      <c r="J195" s="73"/>
      <c r="K195" s="53"/>
      <c r="L195" s="218"/>
      <c r="M195" s="51"/>
      <c r="N195" s="35"/>
      <c r="O195" s="55"/>
      <c r="P195" s="36" t="str">
        <f>IF(N195="","",VLOOKUP(N195,単重表!$C$6:'単重表'!$F$3809,2,FALSE))</f>
        <v/>
      </c>
      <c r="Q195" s="37"/>
      <c r="R195" s="216">
        <f t="shared" si="8"/>
        <v>0</v>
      </c>
      <c r="S195" s="220"/>
      <c r="T195" s="39">
        <f t="shared" si="9"/>
        <v>1</v>
      </c>
      <c r="U195" s="40"/>
      <c r="V195" s="39" t="str">
        <f>IF(N195="","",VLOOKUP(N195,単重表!$C$6:'単重表'!$F$3809,3,FALSE))</f>
        <v/>
      </c>
      <c r="W195" s="215"/>
      <c r="X195" s="37" t="e">
        <f t="shared" si="10"/>
        <v>#VALUE!</v>
      </c>
      <c r="Y195" s="211"/>
      <c r="Z195" s="211"/>
      <c r="AA195" s="211"/>
      <c r="AB195" s="211"/>
      <c r="AC195" s="44"/>
      <c r="AD195" s="44"/>
      <c r="AE195" s="41"/>
      <c r="AF195" s="43"/>
      <c r="AG195" s="41"/>
      <c r="AH195" s="42" t="e">
        <f t="shared" si="11"/>
        <v>#VALUE!</v>
      </c>
      <c r="AI195" s="41"/>
      <c r="AJ195" s="44"/>
      <c r="AK195" s="45"/>
    </row>
    <row r="196" spans="2:37" ht="22.5" customHeight="1" x14ac:dyDescent="0.15">
      <c r="B196" s="34"/>
      <c r="C196" s="47"/>
      <c r="D196" s="34"/>
      <c r="E196" s="34"/>
      <c r="F196" s="41"/>
      <c r="G196" s="212"/>
      <c r="H196" s="214"/>
      <c r="I196" s="72"/>
      <c r="J196" s="73"/>
      <c r="K196" s="53"/>
      <c r="L196" s="218"/>
      <c r="M196" s="51"/>
      <c r="N196" s="35"/>
      <c r="O196" s="55"/>
      <c r="P196" s="36" t="str">
        <f>IF(N196="","",VLOOKUP(N196,単重表!$C$6:'単重表'!$F$3809,2,FALSE))</f>
        <v/>
      </c>
      <c r="Q196" s="37"/>
      <c r="R196" s="216">
        <f t="shared" si="8"/>
        <v>0</v>
      </c>
      <c r="S196" s="220"/>
      <c r="T196" s="39">
        <f t="shared" si="9"/>
        <v>1</v>
      </c>
      <c r="U196" s="40"/>
      <c r="V196" s="39" t="str">
        <f>IF(N196="","",VLOOKUP(N196,単重表!$C$6:'単重表'!$F$3809,3,FALSE))</f>
        <v/>
      </c>
      <c r="W196" s="215"/>
      <c r="X196" s="37" t="e">
        <f t="shared" si="10"/>
        <v>#VALUE!</v>
      </c>
      <c r="Y196" s="211"/>
      <c r="Z196" s="211"/>
      <c r="AA196" s="211"/>
      <c r="AB196" s="211"/>
      <c r="AC196" s="44"/>
      <c r="AD196" s="44"/>
      <c r="AE196" s="41"/>
      <c r="AF196" s="43"/>
      <c r="AG196" s="41"/>
      <c r="AH196" s="42" t="e">
        <f t="shared" si="11"/>
        <v>#VALUE!</v>
      </c>
      <c r="AI196" s="41"/>
      <c r="AJ196" s="44"/>
      <c r="AK196" s="45"/>
    </row>
    <row r="197" spans="2:37" ht="22.5" customHeight="1" x14ac:dyDescent="0.15">
      <c r="B197" s="34"/>
      <c r="C197" s="47"/>
      <c r="D197" s="34"/>
      <c r="E197" s="34"/>
      <c r="F197" s="41"/>
      <c r="G197" s="212"/>
      <c r="H197" s="214"/>
      <c r="I197" s="72"/>
      <c r="J197" s="73"/>
      <c r="K197" s="53"/>
      <c r="L197" s="218"/>
      <c r="M197" s="51"/>
      <c r="N197" s="35"/>
      <c r="O197" s="55"/>
      <c r="P197" s="36" t="str">
        <f>IF(N197="","",VLOOKUP(N197,単重表!$C$6:'単重表'!$F$3809,2,FALSE))</f>
        <v/>
      </c>
      <c r="Q197" s="37"/>
      <c r="R197" s="216">
        <f t="shared" si="8"/>
        <v>0</v>
      </c>
      <c r="S197" s="220"/>
      <c r="T197" s="39">
        <f t="shared" si="9"/>
        <v>1</v>
      </c>
      <c r="U197" s="40"/>
      <c r="V197" s="39" t="str">
        <f>IF(N197="","",VLOOKUP(N197,単重表!$C$6:'単重表'!$F$3809,3,FALSE))</f>
        <v/>
      </c>
      <c r="W197" s="215"/>
      <c r="X197" s="37" t="e">
        <f t="shared" si="10"/>
        <v>#VALUE!</v>
      </c>
      <c r="Y197" s="211"/>
      <c r="Z197" s="211"/>
      <c r="AA197" s="211"/>
      <c r="AB197" s="211"/>
      <c r="AC197" s="44"/>
      <c r="AD197" s="44"/>
      <c r="AE197" s="41"/>
      <c r="AF197" s="43"/>
      <c r="AG197" s="41"/>
      <c r="AH197" s="42" t="e">
        <f t="shared" si="11"/>
        <v>#VALUE!</v>
      </c>
      <c r="AI197" s="41"/>
      <c r="AJ197" s="44"/>
      <c r="AK197" s="45"/>
    </row>
    <row r="198" spans="2:37" ht="22.5" customHeight="1" x14ac:dyDescent="0.15">
      <c r="B198" s="34"/>
      <c r="C198" s="47"/>
      <c r="D198" s="34"/>
      <c r="E198" s="34"/>
      <c r="F198" s="41"/>
      <c r="G198" s="212"/>
      <c r="H198" s="214"/>
      <c r="I198" s="72"/>
      <c r="J198" s="73"/>
      <c r="K198" s="53"/>
      <c r="L198" s="218"/>
      <c r="M198" s="51"/>
      <c r="N198" s="35"/>
      <c r="O198" s="55"/>
      <c r="P198" s="36" t="str">
        <f>IF(N198="","",VLOOKUP(N198,単重表!$C$6:'単重表'!$F$3809,2,FALSE))</f>
        <v/>
      </c>
      <c r="Q198" s="37"/>
      <c r="R198" s="216">
        <f t="shared" si="8"/>
        <v>0</v>
      </c>
      <c r="S198" s="220"/>
      <c r="T198" s="39">
        <f t="shared" si="9"/>
        <v>1</v>
      </c>
      <c r="U198" s="40"/>
      <c r="V198" s="39" t="str">
        <f>IF(N198="","",VLOOKUP(N198,単重表!$C$6:'単重表'!$F$3809,3,FALSE))</f>
        <v/>
      </c>
      <c r="W198" s="215"/>
      <c r="X198" s="37" t="e">
        <f t="shared" si="10"/>
        <v>#VALUE!</v>
      </c>
      <c r="Y198" s="211"/>
      <c r="Z198" s="211"/>
      <c r="AA198" s="211"/>
      <c r="AB198" s="211"/>
      <c r="AC198" s="44"/>
      <c r="AD198" s="44"/>
      <c r="AE198" s="41"/>
      <c r="AF198" s="43"/>
      <c r="AG198" s="41"/>
      <c r="AH198" s="42" t="e">
        <f t="shared" si="11"/>
        <v>#VALUE!</v>
      </c>
      <c r="AI198" s="41"/>
      <c r="AJ198" s="44"/>
      <c r="AK198" s="45"/>
    </row>
    <row r="199" spans="2:37" ht="22.5" customHeight="1" x14ac:dyDescent="0.15">
      <c r="B199" s="34"/>
      <c r="C199" s="47"/>
      <c r="D199" s="34"/>
      <c r="E199" s="34"/>
      <c r="F199" s="41"/>
      <c r="G199" s="212"/>
      <c r="H199" s="214"/>
      <c r="I199" s="72"/>
      <c r="J199" s="73"/>
      <c r="K199" s="53"/>
      <c r="L199" s="218"/>
      <c r="M199" s="51"/>
      <c r="N199" s="35"/>
      <c r="O199" s="55"/>
      <c r="P199" s="36" t="str">
        <f>IF(N199="","",VLOOKUP(N199,単重表!$C$6:'単重表'!$F$3809,2,FALSE))</f>
        <v/>
      </c>
      <c r="Q199" s="37"/>
      <c r="R199" s="216">
        <f t="shared" si="8"/>
        <v>0</v>
      </c>
      <c r="S199" s="220"/>
      <c r="T199" s="39">
        <f t="shared" si="9"/>
        <v>1</v>
      </c>
      <c r="U199" s="40"/>
      <c r="V199" s="39" t="str">
        <f>IF(N199="","",VLOOKUP(N199,単重表!$C$6:'単重表'!$F$3809,3,FALSE))</f>
        <v/>
      </c>
      <c r="W199" s="215"/>
      <c r="X199" s="37" t="e">
        <f t="shared" si="10"/>
        <v>#VALUE!</v>
      </c>
      <c r="Y199" s="211"/>
      <c r="Z199" s="211"/>
      <c r="AA199" s="211"/>
      <c r="AB199" s="211"/>
      <c r="AC199" s="44"/>
      <c r="AD199" s="44"/>
      <c r="AE199" s="41"/>
      <c r="AF199" s="43"/>
      <c r="AG199" s="41"/>
      <c r="AH199" s="42" t="e">
        <f t="shared" si="11"/>
        <v>#VALUE!</v>
      </c>
      <c r="AI199" s="41"/>
      <c r="AJ199" s="44"/>
      <c r="AK199" s="45"/>
    </row>
    <row r="200" spans="2:37" ht="22.5" customHeight="1" x14ac:dyDescent="0.15">
      <c r="B200" s="34"/>
      <c r="C200" s="47"/>
      <c r="D200" s="34"/>
      <c r="E200" s="34"/>
      <c r="F200" s="41"/>
      <c r="G200" s="212"/>
      <c r="H200" s="214"/>
      <c r="I200" s="72"/>
      <c r="J200" s="73"/>
      <c r="K200" s="53"/>
      <c r="L200" s="218"/>
      <c r="M200" s="51"/>
      <c r="N200" s="35"/>
      <c r="O200" s="55"/>
      <c r="P200" s="36" t="str">
        <f>IF(N200="","",VLOOKUP(N200,単重表!$C$6:'単重表'!$F$3809,2,FALSE))</f>
        <v/>
      </c>
      <c r="Q200" s="37"/>
      <c r="R200" s="216">
        <f t="shared" si="8"/>
        <v>0</v>
      </c>
      <c r="S200" s="220"/>
      <c r="T200" s="39">
        <f t="shared" si="9"/>
        <v>1</v>
      </c>
      <c r="U200" s="40"/>
      <c r="V200" s="39" t="str">
        <f>IF(N200="","",VLOOKUP(N200,単重表!$C$6:'単重表'!$F$3809,3,FALSE))</f>
        <v/>
      </c>
      <c r="W200" s="215"/>
      <c r="X200" s="37" t="e">
        <f t="shared" si="10"/>
        <v>#VALUE!</v>
      </c>
      <c r="Y200" s="211"/>
      <c r="Z200" s="211"/>
      <c r="AA200" s="211"/>
      <c r="AB200" s="211"/>
      <c r="AC200" s="44"/>
      <c r="AD200" s="44"/>
      <c r="AE200" s="41"/>
      <c r="AF200" s="43"/>
      <c r="AG200" s="41"/>
      <c r="AH200" s="42" t="e">
        <f t="shared" si="11"/>
        <v>#VALUE!</v>
      </c>
      <c r="AI200" s="41"/>
      <c r="AJ200" s="44"/>
      <c r="AK200" s="45"/>
    </row>
    <row r="201" spans="2:37" ht="22.5" customHeight="1" x14ac:dyDescent="0.15">
      <c r="B201" s="34"/>
      <c r="C201" s="47"/>
      <c r="D201" s="34"/>
      <c r="E201" s="34"/>
      <c r="F201" s="41"/>
      <c r="G201" s="212"/>
      <c r="H201" s="214"/>
      <c r="I201" s="72"/>
      <c r="J201" s="73"/>
      <c r="K201" s="53"/>
      <c r="L201" s="218"/>
      <c r="M201" s="51"/>
      <c r="N201" s="35"/>
      <c r="O201" s="55"/>
      <c r="P201" s="36" t="str">
        <f>IF(N201="","",VLOOKUP(N201,単重表!$C$6:'単重表'!$F$3809,2,FALSE))</f>
        <v/>
      </c>
      <c r="Q201" s="37"/>
      <c r="R201" s="216">
        <f t="shared" si="8"/>
        <v>0</v>
      </c>
      <c r="S201" s="220"/>
      <c r="T201" s="39">
        <f t="shared" si="9"/>
        <v>1</v>
      </c>
      <c r="U201" s="40"/>
      <c r="V201" s="39" t="str">
        <f>IF(N201="","",VLOOKUP(N201,単重表!$C$6:'単重表'!$F$3809,3,FALSE))</f>
        <v/>
      </c>
      <c r="W201" s="215"/>
      <c r="X201" s="37" t="e">
        <f t="shared" si="10"/>
        <v>#VALUE!</v>
      </c>
      <c r="Y201" s="211"/>
      <c r="Z201" s="211"/>
      <c r="AA201" s="211"/>
      <c r="AB201" s="211"/>
      <c r="AC201" s="44"/>
      <c r="AD201" s="44"/>
      <c r="AE201" s="41"/>
      <c r="AF201" s="43"/>
      <c r="AG201" s="41"/>
      <c r="AH201" s="42" t="e">
        <f t="shared" si="11"/>
        <v>#VALUE!</v>
      </c>
      <c r="AI201" s="41"/>
      <c r="AJ201" s="44"/>
      <c r="AK201" s="45"/>
    </row>
    <row r="202" spans="2:37" ht="22.5" customHeight="1" x14ac:dyDescent="0.15">
      <c r="B202" s="34"/>
      <c r="C202" s="47"/>
      <c r="D202" s="34"/>
      <c r="E202" s="34"/>
      <c r="F202" s="41"/>
      <c r="G202" s="212"/>
      <c r="H202" s="214"/>
      <c r="I202" s="72"/>
      <c r="J202" s="73"/>
      <c r="K202" s="53"/>
      <c r="L202" s="218"/>
      <c r="M202" s="51"/>
      <c r="N202" s="35"/>
      <c r="O202" s="55"/>
      <c r="P202" s="36" t="str">
        <f>IF(N202="","",VLOOKUP(N202,単重表!$C$6:'単重表'!$F$3809,2,FALSE))</f>
        <v/>
      </c>
      <c r="Q202" s="37"/>
      <c r="R202" s="216">
        <f t="shared" si="8"/>
        <v>0</v>
      </c>
      <c r="S202" s="220"/>
      <c r="T202" s="39">
        <f t="shared" si="9"/>
        <v>1</v>
      </c>
      <c r="U202" s="40"/>
      <c r="V202" s="39" t="str">
        <f>IF(N202="","",VLOOKUP(N202,単重表!$C$6:'単重表'!$F$3809,3,FALSE))</f>
        <v/>
      </c>
      <c r="W202" s="215"/>
      <c r="X202" s="37" t="e">
        <f t="shared" si="10"/>
        <v>#VALUE!</v>
      </c>
      <c r="Y202" s="211"/>
      <c r="Z202" s="211"/>
      <c r="AA202" s="211"/>
      <c r="AB202" s="211"/>
      <c r="AC202" s="44"/>
      <c r="AD202" s="44"/>
      <c r="AE202" s="41"/>
      <c r="AF202" s="43"/>
      <c r="AG202" s="41"/>
      <c r="AH202" s="42" t="e">
        <f t="shared" si="11"/>
        <v>#VALUE!</v>
      </c>
      <c r="AI202" s="41"/>
      <c r="AJ202" s="44"/>
      <c r="AK202" s="45"/>
    </row>
    <row r="203" spans="2:37" ht="22.5" customHeight="1" x14ac:dyDescent="0.15">
      <c r="B203" s="34"/>
      <c r="C203" s="47"/>
      <c r="D203" s="34"/>
      <c r="E203" s="34"/>
      <c r="F203" s="41"/>
      <c r="G203" s="212"/>
      <c r="H203" s="214"/>
      <c r="I203" s="72"/>
      <c r="J203" s="73"/>
      <c r="K203" s="53"/>
      <c r="L203" s="218"/>
      <c r="M203" s="51"/>
      <c r="N203" s="35"/>
      <c r="O203" s="55"/>
      <c r="P203" s="36" t="str">
        <f>IF(N203="","",VLOOKUP(N203,単重表!$C$6:'単重表'!$F$3809,2,FALSE))</f>
        <v/>
      </c>
      <c r="Q203" s="37"/>
      <c r="R203" s="216">
        <f t="shared" si="8"/>
        <v>0</v>
      </c>
      <c r="S203" s="220"/>
      <c r="T203" s="39">
        <f t="shared" si="9"/>
        <v>1</v>
      </c>
      <c r="U203" s="40"/>
      <c r="V203" s="39" t="str">
        <f>IF(N203="","",VLOOKUP(N203,単重表!$C$6:'単重表'!$F$3809,3,FALSE))</f>
        <v/>
      </c>
      <c r="W203" s="215"/>
      <c r="X203" s="37" t="e">
        <f t="shared" si="10"/>
        <v>#VALUE!</v>
      </c>
      <c r="Y203" s="211"/>
      <c r="Z203" s="211"/>
      <c r="AA203" s="211"/>
      <c r="AB203" s="211"/>
      <c r="AC203" s="44"/>
      <c r="AD203" s="44"/>
      <c r="AE203" s="41"/>
      <c r="AF203" s="43"/>
      <c r="AG203" s="41"/>
      <c r="AH203" s="42" t="e">
        <f t="shared" si="11"/>
        <v>#VALUE!</v>
      </c>
      <c r="AI203" s="41"/>
      <c r="AJ203" s="44"/>
      <c r="AK203" s="45"/>
    </row>
    <row r="204" spans="2:37" ht="22.5" customHeight="1" x14ac:dyDescent="0.15">
      <c r="B204" s="34"/>
      <c r="C204" s="47"/>
      <c r="D204" s="34"/>
      <c r="E204" s="34"/>
      <c r="F204" s="41"/>
      <c r="G204" s="212"/>
      <c r="H204" s="214"/>
      <c r="I204" s="72"/>
      <c r="J204" s="73"/>
      <c r="K204" s="53"/>
      <c r="L204" s="218"/>
      <c r="M204" s="51"/>
      <c r="N204" s="35"/>
      <c r="O204" s="55"/>
      <c r="P204" s="36" t="str">
        <f>IF(N204="","",VLOOKUP(N204,単重表!$C$6:'単重表'!$F$3809,2,FALSE))</f>
        <v/>
      </c>
      <c r="Q204" s="37"/>
      <c r="R204" s="216">
        <f t="shared" si="8"/>
        <v>0</v>
      </c>
      <c r="S204" s="220"/>
      <c r="T204" s="39">
        <f t="shared" si="9"/>
        <v>1</v>
      </c>
      <c r="U204" s="40"/>
      <c r="V204" s="39" t="str">
        <f>IF(N204="","",VLOOKUP(N204,単重表!$C$6:'単重表'!$F$3809,3,FALSE))</f>
        <v/>
      </c>
      <c r="W204" s="215"/>
      <c r="X204" s="37" t="e">
        <f t="shared" si="10"/>
        <v>#VALUE!</v>
      </c>
      <c r="Y204" s="211"/>
      <c r="Z204" s="211"/>
      <c r="AA204" s="211"/>
      <c r="AB204" s="211"/>
      <c r="AC204" s="44"/>
      <c r="AD204" s="44"/>
      <c r="AE204" s="41"/>
      <c r="AF204" s="43"/>
      <c r="AG204" s="41"/>
      <c r="AH204" s="42" t="e">
        <f t="shared" si="11"/>
        <v>#VALUE!</v>
      </c>
      <c r="AI204" s="41"/>
      <c r="AJ204" s="44"/>
      <c r="AK204" s="45"/>
    </row>
    <row r="205" spans="2:37" ht="22.5" customHeight="1" x14ac:dyDescent="0.15">
      <c r="B205" s="34"/>
      <c r="C205" s="47"/>
      <c r="D205" s="34"/>
      <c r="E205" s="34"/>
      <c r="F205" s="41"/>
      <c r="G205" s="212"/>
      <c r="H205" s="214"/>
      <c r="I205" s="72"/>
      <c r="J205" s="73"/>
      <c r="K205" s="53"/>
      <c r="L205" s="218"/>
      <c r="M205" s="51"/>
      <c r="N205" s="35"/>
      <c r="O205" s="55"/>
      <c r="P205" s="36" t="str">
        <f>IF(N205="","",VLOOKUP(N205,単重表!$C$6:'単重表'!$F$3809,2,FALSE))</f>
        <v/>
      </c>
      <c r="Q205" s="37"/>
      <c r="R205" s="216">
        <f t="shared" si="8"/>
        <v>0</v>
      </c>
      <c r="S205" s="220"/>
      <c r="T205" s="39">
        <f t="shared" si="9"/>
        <v>1</v>
      </c>
      <c r="U205" s="40"/>
      <c r="V205" s="39" t="str">
        <f>IF(N205="","",VLOOKUP(N205,単重表!$C$6:'単重表'!$F$3809,3,FALSE))</f>
        <v/>
      </c>
      <c r="W205" s="215"/>
      <c r="X205" s="37" t="e">
        <f t="shared" si="10"/>
        <v>#VALUE!</v>
      </c>
      <c r="Y205" s="211"/>
      <c r="Z205" s="211"/>
      <c r="AA205" s="211"/>
      <c r="AB205" s="211"/>
      <c r="AC205" s="44"/>
      <c r="AD205" s="44"/>
      <c r="AE205" s="41"/>
      <c r="AF205" s="43"/>
      <c r="AG205" s="41"/>
      <c r="AH205" s="42" t="e">
        <f t="shared" si="11"/>
        <v>#VALUE!</v>
      </c>
      <c r="AI205" s="41"/>
      <c r="AJ205" s="44"/>
      <c r="AK205" s="45"/>
    </row>
    <row r="206" spans="2:37" ht="22.5" customHeight="1" x14ac:dyDescent="0.15">
      <c r="B206" s="34"/>
      <c r="C206" s="47"/>
      <c r="D206" s="34"/>
      <c r="E206" s="34"/>
      <c r="F206" s="41"/>
      <c r="G206" s="212"/>
      <c r="H206" s="214"/>
      <c r="I206" s="72"/>
      <c r="J206" s="73"/>
      <c r="K206" s="53"/>
      <c r="L206" s="218"/>
      <c r="M206" s="51"/>
      <c r="N206" s="35"/>
      <c r="O206" s="55"/>
      <c r="P206" s="36" t="str">
        <f>IF(N206="","",VLOOKUP(N206,単重表!$C$6:'単重表'!$F$3809,2,FALSE))</f>
        <v/>
      </c>
      <c r="Q206" s="37"/>
      <c r="R206" s="216">
        <f t="shared" si="8"/>
        <v>0</v>
      </c>
      <c r="S206" s="220"/>
      <c r="T206" s="39">
        <f t="shared" si="9"/>
        <v>1</v>
      </c>
      <c r="U206" s="40"/>
      <c r="V206" s="39" t="str">
        <f>IF(N206="","",VLOOKUP(N206,単重表!$C$6:'単重表'!$F$3809,3,FALSE))</f>
        <v/>
      </c>
      <c r="W206" s="215"/>
      <c r="X206" s="37" t="e">
        <f t="shared" si="10"/>
        <v>#VALUE!</v>
      </c>
      <c r="Y206" s="211"/>
      <c r="Z206" s="211"/>
      <c r="AA206" s="211"/>
      <c r="AB206" s="211"/>
      <c r="AC206" s="44"/>
      <c r="AD206" s="44"/>
      <c r="AE206" s="41"/>
      <c r="AF206" s="43"/>
      <c r="AG206" s="41"/>
      <c r="AH206" s="42" t="e">
        <f t="shared" si="11"/>
        <v>#VALUE!</v>
      </c>
      <c r="AI206" s="41"/>
      <c r="AJ206" s="44"/>
      <c r="AK206" s="45"/>
    </row>
    <row r="207" spans="2:37" ht="22.5" customHeight="1" x14ac:dyDescent="0.15">
      <c r="B207" s="34"/>
      <c r="C207" s="47"/>
      <c r="D207" s="34"/>
      <c r="E207" s="34"/>
      <c r="F207" s="41"/>
      <c r="G207" s="212"/>
      <c r="H207" s="214"/>
      <c r="I207" s="72"/>
      <c r="J207" s="73"/>
      <c r="K207" s="53"/>
      <c r="L207" s="218"/>
      <c r="M207" s="51"/>
      <c r="N207" s="35"/>
      <c r="O207" s="55"/>
      <c r="P207" s="36" t="str">
        <f>IF(N207="","",VLOOKUP(N207,単重表!$C$6:'単重表'!$F$3809,2,FALSE))</f>
        <v/>
      </c>
      <c r="Q207" s="37"/>
      <c r="R207" s="216">
        <f t="shared" si="8"/>
        <v>0</v>
      </c>
      <c r="S207" s="220"/>
      <c r="T207" s="39">
        <f t="shared" si="9"/>
        <v>1</v>
      </c>
      <c r="U207" s="40"/>
      <c r="V207" s="39" t="str">
        <f>IF(N207="","",VLOOKUP(N207,単重表!$C$6:'単重表'!$F$3809,3,FALSE))</f>
        <v/>
      </c>
      <c r="W207" s="215"/>
      <c r="X207" s="37" t="e">
        <f t="shared" si="10"/>
        <v>#VALUE!</v>
      </c>
      <c r="Y207" s="211"/>
      <c r="Z207" s="211"/>
      <c r="AA207" s="211"/>
      <c r="AB207" s="211"/>
      <c r="AC207" s="44"/>
      <c r="AD207" s="44"/>
      <c r="AE207" s="41"/>
      <c r="AF207" s="43"/>
      <c r="AG207" s="41"/>
      <c r="AH207" s="42" t="e">
        <f t="shared" si="11"/>
        <v>#VALUE!</v>
      </c>
      <c r="AI207" s="41"/>
      <c r="AJ207" s="44"/>
      <c r="AK207" s="45"/>
    </row>
    <row r="208" spans="2:37" ht="22.5" customHeight="1" x14ac:dyDescent="0.15">
      <c r="B208" s="34"/>
      <c r="C208" s="47"/>
      <c r="D208" s="34"/>
      <c r="E208" s="34"/>
      <c r="F208" s="41"/>
      <c r="G208" s="212"/>
      <c r="H208" s="214"/>
      <c r="I208" s="72"/>
      <c r="J208" s="73"/>
      <c r="K208" s="53"/>
      <c r="L208" s="218"/>
      <c r="M208" s="51"/>
      <c r="N208" s="35"/>
      <c r="O208" s="55"/>
      <c r="P208" s="36" t="str">
        <f>IF(N208="","",VLOOKUP(N208,単重表!$C$6:'単重表'!$F$3809,2,FALSE))</f>
        <v/>
      </c>
      <c r="Q208" s="37"/>
      <c r="R208" s="216">
        <f t="shared" si="8"/>
        <v>0</v>
      </c>
      <c r="S208" s="220"/>
      <c r="T208" s="39">
        <f t="shared" si="9"/>
        <v>1</v>
      </c>
      <c r="U208" s="40"/>
      <c r="V208" s="39" t="str">
        <f>IF(N208="","",VLOOKUP(N208,単重表!$C$6:'単重表'!$F$3809,3,FALSE))</f>
        <v/>
      </c>
      <c r="W208" s="215"/>
      <c r="X208" s="37" t="e">
        <f t="shared" si="10"/>
        <v>#VALUE!</v>
      </c>
      <c r="Y208" s="211"/>
      <c r="Z208" s="211"/>
      <c r="AA208" s="211"/>
      <c r="AB208" s="211"/>
      <c r="AC208" s="44"/>
      <c r="AD208" s="44"/>
      <c r="AE208" s="41"/>
      <c r="AF208" s="43"/>
      <c r="AG208" s="41"/>
      <c r="AH208" s="42" t="e">
        <f t="shared" si="11"/>
        <v>#VALUE!</v>
      </c>
      <c r="AI208" s="41"/>
      <c r="AJ208" s="44"/>
      <c r="AK208" s="45"/>
    </row>
    <row r="209" spans="2:37" ht="22.5" customHeight="1" x14ac:dyDescent="0.15">
      <c r="B209" s="34"/>
      <c r="C209" s="47"/>
      <c r="D209" s="34"/>
      <c r="E209" s="34"/>
      <c r="F209" s="41"/>
      <c r="G209" s="212"/>
      <c r="H209" s="214"/>
      <c r="I209" s="72"/>
      <c r="J209" s="73"/>
      <c r="K209" s="53"/>
      <c r="L209" s="218"/>
      <c r="M209" s="51"/>
      <c r="N209" s="35"/>
      <c r="O209" s="55"/>
      <c r="P209" s="36" t="str">
        <f>IF(N209="","",VLOOKUP(N209,単重表!$C$6:'単重表'!$F$3809,2,FALSE))</f>
        <v/>
      </c>
      <c r="Q209" s="37"/>
      <c r="R209" s="216">
        <f t="shared" si="8"/>
        <v>0</v>
      </c>
      <c r="S209" s="220"/>
      <c r="T209" s="39">
        <f t="shared" si="9"/>
        <v>1</v>
      </c>
      <c r="U209" s="40"/>
      <c r="V209" s="39" t="str">
        <f>IF(N209="","",VLOOKUP(N209,単重表!$C$6:'単重表'!$F$3809,3,FALSE))</f>
        <v/>
      </c>
      <c r="W209" s="215"/>
      <c r="X209" s="37" t="e">
        <f t="shared" si="10"/>
        <v>#VALUE!</v>
      </c>
      <c r="Y209" s="211"/>
      <c r="Z209" s="211"/>
      <c r="AA209" s="211"/>
      <c r="AB209" s="211"/>
      <c r="AC209" s="44"/>
      <c r="AD209" s="44"/>
      <c r="AE209" s="41"/>
      <c r="AF209" s="43"/>
      <c r="AG209" s="41"/>
      <c r="AH209" s="42" t="e">
        <f t="shared" si="11"/>
        <v>#VALUE!</v>
      </c>
      <c r="AI209" s="41"/>
      <c r="AJ209" s="44"/>
      <c r="AK209" s="45"/>
    </row>
    <row r="210" spans="2:37" ht="22.5" customHeight="1" x14ac:dyDescent="0.15">
      <c r="B210" s="34"/>
      <c r="C210" s="47"/>
      <c r="D210" s="34"/>
      <c r="E210" s="34"/>
      <c r="F210" s="41"/>
      <c r="G210" s="212"/>
      <c r="H210" s="214"/>
      <c r="I210" s="72"/>
      <c r="J210" s="73"/>
      <c r="K210" s="53"/>
      <c r="L210" s="218"/>
      <c r="M210" s="51"/>
      <c r="N210" s="35"/>
      <c r="O210" s="55"/>
      <c r="P210" s="36" t="str">
        <f>IF(N210="","",VLOOKUP(N210,単重表!$C$6:'単重表'!$F$3809,2,FALSE))</f>
        <v/>
      </c>
      <c r="Q210" s="37"/>
      <c r="R210" s="216">
        <f t="shared" si="8"/>
        <v>0</v>
      </c>
      <c r="S210" s="220"/>
      <c r="T210" s="39">
        <f t="shared" si="9"/>
        <v>1</v>
      </c>
      <c r="U210" s="40"/>
      <c r="V210" s="39" t="str">
        <f>IF(N210="","",VLOOKUP(N210,単重表!$C$6:'単重表'!$F$3809,3,FALSE))</f>
        <v/>
      </c>
      <c r="W210" s="215"/>
      <c r="X210" s="37" t="e">
        <f t="shared" si="10"/>
        <v>#VALUE!</v>
      </c>
      <c r="Y210" s="211"/>
      <c r="Z210" s="211"/>
      <c r="AA210" s="211"/>
      <c r="AB210" s="211"/>
      <c r="AC210" s="44"/>
      <c r="AD210" s="44"/>
      <c r="AE210" s="41"/>
      <c r="AF210" s="43"/>
      <c r="AG210" s="41"/>
      <c r="AH210" s="42" t="e">
        <f t="shared" si="11"/>
        <v>#VALUE!</v>
      </c>
      <c r="AI210" s="41"/>
      <c r="AJ210" s="44"/>
      <c r="AK210" s="45"/>
    </row>
    <row r="211" spans="2:37" ht="22.5" customHeight="1" x14ac:dyDescent="0.15">
      <c r="B211" s="34"/>
      <c r="C211" s="47"/>
      <c r="D211" s="34"/>
      <c r="E211" s="34"/>
      <c r="F211" s="41"/>
      <c r="G211" s="212"/>
      <c r="H211" s="214"/>
      <c r="I211" s="72"/>
      <c r="J211" s="73"/>
      <c r="K211" s="53"/>
      <c r="L211" s="218"/>
      <c r="M211" s="51"/>
      <c r="N211" s="35"/>
      <c r="O211" s="55"/>
      <c r="P211" s="36" t="str">
        <f>IF(N211="","",VLOOKUP(N211,単重表!$C$6:'単重表'!$F$3809,2,FALSE))</f>
        <v/>
      </c>
      <c r="Q211" s="37"/>
      <c r="R211" s="216">
        <f t="shared" si="8"/>
        <v>0</v>
      </c>
      <c r="S211" s="220"/>
      <c r="T211" s="39">
        <f t="shared" si="9"/>
        <v>1</v>
      </c>
      <c r="U211" s="40"/>
      <c r="V211" s="39" t="str">
        <f>IF(N211="","",VLOOKUP(N211,単重表!$C$6:'単重表'!$F$3809,3,FALSE))</f>
        <v/>
      </c>
      <c r="W211" s="215"/>
      <c r="X211" s="37" t="e">
        <f t="shared" si="10"/>
        <v>#VALUE!</v>
      </c>
      <c r="Y211" s="211"/>
      <c r="Z211" s="211"/>
      <c r="AA211" s="211"/>
      <c r="AB211" s="211"/>
      <c r="AC211" s="44"/>
      <c r="AD211" s="44"/>
      <c r="AE211" s="41"/>
      <c r="AF211" s="43"/>
      <c r="AG211" s="41"/>
      <c r="AH211" s="42" t="e">
        <f t="shared" si="11"/>
        <v>#VALUE!</v>
      </c>
      <c r="AI211" s="41"/>
      <c r="AJ211" s="44"/>
      <c r="AK211" s="45"/>
    </row>
    <row r="212" spans="2:37" ht="22.5" customHeight="1" x14ac:dyDescent="0.15">
      <c r="B212" s="34"/>
      <c r="C212" s="47"/>
      <c r="D212" s="34"/>
      <c r="E212" s="34"/>
      <c r="F212" s="41"/>
      <c r="G212" s="212"/>
      <c r="H212" s="214"/>
      <c r="I212" s="72"/>
      <c r="J212" s="73"/>
      <c r="K212" s="53"/>
      <c r="L212" s="218"/>
      <c r="M212" s="51"/>
      <c r="N212" s="35"/>
      <c r="O212" s="55"/>
      <c r="P212" s="36" t="str">
        <f>IF(N212="","",VLOOKUP(N212,単重表!$C$6:'単重表'!$F$3809,2,FALSE))</f>
        <v/>
      </c>
      <c r="Q212" s="37"/>
      <c r="R212" s="216">
        <f t="shared" si="8"/>
        <v>0</v>
      </c>
      <c r="S212" s="220"/>
      <c r="T212" s="39">
        <f t="shared" si="9"/>
        <v>1</v>
      </c>
      <c r="U212" s="40"/>
      <c r="V212" s="39" t="str">
        <f>IF(N212="","",VLOOKUP(N212,単重表!$C$6:'単重表'!$F$3809,3,FALSE))</f>
        <v/>
      </c>
      <c r="W212" s="215"/>
      <c r="X212" s="37" t="e">
        <f t="shared" si="10"/>
        <v>#VALUE!</v>
      </c>
      <c r="Y212" s="211"/>
      <c r="Z212" s="211"/>
      <c r="AA212" s="211"/>
      <c r="AB212" s="211"/>
      <c r="AC212" s="44"/>
      <c r="AD212" s="44"/>
      <c r="AE212" s="41"/>
      <c r="AF212" s="43"/>
      <c r="AG212" s="41"/>
      <c r="AH212" s="42" t="e">
        <f t="shared" si="11"/>
        <v>#VALUE!</v>
      </c>
      <c r="AI212" s="41"/>
      <c r="AJ212" s="44"/>
      <c r="AK212" s="45"/>
    </row>
    <row r="213" spans="2:37" ht="22.5" customHeight="1" x14ac:dyDescent="0.15">
      <c r="B213" s="34"/>
      <c r="C213" s="47"/>
      <c r="D213" s="34"/>
      <c r="E213" s="34"/>
      <c r="F213" s="41"/>
      <c r="G213" s="212"/>
      <c r="H213" s="214"/>
      <c r="I213" s="72"/>
      <c r="J213" s="73"/>
      <c r="K213" s="53"/>
      <c r="L213" s="218"/>
      <c r="M213" s="51"/>
      <c r="N213" s="35"/>
      <c r="O213" s="55"/>
      <c r="P213" s="36" t="str">
        <f>IF(N213="","",VLOOKUP(N213,単重表!$C$6:'単重表'!$F$3809,2,FALSE))</f>
        <v/>
      </c>
      <c r="Q213" s="37"/>
      <c r="R213" s="216">
        <f t="shared" si="8"/>
        <v>0</v>
      </c>
      <c r="S213" s="220"/>
      <c r="T213" s="39">
        <f t="shared" si="9"/>
        <v>1</v>
      </c>
      <c r="U213" s="40"/>
      <c r="V213" s="39" t="str">
        <f>IF(N213="","",VLOOKUP(N213,単重表!$C$6:'単重表'!$F$3809,3,FALSE))</f>
        <v/>
      </c>
      <c r="W213" s="215"/>
      <c r="X213" s="37" t="e">
        <f t="shared" si="10"/>
        <v>#VALUE!</v>
      </c>
      <c r="Y213" s="211"/>
      <c r="Z213" s="211"/>
      <c r="AA213" s="211"/>
      <c r="AB213" s="211"/>
      <c r="AC213" s="44"/>
      <c r="AD213" s="44"/>
      <c r="AE213" s="41"/>
      <c r="AF213" s="43"/>
      <c r="AG213" s="41"/>
      <c r="AH213" s="42" t="e">
        <f t="shared" si="11"/>
        <v>#VALUE!</v>
      </c>
      <c r="AI213" s="41"/>
      <c r="AJ213" s="44"/>
      <c r="AK213" s="45"/>
    </row>
    <row r="214" spans="2:37" ht="22.5" customHeight="1" x14ac:dyDescent="0.15">
      <c r="B214" s="34"/>
      <c r="C214" s="47"/>
      <c r="D214" s="34"/>
      <c r="E214" s="34"/>
      <c r="F214" s="41"/>
      <c r="G214" s="212"/>
      <c r="H214" s="214"/>
      <c r="I214" s="72"/>
      <c r="J214" s="73"/>
      <c r="K214" s="53"/>
      <c r="L214" s="218"/>
      <c r="M214" s="51"/>
      <c r="N214" s="35"/>
      <c r="O214" s="55"/>
      <c r="P214" s="36" t="str">
        <f>IF(N214="","",VLOOKUP(N214,単重表!$C$6:'単重表'!$F$3809,2,FALSE))</f>
        <v/>
      </c>
      <c r="Q214" s="37"/>
      <c r="R214" s="216">
        <f t="shared" ref="R214:R277" si="12">Q214/1000</f>
        <v>0</v>
      </c>
      <c r="S214" s="220"/>
      <c r="T214" s="39">
        <f t="shared" ref="T214:T277" si="13">IF(S214="",1,S214/1000)</f>
        <v>1</v>
      </c>
      <c r="U214" s="40"/>
      <c r="V214" s="39" t="str">
        <f>IF(N214="","",VLOOKUP(N214,単重表!$C$6:'単重表'!$F$3809,3,FALSE))</f>
        <v/>
      </c>
      <c r="W214" s="215"/>
      <c r="X214" s="37" t="e">
        <f t="shared" ref="X214:X277" si="14">V214*U214*T214*R214+W214</f>
        <v>#VALUE!</v>
      </c>
      <c r="Y214" s="211"/>
      <c r="Z214" s="211"/>
      <c r="AA214" s="211"/>
      <c r="AB214" s="211"/>
      <c r="AC214" s="44"/>
      <c r="AD214" s="44"/>
      <c r="AE214" s="41"/>
      <c r="AF214" s="43"/>
      <c r="AG214" s="41"/>
      <c r="AH214" s="42" t="e">
        <f t="shared" ref="AH214:AH277" si="15">AG214*X214</f>
        <v>#VALUE!</v>
      </c>
      <c r="AI214" s="41"/>
      <c r="AJ214" s="44"/>
      <c r="AK214" s="45"/>
    </row>
    <row r="215" spans="2:37" ht="22.5" customHeight="1" x14ac:dyDescent="0.15">
      <c r="B215" s="34"/>
      <c r="C215" s="47"/>
      <c r="D215" s="34"/>
      <c r="E215" s="34"/>
      <c r="F215" s="41"/>
      <c r="G215" s="212"/>
      <c r="H215" s="214"/>
      <c r="I215" s="72"/>
      <c r="J215" s="73"/>
      <c r="K215" s="53"/>
      <c r="L215" s="218"/>
      <c r="M215" s="51"/>
      <c r="N215" s="35"/>
      <c r="O215" s="55"/>
      <c r="P215" s="36" t="str">
        <f>IF(N215="","",VLOOKUP(N215,単重表!$C$6:'単重表'!$F$3809,2,FALSE))</f>
        <v/>
      </c>
      <c r="Q215" s="37"/>
      <c r="R215" s="216">
        <f t="shared" si="12"/>
        <v>0</v>
      </c>
      <c r="S215" s="220"/>
      <c r="T215" s="39">
        <f t="shared" si="13"/>
        <v>1</v>
      </c>
      <c r="U215" s="40"/>
      <c r="V215" s="39" t="str">
        <f>IF(N215="","",VLOOKUP(N215,単重表!$C$6:'単重表'!$F$3809,3,FALSE))</f>
        <v/>
      </c>
      <c r="W215" s="215"/>
      <c r="X215" s="37" t="e">
        <f t="shared" si="14"/>
        <v>#VALUE!</v>
      </c>
      <c r="Y215" s="211"/>
      <c r="Z215" s="211"/>
      <c r="AA215" s="211"/>
      <c r="AB215" s="211"/>
      <c r="AC215" s="44"/>
      <c r="AD215" s="44"/>
      <c r="AE215" s="41"/>
      <c r="AF215" s="43"/>
      <c r="AG215" s="41"/>
      <c r="AH215" s="42" t="e">
        <f t="shared" si="15"/>
        <v>#VALUE!</v>
      </c>
      <c r="AI215" s="41"/>
      <c r="AJ215" s="44"/>
      <c r="AK215" s="45"/>
    </row>
    <row r="216" spans="2:37" ht="22.5" customHeight="1" x14ac:dyDescent="0.15">
      <c r="B216" s="34"/>
      <c r="C216" s="47"/>
      <c r="D216" s="34"/>
      <c r="E216" s="34"/>
      <c r="F216" s="41"/>
      <c r="G216" s="212"/>
      <c r="H216" s="214"/>
      <c r="I216" s="72"/>
      <c r="J216" s="73"/>
      <c r="K216" s="53"/>
      <c r="L216" s="218"/>
      <c r="M216" s="51"/>
      <c r="N216" s="35"/>
      <c r="O216" s="55"/>
      <c r="P216" s="36" t="str">
        <f>IF(N216="","",VLOOKUP(N216,単重表!$C$6:'単重表'!$F$3809,2,FALSE))</f>
        <v/>
      </c>
      <c r="Q216" s="37"/>
      <c r="R216" s="216">
        <f t="shared" si="12"/>
        <v>0</v>
      </c>
      <c r="S216" s="220"/>
      <c r="T216" s="39">
        <f t="shared" si="13"/>
        <v>1</v>
      </c>
      <c r="U216" s="40"/>
      <c r="V216" s="39" t="str">
        <f>IF(N216="","",VLOOKUP(N216,単重表!$C$6:'単重表'!$F$3809,3,FALSE))</f>
        <v/>
      </c>
      <c r="W216" s="215"/>
      <c r="X216" s="37" t="e">
        <f t="shared" si="14"/>
        <v>#VALUE!</v>
      </c>
      <c r="Y216" s="211"/>
      <c r="Z216" s="211"/>
      <c r="AA216" s="211"/>
      <c r="AB216" s="211"/>
      <c r="AC216" s="44"/>
      <c r="AD216" s="44"/>
      <c r="AE216" s="41"/>
      <c r="AF216" s="43"/>
      <c r="AG216" s="41"/>
      <c r="AH216" s="42" t="e">
        <f t="shared" si="15"/>
        <v>#VALUE!</v>
      </c>
      <c r="AI216" s="41"/>
      <c r="AJ216" s="44"/>
      <c r="AK216" s="45"/>
    </row>
    <row r="217" spans="2:37" ht="22.5" customHeight="1" x14ac:dyDescent="0.15">
      <c r="B217" s="34"/>
      <c r="C217" s="47"/>
      <c r="D217" s="34"/>
      <c r="E217" s="34"/>
      <c r="F217" s="41"/>
      <c r="G217" s="212"/>
      <c r="H217" s="214"/>
      <c r="I217" s="72"/>
      <c r="J217" s="73"/>
      <c r="K217" s="53"/>
      <c r="L217" s="218"/>
      <c r="M217" s="51"/>
      <c r="N217" s="35"/>
      <c r="O217" s="55"/>
      <c r="P217" s="36" t="str">
        <f>IF(N217="","",VLOOKUP(N217,単重表!$C$6:'単重表'!$F$3809,2,FALSE))</f>
        <v/>
      </c>
      <c r="Q217" s="37"/>
      <c r="R217" s="216">
        <f t="shared" si="12"/>
        <v>0</v>
      </c>
      <c r="S217" s="220"/>
      <c r="T217" s="39">
        <f t="shared" si="13"/>
        <v>1</v>
      </c>
      <c r="U217" s="40"/>
      <c r="V217" s="39" t="str">
        <f>IF(N217="","",VLOOKUP(N217,単重表!$C$6:'単重表'!$F$3809,3,FALSE))</f>
        <v/>
      </c>
      <c r="W217" s="215"/>
      <c r="X217" s="37" t="e">
        <f t="shared" si="14"/>
        <v>#VALUE!</v>
      </c>
      <c r="Y217" s="211"/>
      <c r="Z217" s="211"/>
      <c r="AA217" s="211"/>
      <c r="AB217" s="211"/>
      <c r="AC217" s="44"/>
      <c r="AD217" s="44"/>
      <c r="AE217" s="41"/>
      <c r="AF217" s="43"/>
      <c r="AG217" s="41"/>
      <c r="AH217" s="42" t="e">
        <f t="shared" si="15"/>
        <v>#VALUE!</v>
      </c>
      <c r="AI217" s="41"/>
      <c r="AJ217" s="44"/>
      <c r="AK217" s="45"/>
    </row>
    <row r="218" spans="2:37" ht="22.5" customHeight="1" x14ac:dyDescent="0.15">
      <c r="B218" s="34"/>
      <c r="C218" s="47"/>
      <c r="D218" s="34"/>
      <c r="E218" s="34"/>
      <c r="F218" s="41"/>
      <c r="G218" s="212"/>
      <c r="H218" s="214"/>
      <c r="I218" s="72"/>
      <c r="J218" s="73"/>
      <c r="K218" s="53"/>
      <c r="L218" s="218"/>
      <c r="M218" s="51"/>
      <c r="N218" s="35"/>
      <c r="O218" s="55"/>
      <c r="P218" s="36" t="str">
        <f>IF(N218="","",VLOOKUP(N218,単重表!$C$6:'単重表'!$F$3809,2,FALSE))</f>
        <v/>
      </c>
      <c r="Q218" s="37"/>
      <c r="R218" s="216">
        <f t="shared" si="12"/>
        <v>0</v>
      </c>
      <c r="S218" s="220"/>
      <c r="T218" s="39">
        <f t="shared" si="13"/>
        <v>1</v>
      </c>
      <c r="U218" s="40"/>
      <c r="V218" s="39" t="str">
        <f>IF(N218="","",VLOOKUP(N218,単重表!$C$6:'単重表'!$F$3809,3,FALSE))</f>
        <v/>
      </c>
      <c r="W218" s="215"/>
      <c r="X218" s="37" t="e">
        <f t="shared" si="14"/>
        <v>#VALUE!</v>
      </c>
      <c r="Y218" s="211"/>
      <c r="Z218" s="211"/>
      <c r="AA218" s="211"/>
      <c r="AB218" s="211"/>
      <c r="AC218" s="44"/>
      <c r="AD218" s="44"/>
      <c r="AE218" s="41"/>
      <c r="AF218" s="43"/>
      <c r="AG218" s="41"/>
      <c r="AH218" s="42" t="e">
        <f t="shared" si="15"/>
        <v>#VALUE!</v>
      </c>
      <c r="AI218" s="41"/>
      <c r="AJ218" s="44"/>
      <c r="AK218" s="45"/>
    </row>
    <row r="219" spans="2:37" ht="22.5" customHeight="1" x14ac:dyDescent="0.15">
      <c r="B219" s="34"/>
      <c r="C219" s="47"/>
      <c r="D219" s="34"/>
      <c r="E219" s="34"/>
      <c r="F219" s="41"/>
      <c r="G219" s="212"/>
      <c r="H219" s="214"/>
      <c r="I219" s="72"/>
      <c r="J219" s="73"/>
      <c r="K219" s="53"/>
      <c r="L219" s="218"/>
      <c r="M219" s="51"/>
      <c r="N219" s="35"/>
      <c r="O219" s="55"/>
      <c r="P219" s="36" t="str">
        <f>IF(N219="","",VLOOKUP(N219,単重表!$C$6:'単重表'!$F$3809,2,FALSE))</f>
        <v/>
      </c>
      <c r="Q219" s="37"/>
      <c r="R219" s="216">
        <f t="shared" si="12"/>
        <v>0</v>
      </c>
      <c r="S219" s="220"/>
      <c r="T219" s="39">
        <f t="shared" si="13"/>
        <v>1</v>
      </c>
      <c r="U219" s="40"/>
      <c r="V219" s="39" t="str">
        <f>IF(N219="","",VLOOKUP(N219,単重表!$C$6:'単重表'!$F$3809,3,FALSE))</f>
        <v/>
      </c>
      <c r="W219" s="215"/>
      <c r="X219" s="37" t="e">
        <f t="shared" si="14"/>
        <v>#VALUE!</v>
      </c>
      <c r="Y219" s="211"/>
      <c r="Z219" s="211"/>
      <c r="AA219" s="211"/>
      <c r="AB219" s="211"/>
      <c r="AC219" s="44"/>
      <c r="AD219" s="44"/>
      <c r="AE219" s="41"/>
      <c r="AF219" s="43"/>
      <c r="AG219" s="41"/>
      <c r="AH219" s="42" t="e">
        <f t="shared" si="15"/>
        <v>#VALUE!</v>
      </c>
      <c r="AI219" s="41"/>
      <c r="AJ219" s="44"/>
      <c r="AK219" s="45"/>
    </row>
    <row r="220" spans="2:37" ht="22.5" customHeight="1" x14ac:dyDescent="0.15">
      <c r="B220" s="34"/>
      <c r="C220" s="47"/>
      <c r="D220" s="34"/>
      <c r="E220" s="34"/>
      <c r="F220" s="41"/>
      <c r="G220" s="212"/>
      <c r="H220" s="214"/>
      <c r="I220" s="72"/>
      <c r="J220" s="73"/>
      <c r="K220" s="53"/>
      <c r="L220" s="218"/>
      <c r="M220" s="51"/>
      <c r="N220" s="35"/>
      <c r="O220" s="55"/>
      <c r="P220" s="36" t="str">
        <f>IF(N220="","",VLOOKUP(N220,単重表!$C$6:'単重表'!$F$3809,2,FALSE))</f>
        <v/>
      </c>
      <c r="Q220" s="37"/>
      <c r="R220" s="216">
        <f t="shared" si="12"/>
        <v>0</v>
      </c>
      <c r="S220" s="220"/>
      <c r="T220" s="39">
        <f t="shared" si="13"/>
        <v>1</v>
      </c>
      <c r="U220" s="40"/>
      <c r="V220" s="39" t="str">
        <f>IF(N220="","",VLOOKUP(N220,単重表!$C$6:'単重表'!$F$3809,3,FALSE))</f>
        <v/>
      </c>
      <c r="W220" s="215"/>
      <c r="X220" s="37" t="e">
        <f t="shared" si="14"/>
        <v>#VALUE!</v>
      </c>
      <c r="Y220" s="211"/>
      <c r="Z220" s="211"/>
      <c r="AA220" s="211"/>
      <c r="AB220" s="211"/>
      <c r="AC220" s="44"/>
      <c r="AD220" s="44"/>
      <c r="AE220" s="41"/>
      <c r="AF220" s="43"/>
      <c r="AG220" s="41"/>
      <c r="AH220" s="42" t="e">
        <f t="shared" si="15"/>
        <v>#VALUE!</v>
      </c>
      <c r="AI220" s="41"/>
      <c r="AJ220" s="44"/>
      <c r="AK220" s="45"/>
    </row>
    <row r="221" spans="2:37" ht="22.5" customHeight="1" x14ac:dyDescent="0.15">
      <c r="B221" s="34"/>
      <c r="C221" s="47"/>
      <c r="D221" s="34"/>
      <c r="E221" s="34"/>
      <c r="F221" s="41"/>
      <c r="G221" s="212"/>
      <c r="H221" s="214"/>
      <c r="I221" s="72"/>
      <c r="J221" s="73"/>
      <c r="K221" s="53"/>
      <c r="L221" s="218"/>
      <c r="M221" s="51"/>
      <c r="N221" s="35"/>
      <c r="O221" s="55"/>
      <c r="P221" s="36" t="str">
        <f>IF(N221="","",VLOOKUP(N221,単重表!$C$6:'単重表'!$F$3809,2,FALSE))</f>
        <v/>
      </c>
      <c r="Q221" s="37"/>
      <c r="R221" s="216">
        <f t="shared" si="12"/>
        <v>0</v>
      </c>
      <c r="S221" s="220"/>
      <c r="T221" s="39">
        <f t="shared" si="13"/>
        <v>1</v>
      </c>
      <c r="U221" s="40"/>
      <c r="V221" s="39" t="str">
        <f>IF(N221="","",VLOOKUP(N221,単重表!$C$6:'単重表'!$F$3809,3,FALSE))</f>
        <v/>
      </c>
      <c r="W221" s="215"/>
      <c r="X221" s="37" t="e">
        <f t="shared" si="14"/>
        <v>#VALUE!</v>
      </c>
      <c r="Y221" s="211"/>
      <c r="Z221" s="211"/>
      <c r="AA221" s="211"/>
      <c r="AB221" s="211"/>
      <c r="AC221" s="44"/>
      <c r="AD221" s="44"/>
      <c r="AE221" s="41"/>
      <c r="AF221" s="43"/>
      <c r="AG221" s="41"/>
      <c r="AH221" s="42" t="e">
        <f t="shared" si="15"/>
        <v>#VALUE!</v>
      </c>
      <c r="AI221" s="41"/>
      <c r="AJ221" s="44"/>
      <c r="AK221" s="45"/>
    </row>
    <row r="222" spans="2:37" ht="22.5" customHeight="1" x14ac:dyDescent="0.15">
      <c r="B222" s="34"/>
      <c r="C222" s="47"/>
      <c r="D222" s="34"/>
      <c r="E222" s="34"/>
      <c r="F222" s="41"/>
      <c r="G222" s="212"/>
      <c r="H222" s="214"/>
      <c r="I222" s="72"/>
      <c r="J222" s="73"/>
      <c r="K222" s="53"/>
      <c r="L222" s="218"/>
      <c r="M222" s="51"/>
      <c r="N222" s="35"/>
      <c r="O222" s="55"/>
      <c r="P222" s="36" t="str">
        <f>IF(N222="","",VLOOKUP(N222,単重表!$C$6:'単重表'!$F$3809,2,FALSE))</f>
        <v/>
      </c>
      <c r="Q222" s="37"/>
      <c r="R222" s="216">
        <f t="shared" si="12"/>
        <v>0</v>
      </c>
      <c r="S222" s="220"/>
      <c r="T222" s="39">
        <f t="shared" si="13"/>
        <v>1</v>
      </c>
      <c r="U222" s="40"/>
      <c r="V222" s="39" t="str">
        <f>IF(N222="","",VLOOKUP(N222,単重表!$C$6:'単重表'!$F$3809,3,FALSE))</f>
        <v/>
      </c>
      <c r="W222" s="215"/>
      <c r="X222" s="37" t="e">
        <f t="shared" si="14"/>
        <v>#VALUE!</v>
      </c>
      <c r="Y222" s="211"/>
      <c r="Z222" s="211"/>
      <c r="AA222" s="211"/>
      <c r="AB222" s="211"/>
      <c r="AC222" s="44"/>
      <c r="AD222" s="44"/>
      <c r="AE222" s="41"/>
      <c r="AF222" s="43"/>
      <c r="AG222" s="41"/>
      <c r="AH222" s="42" t="e">
        <f t="shared" si="15"/>
        <v>#VALUE!</v>
      </c>
      <c r="AI222" s="41"/>
      <c r="AJ222" s="44"/>
      <c r="AK222" s="45"/>
    </row>
    <row r="223" spans="2:37" ht="22.5" customHeight="1" x14ac:dyDescent="0.15">
      <c r="B223" s="34"/>
      <c r="C223" s="47"/>
      <c r="D223" s="34"/>
      <c r="E223" s="34"/>
      <c r="F223" s="41"/>
      <c r="G223" s="212"/>
      <c r="H223" s="214"/>
      <c r="I223" s="72"/>
      <c r="J223" s="73"/>
      <c r="K223" s="53"/>
      <c r="L223" s="218"/>
      <c r="M223" s="51"/>
      <c r="N223" s="35"/>
      <c r="O223" s="55"/>
      <c r="P223" s="36" t="str">
        <f>IF(N223="","",VLOOKUP(N223,単重表!$C$6:'単重表'!$F$3809,2,FALSE))</f>
        <v/>
      </c>
      <c r="Q223" s="37"/>
      <c r="R223" s="216">
        <f t="shared" si="12"/>
        <v>0</v>
      </c>
      <c r="S223" s="220"/>
      <c r="T223" s="39">
        <f t="shared" si="13"/>
        <v>1</v>
      </c>
      <c r="U223" s="40"/>
      <c r="V223" s="39" t="str">
        <f>IF(N223="","",VLOOKUP(N223,単重表!$C$6:'単重表'!$F$3809,3,FALSE))</f>
        <v/>
      </c>
      <c r="W223" s="215"/>
      <c r="X223" s="37" t="e">
        <f t="shared" si="14"/>
        <v>#VALUE!</v>
      </c>
      <c r="Y223" s="211"/>
      <c r="Z223" s="211"/>
      <c r="AA223" s="211"/>
      <c r="AB223" s="211"/>
      <c r="AC223" s="44"/>
      <c r="AD223" s="44"/>
      <c r="AE223" s="41"/>
      <c r="AF223" s="43"/>
      <c r="AG223" s="41"/>
      <c r="AH223" s="42" t="e">
        <f t="shared" si="15"/>
        <v>#VALUE!</v>
      </c>
      <c r="AI223" s="41"/>
      <c r="AJ223" s="44"/>
      <c r="AK223" s="45"/>
    </row>
    <row r="224" spans="2:37" ht="22.5" customHeight="1" x14ac:dyDescent="0.15">
      <c r="B224" s="34"/>
      <c r="C224" s="47"/>
      <c r="D224" s="34"/>
      <c r="E224" s="34"/>
      <c r="F224" s="41"/>
      <c r="G224" s="212"/>
      <c r="H224" s="214"/>
      <c r="I224" s="72"/>
      <c r="J224" s="73"/>
      <c r="K224" s="53"/>
      <c r="L224" s="218"/>
      <c r="M224" s="51"/>
      <c r="N224" s="35"/>
      <c r="O224" s="55"/>
      <c r="P224" s="36" t="str">
        <f>IF(N224="","",VLOOKUP(N224,単重表!$C$6:'単重表'!$F$3809,2,FALSE))</f>
        <v/>
      </c>
      <c r="Q224" s="37"/>
      <c r="R224" s="216">
        <f t="shared" si="12"/>
        <v>0</v>
      </c>
      <c r="S224" s="220"/>
      <c r="T224" s="39">
        <f t="shared" si="13"/>
        <v>1</v>
      </c>
      <c r="U224" s="40"/>
      <c r="V224" s="39" t="str">
        <f>IF(N224="","",VLOOKUP(N224,単重表!$C$6:'単重表'!$F$3809,3,FALSE))</f>
        <v/>
      </c>
      <c r="W224" s="215"/>
      <c r="X224" s="37" t="e">
        <f t="shared" si="14"/>
        <v>#VALUE!</v>
      </c>
      <c r="Y224" s="211"/>
      <c r="Z224" s="211"/>
      <c r="AA224" s="211"/>
      <c r="AB224" s="211"/>
      <c r="AC224" s="44"/>
      <c r="AD224" s="44"/>
      <c r="AE224" s="41"/>
      <c r="AF224" s="43"/>
      <c r="AG224" s="41"/>
      <c r="AH224" s="42" t="e">
        <f t="shared" si="15"/>
        <v>#VALUE!</v>
      </c>
      <c r="AI224" s="41"/>
      <c r="AJ224" s="44"/>
      <c r="AK224" s="45"/>
    </row>
    <row r="225" spans="2:37" ht="22.5" customHeight="1" x14ac:dyDescent="0.15">
      <c r="B225" s="34"/>
      <c r="C225" s="47"/>
      <c r="D225" s="34"/>
      <c r="E225" s="34"/>
      <c r="F225" s="41"/>
      <c r="G225" s="212"/>
      <c r="H225" s="214"/>
      <c r="I225" s="72"/>
      <c r="J225" s="73"/>
      <c r="K225" s="53"/>
      <c r="L225" s="218"/>
      <c r="M225" s="51"/>
      <c r="N225" s="35"/>
      <c r="O225" s="55"/>
      <c r="P225" s="36" t="str">
        <f>IF(N225="","",VLOOKUP(N225,単重表!$C$6:'単重表'!$F$3809,2,FALSE))</f>
        <v/>
      </c>
      <c r="Q225" s="37"/>
      <c r="R225" s="216">
        <f t="shared" si="12"/>
        <v>0</v>
      </c>
      <c r="S225" s="220"/>
      <c r="T225" s="39">
        <f t="shared" si="13"/>
        <v>1</v>
      </c>
      <c r="U225" s="40"/>
      <c r="V225" s="39" t="str">
        <f>IF(N225="","",VLOOKUP(N225,単重表!$C$6:'単重表'!$F$3809,3,FALSE))</f>
        <v/>
      </c>
      <c r="W225" s="215"/>
      <c r="X225" s="37" t="e">
        <f t="shared" si="14"/>
        <v>#VALUE!</v>
      </c>
      <c r="Y225" s="211"/>
      <c r="Z225" s="211"/>
      <c r="AA225" s="211"/>
      <c r="AB225" s="211"/>
      <c r="AC225" s="44"/>
      <c r="AD225" s="44"/>
      <c r="AE225" s="41"/>
      <c r="AF225" s="43"/>
      <c r="AG225" s="41"/>
      <c r="AH225" s="42" t="e">
        <f t="shared" si="15"/>
        <v>#VALUE!</v>
      </c>
      <c r="AI225" s="41"/>
      <c r="AJ225" s="44"/>
      <c r="AK225" s="45"/>
    </row>
    <row r="226" spans="2:37" ht="22.5" customHeight="1" x14ac:dyDescent="0.15">
      <c r="B226" s="34"/>
      <c r="C226" s="47"/>
      <c r="D226" s="34"/>
      <c r="E226" s="34"/>
      <c r="F226" s="41"/>
      <c r="G226" s="212"/>
      <c r="H226" s="214"/>
      <c r="I226" s="72"/>
      <c r="J226" s="73"/>
      <c r="K226" s="53"/>
      <c r="L226" s="218"/>
      <c r="M226" s="51"/>
      <c r="N226" s="35"/>
      <c r="O226" s="55"/>
      <c r="P226" s="36" t="str">
        <f>IF(N226="","",VLOOKUP(N226,単重表!$C$6:'単重表'!$F$3809,2,FALSE))</f>
        <v/>
      </c>
      <c r="Q226" s="37"/>
      <c r="R226" s="216">
        <f t="shared" si="12"/>
        <v>0</v>
      </c>
      <c r="S226" s="220"/>
      <c r="T226" s="39">
        <f t="shared" si="13"/>
        <v>1</v>
      </c>
      <c r="U226" s="40"/>
      <c r="V226" s="39" t="str">
        <f>IF(N226="","",VLOOKUP(N226,単重表!$C$6:'単重表'!$F$3809,3,FALSE))</f>
        <v/>
      </c>
      <c r="W226" s="215"/>
      <c r="X226" s="37" t="e">
        <f t="shared" si="14"/>
        <v>#VALUE!</v>
      </c>
      <c r="Y226" s="211"/>
      <c r="Z226" s="211"/>
      <c r="AA226" s="211"/>
      <c r="AB226" s="211"/>
      <c r="AC226" s="44"/>
      <c r="AD226" s="44"/>
      <c r="AE226" s="41"/>
      <c r="AF226" s="43"/>
      <c r="AG226" s="41"/>
      <c r="AH226" s="42" t="e">
        <f t="shared" si="15"/>
        <v>#VALUE!</v>
      </c>
      <c r="AI226" s="41"/>
      <c r="AJ226" s="44"/>
      <c r="AK226" s="45"/>
    </row>
    <row r="227" spans="2:37" ht="22.5" customHeight="1" x14ac:dyDescent="0.15">
      <c r="B227" s="34"/>
      <c r="C227" s="47"/>
      <c r="D227" s="34"/>
      <c r="E227" s="34"/>
      <c r="F227" s="41"/>
      <c r="G227" s="212"/>
      <c r="H227" s="214"/>
      <c r="I227" s="72"/>
      <c r="J227" s="73"/>
      <c r="K227" s="53"/>
      <c r="L227" s="218"/>
      <c r="M227" s="51"/>
      <c r="N227" s="35"/>
      <c r="O227" s="55"/>
      <c r="P227" s="36" t="str">
        <f>IF(N227="","",VLOOKUP(N227,単重表!$C$6:'単重表'!$F$3809,2,FALSE))</f>
        <v/>
      </c>
      <c r="Q227" s="37"/>
      <c r="R227" s="216">
        <f t="shared" si="12"/>
        <v>0</v>
      </c>
      <c r="S227" s="220"/>
      <c r="T227" s="39">
        <f t="shared" si="13"/>
        <v>1</v>
      </c>
      <c r="U227" s="40"/>
      <c r="V227" s="39" t="str">
        <f>IF(N227="","",VLOOKUP(N227,単重表!$C$6:'単重表'!$F$3809,3,FALSE))</f>
        <v/>
      </c>
      <c r="W227" s="215"/>
      <c r="X227" s="37" t="e">
        <f t="shared" si="14"/>
        <v>#VALUE!</v>
      </c>
      <c r="Y227" s="211"/>
      <c r="Z227" s="211"/>
      <c r="AA227" s="211"/>
      <c r="AB227" s="211"/>
      <c r="AC227" s="44"/>
      <c r="AD227" s="44"/>
      <c r="AE227" s="41"/>
      <c r="AF227" s="43"/>
      <c r="AG227" s="41"/>
      <c r="AH227" s="42" t="e">
        <f t="shared" si="15"/>
        <v>#VALUE!</v>
      </c>
      <c r="AI227" s="41"/>
      <c r="AJ227" s="44"/>
      <c r="AK227" s="45"/>
    </row>
    <row r="228" spans="2:37" ht="22.5" customHeight="1" x14ac:dyDescent="0.15">
      <c r="B228" s="34"/>
      <c r="C228" s="47"/>
      <c r="D228" s="34"/>
      <c r="E228" s="34"/>
      <c r="F228" s="41"/>
      <c r="G228" s="212"/>
      <c r="H228" s="214"/>
      <c r="I228" s="72"/>
      <c r="J228" s="73"/>
      <c r="K228" s="53"/>
      <c r="L228" s="218"/>
      <c r="M228" s="51"/>
      <c r="N228" s="35"/>
      <c r="O228" s="55"/>
      <c r="P228" s="36" t="str">
        <f>IF(N228="","",VLOOKUP(N228,単重表!$C$6:'単重表'!$F$3809,2,FALSE))</f>
        <v/>
      </c>
      <c r="Q228" s="37"/>
      <c r="R228" s="216">
        <f t="shared" si="12"/>
        <v>0</v>
      </c>
      <c r="S228" s="220"/>
      <c r="T228" s="39">
        <f t="shared" si="13"/>
        <v>1</v>
      </c>
      <c r="U228" s="40"/>
      <c r="V228" s="39" t="str">
        <f>IF(N228="","",VLOOKUP(N228,単重表!$C$6:'単重表'!$F$3809,3,FALSE))</f>
        <v/>
      </c>
      <c r="W228" s="215"/>
      <c r="X228" s="37" t="e">
        <f t="shared" si="14"/>
        <v>#VALUE!</v>
      </c>
      <c r="Y228" s="211"/>
      <c r="Z228" s="211"/>
      <c r="AA228" s="211"/>
      <c r="AB228" s="211"/>
      <c r="AC228" s="44"/>
      <c r="AD228" s="44"/>
      <c r="AE228" s="41"/>
      <c r="AF228" s="43"/>
      <c r="AG228" s="41"/>
      <c r="AH228" s="42" t="e">
        <f t="shared" si="15"/>
        <v>#VALUE!</v>
      </c>
      <c r="AI228" s="41"/>
      <c r="AJ228" s="44"/>
      <c r="AK228" s="45"/>
    </row>
    <row r="229" spans="2:37" ht="22.5" customHeight="1" x14ac:dyDescent="0.15">
      <c r="B229" s="34"/>
      <c r="C229" s="47"/>
      <c r="D229" s="34"/>
      <c r="E229" s="34"/>
      <c r="F229" s="41"/>
      <c r="G229" s="212"/>
      <c r="H229" s="214"/>
      <c r="I229" s="72"/>
      <c r="J229" s="73"/>
      <c r="K229" s="53"/>
      <c r="L229" s="218"/>
      <c r="M229" s="51"/>
      <c r="N229" s="35"/>
      <c r="O229" s="55"/>
      <c r="P229" s="36" t="str">
        <f>IF(N229="","",VLOOKUP(N229,単重表!$C$6:'単重表'!$F$3809,2,FALSE))</f>
        <v/>
      </c>
      <c r="Q229" s="37"/>
      <c r="R229" s="216">
        <f t="shared" si="12"/>
        <v>0</v>
      </c>
      <c r="S229" s="220"/>
      <c r="T229" s="39">
        <f t="shared" si="13"/>
        <v>1</v>
      </c>
      <c r="U229" s="40"/>
      <c r="V229" s="39" t="str">
        <f>IF(N229="","",VLOOKUP(N229,単重表!$C$6:'単重表'!$F$3809,3,FALSE))</f>
        <v/>
      </c>
      <c r="W229" s="215"/>
      <c r="X229" s="37" t="e">
        <f t="shared" si="14"/>
        <v>#VALUE!</v>
      </c>
      <c r="Y229" s="211"/>
      <c r="Z229" s="211"/>
      <c r="AA229" s="211"/>
      <c r="AB229" s="211"/>
      <c r="AC229" s="44"/>
      <c r="AD229" s="44"/>
      <c r="AE229" s="41"/>
      <c r="AF229" s="43"/>
      <c r="AG229" s="41"/>
      <c r="AH229" s="42" t="e">
        <f t="shared" si="15"/>
        <v>#VALUE!</v>
      </c>
      <c r="AI229" s="41"/>
      <c r="AJ229" s="44"/>
      <c r="AK229" s="45"/>
    </row>
    <row r="230" spans="2:37" ht="22.5" customHeight="1" x14ac:dyDescent="0.15">
      <c r="B230" s="34"/>
      <c r="C230" s="47"/>
      <c r="D230" s="34"/>
      <c r="E230" s="34"/>
      <c r="F230" s="41"/>
      <c r="G230" s="212"/>
      <c r="H230" s="214"/>
      <c r="I230" s="72"/>
      <c r="J230" s="73"/>
      <c r="K230" s="53"/>
      <c r="L230" s="218"/>
      <c r="M230" s="51"/>
      <c r="N230" s="35"/>
      <c r="O230" s="55"/>
      <c r="P230" s="36" t="str">
        <f>IF(N230="","",VLOOKUP(N230,単重表!$C$6:'単重表'!$F$3809,2,FALSE))</f>
        <v/>
      </c>
      <c r="Q230" s="37"/>
      <c r="R230" s="216">
        <f t="shared" si="12"/>
        <v>0</v>
      </c>
      <c r="S230" s="220"/>
      <c r="T230" s="39">
        <f t="shared" si="13"/>
        <v>1</v>
      </c>
      <c r="U230" s="40"/>
      <c r="V230" s="39" t="str">
        <f>IF(N230="","",VLOOKUP(N230,単重表!$C$6:'単重表'!$F$3809,3,FALSE))</f>
        <v/>
      </c>
      <c r="W230" s="215"/>
      <c r="X230" s="37" t="e">
        <f t="shared" si="14"/>
        <v>#VALUE!</v>
      </c>
      <c r="Y230" s="211"/>
      <c r="Z230" s="211"/>
      <c r="AA230" s="211"/>
      <c r="AB230" s="211"/>
      <c r="AC230" s="44"/>
      <c r="AD230" s="44"/>
      <c r="AE230" s="41"/>
      <c r="AF230" s="43"/>
      <c r="AG230" s="41"/>
      <c r="AH230" s="42" t="e">
        <f t="shared" si="15"/>
        <v>#VALUE!</v>
      </c>
      <c r="AI230" s="41"/>
      <c r="AJ230" s="44"/>
      <c r="AK230" s="45"/>
    </row>
    <row r="231" spans="2:37" ht="22.5" customHeight="1" x14ac:dyDescent="0.15">
      <c r="B231" s="34"/>
      <c r="C231" s="47"/>
      <c r="D231" s="34"/>
      <c r="E231" s="34"/>
      <c r="F231" s="41"/>
      <c r="G231" s="212"/>
      <c r="H231" s="214"/>
      <c r="I231" s="72"/>
      <c r="J231" s="73"/>
      <c r="K231" s="53"/>
      <c r="L231" s="218"/>
      <c r="M231" s="51"/>
      <c r="N231" s="35"/>
      <c r="O231" s="55"/>
      <c r="P231" s="36" t="str">
        <f>IF(N231="","",VLOOKUP(N231,単重表!$C$6:'単重表'!$F$3809,2,FALSE))</f>
        <v/>
      </c>
      <c r="Q231" s="37"/>
      <c r="R231" s="216">
        <f t="shared" si="12"/>
        <v>0</v>
      </c>
      <c r="S231" s="220"/>
      <c r="T231" s="39">
        <f t="shared" si="13"/>
        <v>1</v>
      </c>
      <c r="U231" s="40"/>
      <c r="V231" s="39" t="str">
        <f>IF(N231="","",VLOOKUP(N231,単重表!$C$6:'単重表'!$F$3809,3,FALSE))</f>
        <v/>
      </c>
      <c r="W231" s="215"/>
      <c r="X231" s="37" t="e">
        <f t="shared" si="14"/>
        <v>#VALUE!</v>
      </c>
      <c r="Y231" s="211"/>
      <c r="Z231" s="211"/>
      <c r="AA231" s="211"/>
      <c r="AB231" s="211"/>
      <c r="AC231" s="44"/>
      <c r="AD231" s="44"/>
      <c r="AE231" s="41"/>
      <c r="AF231" s="43"/>
      <c r="AG231" s="41"/>
      <c r="AH231" s="42" t="e">
        <f t="shared" si="15"/>
        <v>#VALUE!</v>
      </c>
      <c r="AI231" s="41"/>
      <c r="AJ231" s="44"/>
      <c r="AK231" s="45"/>
    </row>
    <row r="232" spans="2:37" ht="22.5" customHeight="1" x14ac:dyDescent="0.15">
      <c r="B232" s="34"/>
      <c r="C232" s="47"/>
      <c r="D232" s="34"/>
      <c r="E232" s="34"/>
      <c r="F232" s="41"/>
      <c r="G232" s="212"/>
      <c r="H232" s="214"/>
      <c r="I232" s="72"/>
      <c r="J232" s="73"/>
      <c r="K232" s="53"/>
      <c r="L232" s="218"/>
      <c r="M232" s="51"/>
      <c r="N232" s="35"/>
      <c r="O232" s="55"/>
      <c r="P232" s="36" t="str">
        <f>IF(N232="","",VLOOKUP(N232,単重表!$C$6:'単重表'!$F$3809,2,FALSE))</f>
        <v/>
      </c>
      <c r="Q232" s="37"/>
      <c r="R232" s="216">
        <f t="shared" si="12"/>
        <v>0</v>
      </c>
      <c r="S232" s="220"/>
      <c r="T232" s="39">
        <f t="shared" si="13"/>
        <v>1</v>
      </c>
      <c r="U232" s="40"/>
      <c r="V232" s="39" t="str">
        <f>IF(N232="","",VLOOKUP(N232,単重表!$C$6:'単重表'!$F$3809,3,FALSE))</f>
        <v/>
      </c>
      <c r="W232" s="215"/>
      <c r="X232" s="37" t="e">
        <f t="shared" si="14"/>
        <v>#VALUE!</v>
      </c>
      <c r="Y232" s="211"/>
      <c r="Z232" s="211"/>
      <c r="AA232" s="211"/>
      <c r="AB232" s="211"/>
      <c r="AC232" s="44"/>
      <c r="AD232" s="44"/>
      <c r="AE232" s="41"/>
      <c r="AF232" s="43"/>
      <c r="AG232" s="41"/>
      <c r="AH232" s="42" t="e">
        <f t="shared" si="15"/>
        <v>#VALUE!</v>
      </c>
      <c r="AI232" s="41"/>
      <c r="AJ232" s="44"/>
      <c r="AK232" s="45"/>
    </row>
    <row r="233" spans="2:37" ht="22.5" customHeight="1" x14ac:dyDescent="0.15">
      <c r="B233" s="34"/>
      <c r="C233" s="47"/>
      <c r="D233" s="34"/>
      <c r="E233" s="34"/>
      <c r="F233" s="41"/>
      <c r="G233" s="212"/>
      <c r="H233" s="214"/>
      <c r="I233" s="72"/>
      <c r="J233" s="73"/>
      <c r="K233" s="53"/>
      <c r="L233" s="218"/>
      <c r="M233" s="51"/>
      <c r="N233" s="35"/>
      <c r="O233" s="55"/>
      <c r="P233" s="36" t="str">
        <f>IF(N233="","",VLOOKUP(N233,単重表!$C$6:'単重表'!$F$3809,2,FALSE))</f>
        <v/>
      </c>
      <c r="Q233" s="37"/>
      <c r="R233" s="216">
        <f t="shared" si="12"/>
        <v>0</v>
      </c>
      <c r="S233" s="220"/>
      <c r="T233" s="39">
        <f t="shared" si="13"/>
        <v>1</v>
      </c>
      <c r="U233" s="40"/>
      <c r="V233" s="39" t="str">
        <f>IF(N233="","",VLOOKUP(N233,単重表!$C$6:'単重表'!$F$3809,3,FALSE))</f>
        <v/>
      </c>
      <c r="W233" s="215"/>
      <c r="X233" s="37" t="e">
        <f t="shared" si="14"/>
        <v>#VALUE!</v>
      </c>
      <c r="Y233" s="211"/>
      <c r="Z233" s="211"/>
      <c r="AA233" s="211"/>
      <c r="AB233" s="211"/>
      <c r="AC233" s="44"/>
      <c r="AD233" s="44"/>
      <c r="AE233" s="41"/>
      <c r="AF233" s="43"/>
      <c r="AG233" s="41"/>
      <c r="AH233" s="42" t="e">
        <f t="shared" si="15"/>
        <v>#VALUE!</v>
      </c>
      <c r="AI233" s="41"/>
      <c r="AJ233" s="44"/>
      <c r="AK233" s="45"/>
    </row>
    <row r="234" spans="2:37" ht="22.5" customHeight="1" x14ac:dyDescent="0.15">
      <c r="B234" s="34"/>
      <c r="C234" s="47"/>
      <c r="D234" s="34"/>
      <c r="E234" s="34"/>
      <c r="F234" s="41"/>
      <c r="G234" s="212"/>
      <c r="H234" s="214"/>
      <c r="I234" s="72"/>
      <c r="J234" s="73"/>
      <c r="K234" s="53"/>
      <c r="L234" s="218"/>
      <c r="M234" s="51"/>
      <c r="N234" s="35"/>
      <c r="O234" s="55"/>
      <c r="P234" s="36" t="str">
        <f>IF(N234="","",VLOOKUP(N234,単重表!$C$6:'単重表'!$F$3809,2,FALSE))</f>
        <v/>
      </c>
      <c r="Q234" s="37"/>
      <c r="R234" s="216">
        <f t="shared" si="12"/>
        <v>0</v>
      </c>
      <c r="S234" s="220"/>
      <c r="T234" s="39">
        <f t="shared" si="13"/>
        <v>1</v>
      </c>
      <c r="U234" s="40"/>
      <c r="V234" s="39" t="str">
        <f>IF(N234="","",VLOOKUP(N234,単重表!$C$6:'単重表'!$F$3809,3,FALSE))</f>
        <v/>
      </c>
      <c r="W234" s="215"/>
      <c r="X234" s="37" t="e">
        <f t="shared" si="14"/>
        <v>#VALUE!</v>
      </c>
      <c r="Y234" s="211"/>
      <c r="Z234" s="211"/>
      <c r="AA234" s="211"/>
      <c r="AB234" s="211"/>
      <c r="AC234" s="44"/>
      <c r="AD234" s="44"/>
      <c r="AE234" s="41"/>
      <c r="AF234" s="43"/>
      <c r="AG234" s="41"/>
      <c r="AH234" s="42" t="e">
        <f t="shared" si="15"/>
        <v>#VALUE!</v>
      </c>
      <c r="AI234" s="41"/>
      <c r="AJ234" s="44"/>
      <c r="AK234" s="45"/>
    </row>
    <row r="235" spans="2:37" ht="22.5" customHeight="1" x14ac:dyDescent="0.15">
      <c r="B235" s="34"/>
      <c r="C235" s="47"/>
      <c r="D235" s="34"/>
      <c r="E235" s="34"/>
      <c r="F235" s="41"/>
      <c r="G235" s="212"/>
      <c r="H235" s="214"/>
      <c r="I235" s="72"/>
      <c r="J235" s="73"/>
      <c r="K235" s="53"/>
      <c r="L235" s="218"/>
      <c r="M235" s="51"/>
      <c r="N235" s="35"/>
      <c r="O235" s="55"/>
      <c r="P235" s="36" t="str">
        <f>IF(N235="","",VLOOKUP(N235,単重表!$C$6:'単重表'!$F$3809,2,FALSE))</f>
        <v/>
      </c>
      <c r="Q235" s="37"/>
      <c r="R235" s="216">
        <f t="shared" si="12"/>
        <v>0</v>
      </c>
      <c r="S235" s="220"/>
      <c r="T235" s="39">
        <f t="shared" si="13"/>
        <v>1</v>
      </c>
      <c r="U235" s="40"/>
      <c r="V235" s="39" t="str">
        <f>IF(N235="","",VLOOKUP(N235,単重表!$C$6:'単重表'!$F$3809,3,FALSE))</f>
        <v/>
      </c>
      <c r="W235" s="215"/>
      <c r="X235" s="37" t="e">
        <f t="shared" si="14"/>
        <v>#VALUE!</v>
      </c>
      <c r="Y235" s="211"/>
      <c r="Z235" s="211"/>
      <c r="AA235" s="211"/>
      <c r="AB235" s="211"/>
      <c r="AC235" s="44"/>
      <c r="AD235" s="44"/>
      <c r="AE235" s="41"/>
      <c r="AF235" s="43"/>
      <c r="AG235" s="41"/>
      <c r="AH235" s="42" t="e">
        <f t="shared" si="15"/>
        <v>#VALUE!</v>
      </c>
      <c r="AI235" s="41"/>
      <c r="AJ235" s="44"/>
      <c r="AK235" s="45"/>
    </row>
    <row r="236" spans="2:37" ht="22.5" customHeight="1" x14ac:dyDescent="0.15">
      <c r="B236" s="34"/>
      <c r="C236" s="47"/>
      <c r="D236" s="34"/>
      <c r="E236" s="34"/>
      <c r="F236" s="41"/>
      <c r="G236" s="212"/>
      <c r="H236" s="214"/>
      <c r="I236" s="72"/>
      <c r="J236" s="73"/>
      <c r="K236" s="53"/>
      <c r="L236" s="218"/>
      <c r="M236" s="51"/>
      <c r="N236" s="35"/>
      <c r="O236" s="55"/>
      <c r="P236" s="36" t="str">
        <f>IF(N236="","",VLOOKUP(N236,単重表!$C$6:'単重表'!$F$3809,2,FALSE))</f>
        <v/>
      </c>
      <c r="Q236" s="37"/>
      <c r="R236" s="216">
        <f t="shared" si="12"/>
        <v>0</v>
      </c>
      <c r="S236" s="220"/>
      <c r="T236" s="39">
        <f t="shared" si="13"/>
        <v>1</v>
      </c>
      <c r="U236" s="40"/>
      <c r="V236" s="39" t="str">
        <f>IF(N236="","",VLOOKUP(N236,単重表!$C$6:'単重表'!$F$3809,3,FALSE))</f>
        <v/>
      </c>
      <c r="W236" s="215"/>
      <c r="X236" s="37" t="e">
        <f t="shared" si="14"/>
        <v>#VALUE!</v>
      </c>
      <c r="Y236" s="211"/>
      <c r="Z236" s="211"/>
      <c r="AA236" s="211"/>
      <c r="AB236" s="211"/>
      <c r="AC236" s="44"/>
      <c r="AD236" s="44"/>
      <c r="AE236" s="41"/>
      <c r="AF236" s="43"/>
      <c r="AG236" s="41"/>
      <c r="AH236" s="42" t="e">
        <f t="shared" si="15"/>
        <v>#VALUE!</v>
      </c>
      <c r="AI236" s="41"/>
      <c r="AJ236" s="44"/>
      <c r="AK236" s="45"/>
    </row>
    <row r="237" spans="2:37" ht="22.5" customHeight="1" x14ac:dyDescent="0.15">
      <c r="B237" s="34"/>
      <c r="C237" s="47"/>
      <c r="D237" s="34"/>
      <c r="E237" s="34"/>
      <c r="F237" s="41"/>
      <c r="G237" s="212"/>
      <c r="H237" s="214"/>
      <c r="I237" s="72"/>
      <c r="J237" s="73"/>
      <c r="K237" s="53"/>
      <c r="L237" s="218"/>
      <c r="M237" s="51"/>
      <c r="N237" s="35"/>
      <c r="O237" s="55"/>
      <c r="P237" s="36" t="str">
        <f>IF(N237="","",VLOOKUP(N237,単重表!$C$6:'単重表'!$F$3809,2,FALSE))</f>
        <v/>
      </c>
      <c r="Q237" s="37"/>
      <c r="R237" s="216">
        <f t="shared" si="12"/>
        <v>0</v>
      </c>
      <c r="S237" s="220"/>
      <c r="T237" s="39">
        <f t="shared" si="13"/>
        <v>1</v>
      </c>
      <c r="U237" s="40"/>
      <c r="V237" s="39" t="str">
        <f>IF(N237="","",VLOOKUP(N237,単重表!$C$6:'単重表'!$F$3809,3,FALSE))</f>
        <v/>
      </c>
      <c r="W237" s="215"/>
      <c r="X237" s="37" t="e">
        <f t="shared" si="14"/>
        <v>#VALUE!</v>
      </c>
      <c r="Y237" s="211"/>
      <c r="Z237" s="211"/>
      <c r="AA237" s="211"/>
      <c r="AB237" s="211"/>
      <c r="AC237" s="44"/>
      <c r="AD237" s="44"/>
      <c r="AE237" s="41"/>
      <c r="AF237" s="43"/>
      <c r="AG237" s="41"/>
      <c r="AH237" s="42" t="e">
        <f t="shared" si="15"/>
        <v>#VALUE!</v>
      </c>
      <c r="AI237" s="41"/>
      <c r="AJ237" s="44"/>
      <c r="AK237" s="45"/>
    </row>
    <row r="238" spans="2:37" ht="22.5" customHeight="1" x14ac:dyDescent="0.15">
      <c r="B238" s="34"/>
      <c r="C238" s="47"/>
      <c r="D238" s="34"/>
      <c r="E238" s="34"/>
      <c r="F238" s="41"/>
      <c r="G238" s="212"/>
      <c r="H238" s="214"/>
      <c r="I238" s="72"/>
      <c r="J238" s="73"/>
      <c r="K238" s="53"/>
      <c r="L238" s="218"/>
      <c r="M238" s="51"/>
      <c r="N238" s="35"/>
      <c r="O238" s="55"/>
      <c r="P238" s="36" t="str">
        <f>IF(N238="","",VLOOKUP(N238,単重表!$C$6:'単重表'!$F$3809,2,FALSE))</f>
        <v/>
      </c>
      <c r="Q238" s="37"/>
      <c r="R238" s="216">
        <f t="shared" si="12"/>
        <v>0</v>
      </c>
      <c r="S238" s="220"/>
      <c r="T238" s="39">
        <f t="shared" si="13"/>
        <v>1</v>
      </c>
      <c r="U238" s="40"/>
      <c r="V238" s="39" t="str">
        <f>IF(N238="","",VLOOKUP(N238,単重表!$C$6:'単重表'!$F$3809,3,FALSE))</f>
        <v/>
      </c>
      <c r="W238" s="215"/>
      <c r="X238" s="37" t="e">
        <f t="shared" si="14"/>
        <v>#VALUE!</v>
      </c>
      <c r="Y238" s="211"/>
      <c r="Z238" s="211"/>
      <c r="AA238" s="211"/>
      <c r="AB238" s="211"/>
      <c r="AC238" s="44"/>
      <c r="AD238" s="44"/>
      <c r="AE238" s="41"/>
      <c r="AF238" s="43"/>
      <c r="AG238" s="41"/>
      <c r="AH238" s="42" t="e">
        <f t="shared" si="15"/>
        <v>#VALUE!</v>
      </c>
      <c r="AI238" s="41"/>
      <c r="AJ238" s="44"/>
      <c r="AK238" s="45"/>
    </row>
    <row r="239" spans="2:37" ht="22.5" customHeight="1" x14ac:dyDescent="0.15">
      <c r="B239" s="34"/>
      <c r="C239" s="47"/>
      <c r="D239" s="34"/>
      <c r="E239" s="34"/>
      <c r="F239" s="41"/>
      <c r="G239" s="212"/>
      <c r="H239" s="214"/>
      <c r="I239" s="72"/>
      <c r="J239" s="73"/>
      <c r="K239" s="53"/>
      <c r="L239" s="218"/>
      <c r="M239" s="51"/>
      <c r="N239" s="35"/>
      <c r="O239" s="55"/>
      <c r="P239" s="36" t="str">
        <f>IF(N239="","",VLOOKUP(N239,単重表!$C$6:'単重表'!$F$3809,2,FALSE))</f>
        <v/>
      </c>
      <c r="Q239" s="37"/>
      <c r="R239" s="216">
        <f t="shared" si="12"/>
        <v>0</v>
      </c>
      <c r="S239" s="220"/>
      <c r="T239" s="39">
        <f t="shared" si="13"/>
        <v>1</v>
      </c>
      <c r="U239" s="40"/>
      <c r="V239" s="39" t="str">
        <f>IF(N239="","",VLOOKUP(N239,単重表!$C$6:'単重表'!$F$3809,3,FALSE))</f>
        <v/>
      </c>
      <c r="W239" s="215"/>
      <c r="X239" s="37" t="e">
        <f t="shared" si="14"/>
        <v>#VALUE!</v>
      </c>
      <c r="Y239" s="211"/>
      <c r="Z239" s="211"/>
      <c r="AA239" s="211"/>
      <c r="AB239" s="211"/>
      <c r="AC239" s="44"/>
      <c r="AD239" s="44"/>
      <c r="AE239" s="41"/>
      <c r="AF239" s="43"/>
      <c r="AG239" s="41"/>
      <c r="AH239" s="42" t="e">
        <f t="shared" si="15"/>
        <v>#VALUE!</v>
      </c>
      <c r="AI239" s="41"/>
      <c r="AJ239" s="44"/>
      <c r="AK239" s="45"/>
    </row>
    <row r="240" spans="2:37" ht="22.5" customHeight="1" x14ac:dyDescent="0.15">
      <c r="B240" s="34"/>
      <c r="C240" s="47"/>
      <c r="D240" s="34"/>
      <c r="E240" s="34"/>
      <c r="F240" s="41"/>
      <c r="G240" s="212"/>
      <c r="H240" s="214"/>
      <c r="I240" s="72"/>
      <c r="J240" s="73"/>
      <c r="K240" s="53"/>
      <c r="L240" s="218"/>
      <c r="M240" s="51"/>
      <c r="N240" s="35"/>
      <c r="O240" s="55"/>
      <c r="P240" s="36" t="str">
        <f>IF(N240="","",VLOOKUP(N240,単重表!$C$6:'単重表'!$F$3809,2,FALSE))</f>
        <v/>
      </c>
      <c r="Q240" s="37"/>
      <c r="R240" s="216">
        <f t="shared" si="12"/>
        <v>0</v>
      </c>
      <c r="S240" s="220"/>
      <c r="T240" s="39">
        <f t="shared" si="13"/>
        <v>1</v>
      </c>
      <c r="U240" s="40"/>
      <c r="V240" s="39" t="str">
        <f>IF(N240="","",VLOOKUP(N240,単重表!$C$6:'単重表'!$F$3809,3,FALSE))</f>
        <v/>
      </c>
      <c r="W240" s="215"/>
      <c r="X240" s="37" t="e">
        <f t="shared" si="14"/>
        <v>#VALUE!</v>
      </c>
      <c r="Y240" s="211"/>
      <c r="Z240" s="211"/>
      <c r="AA240" s="211"/>
      <c r="AB240" s="211"/>
      <c r="AC240" s="44"/>
      <c r="AD240" s="44"/>
      <c r="AE240" s="41"/>
      <c r="AF240" s="43"/>
      <c r="AG240" s="41"/>
      <c r="AH240" s="42" t="e">
        <f t="shared" si="15"/>
        <v>#VALUE!</v>
      </c>
      <c r="AI240" s="41"/>
      <c r="AJ240" s="44"/>
      <c r="AK240" s="45"/>
    </row>
    <row r="241" spans="2:37" ht="22.5" customHeight="1" x14ac:dyDescent="0.15">
      <c r="B241" s="34"/>
      <c r="C241" s="47"/>
      <c r="D241" s="34"/>
      <c r="E241" s="34"/>
      <c r="F241" s="41"/>
      <c r="G241" s="212"/>
      <c r="H241" s="214"/>
      <c r="I241" s="72"/>
      <c r="J241" s="73"/>
      <c r="K241" s="53"/>
      <c r="L241" s="218"/>
      <c r="M241" s="51"/>
      <c r="N241" s="35"/>
      <c r="O241" s="55"/>
      <c r="P241" s="36" t="str">
        <f>IF(N241="","",VLOOKUP(N241,単重表!$C$6:'単重表'!$F$3809,2,FALSE))</f>
        <v/>
      </c>
      <c r="Q241" s="37"/>
      <c r="R241" s="216">
        <f t="shared" si="12"/>
        <v>0</v>
      </c>
      <c r="S241" s="220"/>
      <c r="T241" s="39">
        <f t="shared" si="13"/>
        <v>1</v>
      </c>
      <c r="U241" s="40"/>
      <c r="V241" s="39" t="str">
        <f>IF(N241="","",VLOOKUP(N241,単重表!$C$6:'単重表'!$F$3809,3,FALSE))</f>
        <v/>
      </c>
      <c r="W241" s="215"/>
      <c r="X241" s="37" t="e">
        <f t="shared" si="14"/>
        <v>#VALUE!</v>
      </c>
      <c r="Y241" s="211"/>
      <c r="Z241" s="211"/>
      <c r="AA241" s="211"/>
      <c r="AB241" s="211"/>
      <c r="AC241" s="44"/>
      <c r="AD241" s="44"/>
      <c r="AE241" s="41"/>
      <c r="AF241" s="43"/>
      <c r="AG241" s="41"/>
      <c r="AH241" s="42" t="e">
        <f t="shared" si="15"/>
        <v>#VALUE!</v>
      </c>
      <c r="AI241" s="41"/>
      <c r="AJ241" s="44"/>
      <c r="AK241" s="45"/>
    </row>
    <row r="242" spans="2:37" ht="22.5" customHeight="1" x14ac:dyDescent="0.15">
      <c r="B242" s="34"/>
      <c r="C242" s="47"/>
      <c r="D242" s="34"/>
      <c r="E242" s="34"/>
      <c r="F242" s="41"/>
      <c r="G242" s="212"/>
      <c r="H242" s="214"/>
      <c r="I242" s="72"/>
      <c r="J242" s="73"/>
      <c r="K242" s="53"/>
      <c r="L242" s="218"/>
      <c r="M242" s="51"/>
      <c r="N242" s="35"/>
      <c r="O242" s="55"/>
      <c r="P242" s="36" t="str">
        <f>IF(N242="","",VLOOKUP(N242,単重表!$C$6:'単重表'!$F$3809,2,FALSE))</f>
        <v/>
      </c>
      <c r="Q242" s="37"/>
      <c r="R242" s="216">
        <f t="shared" si="12"/>
        <v>0</v>
      </c>
      <c r="S242" s="220"/>
      <c r="T242" s="39">
        <f t="shared" si="13"/>
        <v>1</v>
      </c>
      <c r="U242" s="40"/>
      <c r="V242" s="39" t="str">
        <f>IF(N242="","",VLOOKUP(N242,単重表!$C$6:'単重表'!$F$3809,3,FALSE))</f>
        <v/>
      </c>
      <c r="W242" s="215"/>
      <c r="X242" s="37" t="e">
        <f t="shared" si="14"/>
        <v>#VALUE!</v>
      </c>
      <c r="Y242" s="211"/>
      <c r="Z242" s="211"/>
      <c r="AA242" s="211"/>
      <c r="AB242" s="211"/>
      <c r="AC242" s="44"/>
      <c r="AD242" s="44"/>
      <c r="AE242" s="41"/>
      <c r="AF242" s="43"/>
      <c r="AG242" s="41"/>
      <c r="AH242" s="42" t="e">
        <f t="shared" si="15"/>
        <v>#VALUE!</v>
      </c>
      <c r="AI242" s="41"/>
      <c r="AJ242" s="44"/>
      <c r="AK242" s="45"/>
    </row>
    <row r="243" spans="2:37" ht="22.5" customHeight="1" x14ac:dyDescent="0.15">
      <c r="B243" s="34"/>
      <c r="C243" s="47"/>
      <c r="D243" s="34"/>
      <c r="E243" s="34"/>
      <c r="F243" s="41"/>
      <c r="G243" s="212"/>
      <c r="H243" s="214"/>
      <c r="I243" s="72"/>
      <c r="J243" s="73"/>
      <c r="K243" s="53"/>
      <c r="L243" s="218"/>
      <c r="M243" s="51"/>
      <c r="N243" s="35"/>
      <c r="O243" s="214"/>
      <c r="P243" s="36" t="str">
        <f>IF(N243="","",VLOOKUP(N243,単重表!$C$6:'単重表'!$F$3809,2,FALSE))</f>
        <v/>
      </c>
      <c r="Q243" s="37"/>
      <c r="R243" s="216">
        <f t="shared" si="12"/>
        <v>0</v>
      </c>
      <c r="S243" s="220"/>
      <c r="T243" s="39">
        <f t="shared" si="13"/>
        <v>1</v>
      </c>
      <c r="U243" s="40"/>
      <c r="V243" s="39" t="str">
        <f>IF(N243="","",VLOOKUP(N243,単重表!$C$6:'単重表'!$F$3809,3,FALSE))</f>
        <v/>
      </c>
      <c r="W243" s="215"/>
      <c r="X243" s="37" t="e">
        <f t="shared" si="14"/>
        <v>#VALUE!</v>
      </c>
      <c r="Y243" s="211"/>
      <c r="Z243" s="211"/>
      <c r="AA243" s="211"/>
      <c r="AB243" s="211"/>
      <c r="AC243" s="44"/>
      <c r="AD243" s="44"/>
      <c r="AE243" s="41"/>
      <c r="AF243" s="43"/>
      <c r="AG243" s="41"/>
      <c r="AH243" s="42" t="e">
        <f t="shared" si="15"/>
        <v>#VALUE!</v>
      </c>
      <c r="AI243" s="41"/>
      <c r="AJ243" s="44"/>
      <c r="AK243" s="45"/>
    </row>
    <row r="244" spans="2:37" ht="22.5" customHeight="1" x14ac:dyDescent="0.15">
      <c r="B244" s="34"/>
      <c r="C244" s="47"/>
      <c r="D244" s="34"/>
      <c r="E244" s="34"/>
      <c r="F244" s="41"/>
      <c r="G244" s="212"/>
      <c r="H244" s="214"/>
      <c r="I244" s="72"/>
      <c r="J244" s="73"/>
      <c r="K244" s="53"/>
      <c r="L244" s="218"/>
      <c r="M244" s="51"/>
      <c r="N244" s="35"/>
      <c r="O244" s="214"/>
      <c r="P244" s="36" t="str">
        <f>IF(N244="","",VLOOKUP(N244,単重表!$C$6:'単重表'!$F$3809,2,FALSE))</f>
        <v/>
      </c>
      <c r="Q244" s="37"/>
      <c r="R244" s="216">
        <f t="shared" si="12"/>
        <v>0</v>
      </c>
      <c r="S244" s="220"/>
      <c r="T244" s="39">
        <f t="shared" si="13"/>
        <v>1</v>
      </c>
      <c r="U244" s="40"/>
      <c r="V244" s="39" t="str">
        <f>IF(N244="","",VLOOKUP(N244,単重表!$C$6:'単重表'!$F$3809,3,FALSE))</f>
        <v/>
      </c>
      <c r="W244" s="215"/>
      <c r="X244" s="37" t="e">
        <f t="shared" si="14"/>
        <v>#VALUE!</v>
      </c>
      <c r="Y244" s="211"/>
      <c r="Z244" s="211"/>
      <c r="AA244" s="211"/>
      <c r="AB244" s="211"/>
      <c r="AC244" s="44"/>
      <c r="AD244" s="44"/>
      <c r="AE244" s="41"/>
      <c r="AF244" s="43"/>
      <c r="AG244" s="41"/>
      <c r="AH244" s="42" t="e">
        <f t="shared" si="15"/>
        <v>#VALUE!</v>
      </c>
      <c r="AI244" s="41"/>
      <c r="AJ244" s="44"/>
      <c r="AK244" s="45"/>
    </row>
    <row r="245" spans="2:37" ht="22.5" customHeight="1" x14ac:dyDescent="0.15">
      <c r="B245" s="34"/>
      <c r="C245" s="47"/>
      <c r="D245" s="34"/>
      <c r="E245" s="34"/>
      <c r="F245" s="41"/>
      <c r="G245" s="212"/>
      <c r="H245" s="214"/>
      <c r="I245" s="72"/>
      <c r="J245" s="73"/>
      <c r="K245" s="53"/>
      <c r="L245" s="218"/>
      <c r="M245" s="51"/>
      <c r="N245" s="35"/>
      <c r="O245" s="214"/>
      <c r="P245" s="36" t="str">
        <f>IF(N245="","",VLOOKUP(N245,単重表!$C$6:'単重表'!$F$3809,2,FALSE))</f>
        <v/>
      </c>
      <c r="Q245" s="37"/>
      <c r="R245" s="216">
        <f t="shared" si="12"/>
        <v>0</v>
      </c>
      <c r="S245" s="220"/>
      <c r="T245" s="39">
        <f t="shared" si="13"/>
        <v>1</v>
      </c>
      <c r="U245" s="40"/>
      <c r="V245" s="39" t="str">
        <f>IF(N245="","",VLOOKUP(N245,単重表!$C$6:'単重表'!$F$3809,3,FALSE))</f>
        <v/>
      </c>
      <c r="W245" s="215"/>
      <c r="X245" s="37" t="e">
        <f t="shared" si="14"/>
        <v>#VALUE!</v>
      </c>
      <c r="Y245" s="211"/>
      <c r="Z245" s="211"/>
      <c r="AA245" s="211"/>
      <c r="AB245" s="211"/>
      <c r="AC245" s="44"/>
      <c r="AD245" s="44"/>
      <c r="AE245" s="41"/>
      <c r="AF245" s="43"/>
      <c r="AG245" s="41"/>
      <c r="AH245" s="42" t="e">
        <f t="shared" si="15"/>
        <v>#VALUE!</v>
      </c>
      <c r="AI245" s="41"/>
      <c r="AJ245" s="44"/>
      <c r="AK245" s="45"/>
    </row>
    <row r="246" spans="2:37" ht="22.5" customHeight="1" x14ac:dyDescent="0.15">
      <c r="B246" s="34"/>
      <c r="C246" s="47"/>
      <c r="D246" s="34"/>
      <c r="E246" s="34"/>
      <c r="F246" s="41"/>
      <c r="G246" s="212"/>
      <c r="H246" s="214"/>
      <c r="I246" s="72"/>
      <c r="J246" s="73"/>
      <c r="K246" s="53"/>
      <c r="L246" s="218"/>
      <c r="M246" s="51"/>
      <c r="N246" s="35"/>
      <c r="O246" s="214"/>
      <c r="P246" s="36" t="str">
        <f>IF(N246="","",VLOOKUP(N246,単重表!$C$6:'単重表'!$F$3809,2,FALSE))</f>
        <v/>
      </c>
      <c r="Q246" s="37"/>
      <c r="R246" s="216">
        <f t="shared" si="12"/>
        <v>0</v>
      </c>
      <c r="S246" s="220"/>
      <c r="T246" s="39">
        <f t="shared" si="13"/>
        <v>1</v>
      </c>
      <c r="U246" s="40"/>
      <c r="V246" s="39" t="str">
        <f>IF(N246="","",VLOOKUP(N246,単重表!$C$6:'単重表'!$F$3809,3,FALSE))</f>
        <v/>
      </c>
      <c r="W246" s="215"/>
      <c r="X246" s="37" t="e">
        <f t="shared" si="14"/>
        <v>#VALUE!</v>
      </c>
      <c r="Y246" s="211"/>
      <c r="Z246" s="211"/>
      <c r="AA246" s="211"/>
      <c r="AB246" s="211"/>
      <c r="AC246" s="44"/>
      <c r="AD246" s="44"/>
      <c r="AE246" s="41"/>
      <c r="AF246" s="43"/>
      <c r="AG246" s="41"/>
      <c r="AH246" s="42" t="e">
        <f t="shared" si="15"/>
        <v>#VALUE!</v>
      </c>
      <c r="AI246" s="41"/>
      <c r="AJ246" s="44"/>
      <c r="AK246" s="45"/>
    </row>
    <row r="247" spans="2:37" ht="22.5" customHeight="1" x14ac:dyDescent="0.15">
      <c r="B247" s="34"/>
      <c r="C247" s="47"/>
      <c r="D247" s="34"/>
      <c r="E247" s="34"/>
      <c r="F247" s="41"/>
      <c r="G247" s="212"/>
      <c r="H247" s="214"/>
      <c r="I247" s="72"/>
      <c r="J247" s="73"/>
      <c r="K247" s="53"/>
      <c r="L247" s="218"/>
      <c r="M247" s="51"/>
      <c r="N247" s="35"/>
      <c r="O247" s="214"/>
      <c r="P247" s="36" t="str">
        <f>IF(N247="","",VLOOKUP(N247,単重表!$C$6:'単重表'!$F$3809,2,FALSE))</f>
        <v/>
      </c>
      <c r="Q247" s="37"/>
      <c r="R247" s="216">
        <f t="shared" si="12"/>
        <v>0</v>
      </c>
      <c r="S247" s="220"/>
      <c r="T247" s="39">
        <f t="shared" si="13"/>
        <v>1</v>
      </c>
      <c r="U247" s="40"/>
      <c r="V247" s="39" t="str">
        <f>IF(N247="","",VLOOKUP(N247,単重表!$C$6:'単重表'!$F$3809,3,FALSE))</f>
        <v/>
      </c>
      <c r="W247" s="215"/>
      <c r="X247" s="37" t="e">
        <f t="shared" si="14"/>
        <v>#VALUE!</v>
      </c>
      <c r="Y247" s="211"/>
      <c r="Z247" s="211"/>
      <c r="AA247" s="211"/>
      <c r="AB247" s="211"/>
      <c r="AC247" s="44"/>
      <c r="AD247" s="44"/>
      <c r="AE247" s="41"/>
      <c r="AF247" s="43"/>
      <c r="AG247" s="41"/>
      <c r="AH247" s="42" t="e">
        <f t="shared" si="15"/>
        <v>#VALUE!</v>
      </c>
      <c r="AI247" s="41"/>
      <c r="AJ247" s="44"/>
      <c r="AK247" s="45"/>
    </row>
    <row r="248" spans="2:37" ht="22.5" customHeight="1" x14ac:dyDescent="0.15">
      <c r="B248" s="34"/>
      <c r="C248" s="47"/>
      <c r="D248" s="34"/>
      <c r="E248" s="34"/>
      <c r="F248" s="41"/>
      <c r="G248" s="212"/>
      <c r="H248" s="214"/>
      <c r="I248" s="72"/>
      <c r="J248" s="73"/>
      <c r="K248" s="53"/>
      <c r="L248" s="218"/>
      <c r="M248" s="51"/>
      <c r="N248" s="35"/>
      <c r="O248" s="214"/>
      <c r="P248" s="36" t="str">
        <f>IF(N248="","",VLOOKUP(N248,単重表!$C$6:'単重表'!$F$3809,2,FALSE))</f>
        <v/>
      </c>
      <c r="Q248" s="37"/>
      <c r="R248" s="216">
        <f t="shared" si="12"/>
        <v>0</v>
      </c>
      <c r="S248" s="220"/>
      <c r="T248" s="39">
        <f t="shared" si="13"/>
        <v>1</v>
      </c>
      <c r="U248" s="40"/>
      <c r="V248" s="39" t="str">
        <f>IF(N248="","",VLOOKUP(N248,単重表!$C$6:'単重表'!$F$3809,3,FALSE))</f>
        <v/>
      </c>
      <c r="W248" s="215"/>
      <c r="X248" s="37" t="e">
        <f t="shared" si="14"/>
        <v>#VALUE!</v>
      </c>
      <c r="Y248" s="211"/>
      <c r="Z248" s="211"/>
      <c r="AA248" s="211"/>
      <c r="AB248" s="211"/>
      <c r="AC248" s="44"/>
      <c r="AD248" s="44"/>
      <c r="AE248" s="41"/>
      <c r="AF248" s="43"/>
      <c r="AG248" s="41"/>
      <c r="AH248" s="42" t="e">
        <f t="shared" si="15"/>
        <v>#VALUE!</v>
      </c>
      <c r="AI248" s="41"/>
      <c r="AJ248" s="44"/>
      <c r="AK248" s="45"/>
    </row>
    <row r="249" spans="2:37" ht="22.5" customHeight="1" x14ac:dyDescent="0.15">
      <c r="B249" s="34"/>
      <c r="C249" s="47"/>
      <c r="D249" s="34"/>
      <c r="E249" s="34"/>
      <c r="F249" s="41"/>
      <c r="G249" s="212"/>
      <c r="H249" s="214"/>
      <c r="I249" s="72"/>
      <c r="J249" s="73"/>
      <c r="K249" s="53"/>
      <c r="L249" s="218"/>
      <c r="M249" s="51"/>
      <c r="N249" s="35"/>
      <c r="O249" s="214"/>
      <c r="P249" s="36" t="str">
        <f>IF(N249="","",VLOOKUP(N249,単重表!$C$6:'単重表'!$F$3809,2,FALSE))</f>
        <v/>
      </c>
      <c r="Q249" s="37"/>
      <c r="R249" s="216">
        <f t="shared" si="12"/>
        <v>0</v>
      </c>
      <c r="S249" s="220"/>
      <c r="T249" s="39">
        <f t="shared" si="13"/>
        <v>1</v>
      </c>
      <c r="U249" s="40"/>
      <c r="V249" s="39" t="str">
        <f>IF(N249="","",VLOOKUP(N249,単重表!$C$6:'単重表'!$F$3809,3,FALSE))</f>
        <v/>
      </c>
      <c r="W249" s="215"/>
      <c r="X249" s="37" t="e">
        <f t="shared" si="14"/>
        <v>#VALUE!</v>
      </c>
      <c r="Y249" s="211"/>
      <c r="Z249" s="211"/>
      <c r="AA249" s="211"/>
      <c r="AB249" s="211"/>
      <c r="AC249" s="44"/>
      <c r="AD249" s="44"/>
      <c r="AE249" s="41"/>
      <c r="AF249" s="43"/>
      <c r="AG249" s="41"/>
      <c r="AH249" s="42" t="e">
        <f t="shared" si="15"/>
        <v>#VALUE!</v>
      </c>
      <c r="AI249" s="41"/>
      <c r="AJ249" s="44"/>
      <c r="AK249" s="45"/>
    </row>
    <row r="250" spans="2:37" ht="22.5" customHeight="1" x14ac:dyDescent="0.15">
      <c r="B250" s="34"/>
      <c r="C250" s="47"/>
      <c r="D250" s="34"/>
      <c r="E250" s="34"/>
      <c r="F250" s="41"/>
      <c r="G250" s="212"/>
      <c r="H250" s="214"/>
      <c r="I250" s="72"/>
      <c r="J250" s="73"/>
      <c r="K250" s="53"/>
      <c r="L250" s="218"/>
      <c r="M250" s="51"/>
      <c r="N250" s="35"/>
      <c r="O250" s="214"/>
      <c r="P250" s="36" t="str">
        <f>IF(N250="","",VLOOKUP(N250,単重表!$C$6:'単重表'!$F$3809,2,FALSE))</f>
        <v/>
      </c>
      <c r="Q250" s="37"/>
      <c r="R250" s="216">
        <f t="shared" si="12"/>
        <v>0</v>
      </c>
      <c r="S250" s="220"/>
      <c r="T250" s="39">
        <f t="shared" si="13"/>
        <v>1</v>
      </c>
      <c r="U250" s="40"/>
      <c r="V250" s="39" t="str">
        <f>IF(N250="","",VLOOKUP(N250,単重表!$C$6:'単重表'!$F$3809,3,FALSE))</f>
        <v/>
      </c>
      <c r="W250" s="215"/>
      <c r="X250" s="37" t="e">
        <f t="shared" si="14"/>
        <v>#VALUE!</v>
      </c>
      <c r="Y250" s="211"/>
      <c r="Z250" s="211"/>
      <c r="AA250" s="211"/>
      <c r="AB250" s="211"/>
      <c r="AC250" s="44"/>
      <c r="AD250" s="44"/>
      <c r="AE250" s="41"/>
      <c r="AF250" s="43"/>
      <c r="AG250" s="41"/>
      <c r="AH250" s="42" t="e">
        <f t="shared" si="15"/>
        <v>#VALUE!</v>
      </c>
      <c r="AI250" s="41"/>
      <c r="AJ250" s="44"/>
      <c r="AK250" s="45"/>
    </row>
    <row r="251" spans="2:37" ht="22.5" customHeight="1" x14ac:dyDescent="0.15">
      <c r="B251" s="34"/>
      <c r="C251" s="47"/>
      <c r="D251" s="34"/>
      <c r="E251" s="34"/>
      <c r="F251" s="41"/>
      <c r="G251" s="212"/>
      <c r="H251" s="214"/>
      <c r="I251" s="72"/>
      <c r="J251" s="73"/>
      <c r="K251" s="53"/>
      <c r="L251" s="218"/>
      <c r="M251" s="51"/>
      <c r="N251" s="35"/>
      <c r="O251" s="214"/>
      <c r="P251" s="36" t="str">
        <f>IF(N251="","",VLOOKUP(N251,単重表!$C$6:'単重表'!$F$3809,2,FALSE))</f>
        <v/>
      </c>
      <c r="Q251" s="37"/>
      <c r="R251" s="216">
        <f t="shared" si="12"/>
        <v>0</v>
      </c>
      <c r="S251" s="220"/>
      <c r="T251" s="39">
        <f t="shared" si="13"/>
        <v>1</v>
      </c>
      <c r="U251" s="40"/>
      <c r="V251" s="39" t="str">
        <f>IF(N251="","",VLOOKUP(N251,単重表!$C$6:'単重表'!$F$3809,3,FALSE))</f>
        <v/>
      </c>
      <c r="W251" s="215"/>
      <c r="X251" s="37" t="e">
        <f t="shared" si="14"/>
        <v>#VALUE!</v>
      </c>
      <c r="Y251" s="211"/>
      <c r="Z251" s="211"/>
      <c r="AA251" s="211"/>
      <c r="AB251" s="211"/>
      <c r="AC251" s="44"/>
      <c r="AD251" s="44"/>
      <c r="AE251" s="41"/>
      <c r="AF251" s="43"/>
      <c r="AG251" s="41"/>
      <c r="AH251" s="42" t="e">
        <f t="shared" si="15"/>
        <v>#VALUE!</v>
      </c>
      <c r="AI251" s="41"/>
      <c r="AJ251" s="44"/>
      <c r="AK251" s="45"/>
    </row>
    <row r="252" spans="2:37" ht="22.5" customHeight="1" x14ac:dyDescent="0.15">
      <c r="B252" s="34"/>
      <c r="C252" s="47"/>
      <c r="D252" s="34"/>
      <c r="E252" s="34"/>
      <c r="F252" s="41"/>
      <c r="G252" s="212"/>
      <c r="H252" s="214"/>
      <c r="I252" s="72"/>
      <c r="J252" s="73"/>
      <c r="K252" s="53"/>
      <c r="L252" s="218"/>
      <c r="M252" s="51"/>
      <c r="N252" s="35"/>
      <c r="O252" s="214"/>
      <c r="P252" s="36" t="str">
        <f>IF(N252="","",VLOOKUP(N252,単重表!$C$6:'単重表'!$F$3809,2,FALSE))</f>
        <v/>
      </c>
      <c r="Q252" s="37"/>
      <c r="R252" s="216">
        <f t="shared" si="12"/>
        <v>0</v>
      </c>
      <c r="S252" s="220"/>
      <c r="T252" s="39">
        <f t="shared" si="13"/>
        <v>1</v>
      </c>
      <c r="U252" s="40"/>
      <c r="V252" s="39" t="str">
        <f>IF(N252="","",VLOOKUP(N252,単重表!$C$6:'単重表'!$F$3809,3,FALSE))</f>
        <v/>
      </c>
      <c r="W252" s="215"/>
      <c r="X252" s="37" t="e">
        <f t="shared" si="14"/>
        <v>#VALUE!</v>
      </c>
      <c r="Y252" s="211"/>
      <c r="Z252" s="211"/>
      <c r="AA252" s="211"/>
      <c r="AB252" s="211"/>
      <c r="AC252" s="44"/>
      <c r="AD252" s="44"/>
      <c r="AE252" s="41"/>
      <c r="AF252" s="43"/>
      <c r="AG252" s="41"/>
      <c r="AH252" s="42" t="e">
        <f t="shared" si="15"/>
        <v>#VALUE!</v>
      </c>
      <c r="AI252" s="41"/>
      <c r="AJ252" s="44"/>
      <c r="AK252" s="45"/>
    </row>
    <row r="253" spans="2:37" ht="22.5" customHeight="1" x14ac:dyDescent="0.15">
      <c r="B253" s="34"/>
      <c r="C253" s="47"/>
      <c r="D253" s="34"/>
      <c r="E253" s="34"/>
      <c r="F253" s="41"/>
      <c r="G253" s="212"/>
      <c r="H253" s="214"/>
      <c r="I253" s="72"/>
      <c r="J253" s="73"/>
      <c r="K253" s="53"/>
      <c r="L253" s="218"/>
      <c r="M253" s="51"/>
      <c r="N253" s="35"/>
      <c r="O253" s="214"/>
      <c r="P253" s="36" t="str">
        <f>IF(N253="","",VLOOKUP(N253,単重表!$C$6:'単重表'!$F$3809,2,FALSE))</f>
        <v/>
      </c>
      <c r="Q253" s="37"/>
      <c r="R253" s="216">
        <f t="shared" si="12"/>
        <v>0</v>
      </c>
      <c r="S253" s="220"/>
      <c r="T253" s="39">
        <f t="shared" si="13"/>
        <v>1</v>
      </c>
      <c r="U253" s="40"/>
      <c r="V253" s="39" t="str">
        <f>IF(N253="","",VLOOKUP(N253,単重表!$C$6:'単重表'!$F$3809,3,FALSE))</f>
        <v/>
      </c>
      <c r="W253" s="215"/>
      <c r="X253" s="37" t="e">
        <f t="shared" si="14"/>
        <v>#VALUE!</v>
      </c>
      <c r="Y253" s="211"/>
      <c r="Z253" s="211"/>
      <c r="AA253" s="211"/>
      <c r="AB253" s="211"/>
      <c r="AC253" s="44"/>
      <c r="AD253" s="44"/>
      <c r="AE253" s="41"/>
      <c r="AF253" s="43"/>
      <c r="AG253" s="41"/>
      <c r="AH253" s="42" t="e">
        <f t="shared" si="15"/>
        <v>#VALUE!</v>
      </c>
      <c r="AI253" s="41"/>
      <c r="AJ253" s="44"/>
      <c r="AK253" s="45"/>
    </row>
    <row r="254" spans="2:37" ht="22.5" customHeight="1" x14ac:dyDescent="0.15">
      <c r="B254" s="34"/>
      <c r="C254" s="47"/>
      <c r="D254" s="34"/>
      <c r="E254" s="34"/>
      <c r="F254" s="41"/>
      <c r="G254" s="212"/>
      <c r="H254" s="214"/>
      <c r="I254" s="72"/>
      <c r="J254" s="73"/>
      <c r="K254" s="53"/>
      <c r="L254" s="218"/>
      <c r="M254" s="51"/>
      <c r="N254" s="35"/>
      <c r="O254" s="214"/>
      <c r="P254" s="36" t="str">
        <f>IF(N254="","",VLOOKUP(N254,単重表!$C$6:'単重表'!$F$3809,2,FALSE))</f>
        <v/>
      </c>
      <c r="Q254" s="37"/>
      <c r="R254" s="216">
        <f t="shared" si="12"/>
        <v>0</v>
      </c>
      <c r="S254" s="220"/>
      <c r="T254" s="39">
        <f t="shared" si="13"/>
        <v>1</v>
      </c>
      <c r="U254" s="40"/>
      <c r="V254" s="39" t="str">
        <f>IF(N254="","",VLOOKUP(N254,単重表!$C$6:'単重表'!$F$3809,3,FALSE))</f>
        <v/>
      </c>
      <c r="W254" s="215"/>
      <c r="X254" s="37" t="e">
        <f t="shared" si="14"/>
        <v>#VALUE!</v>
      </c>
      <c r="Y254" s="211"/>
      <c r="Z254" s="211"/>
      <c r="AA254" s="211"/>
      <c r="AB254" s="211"/>
      <c r="AC254" s="44"/>
      <c r="AD254" s="44"/>
      <c r="AE254" s="41"/>
      <c r="AF254" s="43"/>
      <c r="AG254" s="41"/>
      <c r="AH254" s="42" t="e">
        <f t="shared" si="15"/>
        <v>#VALUE!</v>
      </c>
      <c r="AI254" s="41"/>
      <c r="AJ254" s="44"/>
      <c r="AK254" s="45"/>
    </row>
    <row r="255" spans="2:37" ht="22.5" customHeight="1" x14ac:dyDescent="0.15">
      <c r="B255" s="34"/>
      <c r="C255" s="47"/>
      <c r="D255" s="34"/>
      <c r="E255" s="34"/>
      <c r="F255" s="41"/>
      <c r="G255" s="212"/>
      <c r="H255" s="214"/>
      <c r="I255" s="72"/>
      <c r="J255" s="73"/>
      <c r="K255" s="53"/>
      <c r="L255" s="218"/>
      <c r="M255" s="51"/>
      <c r="N255" s="35"/>
      <c r="O255" s="214"/>
      <c r="P255" s="36" t="str">
        <f>IF(N255="","",VLOOKUP(N255,単重表!$C$6:'単重表'!$F$3809,2,FALSE))</f>
        <v/>
      </c>
      <c r="Q255" s="37"/>
      <c r="R255" s="216">
        <f t="shared" si="12"/>
        <v>0</v>
      </c>
      <c r="S255" s="220"/>
      <c r="T255" s="39">
        <f t="shared" si="13"/>
        <v>1</v>
      </c>
      <c r="U255" s="40"/>
      <c r="V255" s="39" t="str">
        <f>IF(N255="","",VLOOKUP(N255,単重表!$C$6:'単重表'!$F$3809,3,FALSE))</f>
        <v/>
      </c>
      <c r="W255" s="215"/>
      <c r="X255" s="37" t="e">
        <f t="shared" si="14"/>
        <v>#VALUE!</v>
      </c>
      <c r="Y255" s="211"/>
      <c r="Z255" s="211"/>
      <c r="AA255" s="211"/>
      <c r="AB255" s="211"/>
      <c r="AC255" s="44"/>
      <c r="AD255" s="44"/>
      <c r="AE255" s="41"/>
      <c r="AF255" s="43"/>
      <c r="AG255" s="41"/>
      <c r="AH255" s="42" t="e">
        <f t="shared" si="15"/>
        <v>#VALUE!</v>
      </c>
      <c r="AI255" s="41"/>
      <c r="AJ255" s="44"/>
      <c r="AK255" s="45"/>
    </row>
    <row r="256" spans="2:37" ht="22.5" customHeight="1" x14ac:dyDescent="0.15">
      <c r="B256" s="34"/>
      <c r="C256" s="47"/>
      <c r="D256" s="34"/>
      <c r="E256" s="34"/>
      <c r="F256" s="41"/>
      <c r="G256" s="212"/>
      <c r="H256" s="214"/>
      <c r="I256" s="72"/>
      <c r="J256" s="73"/>
      <c r="K256" s="53"/>
      <c r="L256" s="218"/>
      <c r="M256" s="51"/>
      <c r="N256" s="35"/>
      <c r="O256" s="214"/>
      <c r="P256" s="36" t="str">
        <f>IF(N256="","",VLOOKUP(N256,単重表!$C$6:'単重表'!$F$3809,2,FALSE))</f>
        <v/>
      </c>
      <c r="Q256" s="37"/>
      <c r="R256" s="216">
        <f t="shared" si="12"/>
        <v>0</v>
      </c>
      <c r="S256" s="220"/>
      <c r="T256" s="39">
        <f t="shared" si="13"/>
        <v>1</v>
      </c>
      <c r="U256" s="40"/>
      <c r="V256" s="39" t="str">
        <f>IF(N256="","",VLOOKUP(N256,単重表!$C$6:'単重表'!$F$3809,3,FALSE))</f>
        <v/>
      </c>
      <c r="W256" s="215"/>
      <c r="X256" s="37" t="e">
        <f t="shared" si="14"/>
        <v>#VALUE!</v>
      </c>
      <c r="Y256" s="211"/>
      <c r="Z256" s="211"/>
      <c r="AA256" s="211"/>
      <c r="AB256" s="211"/>
      <c r="AC256" s="44"/>
      <c r="AD256" s="44"/>
      <c r="AE256" s="41"/>
      <c r="AF256" s="43"/>
      <c r="AG256" s="41"/>
      <c r="AH256" s="42" t="e">
        <f t="shared" si="15"/>
        <v>#VALUE!</v>
      </c>
      <c r="AI256" s="41"/>
      <c r="AJ256" s="44"/>
      <c r="AK256" s="45"/>
    </row>
    <row r="257" spans="2:37" ht="22.5" customHeight="1" x14ac:dyDescent="0.15">
      <c r="B257" s="34"/>
      <c r="C257" s="47"/>
      <c r="D257" s="34"/>
      <c r="E257" s="34"/>
      <c r="F257" s="41"/>
      <c r="G257" s="212"/>
      <c r="H257" s="214"/>
      <c r="I257" s="72"/>
      <c r="J257" s="73"/>
      <c r="K257" s="53"/>
      <c r="L257" s="218"/>
      <c r="M257" s="51"/>
      <c r="N257" s="35"/>
      <c r="O257" s="214"/>
      <c r="P257" s="36" t="str">
        <f>IF(N257="","",VLOOKUP(N257,単重表!$C$6:'単重表'!$F$3809,2,FALSE))</f>
        <v/>
      </c>
      <c r="Q257" s="37"/>
      <c r="R257" s="216">
        <f t="shared" si="12"/>
        <v>0</v>
      </c>
      <c r="S257" s="220"/>
      <c r="T257" s="39">
        <f t="shared" si="13"/>
        <v>1</v>
      </c>
      <c r="U257" s="40"/>
      <c r="V257" s="39" t="str">
        <f>IF(N257="","",VLOOKUP(N257,単重表!$C$6:'単重表'!$F$3809,3,FALSE))</f>
        <v/>
      </c>
      <c r="W257" s="215"/>
      <c r="X257" s="37" t="e">
        <f t="shared" si="14"/>
        <v>#VALUE!</v>
      </c>
      <c r="Y257" s="211"/>
      <c r="Z257" s="211"/>
      <c r="AA257" s="211"/>
      <c r="AB257" s="211"/>
      <c r="AC257" s="44"/>
      <c r="AD257" s="44"/>
      <c r="AE257" s="41"/>
      <c r="AF257" s="43"/>
      <c r="AG257" s="41"/>
      <c r="AH257" s="42" t="e">
        <f t="shared" si="15"/>
        <v>#VALUE!</v>
      </c>
      <c r="AI257" s="41"/>
      <c r="AJ257" s="44"/>
      <c r="AK257" s="45"/>
    </row>
    <row r="258" spans="2:37" ht="22.5" customHeight="1" x14ac:dyDescent="0.15">
      <c r="B258" s="34"/>
      <c r="C258" s="47"/>
      <c r="D258" s="34"/>
      <c r="E258" s="34"/>
      <c r="F258" s="41"/>
      <c r="G258" s="212"/>
      <c r="H258" s="214"/>
      <c r="I258" s="72"/>
      <c r="J258" s="73"/>
      <c r="K258" s="53"/>
      <c r="L258" s="218"/>
      <c r="M258" s="51"/>
      <c r="N258" s="35"/>
      <c r="O258" s="214"/>
      <c r="P258" s="36" t="str">
        <f>IF(N258="","",VLOOKUP(N258,単重表!$C$6:'単重表'!$F$3809,2,FALSE))</f>
        <v/>
      </c>
      <c r="Q258" s="37"/>
      <c r="R258" s="216">
        <f t="shared" si="12"/>
        <v>0</v>
      </c>
      <c r="S258" s="220"/>
      <c r="T258" s="39">
        <f t="shared" si="13"/>
        <v>1</v>
      </c>
      <c r="U258" s="40"/>
      <c r="V258" s="39" t="str">
        <f>IF(N258="","",VLOOKUP(N258,単重表!$C$6:'単重表'!$F$3809,3,FALSE))</f>
        <v/>
      </c>
      <c r="W258" s="215"/>
      <c r="X258" s="37" t="e">
        <f t="shared" si="14"/>
        <v>#VALUE!</v>
      </c>
      <c r="Y258" s="211"/>
      <c r="Z258" s="211"/>
      <c r="AA258" s="211"/>
      <c r="AB258" s="211"/>
      <c r="AC258" s="44"/>
      <c r="AD258" s="44"/>
      <c r="AE258" s="41"/>
      <c r="AF258" s="43"/>
      <c r="AG258" s="41"/>
      <c r="AH258" s="42" t="e">
        <f t="shared" si="15"/>
        <v>#VALUE!</v>
      </c>
      <c r="AI258" s="41"/>
      <c r="AJ258" s="44"/>
      <c r="AK258" s="45"/>
    </row>
    <row r="259" spans="2:37" ht="22.5" customHeight="1" x14ac:dyDescent="0.15">
      <c r="B259" s="34"/>
      <c r="C259" s="47"/>
      <c r="D259" s="34"/>
      <c r="E259" s="34"/>
      <c r="F259" s="41"/>
      <c r="G259" s="212"/>
      <c r="H259" s="214"/>
      <c r="I259" s="72"/>
      <c r="J259" s="73"/>
      <c r="K259" s="53"/>
      <c r="L259" s="218"/>
      <c r="M259" s="51"/>
      <c r="N259" s="35"/>
      <c r="O259" s="214"/>
      <c r="P259" s="36" t="str">
        <f>IF(N259="","",VLOOKUP(N259,単重表!$C$6:'単重表'!$F$3809,2,FALSE))</f>
        <v/>
      </c>
      <c r="Q259" s="37"/>
      <c r="R259" s="216">
        <f t="shared" si="12"/>
        <v>0</v>
      </c>
      <c r="S259" s="220"/>
      <c r="T259" s="39">
        <f t="shared" si="13"/>
        <v>1</v>
      </c>
      <c r="U259" s="40"/>
      <c r="V259" s="39" t="str">
        <f>IF(N259="","",VLOOKUP(N259,単重表!$C$6:'単重表'!$F$3809,3,FALSE))</f>
        <v/>
      </c>
      <c r="W259" s="215"/>
      <c r="X259" s="37" t="e">
        <f t="shared" si="14"/>
        <v>#VALUE!</v>
      </c>
      <c r="Y259" s="211"/>
      <c r="Z259" s="211"/>
      <c r="AA259" s="211"/>
      <c r="AB259" s="211"/>
      <c r="AC259" s="44"/>
      <c r="AD259" s="44"/>
      <c r="AE259" s="41"/>
      <c r="AF259" s="43"/>
      <c r="AG259" s="41"/>
      <c r="AH259" s="42" t="e">
        <f t="shared" si="15"/>
        <v>#VALUE!</v>
      </c>
      <c r="AI259" s="41"/>
      <c r="AJ259" s="44"/>
      <c r="AK259" s="45"/>
    </row>
    <row r="260" spans="2:37" ht="22.5" customHeight="1" x14ac:dyDescent="0.15">
      <c r="B260" s="34"/>
      <c r="C260" s="47"/>
      <c r="D260" s="34"/>
      <c r="E260" s="34"/>
      <c r="F260" s="41"/>
      <c r="G260" s="212"/>
      <c r="H260" s="214"/>
      <c r="I260" s="72"/>
      <c r="J260" s="73"/>
      <c r="K260" s="53"/>
      <c r="L260" s="218"/>
      <c r="M260" s="51"/>
      <c r="N260" s="35"/>
      <c r="O260" s="214"/>
      <c r="P260" s="36" t="str">
        <f>IF(N260="","",VLOOKUP(N260,単重表!$C$6:'単重表'!$F$3809,2,FALSE))</f>
        <v/>
      </c>
      <c r="Q260" s="37"/>
      <c r="R260" s="216">
        <f t="shared" si="12"/>
        <v>0</v>
      </c>
      <c r="S260" s="220"/>
      <c r="T260" s="39">
        <f t="shared" si="13"/>
        <v>1</v>
      </c>
      <c r="U260" s="40"/>
      <c r="V260" s="39" t="str">
        <f>IF(N260="","",VLOOKUP(N260,単重表!$C$6:'単重表'!$F$3809,3,FALSE))</f>
        <v/>
      </c>
      <c r="W260" s="215"/>
      <c r="X260" s="37" t="e">
        <f t="shared" si="14"/>
        <v>#VALUE!</v>
      </c>
      <c r="Y260" s="211"/>
      <c r="Z260" s="211"/>
      <c r="AA260" s="211"/>
      <c r="AB260" s="211"/>
      <c r="AC260" s="44"/>
      <c r="AD260" s="44"/>
      <c r="AE260" s="41"/>
      <c r="AF260" s="43"/>
      <c r="AG260" s="41"/>
      <c r="AH260" s="42" t="e">
        <f t="shared" si="15"/>
        <v>#VALUE!</v>
      </c>
      <c r="AI260" s="41"/>
      <c r="AJ260" s="44"/>
      <c r="AK260" s="45"/>
    </row>
    <row r="261" spans="2:37" ht="22.5" customHeight="1" x14ac:dyDescent="0.15">
      <c r="B261" s="34"/>
      <c r="C261" s="47"/>
      <c r="D261" s="34"/>
      <c r="E261" s="34"/>
      <c r="F261" s="41"/>
      <c r="G261" s="212"/>
      <c r="H261" s="214"/>
      <c r="I261" s="72"/>
      <c r="J261" s="73"/>
      <c r="K261" s="53"/>
      <c r="L261" s="218"/>
      <c r="M261" s="51"/>
      <c r="N261" s="35"/>
      <c r="O261" s="214"/>
      <c r="P261" s="36" t="str">
        <f>IF(N261="","",VLOOKUP(N261,単重表!$C$6:'単重表'!$F$3809,2,FALSE))</f>
        <v/>
      </c>
      <c r="Q261" s="37"/>
      <c r="R261" s="216">
        <f t="shared" si="12"/>
        <v>0</v>
      </c>
      <c r="S261" s="220"/>
      <c r="T261" s="39">
        <f t="shared" si="13"/>
        <v>1</v>
      </c>
      <c r="U261" s="40"/>
      <c r="V261" s="39" t="str">
        <f>IF(N261="","",VLOOKUP(N261,単重表!$C$6:'単重表'!$F$3809,3,FALSE))</f>
        <v/>
      </c>
      <c r="W261" s="215"/>
      <c r="X261" s="37" t="e">
        <f t="shared" si="14"/>
        <v>#VALUE!</v>
      </c>
      <c r="Y261" s="211"/>
      <c r="Z261" s="211"/>
      <c r="AA261" s="211"/>
      <c r="AB261" s="211"/>
      <c r="AC261" s="44"/>
      <c r="AD261" s="44"/>
      <c r="AE261" s="41"/>
      <c r="AF261" s="43"/>
      <c r="AG261" s="41"/>
      <c r="AH261" s="42" t="e">
        <f t="shared" si="15"/>
        <v>#VALUE!</v>
      </c>
      <c r="AI261" s="41"/>
      <c r="AJ261" s="44"/>
      <c r="AK261" s="45"/>
    </row>
    <row r="262" spans="2:37" ht="22.5" customHeight="1" x14ac:dyDescent="0.15">
      <c r="B262" s="34"/>
      <c r="C262" s="47"/>
      <c r="D262" s="34"/>
      <c r="E262" s="34"/>
      <c r="F262" s="41"/>
      <c r="G262" s="212"/>
      <c r="H262" s="214"/>
      <c r="I262" s="72"/>
      <c r="J262" s="73"/>
      <c r="K262" s="53"/>
      <c r="L262" s="218"/>
      <c r="M262" s="51"/>
      <c r="N262" s="35"/>
      <c r="O262" s="214"/>
      <c r="P262" s="36" t="str">
        <f>IF(N262="","",VLOOKUP(N262,単重表!$C$6:'単重表'!$F$3809,2,FALSE))</f>
        <v/>
      </c>
      <c r="Q262" s="37"/>
      <c r="R262" s="216">
        <f t="shared" si="12"/>
        <v>0</v>
      </c>
      <c r="S262" s="220"/>
      <c r="T262" s="39">
        <f t="shared" si="13"/>
        <v>1</v>
      </c>
      <c r="U262" s="40"/>
      <c r="V262" s="39" t="str">
        <f>IF(N262="","",VLOOKUP(N262,単重表!$C$6:'単重表'!$F$3809,3,FALSE))</f>
        <v/>
      </c>
      <c r="W262" s="215"/>
      <c r="X262" s="37" t="e">
        <f t="shared" si="14"/>
        <v>#VALUE!</v>
      </c>
      <c r="Y262" s="211"/>
      <c r="Z262" s="211"/>
      <c r="AA262" s="211"/>
      <c r="AB262" s="211"/>
      <c r="AC262" s="44"/>
      <c r="AD262" s="44"/>
      <c r="AE262" s="41"/>
      <c r="AF262" s="43"/>
      <c r="AG262" s="41"/>
      <c r="AH262" s="42" t="e">
        <f t="shared" si="15"/>
        <v>#VALUE!</v>
      </c>
      <c r="AI262" s="41"/>
      <c r="AJ262" s="44"/>
      <c r="AK262" s="45"/>
    </row>
    <row r="263" spans="2:37" ht="22.5" customHeight="1" x14ac:dyDescent="0.15">
      <c r="B263" s="34"/>
      <c r="C263" s="47"/>
      <c r="D263" s="34"/>
      <c r="E263" s="34"/>
      <c r="F263" s="41"/>
      <c r="G263" s="212"/>
      <c r="H263" s="214"/>
      <c r="I263" s="72"/>
      <c r="J263" s="73"/>
      <c r="K263" s="53"/>
      <c r="L263" s="218"/>
      <c r="M263" s="51"/>
      <c r="N263" s="35"/>
      <c r="O263" s="214"/>
      <c r="P263" s="36" t="str">
        <f>IF(N263="","",VLOOKUP(N263,単重表!$C$6:'単重表'!$F$3809,2,FALSE))</f>
        <v/>
      </c>
      <c r="Q263" s="37"/>
      <c r="R263" s="216">
        <f t="shared" si="12"/>
        <v>0</v>
      </c>
      <c r="S263" s="220"/>
      <c r="T263" s="39">
        <f t="shared" si="13"/>
        <v>1</v>
      </c>
      <c r="U263" s="40"/>
      <c r="V263" s="39" t="str">
        <f>IF(N263="","",VLOOKUP(N263,単重表!$C$6:'単重表'!$F$3809,3,FALSE))</f>
        <v/>
      </c>
      <c r="W263" s="215"/>
      <c r="X263" s="37" t="e">
        <f t="shared" si="14"/>
        <v>#VALUE!</v>
      </c>
      <c r="Y263" s="211"/>
      <c r="Z263" s="211"/>
      <c r="AA263" s="211"/>
      <c r="AB263" s="211"/>
      <c r="AC263" s="44"/>
      <c r="AD263" s="44"/>
      <c r="AE263" s="41"/>
      <c r="AF263" s="43"/>
      <c r="AG263" s="41"/>
      <c r="AH263" s="42" t="e">
        <f t="shared" si="15"/>
        <v>#VALUE!</v>
      </c>
      <c r="AI263" s="41"/>
      <c r="AJ263" s="44"/>
      <c r="AK263" s="45"/>
    </row>
    <row r="264" spans="2:37" ht="22.5" customHeight="1" x14ac:dyDescent="0.15">
      <c r="B264" s="34"/>
      <c r="C264" s="47"/>
      <c r="D264" s="34"/>
      <c r="E264" s="34"/>
      <c r="F264" s="41"/>
      <c r="G264" s="212"/>
      <c r="H264" s="214"/>
      <c r="I264" s="72"/>
      <c r="J264" s="73"/>
      <c r="K264" s="53"/>
      <c r="L264" s="218"/>
      <c r="M264" s="51"/>
      <c r="N264" s="35"/>
      <c r="O264" s="214"/>
      <c r="P264" s="36" t="str">
        <f>IF(N264="","",VLOOKUP(N264,単重表!$C$6:'単重表'!$F$3809,2,FALSE))</f>
        <v/>
      </c>
      <c r="Q264" s="37"/>
      <c r="R264" s="216">
        <f t="shared" si="12"/>
        <v>0</v>
      </c>
      <c r="S264" s="220"/>
      <c r="T264" s="39">
        <f t="shared" si="13"/>
        <v>1</v>
      </c>
      <c r="U264" s="40"/>
      <c r="V264" s="39" t="str">
        <f>IF(N264="","",VLOOKUP(N264,単重表!$C$6:'単重表'!$F$3809,3,FALSE))</f>
        <v/>
      </c>
      <c r="W264" s="215"/>
      <c r="X264" s="37" t="e">
        <f t="shared" si="14"/>
        <v>#VALUE!</v>
      </c>
      <c r="Y264" s="211"/>
      <c r="Z264" s="211"/>
      <c r="AA264" s="211"/>
      <c r="AB264" s="211"/>
      <c r="AC264" s="44"/>
      <c r="AD264" s="44"/>
      <c r="AE264" s="41"/>
      <c r="AF264" s="43"/>
      <c r="AG264" s="41"/>
      <c r="AH264" s="42" t="e">
        <f t="shared" si="15"/>
        <v>#VALUE!</v>
      </c>
      <c r="AI264" s="41"/>
      <c r="AJ264" s="44"/>
      <c r="AK264" s="45"/>
    </row>
    <row r="265" spans="2:37" ht="22.5" customHeight="1" x14ac:dyDescent="0.15">
      <c r="B265" s="34"/>
      <c r="C265" s="47"/>
      <c r="D265" s="34"/>
      <c r="E265" s="34"/>
      <c r="F265" s="41"/>
      <c r="G265" s="212"/>
      <c r="H265" s="214"/>
      <c r="I265" s="72"/>
      <c r="J265" s="73"/>
      <c r="K265" s="53"/>
      <c r="L265" s="218"/>
      <c r="M265" s="51"/>
      <c r="N265" s="35"/>
      <c r="O265" s="214"/>
      <c r="P265" s="36" t="str">
        <f>IF(N265="","",VLOOKUP(N265,単重表!$C$6:'単重表'!$F$3809,2,FALSE))</f>
        <v/>
      </c>
      <c r="Q265" s="37"/>
      <c r="R265" s="216">
        <f t="shared" si="12"/>
        <v>0</v>
      </c>
      <c r="S265" s="220"/>
      <c r="T265" s="39">
        <f t="shared" si="13"/>
        <v>1</v>
      </c>
      <c r="U265" s="40"/>
      <c r="V265" s="39" t="str">
        <f>IF(N265="","",VLOOKUP(N265,単重表!$C$6:'単重表'!$F$3809,3,FALSE))</f>
        <v/>
      </c>
      <c r="W265" s="215"/>
      <c r="X265" s="37" t="e">
        <f t="shared" si="14"/>
        <v>#VALUE!</v>
      </c>
      <c r="Y265" s="211"/>
      <c r="Z265" s="211"/>
      <c r="AA265" s="211"/>
      <c r="AB265" s="211"/>
      <c r="AC265" s="44"/>
      <c r="AD265" s="44"/>
      <c r="AE265" s="41"/>
      <c r="AF265" s="43"/>
      <c r="AG265" s="41"/>
      <c r="AH265" s="42" t="e">
        <f t="shared" si="15"/>
        <v>#VALUE!</v>
      </c>
      <c r="AI265" s="41"/>
      <c r="AJ265" s="44"/>
      <c r="AK265" s="45"/>
    </row>
    <row r="266" spans="2:37" ht="22.5" customHeight="1" x14ac:dyDescent="0.15">
      <c r="B266" s="34"/>
      <c r="C266" s="47"/>
      <c r="D266" s="34"/>
      <c r="E266" s="34"/>
      <c r="F266" s="41"/>
      <c r="G266" s="212"/>
      <c r="H266" s="214"/>
      <c r="I266" s="72"/>
      <c r="J266" s="73"/>
      <c r="K266" s="53"/>
      <c r="L266" s="218"/>
      <c r="M266" s="51"/>
      <c r="N266" s="35"/>
      <c r="O266" s="214"/>
      <c r="P266" s="36" t="str">
        <f>IF(N266="","",VLOOKUP(N266,単重表!$C$6:'単重表'!$F$3809,2,FALSE))</f>
        <v/>
      </c>
      <c r="Q266" s="37"/>
      <c r="R266" s="216">
        <f t="shared" si="12"/>
        <v>0</v>
      </c>
      <c r="S266" s="220"/>
      <c r="T266" s="39">
        <f t="shared" si="13"/>
        <v>1</v>
      </c>
      <c r="U266" s="40"/>
      <c r="V266" s="39" t="str">
        <f>IF(N266="","",VLOOKUP(N266,単重表!$C$6:'単重表'!$F$3809,3,FALSE))</f>
        <v/>
      </c>
      <c r="W266" s="215"/>
      <c r="X266" s="37" t="e">
        <f t="shared" si="14"/>
        <v>#VALUE!</v>
      </c>
      <c r="Y266" s="211"/>
      <c r="Z266" s="211"/>
      <c r="AA266" s="211"/>
      <c r="AB266" s="211"/>
      <c r="AC266" s="44"/>
      <c r="AD266" s="44"/>
      <c r="AE266" s="41"/>
      <c r="AF266" s="43"/>
      <c r="AG266" s="41"/>
      <c r="AH266" s="42" t="e">
        <f t="shared" si="15"/>
        <v>#VALUE!</v>
      </c>
      <c r="AI266" s="41"/>
      <c r="AJ266" s="44"/>
      <c r="AK266" s="45"/>
    </row>
    <row r="267" spans="2:37" ht="22.5" customHeight="1" x14ac:dyDescent="0.15">
      <c r="B267" s="34"/>
      <c r="C267" s="47"/>
      <c r="D267" s="34"/>
      <c r="E267" s="34"/>
      <c r="F267" s="41"/>
      <c r="G267" s="212"/>
      <c r="H267" s="214"/>
      <c r="I267" s="72"/>
      <c r="J267" s="73"/>
      <c r="K267" s="53"/>
      <c r="L267" s="218"/>
      <c r="M267" s="51"/>
      <c r="N267" s="35"/>
      <c r="O267" s="214"/>
      <c r="P267" s="36" t="str">
        <f>IF(N267="","",VLOOKUP(N267,単重表!$C$6:'単重表'!$F$3809,2,FALSE))</f>
        <v/>
      </c>
      <c r="Q267" s="37"/>
      <c r="R267" s="216">
        <f t="shared" si="12"/>
        <v>0</v>
      </c>
      <c r="S267" s="220"/>
      <c r="T267" s="39">
        <f t="shared" si="13"/>
        <v>1</v>
      </c>
      <c r="U267" s="40"/>
      <c r="V267" s="39" t="str">
        <f>IF(N267="","",VLOOKUP(N267,単重表!$C$6:'単重表'!$F$3809,3,FALSE))</f>
        <v/>
      </c>
      <c r="W267" s="215"/>
      <c r="X267" s="37" t="e">
        <f t="shared" si="14"/>
        <v>#VALUE!</v>
      </c>
      <c r="Y267" s="211"/>
      <c r="Z267" s="211"/>
      <c r="AA267" s="211"/>
      <c r="AB267" s="211"/>
      <c r="AC267" s="44"/>
      <c r="AD267" s="44"/>
      <c r="AE267" s="41"/>
      <c r="AF267" s="43"/>
      <c r="AG267" s="41"/>
      <c r="AH267" s="42" t="e">
        <f t="shared" si="15"/>
        <v>#VALUE!</v>
      </c>
      <c r="AI267" s="41"/>
      <c r="AJ267" s="44"/>
      <c r="AK267" s="45"/>
    </row>
    <row r="268" spans="2:37" ht="22.5" customHeight="1" x14ac:dyDescent="0.15">
      <c r="B268" s="34"/>
      <c r="C268" s="47"/>
      <c r="D268" s="34"/>
      <c r="E268" s="34"/>
      <c r="F268" s="41"/>
      <c r="G268" s="212"/>
      <c r="H268" s="214"/>
      <c r="I268" s="72"/>
      <c r="J268" s="73"/>
      <c r="K268" s="53"/>
      <c r="L268" s="218"/>
      <c r="M268" s="51"/>
      <c r="N268" s="35"/>
      <c r="O268" s="214"/>
      <c r="P268" s="36" t="str">
        <f>IF(N268="","",VLOOKUP(N268,単重表!$C$6:'単重表'!$F$3809,2,FALSE))</f>
        <v/>
      </c>
      <c r="Q268" s="37"/>
      <c r="R268" s="216">
        <f t="shared" si="12"/>
        <v>0</v>
      </c>
      <c r="S268" s="220"/>
      <c r="T268" s="39">
        <f t="shared" si="13"/>
        <v>1</v>
      </c>
      <c r="U268" s="40"/>
      <c r="V268" s="39" t="str">
        <f>IF(N268="","",VLOOKUP(N268,単重表!$C$6:'単重表'!$F$3809,3,FALSE))</f>
        <v/>
      </c>
      <c r="W268" s="215"/>
      <c r="X268" s="37" t="e">
        <f t="shared" si="14"/>
        <v>#VALUE!</v>
      </c>
      <c r="Y268" s="211"/>
      <c r="Z268" s="211"/>
      <c r="AA268" s="211"/>
      <c r="AB268" s="211"/>
      <c r="AC268" s="44"/>
      <c r="AD268" s="44"/>
      <c r="AE268" s="41"/>
      <c r="AF268" s="43"/>
      <c r="AG268" s="41"/>
      <c r="AH268" s="42" t="e">
        <f t="shared" si="15"/>
        <v>#VALUE!</v>
      </c>
      <c r="AI268" s="41"/>
      <c r="AJ268" s="44"/>
      <c r="AK268" s="45"/>
    </row>
    <row r="269" spans="2:37" ht="22.5" customHeight="1" x14ac:dyDescent="0.15">
      <c r="B269" s="34"/>
      <c r="C269" s="47"/>
      <c r="D269" s="34"/>
      <c r="E269" s="34"/>
      <c r="F269" s="41"/>
      <c r="G269" s="212"/>
      <c r="H269" s="214"/>
      <c r="I269" s="72"/>
      <c r="J269" s="73"/>
      <c r="K269" s="53"/>
      <c r="L269" s="218"/>
      <c r="M269" s="51"/>
      <c r="N269" s="35"/>
      <c r="O269" s="214"/>
      <c r="P269" s="36" t="str">
        <f>IF(N269="","",VLOOKUP(N269,単重表!$C$6:'単重表'!$F$3809,2,FALSE))</f>
        <v/>
      </c>
      <c r="Q269" s="37"/>
      <c r="R269" s="216">
        <f t="shared" si="12"/>
        <v>0</v>
      </c>
      <c r="S269" s="220"/>
      <c r="T269" s="39">
        <f t="shared" si="13"/>
        <v>1</v>
      </c>
      <c r="U269" s="40"/>
      <c r="V269" s="39" t="str">
        <f>IF(N269="","",VLOOKUP(N269,単重表!$C$6:'単重表'!$F$3809,3,FALSE))</f>
        <v/>
      </c>
      <c r="W269" s="215"/>
      <c r="X269" s="37" t="e">
        <f t="shared" si="14"/>
        <v>#VALUE!</v>
      </c>
      <c r="Y269" s="211"/>
      <c r="Z269" s="211"/>
      <c r="AA269" s="211"/>
      <c r="AB269" s="211"/>
      <c r="AC269" s="44"/>
      <c r="AD269" s="44"/>
      <c r="AE269" s="41"/>
      <c r="AF269" s="43"/>
      <c r="AG269" s="41"/>
      <c r="AH269" s="42" t="e">
        <f t="shared" si="15"/>
        <v>#VALUE!</v>
      </c>
      <c r="AI269" s="41"/>
      <c r="AJ269" s="44"/>
      <c r="AK269" s="45"/>
    </row>
    <row r="270" spans="2:37" ht="22.5" customHeight="1" x14ac:dyDescent="0.15">
      <c r="B270" s="34"/>
      <c r="C270" s="47"/>
      <c r="D270" s="34"/>
      <c r="E270" s="34"/>
      <c r="F270" s="41"/>
      <c r="G270" s="212"/>
      <c r="H270" s="214"/>
      <c r="I270" s="72"/>
      <c r="J270" s="73"/>
      <c r="K270" s="53"/>
      <c r="L270" s="218"/>
      <c r="M270" s="51"/>
      <c r="N270" s="35"/>
      <c r="O270" s="214"/>
      <c r="P270" s="36" t="str">
        <f>IF(N270="","",VLOOKUP(N270,単重表!$C$6:'単重表'!$F$3809,2,FALSE))</f>
        <v/>
      </c>
      <c r="Q270" s="37"/>
      <c r="R270" s="216">
        <f t="shared" si="12"/>
        <v>0</v>
      </c>
      <c r="S270" s="220"/>
      <c r="T270" s="39">
        <f t="shared" si="13"/>
        <v>1</v>
      </c>
      <c r="U270" s="40"/>
      <c r="V270" s="39" t="str">
        <f>IF(N270="","",VLOOKUP(N270,単重表!$C$6:'単重表'!$F$3809,3,FALSE))</f>
        <v/>
      </c>
      <c r="W270" s="215"/>
      <c r="X270" s="37" t="e">
        <f t="shared" si="14"/>
        <v>#VALUE!</v>
      </c>
      <c r="Y270" s="211"/>
      <c r="Z270" s="211"/>
      <c r="AA270" s="211"/>
      <c r="AB270" s="211"/>
      <c r="AC270" s="44"/>
      <c r="AD270" s="44"/>
      <c r="AE270" s="41"/>
      <c r="AF270" s="43"/>
      <c r="AG270" s="41"/>
      <c r="AH270" s="42" t="e">
        <f t="shared" si="15"/>
        <v>#VALUE!</v>
      </c>
      <c r="AI270" s="41"/>
      <c r="AJ270" s="44"/>
      <c r="AK270" s="45"/>
    </row>
    <row r="271" spans="2:37" ht="22.5" customHeight="1" x14ac:dyDescent="0.15">
      <c r="B271" s="34"/>
      <c r="C271" s="47"/>
      <c r="D271" s="34"/>
      <c r="E271" s="34"/>
      <c r="F271" s="41"/>
      <c r="G271" s="212"/>
      <c r="H271" s="214"/>
      <c r="I271" s="72"/>
      <c r="J271" s="73"/>
      <c r="K271" s="53"/>
      <c r="L271" s="218"/>
      <c r="M271" s="51"/>
      <c r="N271" s="35"/>
      <c r="O271" s="214"/>
      <c r="P271" s="36" t="str">
        <f>IF(N271="","",VLOOKUP(N271,単重表!$C$6:'単重表'!$F$3809,2,FALSE))</f>
        <v/>
      </c>
      <c r="Q271" s="37"/>
      <c r="R271" s="216">
        <f t="shared" si="12"/>
        <v>0</v>
      </c>
      <c r="S271" s="220"/>
      <c r="T271" s="39">
        <f t="shared" si="13"/>
        <v>1</v>
      </c>
      <c r="U271" s="40"/>
      <c r="V271" s="39" t="str">
        <f>IF(N271="","",VLOOKUP(N271,単重表!$C$6:'単重表'!$F$3809,3,FALSE))</f>
        <v/>
      </c>
      <c r="W271" s="215"/>
      <c r="X271" s="37" t="e">
        <f t="shared" si="14"/>
        <v>#VALUE!</v>
      </c>
      <c r="Y271" s="211"/>
      <c r="Z271" s="211"/>
      <c r="AA271" s="211"/>
      <c r="AB271" s="211"/>
      <c r="AC271" s="44"/>
      <c r="AD271" s="44"/>
      <c r="AE271" s="41"/>
      <c r="AF271" s="43"/>
      <c r="AG271" s="41"/>
      <c r="AH271" s="42" t="e">
        <f t="shared" si="15"/>
        <v>#VALUE!</v>
      </c>
      <c r="AI271" s="41"/>
      <c r="AJ271" s="44"/>
      <c r="AK271" s="45"/>
    </row>
    <row r="272" spans="2:37" ht="22.5" customHeight="1" x14ac:dyDescent="0.15">
      <c r="B272" s="34"/>
      <c r="C272" s="47"/>
      <c r="D272" s="34"/>
      <c r="E272" s="34"/>
      <c r="F272" s="41"/>
      <c r="G272" s="212"/>
      <c r="H272" s="214"/>
      <c r="I272" s="72"/>
      <c r="J272" s="73"/>
      <c r="K272" s="53"/>
      <c r="L272" s="218"/>
      <c r="M272" s="51"/>
      <c r="N272" s="35"/>
      <c r="O272" s="214"/>
      <c r="P272" s="36" t="str">
        <f>IF(N272="","",VLOOKUP(N272,単重表!$C$6:'単重表'!$F$3809,2,FALSE))</f>
        <v/>
      </c>
      <c r="Q272" s="37"/>
      <c r="R272" s="216">
        <f t="shared" si="12"/>
        <v>0</v>
      </c>
      <c r="S272" s="220"/>
      <c r="T272" s="39">
        <f t="shared" si="13"/>
        <v>1</v>
      </c>
      <c r="U272" s="40"/>
      <c r="V272" s="39" t="str">
        <f>IF(N272="","",VLOOKUP(N272,単重表!$C$6:'単重表'!$F$3809,3,FALSE))</f>
        <v/>
      </c>
      <c r="W272" s="215"/>
      <c r="X272" s="37" t="e">
        <f t="shared" si="14"/>
        <v>#VALUE!</v>
      </c>
      <c r="Y272" s="211"/>
      <c r="Z272" s="211"/>
      <c r="AA272" s="211"/>
      <c r="AB272" s="211"/>
      <c r="AC272" s="44"/>
      <c r="AD272" s="44"/>
      <c r="AE272" s="41"/>
      <c r="AF272" s="43"/>
      <c r="AG272" s="41"/>
      <c r="AH272" s="42" t="e">
        <f t="shared" si="15"/>
        <v>#VALUE!</v>
      </c>
      <c r="AI272" s="41"/>
      <c r="AJ272" s="44"/>
      <c r="AK272" s="45"/>
    </row>
    <row r="273" spans="2:37" ht="22.5" customHeight="1" x14ac:dyDescent="0.15">
      <c r="B273" s="34"/>
      <c r="C273" s="47"/>
      <c r="D273" s="34"/>
      <c r="E273" s="34"/>
      <c r="F273" s="41"/>
      <c r="G273" s="212"/>
      <c r="H273" s="214"/>
      <c r="I273" s="72"/>
      <c r="J273" s="73"/>
      <c r="K273" s="53"/>
      <c r="L273" s="218"/>
      <c r="M273" s="51"/>
      <c r="N273" s="35"/>
      <c r="O273" s="214"/>
      <c r="P273" s="36" t="str">
        <f>IF(N273="","",VLOOKUP(N273,単重表!$C$6:'単重表'!$F$3809,2,FALSE))</f>
        <v/>
      </c>
      <c r="Q273" s="37"/>
      <c r="R273" s="216">
        <f t="shared" si="12"/>
        <v>0</v>
      </c>
      <c r="S273" s="220"/>
      <c r="T273" s="39">
        <f t="shared" si="13"/>
        <v>1</v>
      </c>
      <c r="U273" s="40"/>
      <c r="V273" s="39" t="str">
        <f>IF(N273="","",VLOOKUP(N273,単重表!$C$6:'単重表'!$F$3809,3,FALSE))</f>
        <v/>
      </c>
      <c r="W273" s="215"/>
      <c r="X273" s="37" t="e">
        <f t="shared" si="14"/>
        <v>#VALUE!</v>
      </c>
      <c r="Y273" s="211"/>
      <c r="Z273" s="211"/>
      <c r="AA273" s="211"/>
      <c r="AB273" s="211"/>
      <c r="AC273" s="44"/>
      <c r="AD273" s="44"/>
      <c r="AE273" s="41"/>
      <c r="AF273" s="43"/>
      <c r="AG273" s="41"/>
      <c r="AH273" s="42" t="e">
        <f t="shared" si="15"/>
        <v>#VALUE!</v>
      </c>
      <c r="AI273" s="41"/>
      <c r="AJ273" s="44"/>
      <c r="AK273" s="45"/>
    </row>
    <row r="274" spans="2:37" ht="22.5" customHeight="1" x14ac:dyDescent="0.15">
      <c r="B274" s="34"/>
      <c r="C274" s="47"/>
      <c r="D274" s="34"/>
      <c r="E274" s="34"/>
      <c r="F274" s="41"/>
      <c r="G274" s="212"/>
      <c r="H274" s="214"/>
      <c r="I274" s="72"/>
      <c r="J274" s="73"/>
      <c r="K274" s="53"/>
      <c r="L274" s="218"/>
      <c r="M274" s="51"/>
      <c r="N274" s="35"/>
      <c r="O274" s="214"/>
      <c r="P274" s="36" t="str">
        <f>IF(N274="","",VLOOKUP(N274,単重表!$C$6:'単重表'!$F$3809,2,FALSE))</f>
        <v/>
      </c>
      <c r="Q274" s="37"/>
      <c r="R274" s="216">
        <f t="shared" si="12"/>
        <v>0</v>
      </c>
      <c r="S274" s="220"/>
      <c r="T274" s="39">
        <f t="shared" si="13"/>
        <v>1</v>
      </c>
      <c r="U274" s="40"/>
      <c r="V274" s="39" t="str">
        <f>IF(N274="","",VLOOKUP(N274,単重表!$C$6:'単重表'!$F$3809,3,FALSE))</f>
        <v/>
      </c>
      <c r="W274" s="215"/>
      <c r="X274" s="37" t="e">
        <f t="shared" si="14"/>
        <v>#VALUE!</v>
      </c>
      <c r="Y274" s="211"/>
      <c r="Z274" s="211"/>
      <c r="AA274" s="211"/>
      <c r="AB274" s="211"/>
      <c r="AC274" s="44"/>
      <c r="AD274" s="44"/>
      <c r="AE274" s="41"/>
      <c r="AF274" s="43"/>
      <c r="AG274" s="41"/>
      <c r="AH274" s="42" t="e">
        <f t="shared" si="15"/>
        <v>#VALUE!</v>
      </c>
      <c r="AI274" s="41"/>
      <c r="AJ274" s="44"/>
      <c r="AK274" s="45"/>
    </row>
    <row r="275" spans="2:37" ht="22.5" customHeight="1" x14ac:dyDescent="0.15">
      <c r="B275" s="34"/>
      <c r="C275" s="47"/>
      <c r="D275" s="34"/>
      <c r="E275" s="34"/>
      <c r="F275" s="41"/>
      <c r="G275" s="212"/>
      <c r="H275" s="214"/>
      <c r="I275" s="72"/>
      <c r="J275" s="73"/>
      <c r="K275" s="53"/>
      <c r="L275" s="218"/>
      <c r="M275" s="51"/>
      <c r="N275" s="35"/>
      <c r="O275" s="214"/>
      <c r="P275" s="36" t="str">
        <f>IF(N275="","",VLOOKUP(N275,単重表!$C$6:'単重表'!$F$3809,2,FALSE))</f>
        <v/>
      </c>
      <c r="Q275" s="37"/>
      <c r="R275" s="216">
        <f t="shared" si="12"/>
        <v>0</v>
      </c>
      <c r="S275" s="220"/>
      <c r="T275" s="39">
        <f t="shared" si="13"/>
        <v>1</v>
      </c>
      <c r="U275" s="40"/>
      <c r="V275" s="39" t="str">
        <f>IF(N275="","",VLOOKUP(N275,単重表!$C$6:'単重表'!$F$3809,3,FALSE))</f>
        <v/>
      </c>
      <c r="W275" s="215"/>
      <c r="X275" s="37" t="e">
        <f t="shared" si="14"/>
        <v>#VALUE!</v>
      </c>
      <c r="Y275" s="211"/>
      <c r="Z275" s="211"/>
      <c r="AA275" s="211"/>
      <c r="AB275" s="211"/>
      <c r="AC275" s="44"/>
      <c r="AD275" s="44"/>
      <c r="AE275" s="41"/>
      <c r="AF275" s="43"/>
      <c r="AG275" s="41"/>
      <c r="AH275" s="42" t="e">
        <f t="shared" si="15"/>
        <v>#VALUE!</v>
      </c>
      <c r="AI275" s="41"/>
      <c r="AJ275" s="44"/>
      <c r="AK275" s="45"/>
    </row>
    <row r="276" spans="2:37" ht="22.5" customHeight="1" x14ac:dyDescent="0.15">
      <c r="B276" s="34"/>
      <c r="C276" s="47"/>
      <c r="D276" s="34"/>
      <c r="E276" s="34"/>
      <c r="F276" s="41"/>
      <c r="G276" s="212"/>
      <c r="H276" s="214"/>
      <c r="I276" s="72"/>
      <c r="J276" s="73"/>
      <c r="K276" s="53"/>
      <c r="L276" s="218"/>
      <c r="M276" s="51"/>
      <c r="N276" s="35"/>
      <c r="O276" s="214"/>
      <c r="P276" s="36" t="str">
        <f>IF(N276="","",VLOOKUP(N276,単重表!$C$6:'単重表'!$F$3809,2,FALSE))</f>
        <v/>
      </c>
      <c r="Q276" s="37"/>
      <c r="R276" s="216">
        <f t="shared" si="12"/>
        <v>0</v>
      </c>
      <c r="S276" s="220"/>
      <c r="T276" s="39">
        <f t="shared" si="13"/>
        <v>1</v>
      </c>
      <c r="U276" s="40"/>
      <c r="V276" s="39" t="str">
        <f>IF(N276="","",VLOOKUP(N276,単重表!$C$6:'単重表'!$F$3809,3,FALSE))</f>
        <v/>
      </c>
      <c r="W276" s="215"/>
      <c r="X276" s="37" t="e">
        <f t="shared" si="14"/>
        <v>#VALUE!</v>
      </c>
      <c r="Y276" s="211"/>
      <c r="Z276" s="211"/>
      <c r="AA276" s="211"/>
      <c r="AB276" s="211"/>
      <c r="AC276" s="44"/>
      <c r="AD276" s="44"/>
      <c r="AE276" s="41"/>
      <c r="AF276" s="43"/>
      <c r="AG276" s="41"/>
      <c r="AH276" s="42" t="e">
        <f t="shared" si="15"/>
        <v>#VALUE!</v>
      </c>
      <c r="AI276" s="41"/>
      <c r="AJ276" s="44"/>
      <c r="AK276" s="45"/>
    </row>
    <row r="277" spans="2:37" ht="22.5" customHeight="1" x14ac:dyDescent="0.15">
      <c r="B277" s="34"/>
      <c r="C277" s="47"/>
      <c r="D277" s="34"/>
      <c r="E277" s="34"/>
      <c r="F277" s="41"/>
      <c r="G277" s="212"/>
      <c r="H277" s="214"/>
      <c r="I277" s="72"/>
      <c r="J277" s="73"/>
      <c r="K277" s="53"/>
      <c r="L277" s="218"/>
      <c r="M277" s="51"/>
      <c r="N277" s="35"/>
      <c r="O277" s="214"/>
      <c r="P277" s="36" t="str">
        <f>IF(N277="","",VLOOKUP(N277,単重表!$C$6:'単重表'!$F$3809,2,FALSE))</f>
        <v/>
      </c>
      <c r="Q277" s="37"/>
      <c r="R277" s="216">
        <f t="shared" si="12"/>
        <v>0</v>
      </c>
      <c r="S277" s="220"/>
      <c r="T277" s="39">
        <f t="shared" si="13"/>
        <v>1</v>
      </c>
      <c r="U277" s="40"/>
      <c r="V277" s="39" t="str">
        <f>IF(N277="","",VLOOKUP(N277,単重表!$C$6:'単重表'!$F$3809,3,FALSE))</f>
        <v/>
      </c>
      <c r="W277" s="215"/>
      <c r="X277" s="37" t="e">
        <f t="shared" si="14"/>
        <v>#VALUE!</v>
      </c>
      <c r="Y277" s="211"/>
      <c r="Z277" s="211"/>
      <c r="AA277" s="211"/>
      <c r="AB277" s="211"/>
      <c r="AC277" s="44"/>
      <c r="AD277" s="44"/>
      <c r="AE277" s="41"/>
      <c r="AF277" s="43"/>
      <c r="AG277" s="41"/>
      <c r="AH277" s="42" t="e">
        <f t="shared" si="15"/>
        <v>#VALUE!</v>
      </c>
      <c r="AI277" s="41"/>
      <c r="AJ277" s="44"/>
      <c r="AK277" s="45"/>
    </row>
    <row r="278" spans="2:37" ht="22.5" customHeight="1" x14ac:dyDescent="0.15">
      <c r="B278" s="34"/>
      <c r="C278" s="47"/>
      <c r="D278" s="34"/>
      <c r="E278" s="34"/>
      <c r="F278" s="41"/>
      <c r="G278" s="212"/>
      <c r="H278" s="214"/>
      <c r="I278" s="72"/>
      <c r="J278" s="73"/>
      <c r="K278" s="53"/>
      <c r="L278" s="218"/>
      <c r="M278" s="51"/>
      <c r="N278" s="35"/>
      <c r="O278" s="214"/>
      <c r="P278" s="36" t="str">
        <f>IF(N278="","",VLOOKUP(N278,単重表!$C$6:'単重表'!$F$3809,2,FALSE))</f>
        <v/>
      </c>
      <c r="Q278" s="37"/>
      <c r="R278" s="216">
        <f t="shared" ref="R278:R341" si="16">Q278/1000</f>
        <v>0</v>
      </c>
      <c r="S278" s="220"/>
      <c r="T278" s="39">
        <f t="shared" ref="T278:T341" si="17">IF(S278="",1,S278/1000)</f>
        <v>1</v>
      </c>
      <c r="U278" s="40"/>
      <c r="V278" s="39" t="str">
        <f>IF(N278="","",VLOOKUP(N278,単重表!$C$6:'単重表'!$F$3809,3,FALSE))</f>
        <v/>
      </c>
      <c r="W278" s="215"/>
      <c r="X278" s="37" t="e">
        <f t="shared" ref="X278:X341" si="18">V278*U278*T278*R278+W278</f>
        <v>#VALUE!</v>
      </c>
      <c r="Y278" s="211"/>
      <c r="Z278" s="211"/>
      <c r="AA278" s="211"/>
      <c r="AB278" s="211"/>
      <c r="AC278" s="44"/>
      <c r="AD278" s="44"/>
      <c r="AE278" s="41"/>
      <c r="AF278" s="43"/>
      <c r="AG278" s="41"/>
      <c r="AH278" s="42" t="e">
        <f t="shared" ref="AH278:AH341" si="19">AG278*X278</f>
        <v>#VALUE!</v>
      </c>
      <c r="AI278" s="41"/>
      <c r="AJ278" s="44"/>
      <c r="AK278" s="45"/>
    </row>
    <row r="279" spans="2:37" ht="22.5" customHeight="1" x14ac:dyDescent="0.15">
      <c r="B279" s="34"/>
      <c r="C279" s="47"/>
      <c r="D279" s="34"/>
      <c r="E279" s="34"/>
      <c r="F279" s="41"/>
      <c r="G279" s="212"/>
      <c r="H279" s="214"/>
      <c r="I279" s="72"/>
      <c r="J279" s="73"/>
      <c r="K279" s="53"/>
      <c r="L279" s="218"/>
      <c r="M279" s="51"/>
      <c r="N279" s="35"/>
      <c r="O279" s="214"/>
      <c r="P279" s="36" t="str">
        <f>IF(N279="","",VLOOKUP(N279,単重表!$C$6:'単重表'!$F$3809,2,FALSE))</f>
        <v/>
      </c>
      <c r="Q279" s="37"/>
      <c r="R279" s="216">
        <f t="shared" si="16"/>
        <v>0</v>
      </c>
      <c r="S279" s="220"/>
      <c r="T279" s="39">
        <f t="shared" si="17"/>
        <v>1</v>
      </c>
      <c r="U279" s="40"/>
      <c r="V279" s="39" t="str">
        <f>IF(N279="","",VLOOKUP(N279,単重表!$C$6:'単重表'!$F$3809,3,FALSE))</f>
        <v/>
      </c>
      <c r="W279" s="215"/>
      <c r="X279" s="37" t="e">
        <f t="shared" si="18"/>
        <v>#VALUE!</v>
      </c>
      <c r="Y279" s="211"/>
      <c r="Z279" s="211"/>
      <c r="AA279" s="211"/>
      <c r="AB279" s="211"/>
      <c r="AC279" s="44"/>
      <c r="AD279" s="44"/>
      <c r="AE279" s="41"/>
      <c r="AF279" s="43"/>
      <c r="AG279" s="41"/>
      <c r="AH279" s="42" t="e">
        <f t="shared" si="19"/>
        <v>#VALUE!</v>
      </c>
      <c r="AI279" s="41"/>
      <c r="AJ279" s="44"/>
      <c r="AK279" s="45"/>
    </row>
    <row r="280" spans="2:37" ht="22.5" customHeight="1" x14ac:dyDescent="0.15">
      <c r="B280" s="34"/>
      <c r="C280" s="47"/>
      <c r="D280" s="34"/>
      <c r="E280" s="34"/>
      <c r="F280" s="41"/>
      <c r="G280" s="212"/>
      <c r="H280" s="214"/>
      <c r="I280" s="72"/>
      <c r="J280" s="73"/>
      <c r="K280" s="53"/>
      <c r="L280" s="218"/>
      <c r="M280" s="51"/>
      <c r="N280" s="35"/>
      <c r="O280" s="214"/>
      <c r="P280" s="36" t="str">
        <f>IF(N280="","",VLOOKUP(N280,単重表!$C$6:'単重表'!$F$3809,2,FALSE))</f>
        <v/>
      </c>
      <c r="Q280" s="37"/>
      <c r="R280" s="216">
        <f t="shared" si="16"/>
        <v>0</v>
      </c>
      <c r="S280" s="220"/>
      <c r="T280" s="39">
        <f t="shared" si="17"/>
        <v>1</v>
      </c>
      <c r="U280" s="40"/>
      <c r="V280" s="39" t="str">
        <f>IF(N280="","",VLOOKUP(N280,単重表!$C$6:'単重表'!$F$3809,3,FALSE))</f>
        <v/>
      </c>
      <c r="W280" s="215"/>
      <c r="X280" s="37" t="e">
        <f t="shared" si="18"/>
        <v>#VALUE!</v>
      </c>
      <c r="Y280" s="211"/>
      <c r="Z280" s="211"/>
      <c r="AA280" s="211"/>
      <c r="AB280" s="211"/>
      <c r="AC280" s="44"/>
      <c r="AD280" s="44"/>
      <c r="AE280" s="41"/>
      <c r="AF280" s="43"/>
      <c r="AG280" s="41"/>
      <c r="AH280" s="42" t="e">
        <f t="shared" si="19"/>
        <v>#VALUE!</v>
      </c>
      <c r="AI280" s="41"/>
      <c r="AJ280" s="44"/>
      <c r="AK280" s="45"/>
    </row>
    <row r="281" spans="2:37" ht="22.5" customHeight="1" x14ac:dyDescent="0.15">
      <c r="B281" s="34"/>
      <c r="C281" s="47"/>
      <c r="D281" s="34"/>
      <c r="E281" s="34"/>
      <c r="F281" s="41"/>
      <c r="G281" s="212"/>
      <c r="H281" s="214"/>
      <c r="I281" s="72"/>
      <c r="J281" s="73"/>
      <c r="K281" s="53"/>
      <c r="L281" s="218"/>
      <c r="M281" s="51"/>
      <c r="N281" s="35"/>
      <c r="O281" s="214"/>
      <c r="P281" s="36" t="str">
        <f>IF(N281="","",VLOOKUP(N281,単重表!$C$6:'単重表'!$F$3809,2,FALSE))</f>
        <v/>
      </c>
      <c r="Q281" s="37"/>
      <c r="R281" s="216">
        <f t="shared" si="16"/>
        <v>0</v>
      </c>
      <c r="S281" s="220"/>
      <c r="T281" s="39">
        <f t="shared" si="17"/>
        <v>1</v>
      </c>
      <c r="U281" s="40"/>
      <c r="V281" s="39" t="str">
        <f>IF(N281="","",VLOOKUP(N281,単重表!$C$6:'単重表'!$F$3809,3,FALSE))</f>
        <v/>
      </c>
      <c r="W281" s="215"/>
      <c r="X281" s="37" t="e">
        <f t="shared" si="18"/>
        <v>#VALUE!</v>
      </c>
      <c r="Y281" s="211"/>
      <c r="Z281" s="211"/>
      <c r="AA281" s="211"/>
      <c r="AB281" s="211"/>
      <c r="AC281" s="44"/>
      <c r="AD281" s="44"/>
      <c r="AE281" s="41"/>
      <c r="AF281" s="43"/>
      <c r="AG281" s="41"/>
      <c r="AH281" s="42" t="e">
        <f t="shared" si="19"/>
        <v>#VALUE!</v>
      </c>
      <c r="AI281" s="41"/>
      <c r="AJ281" s="44"/>
      <c r="AK281" s="45"/>
    </row>
    <row r="282" spans="2:37" ht="22.5" customHeight="1" x14ac:dyDescent="0.15">
      <c r="B282" s="34"/>
      <c r="C282" s="47"/>
      <c r="D282" s="34"/>
      <c r="E282" s="34"/>
      <c r="F282" s="41"/>
      <c r="G282" s="212"/>
      <c r="H282" s="214"/>
      <c r="I282" s="72"/>
      <c r="J282" s="73"/>
      <c r="K282" s="53"/>
      <c r="L282" s="218"/>
      <c r="M282" s="51"/>
      <c r="N282" s="35"/>
      <c r="O282" s="214"/>
      <c r="P282" s="36" t="str">
        <f>IF(N282="","",VLOOKUP(N282,単重表!$C$6:'単重表'!$F$3809,2,FALSE))</f>
        <v/>
      </c>
      <c r="Q282" s="37"/>
      <c r="R282" s="216">
        <f t="shared" si="16"/>
        <v>0</v>
      </c>
      <c r="S282" s="220"/>
      <c r="T282" s="39">
        <f t="shared" si="17"/>
        <v>1</v>
      </c>
      <c r="U282" s="40"/>
      <c r="V282" s="39" t="str">
        <f>IF(N282="","",VLOOKUP(N282,単重表!$C$6:'単重表'!$F$3809,3,FALSE))</f>
        <v/>
      </c>
      <c r="W282" s="215"/>
      <c r="X282" s="37" t="e">
        <f t="shared" si="18"/>
        <v>#VALUE!</v>
      </c>
      <c r="Y282" s="211"/>
      <c r="Z282" s="211"/>
      <c r="AA282" s="211"/>
      <c r="AB282" s="211"/>
      <c r="AC282" s="44"/>
      <c r="AD282" s="44"/>
      <c r="AE282" s="41"/>
      <c r="AF282" s="43"/>
      <c r="AG282" s="41"/>
      <c r="AH282" s="42" t="e">
        <f t="shared" si="19"/>
        <v>#VALUE!</v>
      </c>
      <c r="AI282" s="41"/>
      <c r="AJ282" s="44"/>
      <c r="AK282" s="45"/>
    </row>
    <row r="283" spans="2:37" ht="22.5" customHeight="1" x14ac:dyDescent="0.15">
      <c r="B283" s="34"/>
      <c r="C283" s="47"/>
      <c r="D283" s="34"/>
      <c r="E283" s="34"/>
      <c r="F283" s="41"/>
      <c r="G283" s="212"/>
      <c r="H283" s="214"/>
      <c r="I283" s="72"/>
      <c r="J283" s="73"/>
      <c r="K283" s="53"/>
      <c r="L283" s="218"/>
      <c r="M283" s="51"/>
      <c r="N283" s="35"/>
      <c r="O283" s="214"/>
      <c r="P283" s="36" t="str">
        <f>IF(N283="","",VLOOKUP(N283,単重表!$C$6:'単重表'!$F$3809,2,FALSE))</f>
        <v/>
      </c>
      <c r="Q283" s="37"/>
      <c r="R283" s="216">
        <f t="shared" si="16"/>
        <v>0</v>
      </c>
      <c r="S283" s="220"/>
      <c r="T283" s="39">
        <f t="shared" si="17"/>
        <v>1</v>
      </c>
      <c r="U283" s="40"/>
      <c r="V283" s="39" t="str">
        <f>IF(N283="","",VLOOKUP(N283,単重表!$C$6:'単重表'!$F$3809,3,FALSE))</f>
        <v/>
      </c>
      <c r="W283" s="215"/>
      <c r="X283" s="37" t="e">
        <f t="shared" si="18"/>
        <v>#VALUE!</v>
      </c>
      <c r="Y283" s="211"/>
      <c r="Z283" s="211"/>
      <c r="AA283" s="211"/>
      <c r="AB283" s="211"/>
      <c r="AC283" s="44"/>
      <c r="AD283" s="44"/>
      <c r="AE283" s="41"/>
      <c r="AF283" s="43"/>
      <c r="AG283" s="41"/>
      <c r="AH283" s="42" t="e">
        <f t="shared" si="19"/>
        <v>#VALUE!</v>
      </c>
      <c r="AI283" s="41"/>
      <c r="AJ283" s="44"/>
      <c r="AK283" s="45"/>
    </row>
    <row r="284" spans="2:37" ht="22.5" customHeight="1" x14ac:dyDescent="0.15">
      <c r="B284" s="34"/>
      <c r="C284" s="47"/>
      <c r="D284" s="34"/>
      <c r="E284" s="34"/>
      <c r="F284" s="41"/>
      <c r="G284" s="212"/>
      <c r="H284" s="214"/>
      <c r="I284" s="72"/>
      <c r="J284" s="73"/>
      <c r="K284" s="53"/>
      <c r="L284" s="218"/>
      <c r="M284" s="51"/>
      <c r="N284" s="35"/>
      <c r="O284" s="214"/>
      <c r="P284" s="36" t="str">
        <f>IF(N284="","",VLOOKUP(N284,単重表!$C$6:'単重表'!$F$3809,2,FALSE))</f>
        <v/>
      </c>
      <c r="Q284" s="37"/>
      <c r="R284" s="216">
        <f t="shared" si="16"/>
        <v>0</v>
      </c>
      <c r="S284" s="220"/>
      <c r="T284" s="39">
        <f t="shared" si="17"/>
        <v>1</v>
      </c>
      <c r="U284" s="40"/>
      <c r="V284" s="39" t="str">
        <f>IF(N284="","",VLOOKUP(N284,単重表!$C$6:'単重表'!$F$3809,3,FALSE))</f>
        <v/>
      </c>
      <c r="W284" s="215"/>
      <c r="X284" s="37" t="e">
        <f t="shared" si="18"/>
        <v>#VALUE!</v>
      </c>
      <c r="Y284" s="211"/>
      <c r="Z284" s="211"/>
      <c r="AA284" s="211"/>
      <c r="AB284" s="211"/>
      <c r="AC284" s="44"/>
      <c r="AD284" s="44"/>
      <c r="AE284" s="41"/>
      <c r="AF284" s="43"/>
      <c r="AG284" s="41"/>
      <c r="AH284" s="42" t="e">
        <f t="shared" si="19"/>
        <v>#VALUE!</v>
      </c>
      <c r="AI284" s="41"/>
      <c r="AJ284" s="44"/>
      <c r="AK284" s="45"/>
    </row>
    <row r="285" spans="2:37" ht="22.5" customHeight="1" x14ac:dyDescent="0.15">
      <c r="B285" s="34"/>
      <c r="C285" s="47"/>
      <c r="D285" s="34"/>
      <c r="E285" s="34"/>
      <c r="F285" s="41"/>
      <c r="G285" s="212"/>
      <c r="H285" s="214"/>
      <c r="I285" s="72"/>
      <c r="J285" s="73"/>
      <c r="K285" s="53"/>
      <c r="L285" s="218"/>
      <c r="M285" s="51"/>
      <c r="N285" s="35"/>
      <c r="O285" s="214"/>
      <c r="P285" s="36" t="str">
        <f>IF(N285="","",VLOOKUP(N285,単重表!$C$6:'単重表'!$F$3809,2,FALSE))</f>
        <v/>
      </c>
      <c r="Q285" s="37"/>
      <c r="R285" s="216">
        <f t="shared" si="16"/>
        <v>0</v>
      </c>
      <c r="S285" s="220"/>
      <c r="T285" s="39">
        <f t="shared" si="17"/>
        <v>1</v>
      </c>
      <c r="U285" s="40"/>
      <c r="V285" s="39" t="str">
        <f>IF(N285="","",VLOOKUP(N285,単重表!$C$6:'単重表'!$F$3809,3,FALSE))</f>
        <v/>
      </c>
      <c r="W285" s="215"/>
      <c r="X285" s="37" t="e">
        <f t="shared" si="18"/>
        <v>#VALUE!</v>
      </c>
      <c r="Y285" s="211"/>
      <c r="Z285" s="211"/>
      <c r="AA285" s="211"/>
      <c r="AB285" s="211"/>
      <c r="AC285" s="44"/>
      <c r="AD285" s="44"/>
      <c r="AE285" s="41"/>
      <c r="AF285" s="43"/>
      <c r="AG285" s="41"/>
      <c r="AH285" s="42" t="e">
        <f t="shared" si="19"/>
        <v>#VALUE!</v>
      </c>
      <c r="AI285" s="41"/>
      <c r="AJ285" s="44"/>
      <c r="AK285" s="45"/>
    </row>
    <row r="286" spans="2:37" ht="22.5" customHeight="1" x14ac:dyDescent="0.15">
      <c r="B286" s="34"/>
      <c r="C286" s="47"/>
      <c r="D286" s="34"/>
      <c r="E286" s="34"/>
      <c r="F286" s="41"/>
      <c r="G286" s="212"/>
      <c r="H286" s="214"/>
      <c r="I286" s="72"/>
      <c r="J286" s="73"/>
      <c r="K286" s="53"/>
      <c r="L286" s="218"/>
      <c r="M286" s="51"/>
      <c r="N286" s="35"/>
      <c r="O286" s="214"/>
      <c r="P286" s="36" t="str">
        <f>IF(N286="","",VLOOKUP(N286,単重表!$C$6:'単重表'!$F$3809,2,FALSE))</f>
        <v/>
      </c>
      <c r="Q286" s="37"/>
      <c r="R286" s="216">
        <f t="shared" si="16"/>
        <v>0</v>
      </c>
      <c r="S286" s="220"/>
      <c r="T286" s="39">
        <f t="shared" si="17"/>
        <v>1</v>
      </c>
      <c r="U286" s="40"/>
      <c r="V286" s="39" t="str">
        <f>IF(N286="","",VLOOKUP(N286,単重表!$C$6:'単重表'!$F$3809,3,FALSE))</f>
        <v/>
      </c>
      <c r="W286" s="215"/>
      <c r="X286" s="37" t="e">
        <f t="shared" si="18"/>
        <v>#VALUE!</v>
      </c>
      <c r="Y286" s="211"/>
      <c r="Z286" s="211"/>
      <c r="AA286" s="211"/>
      <c r="AB286" s="211"/>
      <c r="AC286" s="44"/>
      <c r="AD286" s="44"/>
      <c r="AE286" s="41"/>
      <c r="AF286" s="43"/>
      <c r="AG286" s="41"/>
      <c r="AH286" s="42" t="e">
        <f t="shared" si="19"/>
        <v>#VALUE!</v>
      </c>
      <c r="AI286" s="41"/>
      <c r="AJ286" s="44"/>
      <c r="AK286" s="45"/>
    </row>
    <row r="287" spans="2:37" ht="22.5" customHeight="1" x14ac:dyDescent="0.15">
      <c r="B287" s="34"/>
      <c r="C287" s="47"/>
      <c r="D287" s="34"/>
      <c r="E287" s="34"/>
      <c r="F287" s="41"/>
      <c r="G287" s="212"/>
      <c r="H287" s="214"/>
      <c r="I287" s="72"/>
      <c r="J287" s="73"/>
      <c r="K287" s="53"/>
      <c r="L287" s="218"/>
      <c r="M287" s="51"/>
      <c r="N287" s="35"/>
      <c r="O287" s="214"/>
      <c r="P287" s="36" t="str">
        <f>IF(N287="","",VLOOKUP(N287,単重表!$C$6:'単重表'!$F$3809,2,FALSE))</f>
        <v/>
      </c>
      <c r="Q287" s="37"/>
      <c r="R287" s="216">
        <f t="shared" si="16"/>
        <v>0</v>
      </c>
      <c r="S287" s="220"/>
      <c r="T287" s="39">
        <f t="shared" si="17"/>
        <v>1</v>
      </c>
      <c r="U287" s="40"/>
      <c r="V287" s="39" t="str">
        <f>IF(N287="","",VLOOKUP(N287,単重表!$C$6:'単重表'!$F$3809,3,FALSE))</f>
        <v/>
      </c>
      <c r="W287" s="215"/>
      <c r="X287" s="37" t="e">
        <f t="shared" si="18"/>
        <v>#VALUE!</v>
      </c>
      <c r="Y287" s="211"/>
      <c r="Z287" s="211"/>
      <c r="AA287" s="211"/>
      <c r="AB287" s="211"/>
      <c r="AC287" s="44"/>
      <c r="AD287" s="44"/>
      <c r="AE287" s="41"/>
      <c r="AF287" s="43"/>
      <c r="AG287" s="41"/>
      <c r="AH287" s="42" t="e">
        <f t="shared" si="19"/>
        <v>#VALUE!</v>
      </c>
      <c r="AI287" s="41"/>
      <c r="AJ287" s="44"/>
      <c r="AK287" s="45"/>
    </row>
    <row r="288" spans="2:37" ht="22.5" customHeight="1" x14ac:dyDescent="0.15">
      <c r="B288" s="34"/>
      <c r="C288" s="47"/>
      <c r="D288" s="34"/>
      <c r="E288" s="34"/>
      <c r="F288" s="41"/>
      <c r="G288" s="212"/>
      <c r="H288" s="214"/>
      <c r="I288" s="72"/>
      <c r="J288" s="73"/>
      <c r="K288" s="53"/>
      <c r="L288" s="218"/>
      <c r="M288" s="51"/>
      <c r="N288" s="35"/>
      <c r="O288" s="214"/>
      <c r="P288" s="36" t="str">
        <f>IF(N288="","",VLOOKUP(N288,単重表!$C$6:'単重表'!$F$3809,2,FALSE))</f>
        <v/>
      </c>
      <c r="Q288" s="37"/>
      <c r="R288" s="216">
        <f t="shared" si="16"/>
        <v>0</v>
      </c>
      <c r="S288" s="220"/>
      <c r="T288" s="39">
        <f t="shared" si="17"/>
        <v>1</v>
      </c>
      <c r="U288" s="40"/>
      <c r="V288" s="39" t="str">
        <f>IF(N288="","",VLOOKUP(N288,単重表!$C$6:'単重表'!$F$3809,3,FALSE))</f>
        <v/>
      </c>
      <c r="W288" s="215"/>
      <c r="X288" s="37" t="e">
        <f t="shared" si="18"/>
        <v>#VALUE!</v>
      </c>
      <c r="Y288" s="211"/>
      <c r="Z288" s="211"/>
      <c r="AA288" s="211"/>
      <c r="AB288" s="211"/>
      <c r="AC288" s="44"/>
      <c r="AD288" s="44"/>
      <c r="AE288" s="41"/>
      <c r="AF288" s="43"/>
      <c r="AG288" s="41"/>
      <c r="AH288" s="42" t="e">
        <f t="shared" si="19"/>
        <v>#VALUE!</v>
      </c>
      <c r="AI288" s="41"/>
      <c r="AJ288" s="44"/>
      <c r="AK288" s="45"/>
    </row>
    <row r="289" spans="2:37" ht="22.5" customHeight="1" x14ac:dyDescent="0.15">
      <c r="B289" s="34"/>
      <c r="C289" s="47"/>
      <c r="D289" s="34"/>
      <c r="E289" s="34"/>
      <c r="F289" s="41"/>
      <c r="G289" s="212"/>
      <c r="H289" s="214"/>
      <c r="I289" s="72"/>
      <c r="J289" s="73"/>
      <c r="K289" s="53"/>
      <c r="L289" s="218"/>
      <c r="M289" s="51"/>
      <c r="N289" s="35"/>
      <c r="O289" s="214"/>
      <c r="P289" s="36" t="str">
        <f>IF(N289="","",VLOOKUP(N289,単重表!$C$6:'単重表'!$F$3809,2,FALSE))</f>
        <v/>
      </c>
      <c r="Q289" s="37"/>
      <c r="R289" s="216">
        <f t="shared" si="16"/>
        <v>0</v>
      </c>
      <c r="S289" s="220"/>
      <c r="T289" s="39">
        <f t="shared" si="17"/>
        <v>1</v>
      </c>
      <c r="U289" s="40"/>
      <c r="V289" s="39" t="str">
        <f>IF(N289="","",VLOOKUP(N289,単重表!$C$6:'単重表'!$F$3809,3,FALSE))</f>
        <v/>
      </c>
      <c r="W289" s="215"/>
      <c r="X289" s="37" t="e">
        <f t="shared" si="18"/>
        <v>#VALUE!</v>
      </c>
      <c r="Y289" s="211"/>
      <c r="Z289" s="211"/>
      <c r="AA289" s="211"/>
      <c r="AB289" s="211"/>
      <c r="AC289" s="44"/>
      <c r="AD289" s="44"/>
      <c r="AE289" s="41"/>
      <c r="AF289" s="43"/>
      <c r="AG289" s="41"/>
      <c r="AH289" s="42" t="e">
        <f t="shared" si="19"/>
        <v>#VALUE!</v>
      </c>
      <c r="AI289" s="41"/>
      <c r="AJ289" s="44"/>
      <c r="AK289" s="45"/>
    </row>
    <row r="290" spans="2:37" ht="22.5" customHeight="1" x14ac:dyDescent="0.15">
      <c r="B290" s="34"/>
      <c r="C290" s="47"/>
      <c r="D290" s="34"/>
      <c r="E290" s="34"/>
      <c r="F290" s="41"/>
      <c r="G290" s="212"/>
      <c r="H290" s="214"/>
      <c r="I290" s="72"/>
      <c r="J290" s="73"/>
      <c r="K290" s="53"/>
      <c r="L290" s="218"/>
      <c r="M290" s="51"/>
      <c r="N290" s="35"/>
      <c r="O290" s="214"/>
      <c r="P290" s="36" t="str">
        <f>IF(N290="","",VLOOKUP(N290,単重表!$C$6:'単重表'!$F$3809,2,FALSE))</f>
        <v/>
      </c>
      <c r="Q290" s="37"/>
      <c r="R290" s="216">
        <f t="shared" si="16"/>
        <v>0</v>
      </c>
      <c r="S290" s="220"/>
      <c r="T290" s="39">
        <f t="shared" si="17"/>
        <v>1</v>
      </c>
      <c r="U290" s="40"/>
      <c r="V290" s="39" t="str">
        <f>IF(N290="","",VLOOKUP(N290,単重表!$C$6:'単重表'!$F$3809,3,FALSE))</f>
        <v/>
      </c>
      <c r="W290" s="215"/>
      <c r="X290" s="37" t="e">
        <f t="shared" si="18"/>
        <v>#VALUE!</v>
      </c>
      <c r="Y290" s="211"/>
      <c r="Z290" s="211"/>
      <c r="AA290" s="211"/>
      <c r="AB290" s="211"/>
      <c r="AC290" s="44"/>
      <c r="AD290" s="44"/>
      <c r="AE290" s="41"/>
      <c r="AF290" s="43"/>
      <c r="AG290" s="41"/>
      <c r="AH290" s="42" t="e">
        <f t="shared" si="19"/>
        <v>#VALUE!</v>
      </c>
      <c r="AI290" s="41"/>
      <c r="AJ290" s="44"/>
      <c r="AK290" s="45"/>
    </row>
    <row r="291" spans="2:37" ht="22.5" customHeight="1" x14ac:dyDescent="0.15">
      <c r="B291" s="34"/>
      <c r="C291" s="47"/>
      <c r="D291" s="34"/>
      <c r="E291" s="34"/>
      <c r="F291" s="41"/>
      <c r="G291" s="212"/>
      <c r="H291" s="214"/>
      <c r="I291" s="72"/>
      <c r="J291" s="73"/>
      <c r="K291" s="53"/>
      <c r="L291" s="218"/>
      <c r="M291" s="51"/>
      <c r="N291" s="35"/>
      <c r="O291" s="214"/>
      <c r="P291" s="36" t="str">
        <f>IF(N291="","",VLOOKUP(N291,単重表!$C$6:'単重表'!$F$3809,2,FALSE))</f>
        <v/>
      </c>
      <c r="Q291" s="37"/>
      <c r="R291" s="216">
        <f t="shared" si="16"/>
        <v>0</v>
      </c>
      <c r="S291" s="220"/>
      <c r="T291" s="39">
        <f t="shared" si="17"/>
        <v>1</v>
      </c>
      <c r="U291" s="40"/>
      <c r="V291" s="39" t="str">
        <f>IF(N291="","",VLOOKUP(N291,単重表!$C$6:'単重表'!$F$3809,3,FALSE))</f>
        <v/>
      </c>
      <c r="W291" s="215"/>
      <c r="X291" s="37" t="e">
        <f t="shared" si="18"/>
        <v>#VALUE!</v>
      </c>
      <c r="Y291" s="211"/>
      <c r="Z291" s="211"/>
      <c r="AA291" s="211"/>
      <c r="AB291" s="211"/>
      <c r="AC291" s="44"/>
      <c r="AD291" s="44"/>
      <c r="AE291" s="41"/>
      <c r="AF291" s="43"/>
      <c r="AG291" s="41"/>
      <c r="AH291" s="42" t="e">
        <f t="shared" si="19"/>
        <v>#VALUE!</v>
      </c>
      <c r="AI291" s="41"/>
      <c r="AJ291" s="44"/>
      <c r="AK291" s="45"/>
    </row>
    <row r="292" spans="2:37" ht="22.5" customHeight="1" x14ac:dyDescent="0.15">
      <c r="B292" s="34"/>
      <c r="C292" s="47"/>
      <c r="D292" s="34"/>
      <c r="E292" s="34"/>
      <c r="F292" s="41"/>
      <c r="G292" s="212"/>
      <c r="H292" s="214"/>
      <c r="I292" s="72"/>
      <c r="J292" s="73"/>
      <c r="K292" s="53"/>
      <c r="L292" s="218"/>
      <c r="M292" s="51"/>
      <c r="N292" s="35"/>
      <c r="O292" s="214"/>
      <c r="P292" s="36" t="str">
        <f>IF(N292="","",VLOOKUP(N292,単重表!$C$6:'単重表'!$F$3809,2,FALSE))</f>
        <v/>
      </c>
      <c r="Q292" s="37"/>
      <c r="R292" s="216">
        <f t="shared" si="16"/>
        <v>0</v>
      </c>
      <c r="S292" s="220"/>
      <c r="T292" s="39">
        <f t="shared" si="17"/>
        <v>1</v>
      </c>
      <c r="U292" s="40"/>
      <c r="V292" s="39" t="str">
        <f>IF(N292="","",VLOOKUP(N292,単重表!$C$6:'単重表'!$F$3809,3,FALSE))</f>
        <v/>
      </c>
      <c r="W292" s="215"/>
      <c r="X292" s="37" t="e">
        <f t="shared" si="18"/>
        <v>#VALUE!</v>
      </c>
      <c r="Y292" s="211"/>
      <c r="Z292" s="211"/>
      <c r="AA292" s="211"/>
      <c r="AB292" s="211"/>
      <c r="AC292" s="44"/>
      <c r="AD292" s="44"/>
      <c r="AE292" s="41"/>
      <c r="AF292" s="43"/>
      <c r="AG292" s="41"/>
      <c r="AH292" s="42" t="e">
        <f t="shared" si="19"/>
        <v>#VALUE!</v>
      </c>
      <c r="AI292" s="41"/>
      <c r="AJ292" s="44"/>
      <c r="AK292" s="45"/>
    </row>
    <row r="293" spans="2:37" ht="22.5" customHeight="1" x14ac:dyDescent="0.15">
      <c r="B293" s="34"/>
      <c r="C293" s="47"/>
      <c r="D293" s="34"/>
      <c r="E293" s="34"/>
      <c r="F293" s="41"/>
      <c r="G293" s="212"/>
      <c r="H293" s="214"/>
      <c r="I293" s="72"/>
      <c r="J293" s="73"/>
      <c r="K293" s="53"/>
      <c r="L293" s="218"/>
      <c r="M293" s="51"/>
      <c r="N293" s="35"/>
      <c r="O293" s="214"/>
      <c r="P293" s="36" t="str">
        <f>IF(N293="","",VLOOKUP(N293,単重表!$C$6:'単重表'!$F$3809,2,FALSE))</f>
        <v/>
      </c>
      <c r="Q293" s="37"/>
      <c r="R293" s="216">
        <f t="shared" si="16"/>
        <v>0</v>
      </c>
      <c r="S293" s="220"/>
      <c r="T293" s="39">
        <f t="shared" si="17"/>
        <v>1</v>
      </c>
      <c r="U293" s="40"/>
      <c r="V293" s="39" t="str">
        <f>IF(N293="","",VLOOKUP(N293,単重表!$C$6:'単重表'!$F$3809,3,FALSE))</f>
        <v/>
      </c>
      <c r="W293" s="215"/>
      <c r="X293" s="37" t="e">
        <f t="shared" si="18"/>
        <v>#VALUE!</v>
      </c>
      <c r="Y293" s="211"/>
      <c r="Z293" s="211"/>
      <c r="AA293" s="211"/>
      <c r="AB293" s="211"/>
      <c r="AC293" s="44"/>
      <c r="AD293" s="44"/>
      <c r="AE293" s="41"/>
      <c r="AF293" s="43"/>
      <c r="AG293" s="41"/>
      <c r="AH293" s="42" t="e">
        <f t="shared" si="19"/>
        <v>#VALUE!</v>
      </c>
      <c r="AI293" s="41"/>
      <c r="AJ293" s="44"/>
      <c r="AK293" s="45"/>
    </row>
    <row r="294" spans="2:37" ht="22.5" customHeight="1" x14ac:dyDescent="0.15">
      <c r="B294" s="34"/>
      <c r="C294" s="47"/>
      <c r="D294" s="34"/>
      <c r="E294" s="34"/>
      <c r="F294" s="41"/>
      <c r="G294" s="212"/>
      <c r="H294" s="214"/>
      <c r="I294" s="72"/>
      <c r="J294" s="73"/>
      <c r="K294" s="53"/>
      <c r="L294" s="218"/>
      <c r="M294" s="51"/>
      <c r="N294" s="35"/>
      <c r="O294" s="214"/>
      <c r="P294" s="36" t="str">
        <f>IF(N294="","",VLOOKUP(N294,単重表!$C$6:'単重表'!$F$3809,2,FALSE))</f>
        <v/>
      </c>
      <c r="Q294" s="37"/>
      <c r="R294" s="216">
        <f t="shared" si="16"/>
        <v>0</v>
      </c>
      <c r="S294" s="220"/>
      <c r="T294" s="39">
        <f t="shared" si="17"/>
        <v>1</v>
      </c>
      <c r="U294" s="40"/>
      <c r="V294" s="39" t="str">
        <f>IF(N294="","",VLOOKUP(N294,単重表!$C$6:'単重表'!$F$3809,3,FALSE))</f>
        <v/>
      </c>
      <c r="W294" s="215"/>
      <c r="X294" s="37" t="e">
        <f t="shared" si="18"/>
        <v>#VALUE!</v>
      </c>
      <c r="Y294" s="211"/>
      <c r="Z294" s="211"/>
      <c r="AA294" s="211"/>
      <c r="AB294" s="211"/>
      <c r="AC294" s="44"/>
      <c r="AD294" s="44"/>
      <c r="AE294" s="41"/>
      <c r="AF294" s="43"/>
      <c r="AG294" s="41"/>
      <c r="AH294" s="42" t="e">
        <f t="shared" si="19"/>
        <v>#VALUE!</v>
      </c>
      <c r="AI294" s="41"/>
      <c r="AJ294" s="44"/>
      <c r="AK294" s="45"/>
    </row>
    <row r="295" spans="2:37" ht="22.5" customHeight="1" x14ac:dyDescent="0.15">
      <c r="B295" s="34"/>
      <c r="C295" s="47"/>
      <c r="D295" s="34"/>
      <c r="E295" s="34"/>
      <c r="F295" s="41"/>
      <c r="G295" s="212"/>
      <c r="H295" s="214"/>
      <c r="I295" s="72"/>
      <c r="J295" s="73"/>
      <c r="K295" s="53"/>
      <c r="L295" s="218"/>
      <c r="M295" s="51"/>
      <c r="N295" s="35"/>
      <c r="O295" s="214"/>
      <c r="P295" s="36" t="str">
        <f>IF(N295="","",VLOOKUP(N295,単重表!$C$6:'単重表'!$F$3809,2,FALSE))</f>
        <v/>
      </c>
      <c r="Q295" s="37"/>
      <c r="R295" s="216">
        <f t="shared" si="16"/>
        <v>0</v>
      </c>
      <c r="S295" s="220"/>
      <c r="T295" s="39">
        <f t="shared" si="17"/>
        <v>1</v>
      </c>
      <c r="U295" s="40"/>
      <c r="V295" s="39" t="str">
        <f>IF(N295="","",VLOOKUP(N295,単重表!$C$6:'単重表'!$F$3809,3,FALSE))</f>
        <v/>
      </c>
      <c r="W295" s="215"/>
      <c r="X295" s="37" t="e">
        <f t="shared" si="18"/>
        <v>#VALUE!</v>
      </c>
      <c r="Y295" s="211"/>
      <c r="Z295" s="211"/>
      <c r="AA295" s="211"/>
      <c r="AB295" s="211"/>
      <c r="AC295" s="44"/>
      <c r="AD295" s="44"/>
      <c r="AE295" s="41"/>
      <c r="AF295" s="43"/>
      <c r="AG295" s="41"/>
      <c r="AH295" s="42" t="e">
        <f t="shared" si="19"/>
        <v>#VALUE!</v>
      </c>
      <c r="AI295" s="41"/>
      <c r="AJ295" s="44"/>
      <c r="AK295" s="45"/>
    </row>
    <row r="296" spans="2:37" ht="22.5" customHeight="1" x14ac:dyDescent="0.15">
      <c r="B296" s="34"/>
      <c r="C296" s="47"/>
      <c r="D296" s="34"/>
      <c r="E296" s="34"/>
      <c r="F296" s="41"/>
      <c r="G296" s="212"/>
      <c r="H296" s="214"/>
      <c r="I296" s="72"/>
      <c r="J296" s="73"/>
      <c r="K296" s="53"/>
      <c r="L296" s="218"/>
      <c r="M296" s="51"/>
      <c r="N296" s="35"/>
      <c r="O296" s="214"/>
      <c r="P296" s="36" t="str">
        <f>IF(N296="","",VLOOKUP(N296,単重表!$C$6:'単重表'!$F$3809,2,FALSE))</f>
        <v/>
      </c>
      <c r="Q296" s="37"/>
      <c r="R296" s="216">
        <f t="shared" si="16"/>
        <v>0</v>
      </c>
      <c r="S296" s="220"/>
      <c r="T296" s="39">
        <f t="shared" si="17"/>
        <v>1</v>
      </c>
      <c r="U296" s="40"/>
      <c r="V296" s="39" t="str">
        <f>IF(N296="","",VLOOKUP(N296,単重表!$C$6:'単重表'!$F$3809,3,FALSE))</f>
        <v/>
      </c>
      <c r="W296" s="215"/>
      <c r="X296" s="37" t="e">
        <f t="shared" si="18"/>
        <v>#VALUE!</v>
      </c>
      <c r="Y296" s="211"/>
      <c r="Z296" s="211"/>
      <c r="AA296" s="211"/>
      <c r="AB296" s="211"/>
      <c r="AC296" s="44"/>
      <c r="AD296" s="44"/>
      <c r="AE296" s="41"/>
      <c r="AF296" s="43"/>
      <c r="AG296" s="41"/>
      <c r="AH296" s="42" t="e">
        <f t="shared" si="19"/>
        <v>#VALUE!</v>
      </c>
      <c r="AI296" s="41"/>
      <c r="AJ296" s="44"/>
      <c r="AK296" s="45"/>
    </row>
    <row r="297" spans="2:37" ht="22.5" customHeight="1" x14ac:dyDescent="0.15">
      <c r="B297" s="34"/>
      <c r="C297" s="47"/>
      <c r="D297" s="34"/>
      <c r="E297" s="34"/>
      <c r="F297" s="41"/>
      <c r="G297" s="212"/>
      <c r="H297" s="214"/>
      <c r="I297" s="72"/>
      <c r="J297" s="73"/>
      <c r="K297" s="53"/>
      <c r="L297" s="218"/>
      <c r="M297" s="51"/>
      <c r="N297" s="35"/>
      <c r="O297" s="214"/>
      <c r="P297" s="36" t="str">
        <f>IF(N297="","",VLOOKUP(N297,単重表!$C$6:'単重表'!$F$3809,2,FALSE))</f>
        <v/>
      </c>
      <c r="Q297" s="37"/>
      <c r="R297" s="216">
        <f t="shared" si="16"/>
        <v>0</v>
      </c>
      <c r="S297" s="220"/>
      <c r="T297" s="39">
        <f t="shared" si="17"/>
        <v>1</v>
      </c>
      <c r="U297" s="40"/>
      <c r="V297" s="39" t="str">
        <f>IF(N297="","",VLOOKUP(N297,単重表!$C$6:'単重表'!$F$3809,3,FALSE))</f>
        <v/>
      </c>
      <c r="W297" s="215"/>
      <c r="X297" s="37" t="e">
        <f t="shared" si="18"/>
        <v>#VALUE!</v>
      </c>
      <c r="Y297" s="211"/>
      <c r="Z297" s="211"/>
      <c r="AA297" s="211"/>
      <c r="AB297" s="211"/>
      <c r="AC297" s="44"/>
      <c r="AD297" s="44"/>
      <c r="AE297" s="41"/>
      <c r="AF297" s="43"/>
      <c r="AG297" s="41"/>
      <c r="AH297" s="42" t="e">
        <f t="shared" si="19"/>
        <v>#VALUE!</v>
      </c>
      <c r="AI297" s="41"/>
      <c r="AJ297" s="44"/>
      <c r="AK297" s="45"/>
    </row>
    <row r="298" spans="2:37" ht="22.5" customHeight="1" x14ac:dyDescent="0.15">
      <c r="B298" s="34"/>
      <c r="C298" s="47"/>
      <c r="D298" s="34"/>
      <c r="E298" s="34"/>
      <c r="F298" s="41"/>
      <c r="G298" s="212"/>
      <c r="H298" s="214"/>
      <c r="I298" s="72"/>
      <c r="J298" s="73"/>
      <c r="K298" s="53"/>
      <c r="L298" s="218"/>
      <c r="M298" s="51"/>
      <c r="N298" s="35"/>
      <c r="O298" s="214"/>
      <c r="P298" s="36" t="str">
        <f>IF(N298="","",VLOOKUP(N298,単重表!$C$6:'単重表'!$F$3809,2,FALSE))</f>
        <v/>
      </c>
      <c r="Q298" s="37"/>
      <c r="R298" s="216">
        <f t="shared" si="16"/>
        <v>0</v>
      </c>
      <c r="S298" s="220"/>
      <c r="T298" s="39">
        <f t="shared" si="17"/>
        <v>1</v>
      </c>
      <c r="U298" s="40"/>
      <c r="V298" s="39" t="str">
        <f>IF(N298="","",VLOOKUP(N298,単重表!$C$6:'単重表'!$F$3809,3,FALSE))</f>
        <v/>
      </c>
      <c r="W298" s="215"/>
      <c r="X298" s="37" t="e">
        <f t="shared" si="18"/>
        <v>#VALUE!</v>
      </c>
      <c r="Y298" s="211"/>
      <c r="Z298" s="211"/>
      <c r="AA298" s="211"/>
      <c r="AB298" s="211"/>
      <c r="AC298" s="44"/>
      <c r="AD298" s="44"/>
      <c r="AE298" s="41"/>
      <c r="AF298" s="43"/>
      <c r="AG298" s="41"/>
      <c r="AH298" s="42" t="e">
        <f t="shared" si="19"/>
        <v>#VALUE!</v>
      </c>
      <c r="AI298" s="41"/>
      <c r="AJ298" s="44"/>
      <c r="AK298" s="45"/>
    </row>
    <row r="299" spans="2:37" ht="22.5" customHeight="1" x14ac:dyDescent="0.15">
      <c r="B299" s="34"/>
      <c r="C299" s="47"/>
      <c r="D299" s="34"/>
      <c r="E299" s="34"/>
      <c r="F299" s="41"/>
      <c r="G299" s="212"/>
      <c r="H299" s="214"/>
      <c r="I299" s="72"/>
      <c r="J299" s="73"/>
      <c r="K299" s="53"/>
      <c r="L299" s="218"/>
      <c r="M299" s="51"/>
      <c r="N299" s="35"/>
      <c r="O299" s="214"/>
      <c r="P299" s="36" t="str">
        <f>IF(N299="","",VLOOKUP(N299,単重表!$C$6:'単重表'!$F$3809,2,FALSE))</f>
        <v/>
      </c>
      <c r="Q299" s="37"/>
      <c r="R299" s="216">
        <f t="shared" si="16"/>
        <v>0</v>
      </c>
      <c r="S299" s="220"/>
      <c r="T299" s="39">
        <f t="shared" si="17"/>
        <v>1</v>
      </c>
      <c r="U299" s="40"/>
      <c r="V299" s="39" t="str">
        <f>IF(N299="","",VLOOKUP(N299,単重表!$C$6:'単重表'!$F$3809,3,FALSE))</f>
        <v/>
      </c>
      <c r="W299" s="215"/>
      <c r="X299" s="37" t="e">
        <f t="shared" si="18"/>
        <v>#VALUE!</v>
      </c>
      <c r="Y299" s="211"/>
      <c r="Z299" s="211"/>
      <c r="AA299" s="211"/>
      <c r="AB299" s="211"/>
      <c r="AC299" s="44"/>
      <c r="AD299" s="44"/>
      <c r="AE299" s="41"/>
      <c r="AF299" s="43"/>
      <c r="AG299" s="41"/>
      <c r="AH299" s="42" t="e">
        <f t="shared" si="19"/>
        <v>#VALUE!</v>
      </c>
      <c r="AI299" s="41"/>
      <c r="AJ299" s="44"/>
      <c r="AK299" s="45"/>
    </row>
    <row r="300" spans="2:37" ht="22.5" customHeight="1" x14ac:dyDescent="0.15">
      <c r="B300" s="34"/>
      <c r="C300" s="47"/>
      <c r="D300" s="34"/>
      <c r="E300" s="34"/>
      <c r="F300" s="41"/>
      <c r="G300" s="212"/>
      <c r="H300" s="214"/>
      <c r="I300" s="72"/>
      <c r="J300" s="73"/>
      <c r="K300" s="53"/>
      <c r="L300" s="218"/>
      <c r="M300" s="51"/>
      <c r="N300" s="35"/>
      <c r="O300" s="214"/>
      <c r="P300" s="36" t="str">
        <f>IF(N300="","",VLOOKUP(N300,単重表!$C$6:'単重表'!$F$3809,2,FALSE))</f>
        <v/>
      </c>
      <c r="Q300" s="37"/>
      <c r="R300" s="216">
        <f t="shared" si="16"/>
        <v>0</v>
      </c>
      <c r="S300" s="220"/>
      <c r="T300" s="39">
        <f t="shared" si="17"/>
        <v>1</v>
      </c>
      <c r="U300" s="40"/>
      <c r="V300" s="39" t="str">
        <f>IF(N300="","",VLOOKUP(N300,単重表!$C$6:'単重表'!$F$3809,3,FALSE))</f>
        <v/>
      </c>
      <c r="W300" s="215"/>
      <c r="X300" s="37" t="e">
        <f t="shared" si="18"/>
        <v>#VALUE!</v>
      </c>
      <c r="Y300" s="211"/>
      <c r="Z300" s="211"/>
      <c r="AA300" s="211"/>
      <c r="AB300" s="211"/>
      <c r="AC300" s="44"/>
      <c r="AD300" s="44"/>
      <c r="AE300" s="41"/>
      <c r="AF300" s="43"/>
      <c r="AG300" s="41"/>
      <c r="AH300" s="42" t="e">
        <f t="shared" si="19"/>
        <v>#VALUE!</v>
      </c>
      <c r="AI300" s="41"/>
      <c r="AJ300" s="44"/>
      <c r="AK300" s="45"/>
    </row>
    <row r="301" spans="2:37" ht="22.5" customHeight="1" x14ac:dyDescent="0.15">
      <c r="B301" s="34"/>
      <c r="C301" s="47"/>
      <c r="D301" s="34"/>
      <c r="E301" s="34"/>
      <c r="F301" s="41"/>
      <c r="G301" s="212"/>
      <c r="H301" s="214"/>
      <c r="I301" s="72"/>
      <c r="J301" s="73"/>
      <c r="K301" s="53"/>
      <c r="L301" s="218"/>
      <c r="M301" s="51"/>
      <c r="N301" s="35"/>
      <c r="O301" s="214"/>
      <c r="P301" s="36" t="str">
        <f>IF(N301="","",VLOOKUP(N301,単重表!$C$6:'単重表'!$F$3809,2,FALSE))</f>
        <v/>
      </c>
      <c r="Q301" s="37"/>
      <c r="R301" s="216">
        <f t="shared" si="16"/>
        <v>0</v>
      </c>
      <c r="S301" s="220"/>
      <c r="T301" s="39">
        <f t="shared" si="17"/>
        <v>1</v>
      </c>
      <c r="U301" s="40"/>
      <c r="V301" s="39" t="str">
        <f>IF(N301="","",VLOOKUP(N301,単重表!$C$6:'単重表'!$F$3809,3,FALSE))</f>
        <v/>
      </c>
      <c r="W301" s="215"/>
      <c r="X301" s="37" t="e">
        <f t="shared" si="18"/>
        <v>#VALUE!</v>
      </c>
      <c r="Y301" s="211"/>
      <c r="Z301" s="211"/>
      <c r="AA301" s="211"/>
      <c r="AB301" s="211"/>
      <c r="AC301" s="44"/>
      <c r="AD301" s="44"/>
      <c r="AE301" s="41"/>
      <c r="AF301" s="43"/>
      <c r="AG301" s="41"/>
      <c r="AH301" s="42" t="e">
        <f t="shared" si="19"/>
        <v>#VALUE!</v>
      </c>
      <c r="AI301" s="41"/>
      <c r="AJ301" s="44"/>
      <c r="AK301" s="45"/>
    </row>
    <row r="302" spans="2:37" ht="22.5" customHeight="1" x14ac:dyDescent="0.15">
      <c r="B302" s="34"/>
      <c r="C302" s="47"/>
      <c r="D302" s="34"/>
      <c r="E302" s="34"/>
      <c r="F302" s="41"/>
      <c r="G302" s="212"/>
      <c r="H302" s="214"/>
      <c r="I302" s="72"/>
      <c r="J302" s="73"/>
      <c r="K302" s="53"/>
      <c r="L302" s="218"/>
      <c r="M302" s="51"/>
      <c r="N302" s="35"/>
      <c r="O302" s="214"/>
      <c r="P302" s="36" t="str">
        <f>IF(N302="","",VLOOKUP(N302,単重表!$C$6:'単重表'!$F$3809,2,FALSE))</f>
        <v/>
      </c>
      <c r="Q302" s="37"/>
      <c r="R302" s="216">
        <f t="shared" si="16"/>
        <v>0</v>
      </c>
      <c r="S302" s="220"/>
      <c r="T302" s="39">
        <f t="shared" si="17"/>
        <v>1</v>
      </c>
      <c r="U302" s="40"/>
      <c r="V302" s="39" t="str">
        <f>IF(N302="","",VLOOKUP(N302,単重表!$C$6:'単重表'!$F$3809,3,FALSE))</f>
        <v/>
      </c>
      <c r="W302" s="215"/>
      <c r="X302" s="37" t="e">
        <f t="shared" si="18"/>
        <v>#VALUE!</v>
      </c>
      <c r="Y302" s="211"/>
      <c r="Z302" s="211"/>
      <c r="AA302" s="211"/>
      <c r="AB302" s="211"/>
      <c r="AC302" s="44"/>
      <c r="AD302" s="44"/>
      <c r="AE302" s="41"/>
      <c r="AF302" s="43"/>
      <c r="AG302" s="41"/>
      <c r="AH302" s="42" t="e">
        <f t="shared" si="19"/>
        <v>#VALUE!</v>
      </c>
      <c r="AI302" s="41"/>
      <c r="AJ302" s="44"/>
      <c r="AK302" s="45"/>
    </row>
    <row r="303" spans="2:37" ht="22.5" customHeight="1" x14ac:dyDescent="0.15">
      <c r="B303" s="34"/>
      <c r="C303" s="47"/>
      <c r="D303" s="34"/>
      <c r="E303" s="34"/>
      <c r="F303" s="41"/>
      <c r="G303" s="212"/>
      <c r="H303" s="214"/>
      <c r="I303" s="72"/>
      <c r="J303" s="73"/>
      <c r="K303" s="53"/>
      <c r="L303" s="218"/>
      <c r="M303" s="51"/>
      <c r="N303" s="35"/>
      <c r="O303" s="214"/>
      <c r="P303" s="36" t="str">
        <f>IF(N303="","",VLOOKUP(N303,単重表!$C$6:'単重表'!$F$3809,2,FALSE))</f>
        <v/>
      </c>
      <c r="Q303" s="37"/>
      <c r="R303" s="216">
        <f t="shared" si="16"/>
        <v>0</v>
      </c>
      <c r="S303" s="220"/>
      <c r="T303" s="39">
        <f t="shared" si="17"/>
        <v>1</v>
      </c>
      <c r="U303" s="40"/>
      <c r="V303" s="39" t="str">
        <f>IF(N303="","",VLOOKUP(N303,単重表!$C$6:'単重表'!$F$3809,3,FALSE))</f>
        <v/>
      </c>
      <c r="W303" s="215"/>
      <c r="X303" s="37" t="e">
        <f t="shared" si="18"/>
        <v>#VALUE!</v>
      </c>
      <c r="Y303" s="211"/>
      <c r="Z303" s="211"/>
      <c r="AA303" s="211"/>
      <c r="AB303" s="211"/>
      <c r="AC303" s="44"/>
      <c r="AD303" s="44"/>
      <c r="AE303" s="41"/>
      <c r="AF303" s="43"/>
      <c r="AG303" s="41"/>
      <c r="AH303" s="42" t="e">
        <f t="shared" si="19"/>
        <v>#VALUE!</v>
      </c>
      <c r="AI303" s="41"/>
      <c r="AJ303" s="44"/>
      <c r="AK303" s="45"/>
    </row>
    <row r="304" spans="2:37" ht="22.5" customHeight="1" x14ac:dyDescent="0.15">
      <c r="B304" s="34"/>
      <c r="C304" s="47"/>
      <c r="D304" s="34"/>
      <c r="E304" s="34"/>
      <c r="F304" s="41"/>
      <c r="G304" s="212"/>
      <c r="H304" s="214"/>
      <c r="I304" s="72"/>
      <c r="J304" s="73"/>
      <c r="K304" s="53"/>
      <c r="L304" s="218"/>
      <c r="M304" s="51"/>
      <c r="N304" s="35"/>
      <c r="O304" s="214"/>
      <c r="P304" s="36" t="str">
        <f>IF(N304="","",VLOOKUP(N304,単重表!$C$6:'単重表'!$F$3809,2,FALSE))</f>
        <v/>
      </c>
      <c r="Q304" s="37"/>
      <c r="R304" s="216">
        <f t="shared" si="16"/>
        <v>0</v>
      </c>
      <c r="S304" s="220"/>
      <c r="T304" s="39">
        <f t="shared" si="17"/>
        <v>1</v>
      </c>
      <c r="U304" s="40"/>
      <c r="V304" s="39" t="str">
        <f>IF(N304="","",VLOOKUP(N304,単重表!$C$6:'単重表'!$F$3809,3,FALSE))</f>
        <v/>
      </c>
      <c r="W304" s="215"/>
      <c r="X304" s="37" t="e">
        <f t="shared" si="18"/>
        <v>#VALUE!</v>
      </c>
      <c r="Y304" s="211"/>
      <c r="Z304" s="211"/>
      <c r="AA304" s="211"/>
      <c r="AB304" s="211"/>
      <c r="AC304" s="44"/>
      <c r="AD304" s="44"/>
      <c r="AE304" s="41"/>
      <c r="AF304" s="43"/>
      <c r="AG304" s="41"/>
      <c r="AH304" s="42" t="e">
        <f t="shared" si="19"/>
        <v>#VALUE!</v>
      </c>
      <c r="AI304" s="41"/>
      <c r="AJ304" s="44"/>
      <c r="AK304" s="45"/>
    </row>
    <row r="305" spans="2:37" ht="22.5" customHeight="1" x14ac:dyDescent="0.15">
      <c r="B305" s="34"/>
      <c r="C305" s="47"/>
      <c r="D305" s="34"/>
      <c r="E305" s="34"/>
      <c r="F305" s="41"/>
      <c r="G305" s="212"/>
      <c r="H305" s="214"/>
      <c r="I305" s="72"/>
      <c r="J305" s="73"/>
      <c r="K305" s="53"/>
      <c r="L305" s="218"/>
      <c r="M305" s="51"/>
      <c r="N305" s="35"/>
      <c r="O305" s="214"/>
      <c r="P305" s="36" t="str">
        <f>IF(N305="","",VLOOKUP(N305,単重表!$C$6:'単重表'!$F$3809,2,FALSE))</f>
        <v/>
      </c>
      <c r="Q305" s="37"/>
      <c r="R305" s="216">
        <f t="shared" si="16"/>
        <v>0</v>
      </c>
      <c r="S305" s="220"/>
      <c r="T305" s="39">
        <f t="shared" si="17"/>
        <v>1</v>
      </c>
      <c r="U305" s="40"/>
      <c r="V305" s="39" t="str">
        <f>IF(N305="","",VLOOKUP(N305,単重表!$C$6:'単重表'!$F$3809,3,FALSE))</f>
        <v/>
      </c>
      <c r="W305" s="215"/>
      <c r="X305" s="37" t="e">
        <f t="shared" si="18"/>
        <v>#VALUE!</v>
      </c>
      <c r="Y305" s="211"/>
      <c r="Z305" s="211"/>
      <c r="AA305" s="211"/>
      <c r="AB305" s="211"/>
      <c r="AC305" s="44"/>
      <c r="AD305" s="44"/>
      <c r="AE305" s="41"/>
      <c r="AF305" s="43"/>
      <c r="AG305" s="41"/>
      <c r="AH305" s="42" t="e">
        <f t="shared" si="19"/>
        <v>#VALUE!</v>
      </c>
      <c r="AI305" s="41"/>
      <c r="AJ305" s="44"/>
      <c r="AK305" s="45"/>
    </row>
    <row r="306" spans="2:37" ht="22.5" customHeight="1" x14ac:dyDescent="0.15">
      <c r="B306" s="34"/>
      <c r="C306" s="47"/>
      <c r="D306" s="34"/>
      <c r="E306" s="34"/>
      <c r="F306" s="41"/>
      <c r="G306" s="212"/>
      <c r="H306" s="214"/>
      <c r="I306" s="72"/>
      <c r="J306" s="73"/>
      <c r="K306" s="53"/>
      <c r="L306" s="218"/>
      <c r="M306" s="51"/>
      <c r="N306" s="35"/>
      <c r="O306" s="214"/>
      <c r="P306" s="36" t="str">
        <f>IF(N306="","",VLOOKUP(N306,単重表!$C$6:'単重表'!$F$3809,2,FALSE))</f>
        <v/>
      </c>
      <c r="Q306" s="37"/>
      <c r="R306" s="216">
        <f t="shared" si="16"/>
        <v>0</v>
      </c>
      <c r="S306" s="220"/>
      <c r="T306" s="39">
        <f t="shared" si="17"/>
        <v>1</v>
      </c>
      <c r="U306" s="40"/>
      <c r="V306" s="39" t="str">
        <f>IF(N306="","",VLOOKUP(N306,単重表!$C$6:'単重表'!$F$3809,3,FALSE))</f>
        <v/>
      </c>
      <c r="W306" s="215"/>
      <c r="X306" s="37" t="e">
        <f t="shared" si="18"/>
        <v>#VALUE!</v>
      </c>
      <c r="Y306" s="211"/>
      <c r="Z306" s="211"/>
      <c r="AA306" s="211"/>
      <c r="AB306" s="211"/>
      <c r="AC306" s="44"/>
      <c r="AD306" s="44"/>
      <c r="AE306" s="41"/>
      <c r="AF306" s="43"/>
      <c r="AG306" s="41"/>
      <c r="AH306" s="42" t="e">
        <f t="shared" si="19"/>
        <v>#VALUE!</v>
      </c>
      <c r="AI306" s="41"/>
      <c r="AJ306" s="44"/>
      <c r="AK306" s="45"/>
    </row>
    <row r="307" spans="2:37" ht="22.5" customHeight="1" x14ac:dyDescent="0.15">
      <c r="B307" s="34"/>
      <c r="C307" s="47"/>
      <c r="D307" s="34"/>
      <c r="E307" s="34"/>
      <c r="F307" s="41"/>
      <c r="G307" s="212"/>
      <c r="H307" s="214"/>
      <c r="I307" s="72"/>
      <c r="J307" s="73"/>
      <c r="K307" s="53"/>
      <c r="L307" s="218"/>
      <c r="M307" s="51"/>
      <c r="N307" s="35"/>
      <c r="O307" s="214"/>
      <c r="P307" s="36" t="str">
        <f>IF(N307="","",VLOOKUP(N307,単重表!$C$6:'単重表'!$F$3809,2,FALSE))</f>
        <v/>
      </c>
      <c r="Q307" s="37"/>
      <c r="R307" s="216">
        <f t="shared" si="16"/>
        <v>0</v>
      </c>
      <c r="S307" s="220"/>
      <c r="T307" s="39">
        <f t="shared" si="17"/>
        <v>1</v>
      </c>
      <c r="U307" s="40"/>
      <c r="V307" s="39" t="str">
        <f>IF(N307="","",VLOOKUP(N307,単重表!$C$6:'単重表'!$F$3809,3,FALSE))</f>
        <v/>
      </c>
      <c r="W307" s="215"/>
      <c r="X307" s="37" t="e">
        <f t="shared" si="18"/>
        <v>#VALUE!</v>
      </c>
      <c r="Y307" s="211"/>
      <c r="Z307" s="211"/>
      <c r="AA307" s="211"/>
      <c r="AB307" s="211"/>
      <c r="AC307" s="44"/>
      <c r="AD307" s="44"/>
      <c r="AE307" s="41"/>
      <c r="AF307" s="43"/>
      <c r="AG307" s="41"/>
      <c r="AH307" s="42" t="e">
        <f t="shared" si="19"/>
        <v>#VALUE!</v>
      </c>
      <c r="AI307" s="41"/>
      <c r="AJ307" s="44"/>
      <c r="AK307" s="45"/>
    </row>
    <row r="308" spans="2:37" ht="22.5" customHeight="1" x14ac:dyDescent="0.15">
      <c r="B308" s="34"/>
      <c r="C308" s="47"/>
      <c r="D308" s="34"/>
      <c r="E308" s="34"/>
      <c r="F308" s="41"/>
      <c r="G308" s="212"/>
      <c r="H308" s="214"/>
      <c r="I308" s="72"/>
      <c r="J308" s="73"/>
      <c r="K308" s="53"/>
      <c r="L308" s="218"/>
      <c r="M308" s="51"/>
      <c r="N308" s="35"/>
      <c r="O308" s="214"/>
      <c r="P308" s="36" t="str">
        <f>IF(N308="","",VLOOKUP(N308,単重表!$C$6:'単重表'!$F$3809,2,FALSE))</f>
        <v/>
      </c>
      <c r="Q308" s="37"/>
      <c r="R308" s="216">
        <f t="shared" si="16"/>
        <v>0</v>
      </c>
      <c r="S308" s="220"/>
      <c r="T308" s="39">
        <f t="shared" si="17"/>
        <v>1</v>
      </c>
      <c r="U308" s="40"/>
      <c r="V308" s="39" t="str">
        <f>IF(N308="","",VLOOKUP(N308,単重表!$C$6:'単重表'!$F$3809,3,FALSE))</f>
        <v/>
      </c>
      <c r="W308" s="215"/>
      <c r="X308" s="37" t="e">
        <f t="shared" si="18"/>
        <v>#VALUE!</v>
      </c>
      <c r="Y308" s="211"/>
      <c r="Z308" s="211"/>
      <c r="AA308" s="211"/>
      <c r="AB308" s="211"/>
      <c r="AC308" s="44"/>
      <c r="AD308" s="44"/>
      <c r="AE308" s="41"/>
      <c r="AF308" s="43"/>
      <c r="AG308" s="41"/>
      <c r="AH308" s="42" t="e">
        <f t="shared" si="19"/>
        <v>#VALUE!</v>
      </c>
      <c r="AI308" s="41"/>
      <c r="AJ308" s="44"/>
      <c r="AK308" s="45"/>
    </row>
    <row r="309" spans="2:37" ht="22.5" customHeight="1" x14ac:dyDescent="0.15">
      <c r="B309" s="34"/>
      <c r="C309" s="47"/>
      <c r="D309" s="34"/>
      <c r="E309" s="34"/>
      <c r="F309" s="41"/>
      <c r="G309" s="212"/>
      <c r="H309" s="214"/>
      <c r="I309" s="72"/>
      <c r="J309" s="73"/>
      <c r="K309" s="53"/>
      <c r="L309" s="218"/>
      <c r="M309" s="51"/>
      <c r="N309" s="35"/>
      <c r="O309" s="214"/>
      <c r="P309" s="36" t="str">
        <f>IF(N309="","",VLOOKUP(N309,単重表!$C$6:'単重表'!$F$3809,2,FALSE))</f>
        <v/>
      </c>
      <c r="Q309" s="37"/>
      <c r="R309" s="216">
        <f t="shared" si="16"/>
        <v>0</v>
      </c>
      <c r="S309" s="220"/>
      <c r="T309" s="39">
        <f t="shared" si="17"/>
        <v>1</v>
      </c>
      <c r="U309" s="40"/>
      <c r="V309" s="39" t="str">
        <f>IF(N309="","",VLOOKUP(N309,単重表!$C$6:'単重表'!$F$3809,3,FALSE))</f>
        <v/>
      </c>
      <c r="W309" s="215"/>
      <c r="X309" s="37" t="e">
        <f t="shared" si="18"/>
        <v>#VALUE!</v>
      </c>
      <c r="Y309" s="211"/>
      <c r="Z309" s="211"/>
      <c r="AA309" s="211"/>
      <c r="AB309" s="211"/>
      <c r="AC309" s="44"/>
      <c r="AD309" s="44"/>
      <c r="AE309" s="41"/>
      <c r="AF309" s="43"/>
      <c r="AG309" s="41"/>
      <c r="AH309" s="42" t="e">
        <f t="shared" si="19"/>
        <v>#VALUE!</v>
      </c>
      <c r="AI309" s="41"/>
      <c r="AJ309" s="44"/>
      <c r="AK309" s="45"/>
    </row>
    <row r="310" spans="2:37" ht="22.5" customHeight="1" x14ac:dyDescent="0.15">
      <c r="B310" s="34"/>
      <c r="C310" s="47"/>
      <c r="D310" s="34"/>
      <c r="E310" s="34"/>
      <c r="F310" s="41"/>
      <c r="G310" s="212"/>
      <c r="H310" s="214"/>
      <c r="I310" s="72"/>
      <c r="J310" s="73"/>
      <c r="K310" s="53"/>
      <c r="L310" s="218"/>
      <c r="M310" s="51"/>
      <c r="N310" s="35"/>
      <c r="O310" s="214"/>
      <c r="P310" s="36" t="str">
        <f>IF(N310="","",VLOOKUP(N310,単重表!$C$6:'単重表'!$F$3809,2,FALSE))</f>
        <v/>
      </c>
      <c r="Q310" s="37"/>
      <c r="R310" s="216">
        <f t="shared" si="16"/>
        <v>0</v>
      </c>
      <c r="S310" s="220"/>
      <c r="T310" s="39">
        <f t="shared" si="17"/>
        <v>1</v>
      </c>
      <c r="U310" s="40"/>
      <c r="V310" s="39" t="str">
        <f>IF(N310="","",VLOOKUP(N310,単重表!$C$6:'単重表'!$F$3809,3,FALSE))</f>
        <v/>
      </c>
      <c r="W310" s="215"/>
      <c r="X310" s="37" t="e">
        <f t="shared" si="18"/>
        <v>#VALUE!</v>
      </c>
      <c r="Y310" s="211"/>
      <c r="Z310" s="211"/>
      <c r="AA310" s="211"/>
      <c r="AB310" s="211"/>
      <c r="AC310" s="44"/>
      <c r="AD310" s="44"/>
      <c r="AE310" s="41"/>
      <c r="AF310" s="43"/>
      <c r="AG310" s="41"/>
      <c r="AH310" s="42" t="e">
        <f t="shared" si="19"/>
        <v>#VALUE!</v>
      </c>
      <c r="AI310" s="41"/>
      <c r="AJ310" s="44"/>
      <c r="AK310" s="45"/>
    </row>
    <row r="311" spans="2:37" ht="22.5" customHeight="1" x14ac:dyDescent="0.15">
      <c r="B311" s="34"/>
      <c r="C311" s="47"/>
      <c r="D311" s="34"/>
      <c r="E311" s="34"/>
      <c r="F311" s="41"/>
      <c r="G311" s="121"/>
      <c r="H311" s="214"/>
      <c r="I311" s="72"/>
      <c r="J311" s="73"/>
      <c r="K311" s="53"/>
      <c r="L311" s="218"/>
      <c r="M311" s="51"/>
      <c r="N311" s="35"/>
      <c r="O311" s="214"/>
      <c r="P311" s="36" t="str">
        <f>IF(N311="","",VLOOKUP(N311,単重表!$C$6:'単重表'!$F$3809,2,FALSE))</f>
        <v/>
      </c>
      <c r="Q311" s="37"/>
      <c r="R311" s="216">
        <f t="shared" si="16"/>
        <v>0</v>
      </c>
      <c r="S311" s="220"/>
      <c r="T311" s="39">
        <f t="shared" si="17"/>
        <v>1</v>
      </c>
      <c r="U311" s="40"/>
      <c r="V311" s="39" t="str">
        <f>IF(N311="","",VLOOKUP(N311,単重表!$C$6:'単重表'!$F$3809,3,FALSE))</f>
        <v/>
      </c>
      <c r="W311" s="215"/>
      <c r="X311" s="37" t="e">
        <f t="shared" si="18"/>
        <v>#VALUE!</v>
      </c>
      <c r="Y311" s="211"/>
      <c r="Z311" s="211"/>
      <c r="AA311" s="211"/>
      <c r="AB311" s="211"/>
      <c r="AC311" s="44"/>
      <c r="AD311" s="44"/>
      <c r="AE311" s="41"/>
      <c r="AF311" s="43"/>
      <c r="AG311" s="41"/>
      <c r="AH311" s="42" t="e">
        <f t="shared" si="19"/>
        <v>#VALUE!</v>
      </c>
      <c r="AI311" s="41"/>
      <c r="AJ311" s="44"/>
      <c r="AK311" s="45"/>
    </row>
    <row r="312" spans="2:37" ht="22.5" customHeight="1" x14ac:dyDescent="0.15">
      <c r="B312" s="34"/>
      <c r="C312" s="47"/>
      <c r="D312" s="34"/>
      <c r="E312" s="34"/>
      <c r="F312" s="41"/>
      <c r="G312" s="121"/>
      <c r="H312" s="214"/>
      <c r="I312" s="72"/>
      <c r="J312" s="73"/>
      <c r="K312" s="53"/>
      <c r="L312" s="218"/>
      <c r="M312" s="51"/>
      <c r="N312" s="35"/>
      <c r="O312" s="214"/>
      <c r="P312" s="36" t="str">
        <f>IF(N312="","",VLOOKUP(N312,単重表!$C$6:'単重表'!$F$3809,2,FALSE))</f>
        <v/>
      </c>
      <c r="Q312" s="37"/>
      <c r="R312" s="216">
        <f t="shared" si="16"/>
        <v>0</v>
      </c>
      <c r="S312" s="220"/>
      <c r="T312" s="39">
        <f t="shared" si="17"/>
        <v>1</v>
      </c>
      <c r="U312" s="40"/>
      <c r="V312" s="39" t="str">
        <f>IF(N312="","",VLOOKUP(N312,単重表!$C$6:'単重表'!$F$3809,3,FALSE))</f>
        <v/>
      </c>
      <c r="W312" s="215"/>
      <c r="X312" s="37" t="e">
        <f t="shared" si="18"/>
        <v>#VALUE!</v>
      </c>
      <c r="Y312" s="211"/>
      <c r="Z312" s="211"/>
      <c r="AA312" s="211"/>
      <c r="AB312" s="211"/>
      <c r="AC312" s="44"/>
      <c r="AD312" s="44"/>
      <c r="AE312" s="41"/>
      <c r="AF312" s="43"/>
      <c r="AG312" s="41"/>
      <c r="AH312" s="42" t="e">
        <f t="shared" si="19"/>
        <v>#VALUE!</v>
      </c>
      <c r="AI312" s="41"/>
      <c r="AJ312" s="44"/>
      <c r="AK312" s="45"/>
    </row>
    <row r="313" spans="2:37" ht="22.5" customHeight="1" x14ac:dyDescent="0.15">
      <c r="B313" s="34"/>
      <c r="C313" s="47"/>
      <c r="D313" s="34"/>
      <c r="E313" s="34"/>
      <c r="F313" s="41"/>
      <c r="K313" s="53"/>
      <c r="L313" s="218"/>
      <c r="M313" s="51"/>
      <c r="N313" s="35"/>
      <c r="O313" s="214"/>
      <c r="P313" s="36" t="str">
        <f>IF(N313="","",VLOOKUP(N313,単重表!$C$6:'単重表'!$F$3809,2,FALSE))</f>
        <v/>
      </c>
      <c r="Q313" s="37"/>
      <c r="R313" s="216">
        <f t="shared" si="16"/>
        <v>0</v>
      </c>
      <c r="S313" s="220"/>
      <c r="T313" s="39">
        <f t="shared" si="17"/>
        <v>1</v>
      </c>
      <c r="U313" s="40"/>
      <c r="V313" s="39" t="str">
        <f>IF(N313="","",VLOOKUP(N313,単重表!$C$6:'単重表'!$F$3809,3,FALSE))</f>
        <v/>
      </c>
      <c r="W313" s="215"/>
      <c r="X313" s="37" t="e">
        <f t="shared" si="18"/>
        <v>#VALUE!</v>
      </c>
      <c r="Y313" s="211"/>
      <c r="Z313" s="211"/>
      <c r="AA313" s="211"/>
      <c r="AB313" s="211"/>
      <c r="AC313" s="44"/>
      <c r="AD313" s="44"/>
      <c r="AE313" s="41"/>
      <c r="AF313" s="43"/>
      <c r="AG313" s="41"/>
      <c r="AH313" s="42" t="e">
        <f t="shared" si="19"/>
        <v>#VALUE!</v>
      </c>
      <c r="AI313" s="41"/>
      <c r="AJ313" s="44"/>
      <c r="AK313" s="45"/>
    </row>
    <row r="314" spans="2:37" ht="22.5" customHeight="1" x14ac:dyDescent="0.15">
      <c r="B314" s="34"/>
      <c r="C314" s="47"/>
      <c r="D314" s="34"/>
      <c r="E314" s="34"/>
      <c r="F314" s="41"/>
      <c r="K314" s="53"/>
      <c r="L314" s="218"/>
      <c r="M314" s="51"/>
      <c r="N314" s="35"/>
      <c r="O314" s="214"/>
      <c r="P314" s="36" t="str">
        <f>IF(N314="","",VLOOKUP(N314,単重表!$C$6:'単重表'!$F$3809,2,FALSE))</f>
        <v/>
      </c>
      <c r="Q314" s="37"/>
      <c r="R314" s="216">
        <f t="shared" si="16"/>
        <v>0</v>
      </c>
      <c r="S314" s="220"/>
      <c r="T314" s="39">
        <f t="shared" si="17"/>
        <v>1</v>
      </c>
      <c r="U314" s="40"/>
      <c r="V314" s="39" t="str">
        <f>IF(N314="","",VLOOKUP(N314,単重表!$C$6:'単重表'!$F$3809,3,FALSE))</f>
        <v/>
      </c>
      <c r="W314" s="215"/>
      <c r="X314" s="37" t="e">
        <f t="shared" si="18"/>
        <v>#VALUE!</v>
      </c>
      <c r="Y314" s="211"/>
      <c r="Z314" s="211"/>
      <c r="AA314" s="211"/>
      <c r="AB314" s="211"/>
      <c r="AC314" s="44"/>
      <c r="AD314" s="44"/>
      <c r="AE314" s="41"/>
      <c r="AF314" s="43"/>
      <c r="AG314" s="41"/>
      <c r="AH314" s="42" t="e">
        <f t="shared" si="19"/>
        <v>#VALUE!</v>
      </c>
      <c r="AI314" s="41"/>
      <c r="AJ314" s="44"/>
      <c r="AK314" s="45"/>
    </row>
    <row r="315" spans="2:37" ht="22.5" customHeight="1" x14ac:dyDescent="0.15">
      <c r="B315" s="34"/>
      <c r="C315" s="47"/>
      <c r="D315" s="34"/>
      <c r="E315" s="34"/>
      <c r="F315" s="41"/>
      <c r="K315" s="53"/>
      <c r="L315" s="218"/>
      <c r="M315" s="51"/>
      <c r="N315" s="35"/>
      <c r="O315" s="214"/>
      <c r="P315" s="36" t="str">
        <f>IF(N315="","",VLOOKUP(N315,単重表!$C$6:'単重表'!$F$3809,2,FALSE))</f>
        <v/>
      </c>
      <c r="Q315" s="37"/>
      <c r="R315" s="216">
        <f t="shared" si="16"/>
        <v>0</v>
      </c>
      <c r="S315" s="220"/>
      <c r="T315" s="39">
        <f t="shared" si="17"/>
        <v>1</v>
      </c>
      <c r="U315" s="40"/>
      <c r="V315" s="39" t="str">
        <f>IF(N315="","",VLOOKUP(N315,単重表!$C$6:'単重表'!$F$3809,3,FALSE))</f>
        <v/>
      </c>
      <c r="W315" s="215"/>
      <c r="X315" s="37" t="e">
        <f t="shared" si="18"/>
        <v>#VALUE!</v>
      </c>
      <c r="Y315" s="211"/>
      <c r="Z315" s="211"/>
      <c r="AA315" s="211"/>
      <c r="AB315" s="211"/>
      <c r="AC315" s="44"/>
      <c r="AD315" s="44"/>
      <c r="AE315" s="41"/>
      <c r="AF315" s="43"/>
      <c r="AG315" s="41"/>
      <c r="AH315" s="42" t="e">
        <f t="shared" si="19"/>
        <v>#VALUE!</v>
      </c>
      <c r="AI315" s="41"/>
      <c r="AJ315" s="44"/>
      <c r="AK315" s="45"/>
    </row>
    <row r="316" spans="2:37" ht="22.5" customHeight="1" x14ac:dyDescent="0.15">
      <c r="B316" s="34"/>
      <c r="C316" s="47"/>
      <c r="D316" s="34"/>
      <c r="E316" s="34"/>
      <c r="F316" s="41"/>
      <c r="K316" s="53"/>
      <c r="L316" s="218"/>
      <c r="M316" s="51"/>
      <c r="N316" s="35"/>
      <c r="O316" s="214"/>
      <c r="P316" s="36" t="str">
        <f>IF(N316="","",VLOOKUP(N316,単重表!$C$6:'単重表'!$F$3809,2,FALSE))</f>
        <v/>
      </c>
      <c r="Q316" s="37"/>
      <c r="R316" s="216">
        <f t="shared" si="16"/>
        <v>0</v>
      </c>
      <c r="S316" s="220"/>
      <c r="T316" s="39">
        <f t="shared" si="17"/>
        <v>1</v>
      </c>
      <c r="U316" s="40"/>
      <c r="V316" s="39" t="str">
        <f>IF(N316="","",VLOOKUP(N316,単重表!$C$6:'単重表'!$F$3809,3,FALSE))</f>
        <v/>
      </c>
      <c r="W316" s="215"/>
      <c r="X316" s="37" t="e">
        <f t="shared" si="18"/>
        <v>#VALUE!</v>
      </c>
      <c r="Y316" s="211"/>
      <c r="Z316" s="211"/>
      <c r="AA316" s="211"/>
      <c r="AB316" s="211"/>
      <c r="AC316" s="44"/>
      <c r="AD316" s="44"/>
      <c r="AE316" s="41"/>
      <c r="AF316" s="43"/>
      <c r="AG316" s="41"/>
      <c r="AH316" s="42" t="e">
        <f t="shared" si="19"/>
        <v>#VALUE!</v>
      </c>
      <c r="AI316" s="41"/>
      <c r="AJ316" s="44"/>
      <c r="AK316" s="45"/>
    </row>
    <row r="317" spans="2:37" ht="22.5" customHeight="1" x14ac:dyDescent="0.15">
      <c r="B317" s="34"/>
      <c r="C317" s="47"/>
      <c r="D317" s="34"/>
      <c r="E317" s="34"/>
      <c r="F317" s="41"/>
      <c r="K317" s="53"/>
      <c r="L317" s="218"/>
      <c r="M317" s="51"/>
      <c r="N317" s="35"/>
      <c r="O317" s="214"/>
      <c r="P317" s="36" t="str">
        <f>IF(N317="","",VLOOKUP(N317,単重表!$C$6:'単重表'!$F$3809,2,FALSE))</f>
        <v/>
      </c>
      <c r="Q317" s="37"/>
      <c r="R317" s="216">
        <f t="shared" si="16"/>
        <v>0</v>
      </c>
      <c r="S317" s="220"/>
      <c r="T317" s="39">
        <f t="shared" si="17"/>
        <v>1</v>
      </c>
      <c r="U317" s="40"/>
      <c r="V317" s="39" t="str">
        <f>IF(N317="","",VLOOKUP(N317,単重表!$C$6:'単重表'!$F$3809,3,FALSE))</f>
        <v/>
      </c>
      <c r="W317" s="215"/>
      <c r="X317" s="37" t="e">
        <f t="shared" si="18"/>
        <v>#VALUE!</v>
      </c>
      <c r="Y317" s="211"/>
      <c r="Z317" s="211"/>
      <c r="AA317" s="211"/>
      <c r="AB317" s="211"/>
      <c r="AC317" s="44"/>
      <c r="AD317" s="44"/>
      <c r="AE317" s="41"/>
      <c r="AF317" s="43"/>
      <c r="AG317" s="41"/>
      <c r="AH317" s="42" t="e">
        <f t="shared" si="19"/>
        <v>#VALUE!</v>
      </c>
      <c r="AI317" s="41"/>
      <c r="AJ317" s="44"/>
      <c r="AK317" s="45"/>
    </row>
    <row r="318" spans="2:37" ht="22.5" customHeight="1" x14ac:dyDescent="0.15">
      <c r="B318" s="34"/>
      <c r="C318" s="47"/>
      <c r="D318" s="34"/>
      <c r="E318" s="34"/>
      <c r="F318" s="41"/>
      <c r="K318" s="53"/>
      <c r="L318" s="218"/>
      <c r="M318" s="51"/>
      <c r="N318" s="35"/>
      <c r="O318" s="214"/>
      <c r="P318" s="36" t="str">
        <f>IF(N318="","",VLOOKUP(N318,単重表!$C$6:'単重表'!$F$3809,2,FALSE))</f>
        <v/>
      </c>
      <c r="Q318" s="37"/>
      <c r="R318" s="216">
        <f t="shared" si="16"/>
        <v>0</v>
      </c>
      <c r="S318" s="220"/>
      <c r="T318" s="39">
        <f t="shared" si="17"/>
        <v>1</v>
      </c>
      <c r="U318" s="40"/>
      <c r="V318" s="39" t="str">
        <f>IF(N318="","",VLOOKUP(N318,単重表!$C$6:'単重表'!$F$3809,3,FALSE))</f>
        <v/>
      </c>
      <c r="W318" s="215"/>
      <c r="X318" s="37" t="e">
        <f t="shared" si="18"/>
        <v>#VALUE!</v>
      </c>
      <c r="Y318" s="211"/>
      <c r="Z318" s="211"/>
      <c r="AA318" s="211"/>
      <c r="AB318" s="211"/>
      <c r="AC318" s="44"/>
      <c r="AD318" s="44"/>
      <c r="AE318" s="41"/>
      <c r="AF318" s="43"/>
      <c r="AG318" s="41"/>
      <c r="AH318" s="42" t="e">
        <f t="shared" si="19"/>
        <v>#VALUE!</v>
      </c>
      <c r="AI318" s="41"/>
      <c r="AJ318" s="44"/>
      <c r="AK318" s="45"/>
    </row>
    <row r="319" spans="2:37" ht="22.5" customHeight="1" x14ac:dyDescent="0.15">
      <c r="B319" s="34"/>
      <c r="C319" s="47"/>
      <c r="D319" s="34"/>
      <c r="E319" s="34"/>
      <c r="F319" s="41"/>
      <c r="K319" s="53"/>
      <c r="L319" s="218"/>
      <c r="M319" s="51"/>
      <c r="N319" s="35"/>
      <c r="O319" s="214"/>
      <c r="P319" s="36" t="str">
        <f>IF(N319="","",VLOOKUP(N319,単重表!$C$6:'単重表'!$F$3809,2,FALSE))</f>
        <v/>
      </c>
      <c r="Q319" s="37"/>
      <c r="R319" s="216">
        <f t="shared" si="16"/>
        <v>0</v>
      </c>
      <c r="S319" s="220"/>
      <c r="T319" s="39">
        <f t="shared" si="17"/>
        <v>1</v>
      </c>
      <c r="U319" s="40"/>
      <c r="V319" s="39" t="str">
        <f>IF(N319="","",VLOOKUP(N319,単重表!$C$6:'単重表'!$F$3809,3,FALSE))</f>
        <v/>
      </c>
      <c r="W319" s="215"/>
      <c r="X319" s="37" t="e">
        <f t="shared" si="18"/>
        <v>#VALUE!</v>
      </c>
      <c r="Y319" s="211"/>
      <c r="Z319" s="211"/>
      <c r="AA319" s="211"/>
      <c r="AB319" s="211"/>
      <c r="AC319" s="44"/>
      <c r="AD319" s="44"/>
      <c r="AE319" s="41"/>
      <c r="AF319" s="43"/>
      <c r="AG319" s="41"/>
      <c r="AH319" s="42" t="e">
        <f t="shared" si="19"/>
        <v>#VALUE!</v>
      </c>
      <c r="AI319" s="41"/>
      <c r="AJ319" s="44"/>
      <c r="AK319" s="45"/>
    </row>
    <row r="320" spans="2:37" ht="22.5" customHeight="1" x14ac:dyDescent="0.15">
      <c r="B320" s="34"/>
      <c r="C320" s="47"/>
      <c r="D320" s="34"/>
      <c r="E320" s="34"/>
      <c r="F320" s="41"/>
      <c r="K320" s="53"/>
      <c r="L320" s="218"/>
      <c r="M320" s="51"/>
      <c r="N320" s="35"/>
      <c r="O320" s="214"/>
      <c r="P320" s="36" t="str">
        <f>IF(N320="","",VLOOKUP(N320,単重表!$C$6:'単重表'!$F$3809,2,FALSE))</f>
        <v/>
      </c>
      <c r="Q320" s="37"/>
      <c r="R320" s="216">
        <f t="shared" si="16"/>
        <v>0</v>
      </c>
      <c r="S320" s="220"/>
      <c r="T320" s="39">
        <f t="shared" si="17"/>
        <v>1</v>
      </c>
      <c r="U320" s="40"/>
      <c r="V320" s="39" t="str">
        <f>IF(N320="","",VLOOKUP(N320,単重表!$C$6:'単重表'!$F$3809,3,FALSE))</f>
        <v/>
      </c>
      <c r="W320" s="215"/>
      <c r="X320" s="37" t="e">
        <f t="shared" si="18"/>
        <v>#VALUE!</v>
      </c>
      <c r="Y320" s="211"/>
      <c r="Z320" s="211"/>
      <c r="AA320" s="211"/>
      <c r="AB320" s="211"/>
      <c r="AC320" s="44"/>
      <c r="AD320" s="44"/>
      <c r="AE320" s="41"/>
      <c r="AF320" s="43"/>
      <c r="AG320" s="41"/>
      <c r="AH320" s="42" t="e">
        <f t="shared" si="19"/>
        <v>#VALUE!</v>
      </c>
      <c r="AI320" s="41"/>
      <c r="AJ320" s="44"/>
      <c r="AK320" s="45"/>
    </row>
    <row r="321" spans="2:37" ht="22.5" customHeight="1" x14ac:dyDescent="0.15">
      <c r="B321" s="34"/>
      <c r="C321" s="47"/>
      <c r="D321" s="34"/>
      <c r="E321" s="34"/>
      <c r="F321" s="41"/>
      <c r="K321" s="53"/>
      <c r="L321" s="218"/>
      <c r="M321" s="51"/>
      <c r="N321" s="35"/>
      <c r="O321" s="214"/>
      <c r="P321" s="36" t="str">
        <f>IF(N321="","",VLOOKUP(N321,単重表!$C$6:'単重表'!$F$3809,2,FALSE))</f>
        <v/>
      </c>
      <c r="Q321" s="37"/>
      <c r="R321" s="216">
        <f t="shared" si="16"/>
        <v>0</v>
      </c>
      <c r="S321" s="220"/>
      <c r="T321" s="39">
        <f t="shared" si="17"/>
        <v>1</v>
      </c>
      <c r="U321" s="40"/>
      <c r="V321" s="39" t="str">
        <f>IF(N321="","",VLOOKUP(N321,単重表!$C$6:'単重表'!$F$3809,3,FALSE))</f>
        <v/>
      </c>
      <c r="W321" s="215"/>
      <c r="X321" s="37" t="e">
        <f t="shared" si="18"/>
        <v>#VALUE!</v>
      </c>
      <c r="Y321" s="211"/>
      <c r="Z321" s="211"/>
      <c r="AA321" s="211"/>
      <c r="AB321" s="211"/>
      <c r="AC321" s="44"/>
      <c r="AD321" s="44"/>
      <c r="AE321" s="41"/>
      <c r="AF321" s="43"/>
      <c r="AG321" s="41"/>
      <c r="AH321" s="42" t="e">
        <f t="shared" si="19"/>
        <v>#VALUE!</v>
      </c>
      <c r="AI321" s="41"/>
      <c r="AJ321" s="44"/>
      <c r="AK321" s="45"/>
    </row>
    <row r="322" spans="2:37" ht="22.5" customHeight="1" x14ac:dyDescent="0.15">
      <c r="B322" s="34"/>
      <c r="C322" s="47"/>
      <c r="D322" s="34"/>
      <c r="E322" s="34"/>
      <c r="F322" s="41"/>
      <c r="K322" s="53"/>
      <c r="L322" s="218"/>
      <c r="M322" s="51"/>
      <c r="N322" s="35"/>
      <c r="O322" s="214"/>
      <c r="P322" s="36" t="str">
        <f>IF(N322="","",VLOOKUP(N322,単重表!$C$6:'単重表'!$F$3809,2,FALSE))</f>
        <v/>
      </c>
      <c r="Q322" s="37"/>
      <c r="R322" s="216">
        <f t="shared" si="16"/>
        <v>0</v>
      </c>
      <c r="S322" s="220"/>
      <c r="T322" s="39">
        <f t="shared" si="17"/>
        <v>1</v>
      </c>
      <c r="U322" s="40"/>
      <c r="V322" s="39" t="str">
        <f>IF(N322="","",VLOOKUP(N322,単重表!$C$6:'単重表'!$F$3809,3,FALSE))</f>
        <v/>
      </c>
      <c r="W322" s="215"/>
      <c r="X322" s="37" t="e">
        <f t="shared" si="18"/>
        <v>#VALUE!</v>
      </c>
      <c r="Y322" s="211"/>
      <c r="Z322" s="211"/>
      <c r="AA322" s="211"/>
      <c r="AB322" s="211"/>
      <c r="AC322" s="44"/>
      <c r="AD322" s="44"/>
      <c r="AE322" s="41"/>
      <c r="AF322" s="43"/>
      <c r="AG322" s="41"/>
      <c r="AH322" s="42" t="e">
        <f t="shared" si="19"/>
        <v>#VALUE!</v>
      </c>
      <c r="AI322" s="41"/>
      <c r="AJ322" s="44"/>
      <c r="AK322" s="45"/>
    </row>
    <row r="323" spans="2:37" ht="22.5" customHeight="1" x14ac:dyDescent="0.15">
      <c r="B323" s="34"/>
      <c r="C323" s="47"/>
      <c r="D323" s="34"/>
      <c r="E323" s="34"/>
      <c r="F323" s="41"/>
      <c r="K323" s="53"/>
      <c r="L323" s="218"/>
      <c r="M323" s="51"/>
      <c r="N323" s="35"/>
      <c r="O323" s="214"/>
      <c r="P323" s="36" t="str">
        <f>IF(N323="","",VLOOKUP(N323,単重表!$C$6:'単重表'!$F$3809,2,FALSE))</f>
        <v/>
      </c>
      <c r="Q323" s="37"/>
      <c r="R323" s="216">
        <f t="shared" si="16"/>
        <v>0</v>
      </c>
      <c r="S323" s="220"/>
      <c r="T323" s="39">
        <f t="shared" si="17"/>
        <v>1</v>
      </c>
      <c r="U323" s="40"/>
      <c r="V323" s="39" t="str">
        <f>IF(N323="","",VLOOKUP(N323,単重表!$C$6:'単重表'!$F$3809,3,FALSE))</f>
        <v/>
      </c>
      <c r="W323" s="215"/>
      <c r="X323" s="37" t="e">
        <f t="shared" si="18"/>
        <v>#VALUE!</v>
      </c>
      <c r="Y323" s="211"/>
      <c r="Z323" s="211"/>
      <c r="AA323" s="211"/>
      <c r="AB323" s="211"/>
      <c r="AC323" s="44"/>
      <c r="AD323" s="44"/>
      <c r="AE323" s="41"/>
      <c r="AF323" s="43"/>
      <c r="AG323" s="41"/>
      <c r="AH323" s="42" t="e">
        <f t="shared" si="19"/>
        <v>#VALUE!</v>
      </c>
      <c r="AI323" s="41"/>
      <c r="AJ323" s="44"/>
      <c r="AK323" s="45"/>
    </row>
    <row r="324" spans="2:37" ht="22.5" customHeight="1" x14ac:dyDescent="0.15">
      <c r="B324" s="34"/>
      <c r="C324" s="47"/>
      <c r="D324" s="34"/>
      <c r="E324" s="34"/>
      <c r="F324" s="41"/>
      <c r="K324" s="53"/>
      <c r="L324" s="218"/>
      <c r="M324" s="51"/>
      <c r="N324" s="35"/>
      <c r="O324" s="214"/>
      <c r="P324" s="36" t="str">
        <f>IF(N324="","",VLOOKUP(N324,単重表!$C$6:'単重表'!$F$3809,2,FALSE))</f>
        <v/>
      </c>
      <c r="Q324" s="37"/>
      <c r="R324" s="216">
        <f t="shared" si="16"/>
        <v>0</v>
      </c>
      <c r="S324" s="220"/>
      <c r="T324" s="39">
        <f t="shared" si="17"/>
        <v>1</v>
      </c>
      <c r="U324" s="40"/>
      <c r="V324" s="39" t="str">
        <f>IF(N324="","",VLOOKUP(N324,単重表!$C$6:'単重表'!$F$3809,3,FALSE))</f>
        <v/>
      </c>
      <c r="W324" s="215"/>
      <c r="X324" s="37" t="e">
        <f t="shared" si="18"/>
        <v>#VALUE!</v>
      </c>
      <c r="Y324" s="211"/>
      <c r="Z324" s="211"/>
      <c r="AA324" s="211"/>
      <c r="AB324" s="211"/>
      <c r="AC324" s="44"/>
      <c r="AD324" s="44"/>
      <c r="AE324" s="41"/>
      <c r="AF324" s="43"/>
      <c r="AG324" s="41"/>
      <c r="AH324" s="42" t="e">
        <f t="shared" si="19"/>
        <v>#VALUE!</v>
      </c>
      <c r="AI324" s="41"/>
      <c r="AJ324" s="44"/>
      <c r="AK324" s="45"/>
    </row>
    <row r="325" spans="2:37" ht="22.5" customHeight="1" x14ac:dyDescent="0.15">
      <c r="B325" s="34"/>
      <c r="C325" s="47"/>
      <c r="D325" s="34"/>
      <c r="E325" s="34"/>
      <c r="F325" s="41"/>
      <c r="K325" s="53"/>
      <c r="L325" s="218"/>
      <c r="M325" s="51"/>
      <c r="N325" s="35"/>
      <c r="O325" s="214"/>
      <c r="P325" s="36" t="str">
        <f>IF(N325="","",VLOOKUP(N325,単重表!$C$6:'単重表'!$F$3809,2,FALSE))</f>
        <v/>
      </c>
      <c r="Q325" s="37"/>
      <c r="R325" s="216">
        <f t="shared" si="16"/>
        <v>0</v>
      </c>
      <c r="S325" s="220"/>
      <c r="T325" s="39">
        <f t="shared" si="17"/>
        <v>1</v>
      </c>
      <c r="U325" s="40"/>
      <c r="V325" s="39" t="str">
        <f>IF(N325="","",VLOOKUP(N325,単重表!$C$6:'単重表'!$F$3809,3,FALSE))</f>
        <v/>
      </c>
      <c r="W325" s="215"/>
      <c r="X325" s="37" t="e">
        <f t="shared" si="18"/>
        <v>#VALUE!</v>
      </c>
      <c r="Y325" s="211"/>
      <c r="Z325" s="211"/>
      <c r="AA325" s="211"/>
      <c r="AB325" s="211"/>
      <c r="AC325" s="44"/>
      <c r="AD325" s="44"/>
      <c r="AE325" s="41"/>
      <c r="AF325" s="43"/>
      <c r="AG325" s="41"/>
      <c r="AH325" s="42" t="e">
        <f t="shared" si="19"/>
        <v>#VALUE!</v>
      </c>
      <c r="AI325" s="41"/>
      <c r="AJ325" s="44"/>
      <c r="AK325" s="45"/>
    </row>
    <row r="326" spans="2:37" ht="22.5" customHeight="1" x14ac:dyDescent="0.15">
      <c r="B326" s="34"/>
      <c r="C326" s="47"/>
      <c r="D326" s="34"/>
      <c r="E326" s="34"/>
      <c r="F326" s="41"/>
      <c r="K326" s="53"/>
      <c r="L326" s="218"/>
      <c r="M326" s="51"/>
      <c r="N326" s="35"/>
      <c r="O326" s="214"/>
      <c r="P326" s="36" t="str">
        <f>IF(N326="","",VLOOKUP(N326,単重表!$C$6:'単重表'!$F$3809,2,FALSE))</f>
        <v/>
      </c>
      <c r="Q326" s="37"/>
      <c r="R326" s="216">
        <f t="shared" si="16"/>
        <v>0</v>
      </c>
      <c r="S326" s="220"/>
      <c r="T326" s="39">
        <f t="shared" si="17"/>
        <v>1</v>
      </c>
      <c r="U326" s="40"/>
      <c r="V326" s="39" t="str">
        <f>IF(N326="","",VLOOKUP(N326,単重表!$C$6:'単重表'!$F$3809,3,FALSE))</f>
        <v/>
      </c>
      <c r="W326" s="215"/>
      <c r="X326" s="37" t="e">
        <f t="shared" si="18"/>
        <v>#VALUE!</v>
      </c>
      <c r="Y326" s="211"/>
      <c r="Z326" s="211"/>
      <c r="AA326" s="211"/>
      <c r="AB326" s="211"/>
      <c r="AC326" s="44"/>
      <c r="AD326" s="44"/>
      <c r="AE326" s="41"/>
      <c r="AF326" s="43"/>
      <c r="AG326" s="41"/>
      <c r="AH326" s="42" t="e">
        <f t="shared" si="19"/>
        <v>#VALUE!</v>
      </c>
      <c r="AI326" s="41"/>
      <c r="AJ326" s="44"/>
      <c r="AK326" s="45"/>
    </row>
    <row r="327" spans="2:37" ht="22.5" customHeight="1" x14ac:dyDescent="0.15">
      <c r="B327" s="34"/>
      <c r="C327" s="47"/>
      <c r="D327" s="34"/>
      <c r="E327" s="34"/>
      <c r="F327" s="41"/>
      <c r="K327" s="53"/>
      <c r="L327" s="218"/>
      <c r="M327" s="51"/>
      <c r="N327" s="35"/>
      <c r="O327" s="214"/>
      <c r="P327" s="36" t="str">
        <f>IF(N327="","",VLOOKUP(N327,単重表!$C$6:'単重表'!$F$3809,2,FALSE))</f>
        <v/>
      </c>
      <c r="Q327" s="37"/>
      <c r="R327" s="216">
        <f t="shared" si="16"/>
        <v>0</v>
      </c>
      <c r="S327" s="220"/>
      <c r="T327" s="39">
        <f t="shared" si="17"/>
        <v>1</v>
      </c>
      <c r="U327" s="40"/>
      <c r="V327" s="39" t="str">
        <f>IF(N327="","",VLOOKUP(N327,単重表!$C$6:'単重表'!$F$3809,3,FALSE))</f>
        <v/>
      </c>
      <c r="W327" s="215"/>
      <c r="X327" s="37" t="e">
        <f t="shared" si="18"/>
        <v>#VALUE!</v>
      </c>
      <c r="Y327" s="211"/>
      <c r="Z327" s="211"/>
      <c r="AA327" s="211"/>
      <c r="AB327" s="211"/>
      <c r="AC327" s="44"/>
      <c r="AD327" s="44"/>
      <c r="AE327" s="41"/>
      <c r="AF327" s="43"/>
      <c r="AG327" s="41"/>
      <c r="AH327" s="42" t="e">
        <f t="shared" si="19"/>
        <v>#VALUE!</v>
      </c>
      <c r="AI327" s="41"/>
      <c r="AJ327" s="44"/>
      <c r="AK327" s="45"/>
    </row>
    <row r="328" spans="2:37" ht="22.5" customHeight="1" x14ac:dyDescent="0.15">
      <c r="B328" s="34"/>
      <c r="C328" s="47"/>
      <c r="D328" s="34"/>
      <c r="E328" s="34"/>
      <c r="F328" s="41"/>
      <c r="K328" s="53"/>
      <c r="L328" s="218"/>
      <c r="M328" s="51"/>
      <c r="N328" s="35"/>
      <c r="O328" s="214"/>
      <c r="P328" s="36" t="str">
        <f>IF(N328="","",VLOOKUP(N328,単重表!$C$6:'単重表'!$F$3809,2,FALSE))</f>
        <v/>
      </c>
      <c r="Q328" s="37"/>
      <c r="R328" s="216">
        <f t="shared" si="16"/>
        <v>0</v>
      </c>
      <c r="S328" s="220"/>
      <c r="T328" s="39">
        <f t="shared" si="17"/>
        <v>1</v>
      </c>
      <c r="U328" s="40"/>
      <c r="V328" s="39" t="str">
        <f>IF(N328="","",VLOOKUP(N328,単重表!$C$6:'単重表'!$F$3809,3,FALSE))</f>
        <v/>
      </c>
      <c r="W328" s="215"/>
      <c r="X328" s="37" t="e">
        <f t="shared" si="18"/>
        <v>#VALUE!</v>
      </c>
      <c r="Y328" s="211"/>
      <c r="Z328" s="211"/>
      <c r="AA328" s="211"/>
      <c r="AB328" s="211"/>
      <c r="AC328" s="44"/>
      <c r="AD328" s="44"/>
      <c r="AE328" s="41"/>
      <c r="AF328" s="43"/>
      <c r="AG328" s="41"/>
      <c r="AH328" s="42" t="e">
        <f t="shared" si="19"/>
        <v>#VALUE!</v>
      </c>
      <c r="AI328" s="41"/>
      <c r="AJ328" s="44"/>
      <c r="AK328" s="45"/>
    </row>
    <row r="329" spans="2:37" ht="22.5" customHeight="1" x14ac:dyDescent="0.15">
      <c r="B329" s="34"/>
      <c r="C329" s="47"/>
      <c r="D329" s="34"/>
      <c r="E329" s="34"/>
      <c r="F329" s="41"/>
      <c r="K329" s="53"/>
      <c r="L329" s="218"/>
      <c r="M329" s="51"/>
      <c r="N329" s="35"/>
      <c r="O329" s="214"/>
      <c r="P329" s="36" t="str">
        <f>IF(N329="","",VLOOKUP(N329,単重表!$C$6:'単重表'!$F$3809,2,FALSE))</f>
        <v/>
      </c>
      <c r="Q329" s="37"/>
      <c r="R329" s="216">
        <f t="shared" si="16"/>
        <v>0</v>
      </c>
      <c r="S329" s="220"/>
      <c r="T329" s="39">
        <f t="shared" si="17"/>
        <v>1</v>
      </c>
      <c r="U329" s="40"/>
      <c r="V329" s="39" t="str">
        <f>IF(N329="","",VLOOKUP(N329,単重表!$C$6:'単重表'!$F$3809,3,FALSE))</f>
        <v/>
      </c>
      <c r="W329" s="215"/>
      <c r="X329" s="37" t="e">
        <f t="shared" si="18"/>
        <v>#VALUE!</v>
      </c>
      <c r="Y329" s="211"/>
      <c r="Z329" s="211"/>
      <c r="AA329" s="211"/>
      <c r="AB329" s="211"/>
      <c r="AC329" s="44"/>
      <c r="AD329" s="44"/>
      <c r="AE329" s="41"/>
      <c r="AF329" s="43"/>
      <c r="AG329" s="41"/>
      <c r="AH329" s="42" t="e">
        <f t="shared" si="19"/>
        <v>#VALUE!</v>
      </c>
      <c r="AI329" s="41"/>
      <c r="AJ329" s="44"/>
      <c r="AK329" s="45"/>
    </row>
    <row r="330" spans="2:37" ht="22.5" customHeight="1" x14ac:dyDescent="0.15">
      <c r="B330" s="34"/>
      <c r="C330" s="47"/>
      <c r="D330" s="34"/>
      <c r="E330" s="34"/>
      <c r="F330" s="41"/>
      <c r="K330" s="53"/>
      <c r="L330" s="218"/>
      <c r="M330" s="51"/>
      <c r="N330" s="35"/>
      <c r="O330" s="214"/>
      <c r="P330" s="36" t="str">
        <f>IF(N330="","",VLOOKUP(N330,単重表!$C$6:'単重表'!$F$3809,2,FALSE))</f>
        <v/>
      </c>
      <c r="Q330" s="37"/>
      <c r="R330" s="216">
        <f t="shared" si="16"/>
        <v>0</v>
      </c>
      <c r="S330" s="220"/>
      <c r="T330" s="39">
        <f t="shared" si="17"/>
        <v>1</v>
      </c>
      <c r="U330" s="40"/>
      <c r="V330" s="39" t="str">
        <f>IF(N330="","",VLOOKUP(N330,単重表!$C$6:'単重表'!$F$3809,3,FALSE))</f>
        <v/>
      </c>
      <c r="W330" s="215"/>
      <c r="X330" s="37" t="e">
        <f t="shared" si="18"/>
        <v>#VALUE!</v>
      </c>
      <c r="Y330" s="211"/>
      <c r="Z330" s="211"/>
      <c r="AA330" s="211"/>
      <c r="AB330" s="211"/>
      <c r="AC330" s="44"/>
      <c r="AD330" s="44"/>
      <c r="AE330" s="41"/>
      <c r="AF330" s="43"/>
      <c r="AG330" s="41"/>
      <c r="AH330" s="42" t="e">
        <f t="shared" si="19"/>
        <v>#VALUE!</v>
      </c>
      <c r="AI330" s="41"/>
      <c r="AJ330" s="44"/>
      <c r="AK330" s="45"/>
    </row>
    <row r="331" spans="2:37" ht="22.5" customHeight="1" x14ac:dyDescent="0.15">
      <c r="B331" s="34"/>
      <c r="C331" s="47"/>
      <c r="D331" s="34"/>
      <c r="E331" s="34"/>
      <c r="F331" s="41"/>
      <c r="K331" s="53"/>
      <c r="L331" s="218"/>
      <c r="M331" s="51"/>
      <c r="N331" s="35"/>
      <c r="O331" s="214"/>
      <c r="P331" s="36" t="str">
        <f>IF(N331="","",VLOOKUP(N331,単重表!$C$6:'単重表'!$F$3809,2,FALSE))</f>
        <v/>
      </c>
      <c r="Q331" s="37"/>
      <c r="R331" s="216">
        <f t="shared" si="16"/>
        <v>0</v>
      </c>
      <c r="S331" s="220"/>
      <c r="T331" s="39">
        <f t="shared" si="17"/>
        <v>1</v>
      </c>
      <c r="U331" s="40"/>
      <c r="V331" s="39" t="str">
        <f>IF(N331="","",VLOOKUP(N331,単重表!$C$6:'単重表'!$F$3809,3,FALSE))</f>
        <v/>
      </c>
      <c r="W331" s="215"/>
      <c r="X331" s="37" t="e">
        <f t="shared" si="18"/>
        <v>#VALUE!</v>
      </c>
      <c r="Y331" s="211"/>
      <c r="Z331" s="211"/>
      <c r="AA331" s="211"/>
      <c r="AB331" s="211"/>
      <c r="AC331" s="44"/>
      <c r="AD331" s="44"/>
      <c r="AE331" s="41"/>
      <c r="AF331" s="43"/>
      <c r="AG331" s="41"/>
      <c r="AH331" s="42" t="e">
        <f t="shared" si="19"/>
        <v>#VALUE!</v>
      </c>
      <c r="AI331" s="41"/>
      <c r="AJ331" s="44"/>
      <c r="AK331" s="45"/>
    </row>
    <row r="332" spans="2:37" ht="22.5" customHeight="1" x14ac:dyDescent="0.15">
      <c r="B332" s="34"/>
      <c r="C332" s="47"/>
      <c r="D332" s="34"/>
      <c r="E332" s="34"/>
      <c r="F332" s="41"/>
      <c r="K332" s="53"/>
      <c r="L332" s="218"/>
      <c r="M332" s="51"/>
      <c r="N332" s="35"/>
      <c r="O332" s="214"/>
      <c r="P332" s="36" t="str">
        <f>IF(N332="","",VLOOKUP(N332,単重表!$C$6:'単重表'!$F$3809,2,FALSE))</f>
        <v/>
      </c>
      <c r="Q332" s="37"/>
      <c r="R332" s="216">
        <f t="shared" si="16"/>
        <v>0</v>
      </c>
      <c r="S332" s="220"/>
      <c r="T332" s="39">
        <f t="shared" si="17"/>
        <v>1</v>
      </c>
      <c r="U332" s="40"/>
      <c r="V332" s="39" t="str">
        <f>IF(N332="","",VLOOKUP(N332,単重表!$C$6:'単重表'!$F$3809,3,FALSE))</f>
        <v/>
      </c>
      <c r="W332" s="215"/>
      <c r="X332" s="37" t="e">
        <f t="shared" si="18"/>
        <v>#VALUE!</v>
      </c>
      <c r="Y332" s="211"/>
      <c r="Z332" s="211"/>
      <c r="AA332" s="211"/>
      <c r="AB332" s="211"/>
      <c r="AC332" s="44"/>
      <c r="AD332" s="44"/>
      <c r="AE332" s="41"/>
      <c r="AF332" s="43"/>
      <c r="AG332" s="41"/>
      <c r="AH332" s="42" t="e">
        <f t="shared" si="19"/>
        <v>#VALUE!</v>
      </c>
      <c r="AI332" s="41"/>
      <c r="AJ332" s="44"/>
      <c r="AK332" s="45"/>
    </row>
    <row r="333" spans="2:37" ht="22.5" customHeight="1" x14ac:dyDescent="0.15">
      <c r="B333" s="34"/>
      <c r="C333" s="47"/>
      <c r="D333" s="34"/>
      <c r="E333" s="34"/>
      <c r="F333" s="41"/>
      <c r="K333" s="53"/>
      <c r="L333" s="218"/>
      <c r="M333" s="51"/>
      <c r="N333" s="35"/>
      <c r="O333" s="214"/>
      <c r="P333" s="36" t="str">
        <f>IF(N333="","",VLOOKUP(N333,単重表!$C$6:'単重表'!$F$3809,2,FALSE))</f>
        <v/>
      </c>
      <c r="Q333" s="37"/>
      <c r="R333" s="216">
        <f t="shared" si="16"/>
        <v>0</v>
      </c>
      <c r="S333" s="220"/>
      <c r="T333" s="39">
        <f t="shared" si="17"/>
        <v>1</v>
      </c>
      <c r="U333" s="40"/>
      <c r="V333" s="39" t="str">
        <f>IF(N333="","",VLOOKUP(N333,単重表!$C$6:'単重表'!$F$3809,3,FALSE))</f>
        <v/>
      </c>
      <c r="W333" s="215"/>
      <c r="X333" s="37" t="e">
        <f t="shared" si="18"/>
        <v>#VALUE!</v>
      </c>
      <c r="Y333" s="211"/>
      <c r="Z333" s="211"/>
      <c r="AA333" s="211"/>
      <c r="AB333" s="211"/>
      <c r="AC333" s="44"/>
      <c r="AD333" s="44"/>
      <c r="AE333" s="41"/>
      <c r="AF333" s="43"/>
      <c r="AG333" s="41"/>
      <c r="AH333" s="42" t="e">
        <f t="shared" si="19"/>
        <v>#VALUE!</v>
      </c>
      <c r="AI333" s="41"/>
      <c r="AJ333" s="44"/>
      <c r="AK333" s="45"/>
    </row>
    <row r="334" spans="2:37" ht="22.5" customHeight="1" x14ac:dyDescent="0.15">
      <c r="B334" s="34"/>
      <c r="C334" s="47"/>
      <c r="D334" s="34"/>
      <c r="E334" s="34"/>
      <c r="F334" s="41"/>
      <c r="K334" s="53"/>
      <c r="L334" s="218"/>
      <c r="M334" s="51"/>
      <c r="N334" s="35"/>
      <c r="O334" s="214"/>
      <c r="P334" s="36" t="str">
        <f>IF(N334="","",VLOOKUP(N334,単重表!$C$6:'単重表'!$F$3809,2,FALSE))</f>
        <v/>
      </c>
      <c r="Q334" s="37"/>
      <c r="R334" s="216">
        <f t="shared" si="16"/>
        <v>0</v>
      </c>
      <c r="S334" s="220"/>
      <c r="T334" s="39">
        <f t="shared" si="17"/>
        <v>1</v>
      </c>
      <c r="U334" s="40"/>
      <c r="V334" s="39" t="str">
        <f>IF(N334="","",VLOOKUP(N334,単重表!$C$6:'単重表'!$F$3809,3,FALSE))</f>
        <v/>
      </c>
      <c r="W334" s="215"/>
      <c r="X334" s="37" t="e">
        <f t="shared" si="18"/>
        <v>#VALUE!</v>
      </c>
      <c r="Y334" s="211"/>
      <c r="Z334" s="211"/>
      <c r="AA334" s="211"/>
      <c r="AB334" s="211"/>
      <c r="AC334" s="44"/>
      <c r="AD334" s="44"/>
      <c r="AE334" s="41"/>
      <c r="AF334" s="43"/>
      <c r="AG334" s="41"/>
      <c r="AH334" s="42" t="e">
        <f t="shared" si="19"/>
        <v>#VALUE!</v>
      </c>
      <c r="AI334" s="41"/>
      <c r="AJ334" s="44"/>
      <c r="AK334" s="45"/>
    </row>
    <row r="335" spans="2:37" ht="22.5" customHeight="1" x14ac:dyDescent="0.15">
      <c r="B335" s="34"/>
      <c r="C335" s="47"/>
      <c r="D335" s="34"/>
      <c r="E335" s="34"/>
      <c r="F335" s="41"/>
      <c r="K335" s="53"/>
      <c r="L335" s="218"/>
      <c r="M335" s="51"/>
      <c r="N335" s="35"/>
      <c r="O335" s="214"/>
      <c r="P335" s="36" t="str">
        <f>IF(N335="","",VLOOKUP(N335,単重表!$C$6:'単重表'!$F$3809,2,FALSE))</f>
        <v/>
      </c>
      <c r="Q335" s="37"/>
      <c r="R335" s="216">
        <f t="shared" si="16"/>
        <v>0</v>
      </c>
      <c r="S335" s="220"/>
      <c r="T335" s="39">
        <f t="shared" si="17"/>
        <v>1</v>
      </c>
      <c r="U335" s="40"/>
      <c r="V335" s="39" t="str">
        <f>IF(N335="","",VLOOKUP(N335,単重表!$C$6:'単重表'!$F$3809,3,FALSE))</f>
        <v/>
      </c>
      <c r="W335" s="215"/>
      <c r="X335" s="37" t="e">
        <f t="shared" si="18"/>
        <v>#VALUE!</v>
      </c>
      <c r="Y335" s="211"/>
      <c r="Z335" s="211"/>
      <c r="AA335" s="211"/>
      <c r="AB335" s="211"/>
      <c r="AC335" s="44"/>
      <c r="AD335" s="44"/>
      <c r="AE335" s="41"/>
      <c r="AF335" s="43"/>
      <c r="AG335" s="41"/>
      <c r="AH335" s="42" t="e">
        <f t="shared" si="19"/>
        <v>#VALUE!</v>
      </c>
      <c r="AI335" s="41"/>
      <c r="AJ335" s="44"/>
      <c r="AK335" s="45"/>
    </row>
    <row r="336" spans="2:37" ht="22.5" customHeight="1" x14ac:dyDescent="0.15">
      <c r="B336" s="34"/>
      <c r="C336" s="47"/>
      <c r="D336" s="34"/>
      <c r="E336" s="34"/>
      <c r="F336" s="41"/>
      <c r="K336" s="53"/>
      <c r="L336" s="218"/>
      <c r="M336" s="51"/>
      <c r="N336" s="35"/>
      <c r="O336" s="214"/>
      <c r="P336" s="36" t="str">
        <f>IF(N336="","",VLOOKUP(N336,単重表!$C$6:'単重表'!$F$3809,2,FALSE))</f>
        <v/>
      </c>
      <c r="Q336" s="37"/>
      <c r="R336" s="216">
        <f t="shared" si="16"/>
        <v>0</v>
      </c>
      <c r="S336" s="220"/>
      <c r="T336" s="39">
        <f t="shared" si="17"/>
        <v>1</v>
      </c>
      <c r="U336" s="40"/>
      <c r="V336" s="39" t="str">
        <f>IF(N336="","",VLOOKUP(N336,単重表!$C$6:'単重表'!$F$3809,3,FALSE))</f>
        <v/>
      </c>
      <c r="W336" s="215"/>
      <c r="X336" s="37" t="e">
        <f t="shared" si="18"/>
        <v>#VALUE!</v>
      </c>
      <c r="Y336" s="211"/>
      <c r="Z336" s="211"/>
      <c r="AA336" s="211"/>
      <c r="AB336" s="211"/>
      <c r="AC336" s="44"/>
      <c r="AD336" s="44"/>
      <c r="AE336" s="41"/>
      <c r="AF336" s="43"/>
      <c r="AG336" s="41"/>
      <c r="AH336" s="42" t="e">
        <f t="shared" si="19"/>
        <v>#VALUE!</v>
      </c>
      <c r="AI336" s="41"/>
      <c r="AJ336" s="44"/>
      <c r="AK336" s="45"/>
    </row>
    <row r="337" spans="2:37" ht="22.5" customHeight="1" x14ac:dyDescent="0.15">
      <c r="B337" s="34"/>
      <c r="C337" s="47"/>
      <c r="D337" s="34"/>
      <c r="E337" s="34"/>
      <c r="F337" s="41"/>
      <c r="K337" s="53"/>
      <c r="L337" s="218"/>
      <c r="M337" s="51"/>
      <c r="N337" s="35"/>
      <c r="O337" s="214"/>
      <c r="P337" s="36" t="str">
        <f>IF(N337="","",VLOOKUP(N337,単重表!$C$6:'単重表'!$F$3809,2,FALSE))</f>
        <v/>
      </c>
      <c r="Q337" s="37"/>
      <c r="R337" s="216">
        <f t="shared" si="16"/>
        <v>0</v>
      </c>
      <c r="S337" s="220"/>
      <c r="T337" s="39">
        <f t="shared" si="17"/>
        <v>1</v>
      </c>
      <c r="U337" s="40"/>
      <c r="V337" s="39" t="str">
        <f>IF(N337="","",VLOOKUP(N337,単重表!$C$6:'単重表'!$F$3809,3,FALSE))</f>
        <v/>
      </c>
      <c r="W337" s="215"/>
      <c r="X337" s="37" t="e">
        <f t="shared" si="18"/>
        <v>#VALUE!</v>
      </c>
      <c r="Y337" s="211"/>
      <c r="Z337" s="211"/>
      <c r="AA337" s="211"/>
      <c r="AB337" s="211"/>
      <c r="AC337" s="44"/>
      <c r="AD337" s="44"/>
      <c r="AE337" s="41"/>
      <c r="AF337" s="43"/>
      <c r="AG337" s="41"/>
      <c r="AH337" s="42" t="e">
        <f t="shared" si="19"/>
        <v>#VALUE!</v>
      </c>
      <c r="AI337" s="41"/>
      <c r="AJ337" s="44"/>
      <c r="AK337" s="45"/>
    </row>
    <row r="338" spans="2:37" ht="22.5" customHeight="1" x14ac:dyDescent="0.15">
      <c r="B338" s="34"/>
      <c r="C338" s="47"/>
      <c r="D338" s="34"/>
      <c r="E338" s="34"/>
      <c r="F338" s="41"/>
      <c r="K338" s="53"/>
      <c r="L338" s="218"/>
      <c r="M338" s="51"/>
      <c r="N338" s="35"/>
      <c r="O338" s="214"/>
      <c r="P338" s="36" t="str">
        <f>IF(N338="","",VLOOKUP(N338,単重表!$C$6:'単重表'!$F$3809,2,FALSE))</f>
        <v/>
      </c>
      <c r="Q338" s="37"/>
      <c r="R338" s="216">
        <f t="shared" si="16"/>
        <v>0</v>
      </c>
      <c r="S338" s="220"/>
      <c r="T338" s="39">
        <f t="shared" si="17"/>
        <v>1</v>
      </c>
      <c r="U338" s="40"/>
      <c r="V338" s="39" t="str">
        <f>IF(N338="","",VLOOKUP(N338,単重表!$C$6:'単重表'!$F$3809,3,FALSE))</f>
        <v/>
      </c>
      <c r="W338" s="215"/>
      <c r="X338" s="37" t="e">
        <f t="shared" si="18"/>
        <v>#VALUE!</v>
      </c>
      <c r="Y338" s="211"/>
      <c r="Z338" s="211"/>
      <c r="AA338" s="211"/>
      <c r="AB338" s="211"/>
      <c r="AC338" s="44"/>
      <c r="AD338" s="44"/>
      <c r="AE338" s="41"/>
      <c r="AF338" s="43"/>
      <c r="AG338" s="41"/>
      <c r="AH338" s="42" t="e">
        <f t="shared" si="19"/>
        <v>#VALUE!</v>
      </c>
      <c r="AI338" s="41"/>
      <c r="AJ338" s="44"/>
      <c r="AK338" s="45"/>
    </row>
    <row r="339" spans="2:37" ht="22.5" customHeight="1" x14ac:dyDescent="0.15">
      <c r="B339" s="34"/>
      <c r="C339" s="47"/>
      <c r="D339" s="34"/>
      <c r="E339" s="34"/>
      <c r="F339" s="41"/>
      <c r="K339" s="53"/>
      <c r="L339" s="218"/>
      <c r="M339" s="51"/>
      <c r="N339" s="35"/>
      <c r="O339" s="214"/>
      <c r="P339" s="36" t="str">
        <f>IF(N339="","",VLOOKUP(N339,単重表!$C$6:'単重表'!$F$3809,2,FALSE))</f>
        <v/>
      </c>
      <c r="Q339" s="37"/>
      <c r="R339" s="216">
        <f t="shared" si="16"/>
        <v>0</v>
      </c>
      <c r="S339" s="220"/>
      <c r="T339" s="39">
        <f t="shared" si="17"/>
        <v>1</v>
      </c>
      <c r="U339" s="40"/>
      <c r="V339" s="39" t="str">
        <f>IF(N339="","",VLOOKUP(N339,単重表!$C$6:'単重表'!$F$3809,3,FALSE))</f>
        <v/>
      </c>
      <c r="W339" s="215"/>
      <c r="X339" s="37" t="e">
        <f t="shared" si="18"/>
        <v>#VALUE!</v>
      </c>
      <c r="Y339" s="211"/>
      <c r="Z339" s="211"/>
      <c r="AA339" s="211"/>
      <c r="AB339" s="211"/>
      <c r="AC339" s="44"/>
      <c r="AD339" s="44"/>
      <c r="AE339" s="41"/>
      <c r="AF339" s="43"/>
      <c r="AG339" s="41"/>
      <c r="AH339" s="42" t="e">
        <f t="shared" si="19"/>
        <v>#VALUE!</v>
      </c>
      <c r="AI339" s="41"/>
      <c r="AJ339" s="44"/>
      <c r="AK339" s="45"/>
    </row>
    <row r="340" spans="2:37" ht="22.5" customHeight="1" x14ac:dyDescent="0.15">
      <c r="B340" s="34"/>
      <c r="C340" s="47"/>
      <c r="D340" s="34"/>
      <c r="E340" s="34"/>
      <c r="F340" s="41"/>
      <c r="K340" s="53"/>
      <c r="L340" s="218"/>
      <c r="M340" s="51"/>
      <c r="N340" s="35"/>
      <c r="O340" s="214"/>
      <c r="P340" s="36" t="str">
        <f>IF(N340="","",VLOOKUP(N340,単重表!$C$6:'単重表'!$F$3809,2,FALSE))</f>
        <v/>
      </c>
      <c r="Q340" s="37"/>
      <c r="R340" s="216">
        <f t="shared" si="16"/>
        <v>0</v>
      </c>
      <c r="S340" s="220"/>
      <c r="T340" s="39">
        <f t="shared" si="17"/>
        <v>1</v>
      </c>
      <c r="U340" s="40"/>
      <c r="V340" s="39" t="str">
        <f>IF(N340="","",VLOOKUP(N340,単重表!$C$6:'単重表'!$F$3809,3,FALSE))</f>
        <v/>
      </c>
      <c r="W340" s="215"/>
      <c r="X340" s="37" t="e">
        <f t="shared" si="18"/>
        <v>#VALUE!</v>
      </c>
      <c r="Y340" s="211"/>
      <c r="Z340" s="211"/>
      <c r="AA340" s="211"/>
      <c r="AB340" s="211"/>
      <c r="AC340" s="44"/>
      <c r="AD340" s="44"/>
      <c r="AE340" s="41"/>
      <c r="AF340" s="43"/>
      <c r="AG340" s="41"/>
      <c r="AH340" s="42" t="e">
        <f t="shared" si="19"/>
        <v>#VALUE!</v>
      </c>
      <c r="AI340" s="41"/>
      <c r="AJ340" s="44"/>
      <c r="AK340" s="45"/>
    </row>
    <row r="341" spans="2:37" ht="22.5" customHeight="1" x14ac:dyDescent="0.15">
      <c r="B341" s="34"/>
      <c r="C341" s="47"/>
      <c r="D341" s="34"/>
      <c r="E341" s="34"/>
      <c r="F341" s="41"/>
      <c r="K341" s="53"/>
      <c r="L341" s="218"/>
      <c r="M341" s="51"/>
      <c r="N341" s="35"/>
      <c r="O341" s="214"/>
      <c r="P341" s="36" t="str">
        <f>IF(N341="","",VLOOKUP(N341,単重表!$C$6:'単重表'!$F$3809,2,FALSE))</f>
        <v/>
      </c>
      <c r="Q341" s="37"/>
      <c r="R341" s="216">
        <f t="shared" si="16"/>
        <v>0</v>
      </c>
      <c r="S341" s="220"/>
      <c r="T341" s="39">
        <f t="shared" si="17"/>
        <v>1</v>
      </c>
      <c r="U341" s="40"/>
      <c r="V341" s="39" t="str">
        <f>IF(N341="","",VLOOKUP(N341,単重表!$C$6:'単重表'!$F$3809,3,FALSE))</f>
        <v/>
      </c>
      <c r="W341" s="215"/>
      <c r="X341" s="37" t="e">
        <f t="shared" si="18"/>
        <v>#VALUE!</v>
      </c>
      <c r="Y341" s="211"/>
      <c r="Z341" s="211"/>
      <c r="AA341" s="211"/>
      <c r="AB341" s="211"/>
      <c r="AC341" s="44"/>
      <c r="AD341" s="44"/>
      <c r="AE341" s="41"/>
      <c r="AF341" s="43"/>
      <c r="AG341" s="41"/>
      <c r="AH341" s="42" t="e">
        <f t="shared" si="19"/>
        <v>#VALUE!</v>
      </c>
      <c r="AI341" s="41"/>
      <c r="AJ341" s="44"/>
      <c r="AK341" s="45"/>
    </row>
    <row r="342" spans="2:37" ht="22.5" customHeight="1" x14ac:dyDescent="0.15">
      <c r="B342" s="34"/>
      <c r="C342" s="47"/>
      <c r="D342" s="34"/>
      <c r="E342" s="34"/>
      <c r="F342" s="41"/>
      <c r="K342" s="53"/>
      <c r="L342" s="218"/>
      <c r="M342" s="51"/>
      <c r="N342" s="35"/>
      <c r="O342" s="214"/>
      <c r="P342" s="36" t="str">
        <f>IF(N342="","",VLOOKUP(N342,単重表!$C$6:'単重表'!$F$3809,2,FALSE))</f>
        <v/>
      </c>
      <c r="Q342" s="37"/>
      <c r="R342" s="216">
        <f t="shared" ref="R342:R370" si="20">Q342/1000</f>
        <v>0</v>
      </c>
      <c r="S342" s="220"/>
      <c r="T342" s="39">
        <f t="shared" ref="T342:T370" si="21">IF(S342="",1,S342/1000)</f>
        <v>1</v>
      </c>
      <c r="U342" s="40"/>
      <c r="V342" s="39" t="str">
        <f>IF(N342="","",VLOOKUP(N342,単重表!$C$6:'単重表'!$F$3809,3,FALSE))</f>
        <v/>
      </c>
      <c r="W342" s="215"/>
      <c r="X342" s="37" t="e">
        <f t="shared" ref="X342:X370" si="22">V342*U342*T342*R342+W342</f>
        <v>#VALUE!</v>
      </c>
      <c r="Y342" s="211"/>
      <c r="Z342" s="211"/>
      <c r="AA342" s="211"/>
      <c r="AB342" s="211"/>
      <c r="AC342" s="44"/>
      <c r="AD342" s="44"/>
      <c r="AE342" s="41"/>
      <c r="AF342" s="43"/>
      <c r="AG342" s="41"/>
      <c r="AH342" s="42" t="e">
        <f t="shared" ref="AH342:AH370" si="23">AG342*X342</f>
        <v>#VALUE!</v>
      </c>
      <c r="AI342" s="41"/>
      <c r="AJ342" s="44"/>
      <c r="AK342" s="45"/>
    </row>
    <row r="343" spans="2:37" ht="22.5" customHeight="1" x14ac:dyDescent="0.15">
      <c r="B343" s="34"/>
      <c r="C343" s="47"/>
      <c r="D343" s="34"/>
      <c r="E343" s="34"/>
      <c r="F343" s="41"/>
      <c r="K343" s="53"/>
      <c r="L343" s="218"/>
      <c r="M343" s="51"/>
      <c r="N343" s="35"/>
      <c r="O343" s="214"/>
      <c r="P343" s="36" t="str">
        <f>IF(N343="","",VLOOKUP(N343,単重表!$C$6:'単重表'!$F$3809,2,FALSE))</f>
        <v/>
      </c>
      <c r="Q343" s="37"/>
      <c r="R343" s="216">
        <f t="shared" si="20"/>
        <v>0</v>
      </c>
      <c r="S343" s="220"/>
      <c r="T343" s="39">
        <f t="shared" si="21"/>
        <v>1</v>
      </c>
      <c r="U343" s="40"/>
      <c r="V343" s="39" t="str">
        <f>IF(N343="","",VLOOKUP(N343,単重表!$C$6:'単重表'!$F$3809,3,FALSE))</f>
        <v/>
      </c>
      <c r="W343" s="215"/>
      <c r="X343" s="37" t="e">
        <f t="shared" si="22"/>
        <v>#VALUE!</v>
      </c>
      <c r="Y343" s="211"/>
      <c r="Z343" s="211"/>
      <c r="AA343" s="211"/>
      <c r="AB343" s="211"/>
      <c r="AC343" s="44"/>
      <c r="AD343" s="44"/>
      <c r="AE343" s="41"/>
      <c r="AF343" s="43"/>
      <c r="AG343" s="41"/>
      <c r="AH343" s="42" t="e">
        <f t="shared" si="23"/>
        <v>#VALUE!</v>
      </c>
      <c r="AI343" s="41"/>
      <c r="AJ343" s="44"/>
      <c r="AK343" s="45"/>
    </row>
    <row r="344" spans="2:37" ht="22.5" customHeight="1" x14ac:dyDescent="0.15">
      <c r="B344" s="34"/>
      <c r="C344" s="47"/>
      <c r="D344" s="34"/>
      <c r="E344" s="34"/>
      <c r="F344" s="41"/>
      <c r="K344" s="53"/>
      <c r="L344" s="218"/>
      <c r="M344" s="51"/>
      <c r="N344" s="35"/>
      <c r="O344" s="214"/>
      <c r="P344" s="36" t="str">
        <f>IF(N344="","",VLOOKUP(N344,単重表!$C$6:'単重表'!$F$3809,2,FALSE))</f>
        <v/>
      </c>
      <c r="Q344" s="37"/>
      <c r="R344" s="216">
        <f t="shared" si="20"/>
        <v>0</v>
      </c>
      <c r="S344" s="220"/>
      <c r="T344" s="39">
        <f t="shared" si="21"/>
        <v>1</v>
      </c>
      <c r="U344" s="40"/>
      <c r="V344" s="39" t="str">
        <f>IF(N344="","",VLOOKUP(N344,単重表!$C$6:'単重表'!$F$3809,3,FALSE))</f>
        <v/>
      </c>
      <c r="W344" s="215"/>
      <c r="X344" s="37" t="e">
        <f t="shared" si="22"/>
        <v>#VALUE!</v>
      </c>
      <c r="Y344" s="211"/>
      <c r="Z344" s="211"/>
      <c r="AA344" s="211"/>
      <c r="AB344" s="211"/>
      <c r="AC344" s="44"/>
      <c r="AD344" s="44"/>
      <c r="AE344" s="41"/>
      <c r="AF344" s="43"/>
      <c r="AG344" s="41"/>
      <c r="AH344" s="42" t="e">
        <f t="shared" si="23"/>
        <v>#VALUE!</v>
      </c>
      <c r="AI344" s="41"/>
      <c r="AJ344" s="44"/>
      <c r="AK344" s="45"/>
    </row>
    <row r="345" spans="2:37" ht="22.5" customHeight="1" x14ac:dyDescent="0.15">
      <c r="B345" s="34"/>
      <c r="C345" s="47"/>
      <c r="D345" s="34"/>
      <c r="E345" s="34"/>
      <c r="F345" s="41"/>
      <c r="K345" s="53"/>
      <c r="L345" s="218"/>
      <c r="M345" s="51"/>
      <c r="N345" s="35"/>
      <c r="O345" s="214"/>
      <c r="P345" s="36" t="str">
        <f>IF(N345="","",VLOOKUP(N345,単重表!$C$6:'単重表'!$F$3809,2,FALSE))</f>
        <v/>
      </c>
      <c r="Q345" s="37"/>
      <c r="R345" s="216">
        <f t="shared" si="20"/>
        <v>0</v>
      </c>
      <c r="S345" s="220"/>
      <c r="T345" s="39">
        <f t="shared" si="21"/>
        <v>1</v>
      </c>
      <c r="U345" s="40"/>
      <c r="V345" s="39" t="str">
        <f>IF(N345="","",VLOOKUP(N345,単重表!$C$6:'単重表'!$F$3809,3,FALSE))</f>
        <v/>
      </c>
      <c r="W345" s="215"/>
      <c r="X345" s="37" t="e">
        <f t="shared" si="22"/>
        <v>#VALUE!</v>
      </c>
      <c r="Y345" s="211"/>
      <c r="Z345" s="211"/>
      <c r="AA345" s="211"/>
      <c r="AB345" s="211"/>
      <c r="AC345" s="44"/>
      <c r="AD345" s="44"/>
      <c r="AE345" s="41"/>
      <c r="AF345" s="43"/>
      <c r="AG345" s="41"/>
      <c r="AH345" s="42" t="e">
        <f t="shared" si="23"/>
        <v>#VALUE!</v>
      </c>
      <c r="AI345" s="41"/>
      <c r="AJ345" s="44"/>
      <c r="AK345" s="45"/>
    </row>
    <row r="346" spans="2:37" ht="22.5" customHeight="1" x14ac:dyDescent="0.15">
      <c r="B346" s="34"/>
      <c r="C346" s="47"/>
      <c r="D346" s="34"/>
      <c r="E346" s="34"/>
      <c r="F346" s="41"/>
      <c r="K346" s="53"/>
      <c r="L346" s="218"/>
      <c r="M346" s="51"/>
      <c r="N346" s="35"/>
      <c r="O346" s="214"/>
      <c r="P346" s="36" t="str">
        <f>IF(N346="","",VLOOKUP(N346,単重表!$C$6:'単重表'!$F$3809,2,FALSE))</f>
        <v/>
      </c>
      <c r="Q346" s="37"/>
      <c r="R346" s="216">
        <f t="shared" si="20"/>
        <v>0</v>
      </c>
      <c r="S346" s="220"/>
      <c r="T346" s="39">
        <f t="shared" si="21"/>
        <v>1</v>
      </c>
      <c r="U346" s="40"/>
      <c r="V346" s="39" t="str">
        <f>IF(N346="","",VLOOKUP(N346,単重表!$C$6:'単重表'!$F$3809,3,FALSE))</f>
        <v/>
      </c>
      <c r="W346" s="215"/>
      <c r="X346" s="37" t="e">
        <f t="shared" si="22"/>
        <v>#VALUE!</v>
      </c>
      <c r="Y346" s="211"/>
      <c r="Z346" s="211"/>
      <c r="AA346" s="211"/>
      <c r="AB346" s="211"/>
      <c r="AC346" s="44"/>
      <c r="AD346" s="44"/>
      <c r="AE346" s="41"/>
      <c r="AF346" s="43"/>
      <c r="AG346" s="41"/>
      <c r="AH346" s="42" t="e">
        <f t="shared" si="23"/>
        <v>#VALUE!</v>
      </c>
      <c r="AI346" s="41"/>
      <c r="AJ346" s="44"/>
      <c r="AK346" s="45"/>
    </row>
    <row r="347" spans="2:37" ht="22.5" customHeight="1" x14ac:dyDescent="0.15">
      <c r="B347" s="34"/>
      <c r="C347" s="47"/>
      <c r="D347" s="34"/>
      <c r="E347" s="34"/>
      <c r="F347" s="41"/>
      <c r="K347" s="53"/>
      <c r="L347" s="218"/>
      <c r="M347" s="51"/>
      <c r="N347" s="35"/>
      <c r="O347" s="214"/>
      <c r="P347" s="36" t="str">
        <f>IF(N347="","",VLOOKUP(N347,単重表!$C$6:'単重表'!$F$3809,2,FALSE))</f>
        <v/>
      </c>
      <c r="Q347" s="37"/>
      <c r="R347" s="216">
        <f t="shared" si="20"/>
        <v>0</v>
      </c>
      <c r="S347" s="220"/>
      <c r="T347" s="39">
        <f t="shared" si="21"/>
        <v>1</v>
      </c>
      <c r="U347" s="40"/>
      <c r="V347" s="39" t="str">
        <f>IF(N347="","",VLOOKUP(N347,単重表!$C$6:'単重表'!$F$3809,3,FALSE))</f>
        <v/>
      </c>
      <c r="W347" s="215"/>
      <c r="X347" s="37" t="e">
        <f t="shared" si="22"/>
        <v>#VALUE!</v>
      </c>
      <c r="Y347" s="211"/>
      <c r="Z347" s="211"/>
      <c r="AA347" s="211"/>
      <c r="AB347" s="211"/>
      <c r="AC347" s="44"/>
      <c r="AD347" s="44"/>
      <c r="AE347" s="41"/>
      <c r="AF347" s="43"/>
      <c r="AG347" s="41"/>
      <c r="AH347" s="42" t="e">
        <f t="shared" si="23"/>
        <v>#VALUE!</v>
      </c>
      <c r="AI347" s="41"/>
      <c r="AJ347" s="44"/>
      <c r="AK347" s="45"/>
    </row>
    <row r="348" spans="2:37" ht="22.5" customHeight="1" x14ac:dyDescent="0.15">
      <c r="B348" s="34"/>
      <c r="C348" s="47"/>
      <c r="D348" s="34"/>
      <c r="E348" s="34"/>
      <c r="F348" s="41"/>
      <c r="K348" s="53"/>
      <c r="L348" s="218"/>
      <c r="M348" s="51"/>
      <c r="N348" s="35"/>
      <c r="O348" s="214"/>
      <c r="P348" s="36" t="str">
        <f>IF(N348="","",VLOOKUP(N348,単重表!$C$6:'単重表'!$F$3809,2,FALSE))</f>
        <v/>
      </c>
      <c r="Q348" s="37"/>
      <c r="R348" s="216">
        <f t="shared" si="20"/>
        <v>0</v>
      </c>
      <c r="S348" s="220"/>
      <c r="T348" s="39">
        <f t="shared" si="21"/>
        <v>1</v>
      </c>
      <c r="U348" s="40"/>
      <c r="V348" s="39" t="str">
        <f>IF(N348="","",VLOOKUP(N348,単重表!$C$6:'単重表'!$F$3809,3,FALSE))</f>
        <v/>
      </c>
      <c r="W348" s="215"/>
      <c r="X348" s="37" t="e">
        <f t="shared" si="22"/>
        <v>#VALUE!</v>
      </c>
      <c r="Y348" s="211"/>
      <c r="Z348" s="211"/>
      <c r="AA348" s="211"/>
      <c r="AB348" s="211"/>
      <c r="AC348" s="44"/>
      <c r="AD348" s="44"/>
      <c r="AE348" s="41"/>
      <c r="AF348" s="43"/>
      <c r="AG348" s="41"/>
      <c r="AH348" s="42" t="e">
        <f t="shared" si="23"/>
        <v>#VALUE!</v>
      </c>
      <c r="AI348" s="41"/>
      <c r="AJ348" s="44"/>
      <c r="AK348" s="45"/>
    </row>
    <row r="349" spans="2:37" ht="22.5" customHeight="1" x14ac:dyDescent="0.15">
      <c r="B349" s="34"/>
      <c r="C349" s="47"/>
      <c r="D349" s="34"/>
      <c r="E349" s="34"/>
      <c r="F349" s="41"/>
      <c r="K349" s="53"/>
      <c r="L349" s="218"/>
      <c r="M349" s="51"/>
      <c r="N349" s="35"/>
      <c r="O349" s="214"/>
      <c r="P349" s="36" t="str">
        <f>IF(N349="","",VLOOKUP(N349,単重表!$C$6:'単重表'!$F$3809,2,FALSE))</f>
        <v/>
      </c>
      <c r="Q349" s="37"/>
      <c r="R349" s="216">
        <f t="shared" si="20"/>
        <v>0</v>
      </c>
      <c r="S349" s="220"/>
      <c r="T349" s="39">
        <f t="shared" si="21"/>
        <v>1</v>
      </c>
      <c r="U349" s="40"/>
      <c r="V349" s="39" t="str">
        <f>IF(N349="","",VLOOKUP(N349,単重表!$C$6:'単重表'!$F$3809,3,FALSE))</f>
        <v/>
      </c>
      <c r="W349" s="215"/>
      <c r="X349" s="37" t="e">
        <f t="shared" si="22"/>
        <v>#VALUE!</v>
      </c>
      <c r="Y349" s="211"/>
      <c r="Z349" s="211"/>
      <c r="AA349" s="211"/>
      <c r="AB349" s="211"/>
      <c r="AC349" s="44"/>
      <c r="AD349" s="44"/>
      <c r="AE349" s="41"/>
      <c r="AF349" s="43"/>
      <c r="AG349" s="41"/>
      <c r="AH349" s="42" t="e">
        <f t="shared" si="23"/>
        <v>#VALUE!</v>
      </c>
      <c r="AI349" s="41"/>
      <c r="AJ349" s="44"/>
      <c r="AK349" s="45"/>
    </row>
    <row r="350" spans="2:37" ht="22.5" customHeight="1" x14ac:dyDescent="0.15">
      <c r="B350" s="34"/>
      <c r="C350" s="47"/>
      <c r="D350" s="34"/>
      <c r="E350" s="34"/>
      <c r="F350" s="41"/>
      <c r="K350" s="53"/>
      <c r="L350" s="218"/>
      <c r="M350" s="51"/>
      <c r="N350" s="35"/>
      <c r="O350" s="214"/>
      <c r="P350" s="36" t="str">
        <f>IF(N350="","",VLOOKUP(N350,単重表!$C$6:'単重表'!$F$3809,2,FALSE))</f>
        <v/>
      </c>
      <c r="Q350" s="37"/>
      <c r="R350" s="216">
        <f t="shared" si="20"/>
        <v>0</v>
      </c>
      <c r="S350" s="220"/>
      <c r="T350" s="39">
        <f t="shared" si="21"/>
        <v>1</v>
      </c>
      <c r="U350" s="40"/>
      <c r="V350" s="39" t="str">
        <f>IF(N350="","",VLOOKUP(N350,単重表!$C$6:'単重表'!$F$3809,3,FALSE))</f>
        <v/>
      </c>
      <c r="W350" s="215"/>
      <c r="X350" s="37" t="e">
        <f t="shared" si="22"/>
        <v>#VALUE!</v>
      </c>
      <c r="Y350" s="211"/>
      <c r="Z350" s="211"/>
      <c r="AA350" s="211"/>
      <c r="AB350" s="211"/>
      <c r="AC350" s="44"/>
      <c r="AD350" s="44"/>
      <c r="AE350" s="41"/>
      <c r="AF350" s="43"/>
      <c r="AG350" s="41"/>
      <c r="AH350" s="42" t="e">
        <f t="shared" si="23"/>
        <v>#VALUE!</v>
      </c>
      <c r="AI350" s="41"/>
      <c r="AJ350" s="44"/>
      <c r="AK350" s="45"/>
    </row>
    <row r="351" spans="2:37" ht="22.5" customHeight="1" x14ac:dyDescent="0.15">
      <c r="B351" s="34"/>
      <c r="C351" s="47"/>
      <c r="D351" s="34"/>
      <c r="E351" s="34"/>
      <c r="F351" s="41"/>
      <c r="K351" s="53"/>
      <c r="L351" s="218"/>
      <c r="M351" s="51"/>
      <c r="N351" s="35"/>
      <c r="O351" s="214"/>
      <c r="P351" s="36" t="str">
        <f>IF(N351="","",VLOOKUP(N351,単重表!$C$6:'単重表'!$F$3809,2,FALSE))</f>
        <v/>
      </c>
      <c r="Q351" s="37"/>
      <c r="R351" s="216">
        <f t="shared" si="20"/>
        <v>0</v>
      </c>
      <c r="S351" s="220"/>
      <c r="T351" s="39">
        <f t="shared" si="21"/>
        <v>1</v>
      </c>
      <c r="U351" s="40"/>
      <c r="V351" s="39" t="str">
        <f>IF(N351="","",VLOOKUP(N351,単重表!$C$6:'単重表'!$F$3809,3,FALSE))</f>
        <v/>
      </c>
      <c r="W351" s="215"/>
      <c r="X351" s="37" t="e">
        <f t="shared" si="22"/>
        <v>#VALUE!</v>
      </c>
      <c r="Y351" s="211"/>
      <c r="Z351" s="211"/>
      <c r="AA351" s="211"/>
      <c r="AB351" s="211"/>
      <c r="AC351" s="44"/>
      <c r="AD351" s="44"/>
      <c r="AE351" s="41"/>
      <c r="AF351" s="43"/>
      <c r="AG351" s="41"/>
      <c r="AH351" s="42" t="e">
        <f t="shared" si="23"/>
        <v>#VALUE!</v>
      </c>
      <c r="AI351" s="41"/>
      <c r="AJ351" s="44"/>
      <c r="AK351" s="45"/>
    </row>
    <row r="352" spans="2:37" ht="22.5" customHeight="1" x14ac:dyDescent="0.15">
      <c r="B352" s="34"/>
      <c r="C352" s="47"/>
      <c r="D352" s="34"/>
      <c r="E352" s="34"/>
      <c r="F352" s="41"/>
      <c r="K352" s="53"/>
      <c r="L352" s="218"/>
      <c r="M352" s="51"/>
      <c r="N352" s="35"/>
      <c r="O352" s="214"/>
      <c r="P352" s="36" t="str">
        <f>IF(N352="","",VLOOKUP(N352,単重表!$C$6:'単重表'!$F$3809,2,FALSE))</f>
        <v/>
      </c>
      <c r="Q352" s="37"/>
      <c r="R352" s="216">
        <f t="shared" si="20"/>
        <v>0</v>
      </c>
      <c r="S352" s="220"/>
      <c r="T352" s="39">
        <f t="shared" si="21"/>
        <v>1</v>
      </c>
      <c r="U352" s="40"/>
      <c r="V352" s="39" t="str">
        <f>IF(N352="","",VLOOKUP(N352,単重表!$C$6:'単重表'!$F$3809,3,FALSE))</f>
        <v/>
      </c>
      <c r="W352" s="215"/>
      <c r="X352" s="37" t="e">
        <f t="shared" si="22"/>
        <v>#VALUE!</v>
      </c>
      <c r="Y352" s="211"/>
      <c r="Z352" s="211"/>
      <c r="AA352" s="211"/>
      <c r="AB352" s="211"/>
      <c r="AC352" s="44"/>
      <c r="AD352" s="44"/>
      <c r="AE352" s="41"/>
      <c r="AF352" s="43"/>
      <c r="AG352" s="41"/>
      <c r="AH352" s="42" t="e">
        <f t="shared" si="23"/>
        <v>#VALUE!</v>
      </c>
      <c r="AI352" s="41"/>
      <c r="AJ352" s="44"/>
      <c r="AK352" s="45"/>
    </row>
    <row r="353" spans="2:37" ht="22.5" customHeight="1" x14ac:dyDescent="0.15">
      <c r="B353" s="34"/>
      <c r="C353" s="47"/>
      <c r="D353" s="34"/>
      <c r="E353" s="34"/>
      <c r="F353" s="41"/>
      <c r="K353" s="53"/>
      <c r="L353" s="218"/>
      <c r="M353" s="51"/>
      <c r="N353" s="35"/>
      <c r="O353" s="214"/>
      <c r="P353" s="36" t="str">
        <f>IF(N353="","",VLOOKUP(N353,単重表!$C$6:'単重表'!$F$3809,2,FALSE))</f>
        <v/>
      </c>
      <c r="Q353" s="37"/>
      <c r="R353" s="216">
        <f t="shared" si="20"/>
        <v>0</v>
      </c>
      <c r="S353" s="220"/>
      <c r="T353" s="39">
        <f t="shared" si="21"/>
        <v>1</v>
      </c>
      <c r="U353" s="40"/>
      <c r="V353" s="39" t="str">
        <f>IF(N353="","",VLOOKUP(N353,単重表!$C$6:'単重表'!$F$3809,3,FALSE))</f>
        <v/>
      </c>
      <c r="W353" s="215"/>
      <c r="X353" s="37" t="e">
        <f t="shared" si="22"/>
        <v>#VALUE!</v>
      </c>
      <c r="Y353" s="211"/>
      <c r="Z353" s="211"/>
      <c r="AA353" s="211"/>
      <c r="AB353" s="211"/>
      <c r="AC353" s="44"/>
      <c r="AD353" s="44"/>
      <c r="AE353" s="41"/>
      <c r="AF353" s="43"/>
      <c r="AG353" s="41"/>
      <c r="AH353" s="42" t="e">
        <f t="shared" si="23"/>
        <v>#VALUE!</v>
      </c>
      <c r="AI353" s="41"/>
      <c r="AJ353" s="44"/>
      <c r="AK353" s="45"/>
    </row>
    <row r="354" spans="2:37" ht="22.5" customHeight="1" x14ac:dyDescent="0.15">
      <c r="B354" s="34"/>
      <c r="C354" s="47"/>
      <c r="D354" s="34"/>
      <c r="E354" s="34"/>
      <c r="F354" s="41"/>
      <c r="K354" s="53"/>
      <c r="L354" s="218"/>
      <c r="M354" s="51"/>
      <c r="N354" s="35"/>
      <c r="O354" s="214"/>
      <c r="P354" s="36" t="str">
        <f>IF(N354="","",VLOOKUP(N354,単重表!$C$6:'単重表'!$F$3809,2,FALSE))</f>
        <v/>
      </c>
      <c r="Q354" s="37"/>
      <c r="R354" s="216">
        <f t="shared" si="20"/>
        <v>0</v>
      </c>
      <c r="S354" s="220"/>
      <c r="T354" s="39">
        <f t="shared" si="21"/>
        <v>1</v>
      </c>
      <c r="U354" s="40"/>
      <c r="V354" s="39" t="str">
        <f>IF(N354="","",VLOOKUP(N354,単重表!$C$6:'単重表'!$F$3809,3,FALSE))</f>
        <v/>
      </c>
      <c r="W354" s="215"/>
      <c r="X354" s="37" t="e">
        <f t="shared" si="22"/>
        <v>#VALUE!</v>
      </c>
      <c r="Y354" s="211"/>
      <c r="Z354" s="211"/>
      <c r="AA354" s="211"/>
      <c r="AB354" s="211"/>
      <c r="AC354" s="44"/>
      <c r="AD354" s="44"/>
      <c r="AE354" s="41"/>
      <c r="AF354" s="43"/>
      <c r="AG354" s="41"/>
      <c r="AH354" s="42" t="e">
        <f t="shared" si="23"/>
        <v>#VALUE!</v>
      </c>
      <c r="AI354" s="41"/>
      <c r="AJ354" s="44"/>
      <c r="AK354" s="45"/>
    </row>
    <row r="355" spans="2:37" ht="22.5" customHeight="1" x14ac:dyDescent="0.15">
      <c r="B355" s="34"/>
      <c r="C355" s="47"/>
      <c r="D355" s="34"/>
      <c r="E355" s="34"/>
      <c r="F355" s="41"/>
      <c r="K355" s="53"/>
      <c r="L355" s="218"/>
      <c r="M355" s="51"/>
      <c r="N355" s="35"/>
      <c r="O355" s="214"/>
      <c r="P355" s="36" t="str">
        <f>IF(N355="","",VLOOKUP(N355,単重表!$C$6:'単重表'!$F$3809,2,FALSE))</f>
        <v/>
      </c>
      <c r="Q355" s="37"/>
      <c r="R355" s="216">
        <f t="shared" si="20"/>
        <v>0</v>
      </c>
      <c r="S355" s="220"/>
      <c r="T355" s="39">
        <f t="shared" si="21"/>
        <v>1</v>
      </c>
      <c r="U355" s="40"/>
      <c r="V355" s="39" t="str">
        <f>IF(N355="","",VLOOKUP(N355,単重表!$C$6:'単重表'!$F$3809,3,FALSE))</f>
        <v/>
      </c>
      <c r="W355" s="215"/>
      <c r="X355" s="37" t="e">
        <f t="shared" si="22"/>
        <v>#VALUE!</v>
      </c>
      <c r="Y355" s="211"/>
      <c r="Z355" s="211"/>
      <c r="AA355" s="211"/>
      <c r="AB355" s="211"/>
      <c r="AC355" s="44"/>
      <c r="AD355" s="44"/>
      <c r="AE355" s="41"/>
      <c r="AF355" s="43"/>
      <c r="AG355" s="41"/>
      <c r="AH355" s="42" t="e">
        <f t="shared" si="23"/>
        <v>#VALUE!</v>
      </c>
      <c r="AI355" s="41"/>
      <c r="AJ355" s="44"/>
      <c r="AK355" s="45"/>
    </row>
    <row r="356" spans="2:37" ht="22.5" customHeight="1" x14ac:dyDescent="0.15">
      <c r="B356" s="34"/>
      <c r="C356" s="47"/>
      <c r="D356" s="34"/>
      <c r="E356" s="34"/>
      <c r="F356" s="41"/>
      <c r="K356" s="53"/>
      <c r="L356" s="218"/>
      <c r="M356" s="51"/>
      <c r="N356" s="35"/>
      <c r="O356" s="214"/>
      <c r="P356" s="36" t="str">
        <f>IF(N356="","",VLOOKUP(N356,単重表!$C$6:'単重表'!$F$3809,2,FALSE))</f>
        <v/>
      </c>
      <c r="Q356" s="37"/>
      <c r="R356" s="216">
        <f t="shared" si="20"/>
        <v>0</v>
      </c>
      <c r="S356" s="220"/>
      <c r="T356" s="39">
        <f t="shared" si="21"/>
        <v>1</v>
      </c>
      <c r="U356" s="40"/>
      <c r="V356" s="39" t="str">
        <f>IF(N356="","",VLOOKUP(N356,単重表!$C$6:'単重表'!$F$3809,3,FALSE))</f>
        <v/>
      </c>
      <c r="W356" s="215"/>
      <c r="X356" s="37" t="e">
        <f t="shared" si="22"/>
        <v>#VALUE!</v>
      </c>
      <c r="Y356" s="211"/>
      <c r="Z356" s="211"/>
      <c r="AA356" s="211"/>
      <c r="AB356" s="211"/>
      <c r="AC356" s="44"/>
      <c r="AD356" s="44"/>
      <c r="AE356" s="41"/>
      <c r="AF356" s="43"/>
      <c r="AG356" s="41"/>
      <c r="AH356" s="42" t="e">
        <f t="shared" si="23"/>
        <v>#VALUE!</v>
      </c>
      <c r="AI356" s="41"/>
      <c r="AJ356" s="44"/>
      <c r="AK356" s="45"/>
    </row>
    <row r="357" spans="2:37" ht="22.5" customHeight="1" x14ac:dyDescent="0.15">
      <c r="B357" s="34"/>
      <c r="C357" s="47"/>
      <c r="D357" s="34"/>
      <c r="E357" s="34"/>
      <c r="F357" s="41"/>
      <c r="K357" s="53"/>
      <c r="L357" s="218"/>
      <c r="M357" s="51"/>
      <c r="N357" s="35"/>
      <c r="O357" s="214"/>
      <c r="P357" s="36" t="str">
        <f>IF(N357="","",VLOOKUP(N357,単重表!$C$6:'単重表'!$F$3809,2,FALSE))</f>
        <v/>
      </c>
      <c r="Q357" s="37"/>
      <c r="R357" s="216">
        <f t="shared" si="20"/>
        <v>0</v>
      </c>
      <c r="S357" s="220"/>
      <c r="T357" s="39">
        <f t="shared" si="21"/>
        <v>1</v>
      </c>
      <c r="U357" s="40"/>
      <c r="V357" s="39" t="str">
        <f>IF(N357="","",VLOOKUP(N357,単重表!$C$6:'単重表'!$F$3809,3,FALSE))</f>
        <v/>
      </c>
      <c r="W357" s="215"/>
      <c r="X357" s="37" t="e">
        <f t="shared" si="22"/>
        <v>#VALUE!</v>
      </c>
      <c r="Y357" s="211"/>
      <c r="Z357" s="211"/>
      <c r="AA357" s="211"/>
      <c r="AB357" s="211"/>
      <c r="AC357" s="44"/>
      <c r="AD357" s="44"/>
      <c r="AE357" s="41"/>
      <c r="AF357" s="43"/>
      <c r="AG357" s="41"/>
      <c r="AH357" s="42" t="e">
        <f t="shared" si="23"/>
        <v>#VALUE!</v>
      </c>
      <c r="AI357" s="41"/>
      <c r="AJ357" s="44"/>
      <c r="AK357" s="45"/>
    </row>
    <row r="358" spans="2:37" ht="22.5" customHeight="1" x14ac:dyDescent="0.15">
      <c r="B358" s="34"/>
      <c r="C358" s="47"/>
      <c r="D358" s="34"/>
      <c r="E358" s="34"/>
      <c r="F358" s="41"/>
      <c r="K358" s="53"/>
      <c r="L358" s="218"/>
      <c r="M358" s="51"/>
      <c r="N358" s="35"/>
      <c r="O358" s="214"/>
      <c r="P358" s="36" t="str">
        <f>IF(N358="","",VLOOKUP(N358,単重表!$C$6:'単重表'!$F$3809,2,FALSE))</f>
        <v/>
      </c>
      <c r="Q358" s="37"/>
      <c r="R358" s="216">
        <f t="shared" si="20"/>
        <v>0</v>
      </c>
      <c r="S358" s="220"/>
      <c r="T358" s="39">
        <f t="shared" si="21"/>
        <v>1</v>
      </c>
      <c r="U358" s="40"/>
      <c r="V358" s="39" t="str">
        <f>IF(N358="","",VLOOKUP(N358,単重表!$C$6:'単重表'!$F$3809,3,FALSE))</f>
        <v/>
      </c>
      <c r="W358" s="215"/>
      <c r="X358" s="37" t="e">
        <f t="shared" si="22"/>
        <v>#VALUE!</v>
      </c>
      <c r="Y358" s="211"/>
      <c r="Z358" s="211"/>
      <c r="AA358" s="211"/>
      <c r="AB358" s="211"/>
      <c r="AC358" s="44"/>
      <c r="AD358" s="44"/>
      <c r="AE358" s="41"/>
      <c r="AF358" s="43"/>
      <c r="AG358" s="41"/>
      <c r="AH358" s="42" t="e">
        <f t="shared" si="23"/>
        <v>#VALUE!</v>
      </c>
      <c r="AI358" s="41"/>
      <c r="AJ358" s="44"/>
      <c r="AK358" s="45"/>
    </row>
    <row r="359" spans="2:37" ht="22.5" customHeight="1" x14ac:dyDescent="0.15">
      <c r="B359" s="34"/>
      <c r="C359" s="47"/>
      <c r="D359" s="34"/>
      <c r="E359" s="34"/>
      <c r="F359" s="41"/>
      <c r="K359" s="53"/>
      <c r="L359" s="218"/>
      <c r="M359" s="51"/>
      <c r="N359" s="35"/>
      <c r="O359" s="214"/>
      <c r="P359" s="36" t="str">
        <f>IF(N359="","",VLOOKUP(N359,単重表!$C$6:'単重表'!$F$3809,2,FALSE))</f>
        <v/>
      </c>
      <c r="Q359" s="37"/>
      <c r="R359" s="216">
        <f t="shared" si="20"/>
        <v>0</v>
      </c>
      <c r="S359" s="220"/>
      <c r="T359" s="39">
        <f t="shared" si="21"/>
        <v>1</v>
      </c>
      <c r="U359" s="40"/>
      <c r="V359" s="39" t="str">
        <f>IF(N359="","",VLOOKUP(N359,単重表!$C$6:'単重表'!$F$3809,3,FALSE))</f>
        <v/>
      </c>
      <c r="W359" s="215"/>
      <c r="X359" s="37" t="e">
        <f t="shared" si="22"/>
        <v>#VALUE!</v>
      </c>
      <c r="Y359" s="211"/>
      <c r="Z359" s="211"/>
      <c r="AA359" s="211"/>
      <c r="AB359" s="211"/>
      <c r="AC359" s="44"/>
      <c r="AD359" s="44"/>
      <c r="AE359" s="41"/>
      <c r="AF359" s="43"/>
      <c r="AG359" s="41"/>
      <c r="AH359" s="42" t="e">
        <f t="shared" si="23"/>
        <v>#VALUE!</v>
      </c>
      <c r="AI359" s="41"/>
      <c r="AJ359" s="44"/>
      <c r="AK359" s="45"/>
    </row>
    <row r="360" spans="2:37" ht="22.5" customHeight="1" x14ac:dyDescent="0.15">
      <c r="B360" s="34"/>
      <c r="C360" s="47"/>
      <c r="D360" s="34"/>
      <c r="E360" s="34"/>
      <c r="F360" s="41"/>
      <c r="K360" s="53"/>
      <c r="L360" s="218"/>
      <c r="M360" s="51"/>
      <c r="N360" s="35"/>
      <c r="O360" s="214"/>
      <c r="P360" s="36" t="str">
        <f>IF(N360="","",VLOOKUP(N360,単重表!$C$6:'単重表'!$F$3809,2,FALSE))</f>
        <v/>
      </c>
      <c r="Q360" s="37"/>
      <c r="R360" s="216">
        <f t="shared" si="20"/>
        <v>0</v>
      </c>
      <c r="S360" s="220"/>
      <c r="T360" s="39">
        <f t="shared" si="21"/>
        <v>1</v>
      </c>
      <c r="U360" s="40"/>
      <c r="V360" s="39" t="str">
        <f>IF(N360="","",VLOOKUP(N360,単重表!$C$6:'単重表'!$F$3809,3,FALSE))</f>
        <v/>
      </c>
      <c r="W360" s="215"/>
      <c r="X360" s="37" t="e">
        <f t="shared" si="22"/>
        <v>#VALUE!</v>
      </c>
      <c r="Y360" s="211"/>
      <c r="Z360" s="211"/>
      <c r="AA360" s="211"/>
      <c r="AB360" s="211"/>
      <c r="AC360" s="44"/>
      <c r="AD360" s="44"/>
      <c r="AE360" s="41"/>
      <c r="AF360" s="43"/>
      <c r="AG360" s="41"/>
      <c r="AH360" s="42" t="e">
        <f t="shared" si="23"/>
        <v>#VALUE!</v>
      </c>
      <c r="AI360" s="41"/>
      <c r="AJ360" s="44"/>
      <c r="AK360" s="45"/>
    </row>
    <row r="361" spans="2:37" ht="22.5" customHeight="1" x14ac:dyDescent="0.15">
      <c r="B361" s="34"/>
      <c r="C361" s="47"/>
      <c r="D361" s="34"/>
      <c r="E361" s="34"/>
      <c r="F361" s="41"/>
      <c r="K361" s="53"/>
      <c r="L361" s="218"/>
      <c r="M361" s="51"/>
      <c r="N361" s="35"/>
      <c r="O361" s="214"/>
      <c r="P361" s="36" t="str">
        <f>IF(N361="","",VLOOKUP(N361,単重表!$C$6:'単重表'!$F$3809,2,FALSE))</f>
        <v/>
      </c>
      <c r="Q361" s="37"/>
      <c r="R361" s="216">
        <f t="shared" si="20"/>
        <v>0</v>
      </c>
      <c r="S361" s="220"/>
      <c r="T361" s="39">
        <f t="shared" si="21"/>
        <v>1</v>
      </c>
      <c r="U361" s="40"/>
      <c r="V361" s="39" t="str">
        <f>IF(N361="","",VLOOKUP(N361,単重表!$C$6:'単重表'!$F$3809,3,FALSE))</f>
        <v/>
      </c>
      <c r="W361" s="215"/>
      <c r="X361" s="37" t="e">
        <f t="shared" si="22"/>
        <v>#VALUE!</v>
      </c>
      <c r="Y361" s="211"/>
      <c r="Z361" s="211"/>
      <c r="AA361" s="211"/>
      <c r="AB361" s="211"/>
      <c r="AC361" s="44"/>
      <c r="AD361" s="44"/>
      <c r="AE361" s="41"/>
      <c r="AF361" s="43"/>
      <c r="AG361" s="41"/>
      <c r="AH361" s="42" t="e">
        <f t="shared" si="23"/>
        <v>#VALUE!</v>
      </c>
      <c r="AI361" s="41"/>
      <c r="AJ361" s="44"/>
      <c r="AK361" s="45"/>
    </row>
    <row r="362" spans="2:37" ht="22.5" customHeight="1" x14ac:dyDescent="0.15">
      <c r="B362" s="34"/>
      <c r="C362" s="47"/>
      <c r="D362" s="34"/>
      <c r="E362" s="34"/>
      <c r="F362" s="41"/>
      <c r="K362" s="53"/>
      <c r="L362" s="218"/>
      <c r="M362" s="51"/>
      <c r="N362" s="35"/>
      <c r="O362" s="214"/>
      <c r="P362" s="36" t="str">
        <f>IF(N362="","",VLOOKUP(N362,単重表!$C$6:'単重表'!$F$3809,2,FALSE))</f>
        <v/>
      </c>
      <c r="Q362" s="37"/>
      <c r="R362" s="216">
        <f t="shared" si="20"/>
        <v>0</v>
      </c>
      <c r="S362" s="220"/>
      <c r="T362" s="39">
        <f t="shared" si="21"/>
        <v>1</v>
      </c>
      <c r="U362" s="40"/>
      <c r="V362" s="39" t="str">
        <f>IF(N362="","",VLOOKUP(N362,単重表!$C$6:'単重表'!$F$3809,3,FALSE))</f>
        <v/>
      </c>
      <c r="W362" s="215"/>
      <c r="X362" s="37" t="e">
        <f t="shared" si="22"/>
        <v>#VALUE!</v>
      </c>
      <c r="Y362" s="211"/>
      <c r="Z362" s="211"/>
      <c r="AA362" s="211"/>
      <c r="AB362" s="211"/>
      <c r="AC362" s="44"/>
      <c r="AD362" s="44"/>
      <c r="AE362" s="41"/>
      <c r="AF362" s="43"/>
      <c r="AG362" s="41"/>
      <c r="AH362" s="42" t="e">
        <f t="shared" si="23"/>
        <v>#VALUE!</v>
      </c>
      <c r="AI362" s="41"/>
      <c r="AJ362" s="44"/>
      <c r="AK362" s="45"/>
    </row>
    <row r="363" spans="2:37" ht="22.5" customHeight="1" x14ac:dyDescent="0.15">
      <c r="B363" s="34"/>
      <c r="C363" s="47"/>
      <c r="D363" s="34"/>
      <c r="E363" s="34"/>
      <c r="F363" s="41"/>
      <c r="K363" s="53"/>
      <c r="L363" s="218"/>
      <c r="M363" s="51"/>
      <c r="N363" s="35"/>
      <c r="O363" s="214"/>
      <c r="P363" s="36" t="str">
        <f>IF(N363="","",VLOOKUP(N363,単重表!$C$6:'単重表'!$F$3809,2,FALSE))</f>
        <v/>
      </c>
      <c r="Q363" s="37"/>
      <c r="R363" s="216">
        <f t="shared" si="20"/>
        <v>0</v>
      </c>
      <c r="S363" s="220"/>
      <c r="T363" s="39">
        <f t="shared" si="21"/>
        <v>1</v>
      </c>
      <c r="U363" s="40"/>
      <c r="V363" s="39" t="str">
        <f>IF(N363="","",VLOOKUP(N363,単重表!$C$6:'単重表'!$F$3809,3,FALSE))</f>
        <v/>
      </c>
      <c r="W363" s="215"/>
      <c r="X363" s="37" t="e">
        <f t="shared" si="22"/>
        <v>#VALUE!</v>
      </c>
      <c r="Y363" s="211"/>
      <c r="Z363" s="211"/>
      <c r="AA363" s="211"/>
      <c r="AB363" s="211"/>
      <c r="AC363" s="44"/>
      <c r="AD363" s="44"/>
      <c r="AE363" s="41"/>
      <c r="AF363" s="43"/>
      <c r="AG363" s="41"/>
      <c r="AH363" s="42" t="e">
        <f t="shared" si="23"/>
        <v>#VALUE!</v>
      </c>
      <c r="AI363" s="41"/>
      <c r="AJ363" s="44"/>
      <c r="AK363" s="45"/>
    </row>
    <row r="364" spans="2:37" ht="22.5" customHeight="1" x14ac:dyDescent="0.15">
      <c r="B364" s="34"/>
      <c r="C364" s="47"/>
      <c r="D364" s="34"/>
      <c r="E364" s="34"/>
      <c r="F364" s="41"/>
      <c r="K364" s="53"/>
      <c r="L364" s="218"/>
      <c r="M364" s="51"/>
      <c r="N364" s="35"/>
      <c r="O364" s="214"/>
      <c r="P364" s="36" t="str">
        <f>IF(N364="","",VLOOKUP(N364,単重表!$C$6:'単重表'!$F$3809,2,FALSE))</f>
        <v/>
      </c>
      <c r="Q364" s="37"/>
      <c r="R364" s="216">
        <f t="shared" si="20"/>
        <v>0</v>
      </c>
      <c r="S364" s="220"/>
      <c r="T364" s="39">
        <f t="shared" si="21"/>
        <v>1</v>
      </c>
      <c r="U364" s="40"/>
      <c r="V364" s="39" t="str">
        <f>IF(N364="","",VLOOKUP(N364,単重表!$C$6:'単重表'!$F$3809,3,FALSE))</f>
        <v/>
      </c>
      <c r="W364" s="215"/>
      <c r="X364" s="37" t="e">
        <f t="shared" si="22"/>
        <v>#VALUE!</v>
      </c>
      <c r="Y364" s="211"/>
      <c r="Z364" s="211"/>
      <c r="AA364" s="211"/>
      <c r="AB364" s="211"/>
      <c r="AC364" s="44"/>
      <c r="AD364" s="44"/>
      <c r="AE364" s="41"/>
      <c r="AF364" s="43"/>
      <c r="AG364" s="41"/>
      <c r="AH364" s="42" t="e">
        <f t="shared" si="23"/>
        <v>#VALUE!</v>
      </c>
      <c r="AI364" s="41"/>
      <c r="AJ364" s="44"/>
      <c r="AK364" s="45"/>
    </row>
    <row r="365" spans="2:37" ht="22.5" customHeight="1" x14ac:dyDescent="0.15">
      <c r="B365" s="34"/>
      <c r="C365" s="47"/>
      <c r="D365" s="34"/>
      <c r="E365" s="34"/>
      <c r="F365" s="41"/>
      <c r="K365" s="53"/>
      <c r="L365" s="218"/>
      <c r="M365" s="51"/>
      <c r="N365" s="35"/>
      <c r="O365" s="214"/>
      <c r="P365" s="36" t="str">
        <f>IF(N365="","",VLOOKUP(N365,単重表!$C$6:'単重表'!$F$3809,2,FALSE))</f>
        <v/>
      </c>
      <c r="Q365" s="37"/>
      <c r="R365" s="216">
        <f t="shared" si="20"/>
        <v>0</v>
      </c>
      <c r="S365" s="220"/>
      <c r="T365" s="39">
        <f t="shared" si="21"/>
        <v>1</v>
      </c>
      <c r="U365" s="40"/>
      <c r="V365" s="39" t="str">
        <f>IF(N365="","",VLOOKUP(N365,単重表!$C$6:'単重表'!$F$3809,3,FALSE))</f>
        <v/>
      </c>
      <c r="W365" s="215"/>
      <c r="X365" s="37" t="e">
        <f t="shared" si="22"/>
        <v>#VALUE!</v>
      </c>
      <c r="Y365" s="211"/>
      <c r="Z365" s="211"/>
      <c r="AA365" s="211"/>
      <c r="AB365" s="211"/>
      <c r="AC365" s="44"/>
      <c r="AD365" s="44"/>
      <c r="AE365" s="41"/>
      <c r="AF365" s="43"/>
      <c r="AG365" s="41"/>
      <c r="AH365" s="42" t="e">
        <f t="shared" si="23"/>
        <v>#VALUE!</v>
      </c>
      <c r="AI365" s="41"/>
      <c r="AJ365" s="44"/>
      <c r="AK365" s="45"/>
    </row>
    <row r="366" spans="2:37" ht="22.5" customHeight="1" x14ac:dyDescent="0.15">
      <c r="B366" s="34"/>
      <c r="C366" s="47"/>
      <c r="D366" s="34"/>
      <c r="E366" s="34"/>
      <c r="F366" s="41"/>
      <c r="K366" s="53"/>
      <c r="L366" s="218"/>
      <c r="M366" s="51"/>
      <c r="N366" s="35"/>
      <c r="O366" s="214"/>
      <c r="P366" s="36" t="str">
        <f>IF(N366="","",VLOOKUP(N366,単重表!$C$6:'単重表'!$F$3809,2,FALSE))</f>
        <v/>
      </c>
      <c r="Q366" s="37"/>
      <c r="R366" s="216">
        <f t="shared" si="20"/>
        <v>0</v>
      </c>
      <c r="S366" s="220"/>
      <c r="T366" s="39">
        <f t="shared" si="21"/>
        <v>1</v>
      </c>
      <c r="U366" s="40"/>
      <c r="V366" s="39" t="str">
        <f>IF(N366="","",VLOOKUP(N366,単重表!$C$6:'単重表'!$F$3809,3,FALSE))</f>
        <v/>
      </c>
      <c r="W366" s="215"/>
      <c r="X366" s="37" t="e">
        <f t="shared" si="22"/>
        <v>#VALUE!</v>
      </c>
      <c r="Y366" s="211"/>
      <c r="Z366" s="211"/>
      <c r="AA366" s="211"/>
      <c r="AB366" s="211"/>
      <c r="AC366" s="44"/>
      <c r="AD366" s="44"/>
      <c r="AE366" s="41"/>
      <c r="AF366" s="43"/>
      <c r="AG366" s="41"/>
      <c r="AH366" s="42" t="e">
        <f t="shared" si="23"/>
        <v>#VALUE!</v>
      </c>
      <c r="AI366" s="41"/>
      <c r="AJ366" s="44"/>
      <c r="AK366" s="45"/>
    </row>
    <row r="367" spans="2:37" ht="22.5" customHeight="1" x14ac:dyDescent="0.15">
      <c r="B367" s="34"/>
      <c r="C367" s="47"/>
      <c r="D367" s="34"/>
      <c r="E367" s="34"/>
      <c r="F367" s="41"/>
      <c r="K367" s="53"/>
      <c r="L367" s="218"/>
      <c r="M367" s="51"/>
      <c r="N367" s="35"/>
      <c r="O367" s="214"/>
      <c r="P367" s="36" t="str">
        <f>IF(N367="","",VLOOKUP(N367,単重表!$C$6:'単重表'!$F$3809,2,FALSE))</f>
        <v/>
      </c>
      <c r="Q367" s="37"/>
      <c r="R367" s="216">
        <f t="shared" si="20"/>
        <v>0</v>
      </c>
      <c r="S367" s="220"/>
      <c r="T367" s="39">
        <f t="shared" si="21"/>
        <v>1</v>
      </c>
      <c r="U367" s="40"/>
      <c r="V367" s="39" t="str">
        <f>IF(N367="","",VLOOKUP(N367,単重表!$C$6:'単重表'!$F$3809,3,FALSE))</f>
        <v/>
      </c>
      <c r="W367" s="215"/>
      <c r="X367" s="37" t="e">
        <f t="shared" si="22"/>
        <v>#VALUE!</v>
      </c>
      <c r="Y367" s="211"/>
      <c r="Z367" s="211"/>
      <c r="AA367" s="211"/>
      <c r="AB367" s="211"/>
      <c r="AC367" s="44"/>
      <c r="AD367" s="44"/>
      <c r="AE367" s="41"/>
      <c r="AF367" s="43"/>
      <c r="AG367" s="41"/>
      <c r="AH367" s="42" t="e">
        <f t="shared" si="23"/>
        <v>#VALUE!</v>
      </c>
      <c r="AI367" s="41"/>
      <c r="AJ367" s="44"/>
      <c r="AK367" s="45"/>
    </row>
    <row r="368" spans="2:37" ht="22.5" customHeight="1" x14ac:dyDescent="0.15">
      <c r="B368" s="34"/>
      <c r="C368" s="47"/>
      <c r="D368" s="34"/>
      <c r="E368" s="34"/>
      <c r="F368" s="41"/>
      <c r="K368" s="53"/>
      <c r="L368" s="218"/>
      <c r="M368" s="51"/>
      <c r="N368" s="35"/>
      <c r="O368" s="214"/>
      <c r="P368" s="36" t="str">
        <f>IF(N368="","",VLOOKUP(N368,単重表!$C$6:'単重表'!$F$3809,2,FALSE))</f>
        <v/>
      </c>
      <c r="Q368" s="37"/>
      <c r="R368" s="216">
        <f t="shared" si="20"/>
        <v>0</v>
      </c>
      <c r="S368" s="220"/>
      <c r="T368" s="39">
        <f t="shared" si="21"/>
        <v>1</v>
      </c>
      <c r="U368" s="40"/>
      <c r="V368" s="39" t="str">
        <f>IF(N368="","",VLOOKUP(N368,単重表!$C$6:'単重表'!$F$3809,3,FALSE))</f>
        <v/>
      </c>
      <c r="W368" s="215"/>
      <c r="X368" s="37" t="e">
        <f t="shared" si="22"/>
        <v>#VALUE!</v>
      </c>
      <c r="Y368" s="211"/>
      <c r="Z368" s="211"/>
      <c r="AA368" s="211"/>
      <c r="AB368" s="211"/>
      <c r="AC368" s="44"/>
      <c r="AD368" s="44"/>
      <c r="AE368" s="41"/>
      <c r="AF368" s="43"/>
      <c r="AG368" s="41"/>
      <c r="AH368" s="42" t="e">
        <f t="shared" si="23"/>
        <v>#VALUE!</v>
      </c>
      <c r="AI368" s="41"/>
      <c r="AJ368" s="44"/>
      <c r="AK368" s="45"/>
    </row>
    <row r="369" spans="2:37" ht="22.5" customHeight="1" x14ac:dyDescent="0.15">
      <c r="B369" s="34"/>
      <c r="C369" s="47"/>
      <c r="D369" s="34"/>
      <c r="E369" s="34"/>
      <c r="F369" s="41"/>
      <c r="K369" s="53"/>
      <c r="L369" s="218"/>
      <c r="M369" s="51"/>
      <c r="N369" s="35"/>
      <c r="O369" s="214"/>
      <c r="P369" s="36" t="str">
        <f>IF(N369="","",VLOOKUP(N369,単重表!$C$6:'単重表'!$F$3809,2,FALSE))</f>
        <v/>
      </c>
      <c r="Q369" s="37"/>
      <c r="R369" s="216">
        <f t="shared" si="20"/>
        <v>0</v>
      </c>
      <c r="S369" s="220"/>
      <c r="T369" s="39">
        <f t="shared" si="21"/>
        <v>1</v>
      </c>
      <c r="U369" s="40"/>
      <c r="V369" s="39" t="str">
        <f>IF(N369="","",VLOOKUP(N369,単重表!$C$6:'単重表'!$F$3809,3,FALSE))</f>
        <v/>
      </c>
      <c r="W369" s="215"/>
      <c r="X369" s="37" t="e">
        <f t="shared" si="22"/>
        <v>#VALUE!</v>
      </c>
      <c r="Y369" s="211"/>
      <c r="Z369" s="211"/>
      <c r="AA369" s="211"/>
      <c r="AB369" s="211"/>
      <c r="AC369" s="44"/>
      <c r="AD369" s="44"/>
      <c r="AE369" s="41"/>
      <c r="AF369" s="43"/>
      <c r="AG369" s="41"/>
      <c r="AH369" s="42" t="e">
        <f t="shared" si="23"/>
        <v>#VALUE!</v>
      </c>
      <c r="AI369" s="41"/>
      <c r="AJ369" s="44"/>
      <c r="AK369" s="45"/>
    </row>
    <row r="370" spans="2:37" ht="22.5" customHeight="1" x14ac:dyDescent="0.15">
      <c r="B370" s="34"/>
      <c r="C370" s="47"/>
      <c r="D370" s="34"/>
      <c r="E370" s="34"/>
      <c r="F370" s="41"/>
      <c r="K370" s="53"/>
      <c r="L370" s="218"/>
      <c r="M370" s="51"/>
      <c r="N370" s="35"/>
      <c r="O370" s="214"/>
      <c r="P370" s="36" t="str">
        <f>IF(N370="","",VLOOKUP(N370,単重表!$C$6:'単重表'!$F$3809,2,FALSE))</f>
        <v/>
      </c>
      <c r="Q370" s="37"/>
      <c r="R370" s="216">
        <f t="shared" si="20"/>
        <v>0</v>
      </c>
      <c r="S370" s="220"/>
      <c r="T370" s="39">
        <f t="shared" si="21"/>
        <v>1</v>
      </c>
      <c r="U370" s="40"/>
      <c r="V370" s="39" t="str">
        <f>IF(N370="","",VLOOKUP(N370,単重表!$C$6:'単重表'!$F$3809,3,FALSE))</f>
        <v/>
      </c>
      <c r="W370" s="215"/>
      <c r="X370" s="37" t="e">
        <f t="shared" si="22"/>
        <v>#VALUE!</v>
      </c>
      <c r="Y370" s="211"/>
      <c r="Z370" s="211"/>
      <c r="AA370" s="211"/>
      <c r="AB370" s="211"/>
      <c r="AC370" s="44"/>
      <c r="AD370" s="44"/>
      <c r="AE370" s="41"/>
      <c r="AF370" s="43"/>
      <c r="AG370" s="41"/>
      <c r="AH370" s="42" t="e">
        <f t="shared" si="23"/>
        <v>#VALUE!</v>
      </c>
      <c r="AI370" s="41"/>
      <c r="AJ370" s="44"/>
      <c r="AK370" s="45"/>
    </row>
    <row r="371" spans="2:37" ht="22.5" customHeight="1" x14ac:dyDescent="0.15">
      <c r="AH371" s="23" t="e">
        <f>SUBTOTAL(9,AH22:AH370)</f>
        <v>#VALUE!</v>
      </c>
    </row>
  </sheetData>
  <autoFilter ref="B20:AL370">
    <filterColumn colId="13" showButton="0"/>
    <filterColumn colId="14" showButton="0"/>
  </autoFilter>
  <mergeCells count="62">
    <mergeCell ref="K1:Q1"/>
    <mergeCell ref="S1:U1"/>
    <mergeCell ref="K2:L2"/>
    <mergeCell ref="M2:Q2"/>
    <mergeCell ref="S2:U2"/>
    <mergeCell ref="X6:AK6"/>
    <mergeCell ref="AK2:AK5"/>
    <mergeCell ref="K3:L3"/>
    <mergeCell ref="M3:O3"/>
    <mergeCell ref="P3:Q3"/>
    <mergeCell ref="S3:U3"/>
    <mergeCell ref="K4:L4"/>
    <mergeCell ref="M4:Q4"/>
    <mergeCell ref="S4:U4"/>
    <mergeCell ref="G20:G21"/>
    <mergeCell ref="K7:L7"/>
    <mergeCell ref="M7:Q7"/>
    <mergeCell ref="S7:U7"/>
    <mergeCell ref="K5:L5"/>
    <mergeCell ref="M5:O5"/>
    <mergeCell ref="P5:Q5"/>
    <mergeCell ref="K6:L6"/>
    <mergeCell ref="M6:Q6"/>
    <mergeCell ref="S6:U6"/>
    <mergeCell ref="B20:B21"/>
    <mergeCell ref="C20:C21"/>
    <mergeCell ref="D20:D21"/>
    <mergeCell ref="E20:E21"/>
    <mergeCell ref="F20:F21"/>
    <mergeCell ref="Y20:Y21"/>
    <mergeCell ref="H20:H21"/>
    <mergeCell ref="I20:J20"/>
    <mergeCell ref="K20:M21"/>
    <mergeCell ref="N20:N21"/>
    <mergeCell ref="O20:P20"/>
    <mergeCell ref="Q20:Q21"/>
    <mergeCell ref="S20:S21"/>
    <mergeCell ref="U20:U21"/>
    <mergeCell ref="V20:V21"/>
    <mergeCell ref="W20:W21"/>
    <mergeCell ref="X20:X21"/>
    <mergeCell ref="AA20:AA21"/>
    <mergeCell ref="AB20:AB21"/>
    <mergeCell ref="AC20:AC21"/>
    <mergeCell ref="AD20:AD21"/>
    <mergeCell ref="AE20:AE21"/>
    <mergeCell ref="X1:AG1"/>
    <mergeCell ref="X7:AG7"/>
    <mergeCell ref="AH7:AK7"/>
    <mergeCell ref="AL20:AL21"/>
    <mergeCell ref="U5:AG5"/>
    <mergeCell ref="AH2:AH5"/>
    <mergeCell ref="X2:AG2"/>
    <mergeCell ref="X3:AG3"/>
    <mergeCell ref="X4:AG4"/>
    <mergeCell ref="AF20:AF21"/>
    <mergeCell ref="AG20:AG21"/>
    <mergeCell ref="AH20:AH21"/>
    <mergeCell ref="AI20:AI21"/>
    <mergeCell ref="AJ20:AJ21"/>
    <mergeCell ref="AK20:AK21"/>
    <mergeCell ref="Z20:Z21"/>
  </mergeCells>
  <phoneticPr fontId="3"/>
  <pageMargins left="0.59055118110236227" right="0.19685039370078741" top="0.59055118110236227" bottom="0.59055118110236227" header="0.51181102362204722" footer="0.51181102362204722"/>
  <pageSetup paperSize="9" scale="79" orientation="portrait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R422"/>
  <sheetViews>
    <sheetView view="pageBreakPreview" topLeftCell="A99" zoomScale="80" zoomScaleNormal="80" zoomScaleSheetLayoutView="80" workbookViewId="0">
      <selection activeCell="AK112" sqref="K83:AK112"/>
    </sheetView>
  </sheetViews>
  <sheetFormatPr defaultRowHeight="12" outlineLevelCol="1" x14ac:dyDescent="0.15"/>
  <cols>
    <col min="1" max="1" width="2.7109375" style="15" customWidth="1"/>
    <col min="2" max="2" width="9.5703125" style="15" hidden="1" customWidth="1" outlineLevel="1"/>
    <col min="3" max="3" width="9.140625" style="46" hidden="1" customWidth="1" outlineLevel="1"/>
    <col min="4" max="4" width="13.140625" style="15" hidden="1" customWidth="1" outlineLevel="1"/>
    <col min="5" max="5" width="9.140625" style="15" hidden="1" customWidth="1" outlineLevel="1"/>
    <col min="6" max="6" width="10.85546875" style="15" hidden="1" customWidth="1" outlineLevel="1"/>
    <col min="7" max="7" width="5" style="64" hidden="1" customWidth="1" outlineLevel="1"/>
    <col min="8" max="8" width="10.42578125" style="54" hidden="1" customWidth="1" outlineLevel="1"/>
    <col min="9" max="9" width="4.7109375" style="65" hidden="1" customWidth="1" outlineLevel="1"/>
    <col min="10" max="10" width="4.7109375" style="66" hidden="1" customWidth="1" outlineLevel="1"/>
    <col min="11" max="11" width="6.7109375" style="50" customWidth="1" collapsed="1"/>
    <col min="12" max="12" width="3.42578125" style="48" customWidth="1"/>
    <col min="13" max="13" width="8.42578125" style="50" customWidth="1"/>
    <col min="14" max="14" width="14.28515625" style="17" hidden="1" customWidth="1" outlineLevel="1"/>
    <col min="15" max="15" width="8.28515625" style="54" customWidth="1" collapsed="1"/>
    <col min="16" max="16" width="22.5703125" style="194" customWidth="1"/>
    <col min="17" max="17" width="9.7109375" style="195" customWidth="1"/>
    <col min="18" max="18" width="7.7109375" style="196" hidden="1" customWidth="1" outlineLevel="1"/>
    <col min="19" max="19" width="9.85546875" style="197" customWidth="1" collapsed="1"/>
    <col min="20" max="20" width="7.7109375" style="196" hidden="1" customWidth="1" outlineLevel="1"/>
    <col min="21" max="21" width="7.7109375" style="194" customWidth="1" collapsed="1"/>
    <col min="22" max="22" width="9.140625" style="196" hidden="1" customWidth="1" outlineLevel="1"/>
    <col min="23" max="23" width="9.140625" style="198" hidden="1" customWidth="1" outlineLevel="1"/>
    <col min="24" max="24" width="12.140625" style="195" customWidth="1" collapsed="1"/>
    <col min="25" max="28" width="4.85546875" style="199" customWidth="1"/>
    <col min="29" max="29" width="10.85546875" style="16" customWidth="1"/>
    <col min="30" max="30" width="10.85546875" style="16" hidden="1" customWidth="1" outlineLevel="1"/>
    <col min="31" max="31" width="11.5703125" style="15" hidden="1" customWidth="1" outlineLevel="1"/>
    <col min="32" max="32" width="16.42578125" style="24" hidden="1" customWidth="1" outlineLevel="1"/>
    <col min="33" max="33" width="9.42578125" style="15" hidden="1" customWidth="1" outlineLevel="1"/>
    <col min="34" max="34" width="15.28515625" style="200" hidden="1" customWidth="1" outlineLevel="1"/>
    <col min="35" max="35" width="8.5703125" style="15" hidden="1" customWidth="1" outlineLevel="1"/>
    <col min="36" max="36" width="10.85546875" style="16" hidden="1" customWidth="1" outlineLevel="1"/>
    <col min="37" max="37" width="12.28515625" style="25" customWidth="1" collapsed="1"/>
    <col min="38" max="38" width="13.140625" style="15" customWidth="1"/>
    <col min="39" max="44" width="7" style="15" customWidth="1"/>
    <col min="45" max="16384" width="9.140625" style="15"/>
  </cols>
  <sheetData>
    <row r="1" spans="2:44" ht="27" customHeight="1" x14ac:dyDescent="0.15">
      <c r="K1" s="532" t="s">
        <v>2267</v>
      </c>
      <c r="L1" s="532"/>
      <c r="M1" s="532"/>
      <c r="N1" s="532"/>
      <c r="O1" s="532"/>
      <c r="P1" s="532"/>
      <c r="Q1" s="532"/>
      <c r="R1" s="270"/>
      <c r="S1" s="503" t="s">
        <v>2268</v>
      </c>
      <c r="T1" s="503"/>
      <c r="U1" s="503"/>
      <c r="V1" s="270"/>
      <c r="W1" s="271"/>
      <c r="X1" s="503" t="s">
        <v>2565</v>
      </c>
      <c r="Y1" s="503"/>
      <c r="Z1" s="503"/>
      <c r="AA1" s="501" t="s">
        <v>2031</v>
      </c>
      <c r="AB1" s="501"/>
      <c r="AC1" s="272" t="s">
        <v>2269</v>
      </c>
      <c r="AD1" s="272"/>
      <c r="AE1" s="273"/>
      <c r="AF1" s="274"/>
      <c r="AG1" s="273"/>
      <c r="AH1" s="275"/>
      <c r="AI1" s="273"/>
      <c r="AJ1" s="272"/>
      <c r="AK1" s="276" t="s">
        <v>2023</v>
      </c>
      <c r="AL1" s="253" t="s">
        <v>2358</v>
      </c>
      <c r="AM1" s="464" t="s">
        <v>2359</v>
      </c>
      <c r="AN1" s="464"/>
      <c r="AO1" s="464" t="s">
        <v>2360</v>
      </c>
      <c r="AP1" s="464"/>
      <c r="AQ1" s="464" t="s">
        <v>2361</v>
      </c>
      <c r="AR1" s="464"/>
    </row>
    <row r="2" spans="2:44" ht="17.25" customHeight="1" x14ac:dyDescent="0.15">
      <c r="K2" s="489" t="s">
        <v>2018</v>
      </c>
      <c r="L2" s="489"/>
      <c r="M2" s="489" t="s">
        <v>2546</v>
      </c>
      <c r="N2" s="489"/>
      <c r="O2" s="489"/>
      <c r="P2" s="489"/>
      <c r="Q2" s="489"/>
      <c r="R2" s="270"/>
      <c r="S2" s="503" t="s">
        <v>2025</v>
      </c>
      <c r="T2" s="503"/>
      <c r="U2" s="503"/>
      <c r="V2" s="270"/>
      <c r="W2" s="271"/>
      <c r="X2" s="503"/>
      <c r="Y2" s="503"/>
      <c r="Z2" s="503"/>
      <c r="AA2" s="501"/>
      <c r="AB2" s="501"/>
      <c r="AC2" s="530"/>
      <c r="AD2" s="277"/>
      <c r="AE2" s="278"/>
      <c r="AF2" s="279"/>
      <c r="AG2" s="278"/>
      <c r="AH2" s="280"/>
      <c r="AI2" s="278"/>
      <c r="AJ2" s="277"/>
      <c r="AK2" s="531"/>
      <c r="AL2" s="464"/>
      <c r="AM2" s="464"/>
      <c r="AN2" s="464"/>
      <c r="AO2" s="464"/>
      <c r="AP2" s="464"/>
      <c r="AQ2" s="464"/>
      <c r="AR2" s="464"/>
    </row>
    <row r="3" spans="2:44" ht="17.25" customHeight="1" x14ac:dyDescent="0.15">
      <c r="K3" s="489" t="s">
        <v>2037</v>
      </c>
      <c r="L3" s="489"/>
      <c r="M3" s="489" t="s">
        <v>2547</v>
      </c>
      <c r="N3" s="489"/>
      <c r="O3" s="489"/>
      <c r="P3" s="501" t="s">
        <v>2548</v>
      </c>
      <c r="Q3" s="501"/>
      <c r="R3" s="270"/>
      <c r="S3" s="503" t="s">
        <v>2143</v>
      </c>
      <c r="T3" s="503"/>
      <c r="U3" s="503"/>
      <c r="V3" s="270"/>
      <c r="W3" s="271"/>
      <c r="X3" s="528">
        <v>44342</v>
      </c>
      <c r="Y3" s="528"/>
      <c r="Z3" s="528"/>
      <c r="AA3" s="501"/>
      <c r="AB3" s="501"/>
      <c r="AC3" s="530"/>
      <c r="AD3" s="277"/>
      <c r="AE3" s="278"/>
      <c r="AF3" s="279"/>
      <c r="AG3" s="278"/>
      <c r="AH3" s="280"/>
      <c r="AI3" s="278"/>
      <c r="AJ3" s="277"/>
      <c r="AK3" s="531"/>
      <c r="AL3" s="464"/>
      <c r="AM3" s="464"/>
      <c r="AN3" s="464"/>
      <c r="AO3" s="464"/>
      <c r="AP3" s="464"/>
      <c r="AQ3" s="464"/>
      <c r="AR3" s="464"/>
    </row>
    <row r="4" spans="2:44" ht="17.25" customHeight="1" x14ac:dyDescent="0.15">
      <c r="K4" s="489" t="s">
        <v>21</v>
      </c>
      <c r="L4" s="489"/>
      <c r="M4" s="489" t="s">
        <v>2564</v>
      </c>
      <c r="N4" s="489"/>
      <c r="O4" s="489"/>
      <c r="P4" s="489"/>
      <c r="Q4" s="489"/>
      <c r="R4" s="270"/>
      <c r="S4" s="503" t="s">
        <v>2019</v>
      </c>
      <c r="T4" s="503"/>
      <c r="U4" s="503"/>
      <c r="V4" s="270"/>
      <c r="W4" s="271"/>
      <c r="X4" s="528">
        <v>44347</v>
      </c>
      <c r="Y4" s="528"/>
      <c r="Z4" s="528"/>
      <c r="AA4" s="501"/>
      <c r="AB4" s="501"/>
      <c r="AC4" s="530"/>
      <c r="AD4" s="277"/>
      <c r="AE4" s="278"/>
      <c r="AF4" s="279"/>
      <c r="AG4" s="278"/>
      <c r="AH4" s="280"/>
      <c r="AI4" s="278"/>
      <c r="AJ4" s="277"/>
      <c r="AK4" s="531"/>
      <c r="AL4" s="464"/>
      <c r="AM4" s="464"/>
      <c r="AN4" s="464"/>
      <c r="AO4" s="464"/>
      <c r="AP4" s="464"/>
      <c r="AQ4" s="464"/>
      <c r="AR4" s="464"/>
    </row>
    <row r="5" spans="2:44" ht="17.25" customHeight="1" x14ac:dyDescent="0.15">
      <c r="K5" s="489" t="s">
        <v>2036</v>
      </c>
      <c r="L5" s="489"/>
      <c r="M5" s="489"/>
      <c r="N5" s="489"/>
      <c r="O5" s="489"/>
      <c r="P5" s="501" t="s">
        <v>2033</v>
      </c>
      <c r="Q5" s="501"/>
      <c r="R5" s="270"/>
      <c r="S5" s="281" t="s">
        <v>2020</v>
      </c>
      <c r="T5" s="281"/>
      <c r="U5" s="529" t="s">
        <v>2549</v>
      </c>
      <c r="V5" s="529"/>
      <c r="W5" s="529"/>
      <c r="X5" s="529"/>
      <c r="Y5" s="529"/>
      <c r="Z5" s="529"/>
      <c r="AA5" s="501"/>
      <c r="AB5" s="501"/>
      <c r="AC5" s="530"/>
      <c r="AD5" s="277"/>
      <c r="AE5" s="278"/>
      <c r="AF5" s="279"/>
      <c r="AG5" s="278"/>
      <c r="AH5" s="280"/>
      <c r="AI5" s="278"/>
      <c r="AJ5" s="277"/>
      <c r="AK5" s="531"/>
      <c r="AL5" s="464"/>
      <c r="AM5" s="484"/>
      <c r="AN5" s="484"/>
      <c r="AO5" s="484"/>
      <c r="AP5" s="484"/>
      <c r="AQ5" s="484"/>
      <c r="AR5" s="484"/>
    </row>
    <row r="6" spans="2:44" ht="17.25" customHeight="1" x14ac:dyDescent="0.15">
      <c r="K6" s="489" t="s">
        <v>2356</v>
      </c>
      <c r="L6" s="489"/>
      <c r="M6" s="502" t="s">
        <v>2357</v>
      </c>
      <c r="N6" s="502"/>
      <c r="O6" s="502"/>
      <c r="P6" s="502"/>
      <c r="Q6" s="502"/>
      <c r="R6" s="270"/>
      <c r="S6" s="503" t="s">
        <v>2034</v>
      </c>
      <c r="T6" s="503"/>
      <c r="U6" s="503"/>
      <c r="V6" s="270"/>
      <c r="W6" s="271"/>
      <c r="X6" s="503" t="s">
        <v>2550</v>
      </c>
      <c r="Y6" s="503"/>
      <c r="Z6" s="503"/>
      <c r="AA6" s="503"/>
      <c r="AB6" s="503"/>
      <c r="AC6" s="503"/>
      <c r="AD6" s="503"/>
      <c r="AE6" s="503"/>
      <c r="AF6" s="503"/>
      <c r="AG6" s="503"/>
      <c r="AH6" s="503"/>
      <c r="AI6" s="503"/>
      <c r="AJ6" s="503"/>
      <c r="AK6" s="503"/>
      <c r="AL6" s="464" t="s">
        <v>2362</v>
      </c>
      <c r="AM6" s="464"/>
      <c r="AN6" s="464"/>
      <c r="AO6" s="464"/>
      <c r="AP6" s="464"/>
      <c r="AQ6" s="464"/>
      <c r="AR6" s="464"/>
    </row>
    <row r="7" spans="2:44" ht="17.25" customHeight="1" x14ac:dyDescent="0.15">
      <c r="K7" s="489"/>
      <c r="L7" s="489"/>
      <c r="M7" s="519" t="s">
        <v>2537</v>
      </c>
      <c r="N7" s="520"/>
      <c r="O7" s="520"/>
      <c r="P7" s="520"/>
      <c r="Q7" s="521"/>
      <c r="R7" s="270"/>
      <c r="S7" s="503" t="s">
        <v>2021</v>
      </c>
      <c r="T7" s="503"/>
      <c r="U7" s="503"/>
      <c r="V7" s="270"/>
      <c r="W7" s="271"/>
      <c r="X7" s="522" t="s">
        <v>2538</v>
      </c>
      <c r="Y7" s="523"/>
      <c r="Z7" s="524"/>
      <c r="AA7" s="501" t="s">
        <v>2035</v>
      </c>
      <c r="AB7" s="501"/>
      <c r="AC7" s="525" t="s">
        <v>2539</v>
      </c>
      <c r="AD7" s="526"/>
      <c r="AE7" s="526"/>
      <c r="AF7" s="526"/>
      <c r="AG7" s="526"/>
      <c r="AH7" s="526"/>
      <c r="AI7" s="526"/>
      <c r="AJ7" s="526"/>
      <c r="AK7" s="527"/>
      <c r="AL7" s="464"/>
      <c r="AM7" s="464"/>
      <c r="AN7" s="464"/>
      <c r="AO7" s="464"/>
      <c r="AP7" s="464"/>
      <c r="AQ7" s="464"/>
      <c r="AR7" s="464"/>
    </row>
    <row r="8" spans="2:44" ht="15.75" customHeight="1" x14ac:dyDescent="0.15">
      <c r="B8" s="352" t="s">
        <v>2270</v>
      </c>
      <c r="C8" s="361" t="s">
        <v>1350</v>
      </c>
      <c r="D8" s="363" t="s">
        <v>21</v>
      </c>
      <c r="E8" s="363" t="s">
        <v>1357</v>
      </c>
      <c r="F8" s="369" t="s">
        <v>1352</v>
      </c>
      <c r="G8" s="355" t="s">
        <v>2271</v>
      </c>
      <c r="H8" s="357" t="s">
        <v>2027</v>
      </c>
      <c r="I8" s="359" t="s">
        <v>2022</v>
      </c>
      <c r="J8" s="360"/>
      <c r="K8" s="508" t="s">
        <v>2016</v>
      </c>
      <c r="L8" s="509"/>
      <c r="M8" s="510"/>
      <c r="N8" s="492" t="s">
        <v>1354</v>
      </c>
      <c r="O8" s="489" t="s">
        <v>22</v>
      </c>
      <c r="P8" s="489"/>
      <c r="Q8" s="504" t="s">
        <v>1341</v>
      </c>
      <c r="R8" s="282" t="s">
        <v>1342</v>
      </c>
      <c r="S8" s="504" t="s">
        <v>1345</v>
      </c>
      <c r="T8" s="282" t="s">
        <v>1344</v>
      </c>
      <c r="U8" s="501" t="s">
        <v>23</v>
      </c>
      <c r="V8" s="507" t="s">
        <v>20</v>
      </c>
      <c r="W8" s="497" t="s">
        <v>2030</v>
      </c>
      <c r="X8" s="499" t="s">
        <v>2010</v>
      </c>
      <c r="Y8" s="501" t="s">
        <v>25</v>
      </c>
      <c r="Z8" s="501" t="s">
        <v>2005</v>
      </c>
      <c r="AA8" s="501" t="s">
        <v>2272</v>
      </c>
      <c r="AB8" s="501" t="s">
        <v>2273</v>
      </c>
      <c r="AC8" s="517" t="s">
        <v>2017</v>
      </c>
      <c r="AD8" s="517" t="s">
        <v>1355</v>
      </c>
      <c r="AE8" s="494" t="s">
        <v>1356</v>
      </c>
      <c r="AF8" s="496" t="s">
        <v>1351</v>
      </c>
      <c r="AG8" s="489" t="s">
        <v>1347</v>
      </c>
      <c r="AH8" s="490" t="s">
        <v>1348</v>
      </c>
      <c r="AI8" s="492" t="s">
        <v>1353</v>
      </c>
      <c r="AJ8" s="514" t="s">
        <v>1358</v>
      </c>
      <c r="AK8" s="516" t="s">
        <v>24</v>
      </c>
      <c r="AL8" s="465" t="s">
        <v>2363</v>
      </c>
      <c r="AM8" s="465" t="s">
        <v>2364</v>
      </c>
      <c r="AN8" s="464" t="s">
        <v>1342</v>
      </c>
      <c r="AO8" s="464" t="s">
        <v>26</v>
      </c>
      <c r="AP8" s="464" t="s">
        <v>2365</v>
      </c>
      <c r="AQ8" s="464" t="s">
        <v>2366</v>
      </c>
      <c r="AR8" s="464" t="s">
        <v>2367</v>
      </c>
    </row>
    <row r="9" spans="2:44" ht="15.75" customHeight="1" x14ac:dyDescent="0.15">
      <c r="B9" s="353"/>
      <c r="C9" s="362"/>
      <c r="D9" s="364"/>
      <c r="E9" s="364"/>
      <c r="F9" s="370"/>
      <c r="G9" s="356"/>
      <c r="H9" s="358"/>
      <c r="I9" s="69"/>
      <c r="J9" s="70"/>
      <c r="K9" s="511"/>
      <c r="L9" s="512"/>
      <c r="M9" s="513"/>
      <c r="N9" s="491"/>
      <c r="O9" s="273" t="s">
        <v>26</v>
      </c>
      <c r="P9" s="275" t="s">
        <v>25</v>
      </c>
      <c r="Q9" s="505"/>
      <c r="R9" s="283" t="s">
        <v>2274</v>
      </c>
      <c r="S9" s="506"/>
      <c r="T9" s="284" t="s">
        <v>2275</v>
      </c>
      <c r="U9" s="501"/>
      <c r="V9" s="507"/>
      <c r="W9" s="498"/>
      <c r="X9" s="500"/>
      <c r="Y9" s="501"/>
      <c r="Z9" s="501"/>
      <c r="AA9" s="501"/>
      <c r="AB9" s="501"/>
      <c r="AC9" s="518"/>
      <c r="AD9" s="518"/>
      <c r="AE9" s="495"/>
      <c r="AF9" s="496"/>
      <c r="AG9" s="489"/>
      <c r="AH9" s="491"/>
      <c r="AI9" s="493"/>
      <c r="AJ9" s="515"/>
      <c r="AK9" s="516"/>
      <c r="AL9" s="464"/>
      <c r="AM9" s="464"/>
      <c r="AN9" s="464"/>
      <c r="AO9" s="464"/>
      <c r="AP9" s="464"/>
      <c r="AQ9" s="464"/>
      <c r="AR9" s="464"/>
    </row>
    <row r="10" spans="2:44" ht="22.5" customHeight="1" x14ac:dyDescent="0.15">
      <c r="B10" s="34"/>
      <c r="C10" s="47"/>
      <c r="D10" s="34"/>
      <c r="E10" s="34"/>
      <c r="F10" s="180"/>
      <c r="G10" s="154"/>
      <c r="H10" s="155"/>
      <c r="I10" s="72"/>
      <c r="J10" s="73"/>
      <c r="K10" s="285" t="s">
        <v>2551</v>
      </c>
      <c r="L10" s="286"/>
      <c r="M10" s="287"/>
      <c r="N10" s="278">
        <v>199</v>
      </c>
      <c r="O10" s="288" t="s">
        <v>2552</v>
      </c>
      <c r="P10" s="289" t="str">
        <f>IF(N10="","",VLOOKUP(N10,単重表!$C$6:'単重表'!$F$3809,2,FALSE))</f>
        <v>PL 9</v>
      </c>
      <c r="Q10" s="290">
        <v>209</v>
      </c>
      <c r="R10" s="291">
        <f t="shared" ref="R10:R138" si="0">Q10/1000</f>
        <v>0.20899999999999999</v>
      </c>
      <c r="S10" s="292">
        <v>110.4</v>
      </c>
      <c r="T10" s="293">
        <f t="shared" ref="T10:T138" si="1">IF(S10="",1,S10/1000)</f>
        <v>0.11040000000000001</v>
      </c>
      <c r="U10" s="294">
        <v>30</v>
      </c>
      <c r="V10" s="293">
        <f>IF(N10="","",VLOOKUP(N10,単重表!$C$6:'単重表'!$F$3809,3,FALSE))</f>
        <v>70.650000000000006</v>
      </c>
      <c r="W10" s="295"/>
      <c r="X10" s="290">
        <f t="shared" ref="X10:X138" si="2">V10*U10*T10*R10+W10</f>
        <v>48.904495199999999</v>
      </c>
      <c r="Y10" s="275" t="s">
        <v>2563</v>
      </c>
      <c r="Z10" s="275" t="s">
        <v>2562</v>
      </c>
      <c r="AA10" s="275"/>
      <c r="AB10" s="275"/>
      <c r="AC10" s="296"/>
      <c r="AD10" s="296"/>
      <c r="AE10" s="297"/>
      <c r="AF10" s="298"/>
      <c r="AG10" s="297"/>
      <c r="AH10" s="280">
        <f t="shared" ref="AH10:AH99" si="3">AG10*X10</f>
        <v>0</v>
      </c>
      <c r="AI10" s="297"/>
      <c r="AJ10" s="296"/>
      <c r="AK10" s="299"/>
      <c r="AL10" s="254"/>
      <c r="AM10" s="254"/>
      <c r="AN10" s="254"/>
      <c r="AO10" s="254"/>
      <c r="AP10" s="254"/>
      <c r="AQ10" s="254"/>
      <c r="AR10" s="254"/>
    </row>
    <row r="11" spans="2:44" ht="22.5" customHeight="1" x14ac:dyDescent="0.15">
      <c r="B11" s="34"/>
      <c r="C11" s="47"/>
      <c r="D11" s="34"/>
      <c r="E11" s="34"/>
      <c r="F11" s="180"/>
      <c r="G11" s="154"/>
      <c r="H11" s="155"/>
      <c r="I11" s="72"/>
      <c r="J11" s="73"/>
      <c r="K11" s="285" t="s">
        <v>2553</v>
      </c>
      <c r="L11" s="286"/>
      <c r="M11" s="287"/>
      <c r="N11" s="278">
        <v>199</v>
      </c>
      <c r="O11" s="288" t="s">
        <v>2552</v>
      </c>
      <c r="P11" s="289" t="str">
        <f>IF(N11="","",VLOOKUP(N11,単重表!$C$6:'単重表'!$F$3809,2,FALSE))</f>
        <v>PL 9</v>
      </c>
      <c r="Q11" s="290">
        <v>160</v>
      </c>
      <c r="R11" s="291">
        <f t="shared" si="0"/>
        <v>0.16</v>
      </c>
      <c r="S11" s="292">
        <v>80</v>
      </c>
      <c r="T11" s="293">
        <f t="shared" si="1"/>
        <v>0.08</v>
      </c>
      <c r="U11" s="294">
        <v>32</v>
      </c>
      <c r="V11" s="293">
        <f>IF(N11="","",VLOOKUP(N11,単重表!$C$6:'単重表'!$F$3809,3,FALSE))</f>
        <v>70.650000000000006</v>
      </c>
      <c r="W11" s="295"/>
      <c r="X11" s="290">
        <f t="shared" si="2"/>
        <v>28.93824</v>
      </c>
      <c r="Y11" s="275" t="s">
        <v>2563</v>
      </c>
      <c r="Z11" s="275" t="s">
        <v>2562</v>
      </c>
      <c r="AA11" s="275"/>
      <c r="AB11" s="275"/>
      <c r="AC11" s="296"/>
      <c r="AD11" s="296"/>
      <c r="AE11" s="297"/>
      <c r="AF11" s="298"/>
      <c r="AG11" s="297"/>
      <c r="AH11" s="280">
        <f t="shared" si="3"/>
        <v>0</v>
      </c>
      <c r="AI11" s="297"/>
      <c r="AJ11" s="296"/>
      <c r="AK11" s="299"/>
      <c r="AL11" s="254"/>
      <c r="AM11" s="254"/>
      <c r="AN11" s="254"/>
      <c r="AO11" s="254"/>
      <c r="AP11" s="254"/>
      <c r="AQ11" s="254"/>
      <c r="AR11" s="254"/>
    </row>
    <row r="12" spans="2:44" ht="22.5" customHeight="1" x14ac:dyDescent="0.15">
      <c r="B12" s="34"/>
      <c r="C12" s="47"/>
      <c r="D12" s="34"/>
      <c r="E12" s="34"/>
      <c r="F12" s="180"/>
      <c r="G12" s="154"/>
      <c r="H12" s="155"/>
      <c r="I12" s="71"/>
      <c r="J12" s="73"/>
      <c r="K12" s="285" t="s">
        <v>2554</v>
      </c>
      <c r="L12" s="286"/>
      <c r="M12" s="287"/>
      <c r="N12" s="278">
        <v>199</v>
      </c>
      <c r="O12" s="288" t="s">
        <v>2552</v>
      </c>
      <c r="P12" s="289" t="str">
        <f>IF(N12="","",VLOOKUP(N12,単重表!$C$6:'単重表'!$F$3809,2,FALSE))</f>
        <v>PL 9</v>
      </c>
      <c r="Q12" s="290">
        <v>49</v>
      </c>
      <c r="R12" s="291">
        <f t="shared" si="0"/>
        <v>4.9000000000000002E-2</v>
      </c>
      <c r="S12" s="292">
        <v>110.4</v>
      </c>
      <c r="T12" s="293">
        <f t="shared" si="1"/>
        <v>0.11040000000000001</v>
      </c>
      <c r="U12" s="294">
        <v>32</v>
      </c>
      <c r="V12" s="293">
        <f>IF(N12="","",VLOOKUP(N12,単重表!$C$6:'単重表'!$F$3809,3,FALSE))</f>
        <v>70.650000000000006</v>
      </c>
      <c r="W12" s="295"/>
      <c r="X12" s="290">
        <f t="shared" si="2"/>
        <v>12.230023680000004</v>
      </c>
      <c r="Y12" s="275" t="s">
        <v>2563</v>
      </c>
      <c r="Z12" s="275" t="s">
        <v>2562</v>
      </c>
      <c r="AA12" s="275"/>
      <c r="AB12" s="275"/>
      <c r="AC12" s="296"/>
      <c r="AD12" s="296"/>
      <c r="AE12" s="297"/>
      <c r="AF12" s="298"/>
      <c r="AG12" s="297"/>
      <c r="AH12" s="280">
        <f t="shared" si="3"/>
        <v>0</v>
      </c>
      <c r="AI12" s="297"/>
      <c r="AJ12" s="296"/>
      <c r="AK12" s="299"/>
      <c r="AL12" s="254"/>
      <c r="AM12" s="254"/>
      <c r="AN12" s="254"/>
      <c r="AO12" s="254"/>
      <c r="AP12" s="254"/>
      <c r="AQ12" s="254"/>
      <c r="AR12" s="254"/>
    </row>
    <row r="13" spans="2:44" ht="22.5" customHeight="1" x14ac:dyDescent="0.15">
      <c r="B13" s="34"/>
      <c r="C13" s="47"/>
      <c r="D13" s="34"/>
      <c r="E13" s="34"/>
      <c r="F13" s="180"/>
      <c r="G13" s="154"/>
      <c r="H13" s="75"/>
      <c r="I13" s="71"/>
      <c r="J13" s="73"/>
      <c r="K13" s="285" t="s">
        <v>2560</v>
      </c>
      <c r="L13" s="286"/>
      <c r="M13" s="287"/>
      <c r="N13" s="278">
        <v>199</v>
      </c>
      <c r="O13" s="288" t="s">
        <v>2552</v>
      </c>
      <c r="P13" s="289" t="str">
        <f>IF(N13="","",VLOOKUP(N13,単重表!$C$6:'単重表'!$F$3809,2,FALSE))</f>
        <v>PL 9</v>
      </c>
      <c r="Q13" s="290">
        <v>290</v>
      </c>
      <c r="R13" s="291">
        <f>Q13/1000</f>
        <v>0.28999999999999998</v>
      </c>
      <c r="S13" s="292">
        <v>80</v>
      </c>
      <c r="T13" s="293">
        <f>IF(S13="",1,S13/1000)</f>
        <v>0.08</v>
      </c>
      <c r="U13" s="294">
        <v>2</v>
      </c>
      <c r="V13" s="293">
        <f>IF(N13="","",VLOOKUP(N13,単重表!$C$6:'単重表'!$F$3809,3,FALSE))</f>
        <v>70.650000000000006</v>
      </c>
      <c r="W13" s="295"/>
      <c r="X13" s="290">
        <f>V13*U13*T13*R13+W13</f>
        <v>3.2781599999999997</v>
      </c>
      <c r="Y13" s="275" t="s">
        <v>2563</v>
      </c>
      <c r="Z13" s="275" t="s">
        <v>2562</v>
      </c>
      <c r="AA13" s="275"/>
      <c r="AB13" s="275"/>
      <c r="AC13" s="296"/>
      <c r="AD13" s="296"/>
      <c r="AE13" s="297"/>
      <c r="AF13" s="298"/>
      <c r="AG13" s="297"/>
      <c r="AH13" s="280">
        <f>AG13*X13</f>
        <v>0</v>
      </c>
      <c r="AI13" s="297"/>
      <c r="AJ13" s="296"/>
      <c r="AK13" s="299"/>
      <c r="AL13" s="254"/>
      <c r="AM13" s="254"/>
      <c r="AN13" s="254"/>
      <c r="AO13" s="254"/>
      <c r="AP13" s="254"/>
      <c r="AQ13" s="254"/>
      <c r="AR13" s="254"/>
    </row>
    <row r="14" spans="2:44" ht="22.5" customHeight="1" x14ac:dyDescent="0.15">
      <c r="B14" s="34"/>
      <c r="C14" s="47"/>
      <c r="D14" s="34"/>
      <c r="E14" s="34"/>
      <c r="F14" s="180"/>
      <c r="G14" s="154"/>
      <c r="H14" s="156"/>
      <c r="I14" s="72"/>
      <c r="J14" s="73"/>
      <c r="K14" s="285" t="s">
        <v>2578</v>
      </c>
      <c r="L14" s="286" t="s">
        <v>2579</v>
      </c>
      <c r="M14" s="287" t="s">
        <v>2582</v>
      </c>
      <c r="N14" s="278">
        <v>199</v>
      </c>
      <c r="O14" s="288" t="s">
        <v>2552</v>
      </c>
      <c r="P14" s="289" t="str">
        <f>IF(N14="","",VLOOKUP(N14,単重表!$C$6:'単重表'!$F$3809,2,FALSE))</f>
        <v>PL 9</v>
      </c>
      <c r="Q14" s="290">
        <v>140</v>
      </c>
      <c r="R14" s="291">
        <f>Q14/1000</f>
        <v>0.14000000000000001</v>
      </c>
      <c r="S14" s="292">
        <v>145</v>
      </c>
      <c r="T14" s="293">
        <f>IF(S14="",1,S14/1000)</f>
        <v>0.14499999999999999</v>
      </c>
      <c r="U14" s="294">
        <v>11</v>
      </c>
      <c r="V14" s="293">
        <f>IF(N14="","",VLOOKUP(N14,単重表!$C$6:'単重表'!$F$3809,3,FALSE))</f>
        <v>70.650000000000006</v>
      </c>
      <c r="W14" s="295"/>
      <c r="X14" s="290">
        <f>V14*U14*T14*R14+W14</f>
        <v>15.776145000000001</v>
      </c>
      <c r="Y14" s="275" t="s">
        <v>2563</v>
      </c>
      <c r="Z14" s="275" t="s">
        <v>2561</v>
      </c>
      <c r="AA14" s="275"/>
      <c r="AB14" s="275" t="s">
        <v>2561</v>
      </c>
      <c r="AC14" s="296"/>
      <c r="AD14" s="296"/>
      <c r="AE14" s="297"/>
      <c r="AF14" s="298"/>
      <c r="AG14" s="297"/>
      <c r="AH14" s="280">
        <f>AG14*X14</f>
        <v>0</v>
      </c>
      <c r="AI14" s="297"/>
      <c r="AJ14" s="296"/>
      <c r="AK14" s="299"/>
      <c r="AL14" s="34"/>
      <c r="AM14" s="34"/>
      <c r="AN14" s="34"/>
      <c r="AO14" s="34"/>
      <c r="AP14" s="34"/>
      <c r="AQ14" s="34"/>
      <c r="AR14" s="34"/>
    </row>
    <row r="15" spans="2:44" ht="22.5" customHeight="1" x14ac:dyDescent="0.15">
      <c r="B15" s="34"/>
      <c r="C15" s="47"/>
      <c r="D15" s="34"/>
      <c r="E15" s="34"/>
      <c r="F15" s="180"/>
      <c r="G15" s="154"/>
      <c r="H15" s="156"/>
      <c r="I15" s="72"/>
      <c r="J15" s="73"/>
      <c r="K15" s="285" t="s">
        <v>2578</v>
      </c>
      <c r="L15" s="286" t="s">
        <v>2579</v>
      </c>
      <c r="M15" s="287" t="s">
        <v>2583</v>
      </c>
      <c r="N15" s="278">
        <v>199</v>
      </c>
      <c r="O15" s="288" t="s">
        <v>2552</v>
      </c>
      <c r="P15" s="289" t="str">
        <f>IF(N15="","",VLOOKUP(N15,単重表!$C$6:'単重表'!$F$3809,2,FALSE))</f>
        <v>PL 9</v>
      </c>
      <c r="Q15" s="290">
        <v>140</v>
      </c>
      <c r="R15" s="291">
        <f>Q15/1000</f>
        <v>0.14000000000000001</v>
      </c>
      <c r="S15" s="292">
        <v>145</v>
      </c>
      <c r="T15" s="293">
        <f>IF(S15="",1,S15/1000)</f>
        <v>0.14499999999999999</v>
      </c>
      <c r="U15" s="294">
        <v>9</v>
      </c>
      <c r="V15" s="293">
        <f>IF(N15="","",VLOOKUP(N15,単重表!$C$6:'単重表'!$F$3809,3,FALSE))</f>
        <v>70.650000000000006</v>
      </c>
      <c r="W15" s="295"/>
      <c r="X15" s="290">
        <f>V15*U15*T15*R15+W15</f>
        <v>12.907755000000002</v>
      </c>
      <c r="Y15" s="275" t="s">
        <v>2563</v>
      </c>
      <c r="Z15" s="275" t="s">
        <v>2561</v>
      </c>
      <c r="AA15" s="275"/>
      <c r="AB15" s="275" t="s">
        <v>2561</v>
      </c>
      <c r="AC15" s="296"/>
      <c r="AD15" s="296"/>
      <c r="AE15" s="297"/>
      <c r="AF15" s="298"/>
      <c r="AG15" s="297"/>
      <c r="AH15" s="280">
        <f>AG15*X15</f>
        <v>0</v>
      </c>
      <c r="AI15" s="297"/>
      <c r="AJ15" s="296"/>
      <c r="AK15" s="299"/>
      <c r="AL15" s="34"/>
      <c r="AM15" s="34"/>
      <c r="AN15" s="34"/>
      <c r="AO15" s="34"/>
      <c r="AP15" s="34"/>
      <c r="AQ15" s="34"/>
      <c r="AR15" s="34"/>
    </row>
    <row r="16" spans="2:44" ht="22.5" customHeight="1" x14ac:dyDescent="0.15">
      <c r="B16" s="34"/>
      <c r="C16" s="47"/>
      <c r="D16" s="34"/>
      <c r="E16" s="34"/>
      <c r="F16" s="180"/>
      <c r="G16" s="260"/>
      <c r="H16" s="75"/>
      <c r="I16" s="72"/>
      <c r="J16" s="73"/>
      <c r="K16" s="285"/>
      <c r="L16" s="286"/>
      <c r="M16" s="287"/>
      <c r="N16" s="278"/>
      <c r="O16" s="288"/>
      <c r="P16" s="289" t="str">
        <f>IF(N16="","",VLOOKUP(N16,単重表!$C$6:'単重表'!$F$3809,2,FALSE))</f>
        <v/>
      </c>
      <c r="Q16" s="290"/>
      <c r="R16" s="291">
        <f t="shared" ref="R16:R17" si="4">Q16/1000</f>
        <v>0</v>
      </c>
      <c r="S16" s="292"/>
      <c r="T16" s="293">
        <f t="shared" ref="T16:T17" si="5">IF(S16="",1,S16/1000)</f>
        <v>1</v>
      </c>
      <c r="U16" s="294"/>
      <c r="V16" s="293" t="str">
        <f>IF(N16="","",VLOOKUP(N16,単重表!$C$6:'単重表'!$F$3809,3,FALSE))</f>
        <v/>
      </c>
      <c r="W16" s="295"/>
      <c r="X16" s="290"/>
      <c r="Y16" s="275"/>
      <c r="Z16" s="275"/>
      <c r="AA16" s="275"/>
      <c r="AB16" s="275"/>
      <c r="AC16" s="296"/>
      <c r="AD16" s="296"/>
      <c r="AE16" s="297"/>
      <c r="AF16" s="298"/>
      <c r="AG16" s="297"/>
      <c r="AH16" s="280">
        <f t="shared" ref="AH16:AH17" si="6">AG16*X16</f>
        <v>0</v>
      </c>
      <c r="AI16" s="297"/>
      <c r="AJ16" s="296"/>
      <c r="AK16" s="299"/>
      <c r="AL16" s="34"/>
      <c r="AM16" s="34"/>
      <c r="AN16" s="34"/>
      <c r="AO16" s="34"/>
      <c r="AP16" s="34"/>
      <c r="AQ16" s="34"/>
      <c r="AR16" s="34"/>
    </row>
    <row r="17" spans="2:44" ht="22.5" customHeight="1" x14ac:dyDescent="0.15">
      <c r="B17" s="34"/>
      <c r="C17" s="47"/>
      <c r="D17" s="34"/>
      <c r="E17" s="34"/>
      <c r="F17" s="180"/>
      <c r="G17" s="260"/>
      <c r="H17" s="75"/>
      <c r="I17" s="72"/>
      <c r="J17" s="73"/>
      <c r="K17" s="285"/>
      <c r="L17" s="286"/>
      <c r="M17" s="287"/>
      <c r="N17" s="278"/>
      <c r="O17" s="288"/>
      <c r="P17" s="289" t="str">
        <f>IF(N17="","",VLOOKUP(N17,単重表!$C$6:'単重表'!$F$3809,2,FALSE))</f>
        <v/>
      </c>
      <c r="Q17" s="290"/>
      <c r="R17" s="291">
        <f t="shared" si="4"/>
        <v>0</v>
      </c>
      <c r="S17" s="292"/>
      <c r="T17" s="293">
        <f t="shared" si="5"/>
        <v>1</v>
      </c>
      <c r="U17" s="294"/>
      <c r="V17" s="293" t="str">
        <f>IF(N17="","",VLOOKUP(N17,単重表!$C$6:'単重表'!$F$3809,3,FALSE))</f>
        <v/>
      </c>
      <c r="W17" s="295"/>
      <c r="X17" s="290"/>
      <c r="Y17" s="275"/>
      <c r="Z17" s="275"/>
      <c r="AA17" s="275"/>
      <c r="AB17" s="275"/>
      <c r="AC17" s="296"/>
      <c r="AD17" s="296"/>
      <c r="AE17" s="297"/>
      <c r="AF17" s="298"/>
      <c r="AG17" s="297"/>
      <c r="AH17" s="280">
        <f t="shared" si="6"/>
        <v>0</v>
      </c>
      <c r="AI17" s="297"/>
      <c r="AJ17" s="296"/>
      <c r="AK17" s="299"/>
      <c r="AL17" s="34"/>
      <c r="AM17" s="34"/>
      <c r="AN17" s="34"/>
      <c r="AO17" s="34"/>
      <c r="AP17" s="34"/>
      <c r="AQ17" s="34"/>
      <c r="AR17" s="34"/>
    </row>
    <row r="18" spans="2:44" ht="27" customHeight="1" x14ac:dyDescent="0.15">
      <c r="K18" s="532" t="s">
        <v>2267</v>
      </c>
      <c r="L18" s="532"/>
      <c r="M18" s="532"/>
      <c r="N18" s="532"/>
      <c r="O18" s="532"/>
      <c r="P18" s="532"/>
      <c r="Q18" s="532"/>
      <c r="R18" s="270"/>
      <c r="S18" s="503" t="s">
        <v>2268</v>
      </c>
      <c r="T18" s="503"/>
      <c r="U18" s="503"/>
      <c r="V18" s="270"/>
      <c r="W18" s="271"/>
      <c r="X18" s="503" t="s">
        <v>2566</v>
      </c>
      <c r="Y18" s="503"/>
      <c r="Z18" s="503"/>
      <c r="AA18" s="501" t="s">
        <v>2031</v>
      </c>
      <c r="AB18" s="501"/>
      <c r="AC18" s="272" t="s">
        <v>2269</v>
      </c>
      <c r="AD18" s="272"/>
      <c r="AE18" s="273"/>
      <c r="AF18" s="274"/>
      <c r="AG18" s="273"/>
      <c r="AH18" s="275"/>
      <c r="AI18" s="273"/>
      <c r="AJ18" s="272"/>
      <c r="AK18" s="276" t="s">
        <v>2023</v>
      </c>
      <c r="AL18" s="261" t="s">
        <v>2358</v>
      </c>
      <c r="AM18" s="464" t="s">
        <v>2359</v>
      </c>
      <c r="AN18" s="464"/>
      <c r="AO18" s="464" t="s">
        <v>2360</v>
      </c>
      <c r="AP18" s="464"/>
      <c r="AQ18" s="464" t="s">
        <v>2361</v>
      </c>
      <c r="AR18" s="464"/>
    </row>
    <row r="19" spans="2:44" ht="17.25" customHeight="1" x14ac:dyDescent="0.15">
      <c r="K19" s="489" t="s">
        <v>2018</v>
      </c>
      <c r="L19" s="489"/>
      <c r="M19" s="489" t="s">
        <v>2546</v>
      </c>
      <c r="N19" s="489"/>
      <c r="O19" s="489"/>
      <c r="P19" s="489"/>
      <c r="Q19" s="489"/>
      <c r="R19" s="270"/>
      <c r="S19" s="503" t="s">
        <v>2025</v>
      </c>
      <c r="T19" s="503"/>
      <c r="U19" s="503"/>
      <c r="V19" s="270"/>
      <c r="W19" s="271"/>
      <c r="X19" s="503"/>
      <c r="Y19" s="503"/>
      <c r="Z19" s="503"/>
      <c r="AA19" s="501"/>
      <c r="AB19" s="501"/>
      <c r="AC19" s="530"/>
      <c r="AD19" s="277"/>
      <c r="AE19" s="278"/>
      <c r="AF19" s="279"/>
      <c r="AG19" s="278"/>
      <c r="AH19" s="280"/>
      <c r="AI19" s="278"/>
      <c r="AJ19" s="277"/>
      <c r="AK19" s="531"/>
      <c r="AL19" s="464"/>
      <c r="AM19" s="464"/>
      <c r="AN19" s="464"/>
      <c r="AO19" s="464"/>
      <c r="AP19" s="464"/>
      <c r="AQ19" s="464"/>
      <c r="AR19" s="464"/>
    </row>
    <row r="20" spans="2:44" ht="17.25" customHeight="1" x14ac:dyDescent="0.15">
      <c r="K20" s="489" t="s">
        <v>2037</v>
      </c>
      <c r="L20" s="489"/>
      <c r="M20" s="489" t="s">
        <v>2547</v>
      </c>
      <c r="N20" s="489"/>
      <c r="O20" s="489"/>
      <c r="P20" s="501" t="s">
        <v>2548</v>
      </c>
      <c r="Q20" s="501"/>
      <c r="R20" s="270"/>
      <c r="S20" s="503" t="s">
        <v>2143</v>
      </c>
      <c r="T20" s="503"/>
      <c r="U20" s="503"/>
      <c r="V20" s="270"/>
      <c r="W20" s="271"/>
      <c r="X20" s="528">
        <v>44342</v>
      </c>
      <c r="Y20" s="528"/>
      <c r="Z20" s="528"/>
      <c r="AA20" s="501"/>
      <c r="AB20" s="501"/>
      <c r="AC20" s="530"/>
      <c r="AD20" s="277"/>
      <c r="AE20" s="278"/>
      <c r="AF20" s="279"/>
      <c r="AG20" s="278"/>
      <c r="AH20" s="280"/>
      <c r="AI20" s="278"/>
      <c r="AJ20" s="277"/>
      <c r="AK20" s="531"/>
      <c r="AL20" s="464"/>
      <c r="AM20" s="464"/>
      <c r="AN20" s="464"/>
      <c r="AO20" s="464"/>
      <c r="AP20" s="464"/>
      <c r="AQ20" s="464"/>
      <c r="AR20" s="464"/>
    </row>
    <row r="21" spans="2:44" ht="17.25" customHeight="1" x14ac:dyDescent="0.15">
      <c r="K21" s="489" t="s">
        <v>21</v>
      </c>
      <c r="L21" s="489"/>
      <c r="M21" s="489" t="s">
        <v>2564</v>
      </c>
      <c r="N21" s="489"/>
      <c r="O21" s="489"/>
      <c r="P21" s="489"/>
      <c r="Q21" s="489"/>
      <c r="R21" s="270"/>
      <c r="S21" s="503" t="s">
        <v>2019</v>
      </c>
      <c r="T21" s="503"/>
      <c r="U21" s="503"/>
      <c r="V21" s="270"/>
      <c r="W21" s="271"/>
      <c r="X21" s="528">
        <v>44347</v>
      </c>
      <c r="Y21" s="528"/>
      <c r="Z21" s="528"/>
      <c r="AA21" s="501"/>
      <c r="AB21" s="501"/>
      <c r="AC21" s="530"/>
      <c r="AD21" s="277"/>
      <c r="AE21" s="278"/>
      <c r="AF21" s="279"/>
      <c r="AG21" s="278"/>
      <c r="AH21" s="280"/>
      <c r="AI21" s="278"/>
      <c r="AJ21" s="277"/>
      <c r="AK21" s="531"/>
      <c r="AL21" s="464"/>
      <c r="AM21" s="464"/>
      <c r="AN21" s="464"/>
      <c r="AO21" s="464"/>
      <c r="AP21" s="464"/>
      <c r="AQ21" s="464"/>
      <c r="AR21" s="464"/>
    </row>
    <row r="22" spans="2:44" ht="17.25" customHeight="1" x14ac:dyDescent="0.15">
      <c r="K22" s="489" t="s">
        <v>2036</v>
      </c>
      <c r="L22" s="489"/>
      <c r="M22" s="489"/>
      <c r="N22" s="489"/>
      <c r="O22" s="489"/>
      <c r="P22" s="501" t="s">
        <v>2033</v>
      </c>
      <c r="Q22" s="501"/>
      <c r="R22" s="270"/>
      <c r="S22" s="281" t="s">
        <v>2020</v>
      </c>
      <c r="T22" s="281"/>
      <c r="U22" s="529" t="s">
        <v>2549</v>
      </c>
      <c r="V22" s="529"/>
      <c r="W22" s="529"/>
      <c r="X22" s="529"/>
      <c r="Y22" s="529"/>
      <c r="Z22" s="529"/>
      <c r="AA22" s="501"/>
      <c r="AB22" s="501"/>
      <c r="AC22" s="530"/>
      <c r="AD22" s="277"/>
      <c r="AE22" s="278"/>
      <c r="AF22" s="279"/>
      <c r="AG22" s="278"/>
      <c r="AH22" s="280"/>
      <c r="AI22" s="278"/>
      <c r="AJ22" s="277"/>
      <c r="AK22" s="531"/>
      <c r="AL22" s="464"/>
      <c r="AM22" s="484"/>
      <c r="AN22" s="484"/>
      <c r="AO22" s="484"/>
      <c r="AP22" s="484"/>
      <c r="AQ22" s="484"/>
      <c r="AR22" s="484"/>
    </row>
    <row r="23" spans="2:44" ht="17.25" customHeight="1" x14ac:dyDescent="0.15">
      <c r="K23" s="489" t="s">
        <v>2356</v>
      </c>
      <c r="L23" s="489"/>
      <c r="M23" s="502" t="s">
        <v>2357</v>
      </c>
      <c r="N23" s="502"/>
      <c r="O23" s="502"/>
      <c r="P23" s="502"/>
      <c r="Q23" s="502"/>
      <c r="R23" s="270"/>
      <c r="S23" s="503" t="s">
        <v>2034</v>
      </c>
      <c r="T23" s="503"/>
      <c r="U23" s="503"/>
      <c r="V23" s="270"/>
      <c r="W23" s="271"/>
      <c r="X23" s="503" t="s">
        <v>2550</v>
      </c>
      <c r="Y23" s="503"/>
      <c r="Z23" s="503"/>
      <c r="AA23" s="503"/>
      <c r="AB23" s="503"/>
      <c r="AC23" s="503"/>
      <c r="AD23" s="503"/>
      <c r="AE23" s="503"/>
      <c r="AF23" s="503"/>
      <c r="AG23" s="503"/>
      <c r="AH23" s="503"/>
      <c r="AI23" s="503"/>
      <c r="AJ23" s="503"/>
      <c r="AK23" s="503"/>
      <c r="AL23" s="464" t="s">
        <v>2362</v>
      </c>
      <c r="AM23" s="464"/>
      <c r="AN23" s="464"/>
      <c r="AO23" s="464"/>
      <c r="AP23" s="464"/>
      <c r="AQ23" s="464"/>
      <c r="AR23" s="464"/>
    </row>
    <row r="24" spans="2:44" ht="17.25" customHeight="1" x14ac:dyDescent="0.15">
      <c r="K24" s="489"/>
      <c r="L24" s="489"/>
      <c r="M24" s="519" t="s">
        <v>2537</v>
      </c>
      <c r="N24" s="520"/>
      <c r="O24" s="520"/>
      <c r="P24" s="520"/>
      <c r="Q24" s="521"/>
      <c r="R24" s="270"/>
      <c r="S24" s="503" t="s">
        <v>2021</v>
      </c>
      <c r="T24" s="503"/>
      <c r="U24" s="503"/>
      <c r="V24" s="270"/>
      <c r="W24" s="271"/>
      <c r="X24" s="522" t="s">
        <v>2538</v>
      </c>
      <c r="Y24" s="523"/>
      <c r="Z24" s="524"/>
      <c r="AA24" s="501" t="s">
        <v>2035</v>
      </c>
      <c r="AB24" s="501"/>
      <c r="AC24" s="525" t="s">
        <v>2539</v>
      </c>
      <c r="AD24" s="526"/>
      <c r="AE24" s="526"/>
      <c r="AF24" s="526"/>
      <c r="AG24" s="526"/>
      <c r="AH24" s="526"/>
      <c r="AI24" s="526"/>
      <c r="AJ24" s="526"/>
      <c r="AK24" s="527"/>
      <c r="AL24" s="464"/>
      <c r="AM24" s="464"/>
      <c r="AN24" s="464"/>
      <c r="AO24" s="464"/>
      <c r="AP24" s="464"/>
      <c r="AQ24" s="464"/>
      <c r="AR24" s="464"/>
    </row>
    <row r="25" spans="2:44" ht="15.75" customHeight="1" x14ac:dyDescent="0.15">
      <c r="B25" s="352" t="s">
        <v>2270</v>
      </c>
      <c r="C25" s="361" t="s">
        <v>1350</v>
      </c>
      <c r="D25" s="363" t="s">
        <v>21</v>
      </c>
      <c r="E25" s="363" t="s">
        <v>1357</v>
      </c>
      <c r="F25" s="369" t="s">
        <v>1352</v>
      </c>
      <c r="G25" s="355" t="s">
        <v>2271</v>
      </c>
      <c r="H25" s="357" t="s">
        <v>2027</v>
      </c>
      <c r="I25" s="359" t="s">
        <v>2022</v>
      </c>
      <c r="J25" s="360"/>
      <c r="K25" s="508" t="s">
        <v>2016</v>
      </c>
      <c r="L25" s="509"/>
      <c r="M25" s="510"/>
      <c r="N25" s="492" t="s">
        <v>1354</v>
      </c>
      <c r="O25" s="489" t="s">
        <v>22</v>
      </c>
      <c r="P25" s="489"/>
      <c r="Q25" s="504" t="s">
        <v>1341</v>
      </c>
      <c r="R25" s="282" t="s">
        <v>1342</v>
      </c>
      <c r="S25" s="504" t="s">
        <v>1345</v>
      </c>
      <c r="T25" s="282" t="s">
        <v>1344</v>
      </c>
      <c r="U25" s="501" t="s">
        <v>23</v>
      </c>
      <c r="V25" s="507" t="s">
        <v>20</v>
      </c>
      <c r="W25" s="497" t="s">
        <v>2030</v>
      </c>
      <c r="X25" s="499" t="s">
        <v>2010</v>
      </c>
      <c r="Y25" s="501" t="s">
        <v>25</v>
      </c>
      <c r="Z25" s="501" t="s">
        <v>2005</v>
      </c>
      <c r="AA25" s="501" t="s">
        <v>2245</v>
      </c>
      <c r="AB25" s="501" t="s">
        <v>2273</v>
      </c>
      <c r="AC25" s="517" t="s">
        <v>2017</v>
      </c>
      <c r="AD25" s="517" t="s">
        <v>1355</v>
      </c>
      <c r="AE25" s="494" t="s">
        <v>1356</v>
      </c>
      <c r="AF25" s="496" t="s">
        <v>1351</v>
      </c>
      <c r="AG25" s="489" t="s">
        <v>1347</v>
      </c>
      <c r="AH25" s="490" t="s">
        <v>1348</v>
      </c>
      <c r="AI25" s="492" t="s">
        <v>1353</v>
      </c>
      <c r="AJ25" s="514" t="s">
        <v>1358</v>
      </c>
      <c r="AK25" s="516" t="s">
        <v>24</v>
      </c>
      <c r="AL25" s="465" t="s">
        <v>2363</v>
      </c>
      <c r="AM25" s="465" t="s">
        <v>2364</v>
      </c>
      <c r="AN25" s="464" t="s">
        <v>1342</v>
      </c>
      <c r="AO25" s="464" t="s">
        <v>26</v>
      </c>
      <c r="AP25" s="464" t="s">
        <v>2365</v>
      </c>
      <c r="AQ25" s="464" t="s">
        <v>2366</v>
      </c>
      <c r="AR25" s="464" t="s">
        <v>2367</v>
      </c>
    </row>
    <row r="26" spans="2:44" ht="15.75" customHeight="1" x14ac:dyDescent="0.15">
      <c r="B26" s="353"/>
      <c r="C26" s="362"/>
      <c r="D26" s="364"/>
      <c r="E26" s="364"/>
      <c r="F26" s="370"/>
      <c r="G26" s="356"/>
      <c r="H26" s="358"/>
      <c r="I26" s="69"/>
      <c r="J26" s="70"/>
      <c r="K26" s="511"/>
      <c r="L26" s="512"/>
      <c r="M26" s="513"/>
      <c r="N26" s="491"/>
      <c r="O26" s="273" t="s">
        <v>26</v>
      </c>
      <c r="P26" s="275" t="s">
        <v>25</v>
      </c>
      <c r="Q26" s="505"/>
      <c r="R26" s="283" t="s">
        <v>2246</v>
      </c>
      <c r="S26" s="506"/>
      <c r="T26" s="284" t="s">
        <v>2247</v>
      </c>
      <c r="U26" s="501"/>
      <c r="V26" s="507"/>
      <c r="W26" s="498"/>
      <c r="X26" s="500"/>
      <c r="Y26" s="501"/>
      <c r="Z26" s="501"/>
      <c r="AA26" s="501"/>
      <c r="AB26" s="501"/>
      <c r="AC26" s="518"/>
      <c r="AD26" s="518"/>
      <c r="AE26" s="495"/>
      <c r="AF26" s="496"/>
      <c r="AG26" s="489"/>
      <c r="AH26" s="491"/>
      <c r="AI26" s="493"/>
      <c r="AJ26" s="515"/>
      <c r="AK26" s="516"/>
      <c r="AL26" s="464"/>
      <c r="AM26" s="464"/>
      <c r="AN26" s="464"/>
      <c r="AO26" s="464"/>
      <c r="AP26" s="464"/>
      <c r="AQ26" s="464"/>
      <c r="AR26" s="464"/>
    </row>
    <row r="27" spans="2:44" ht="22.5" customHeight="1" x14ac:dyDescent="0.15">
      <c r="B27" s="34"/>
      <c r="C27" s="47"/>
      <c r="D27" s="34"/>
      <c r="E27" s="34"/>
      <c r="F27" s="180"/>
      <c r="G27" s="154"/>
      <c r="H27" s="75"/>
      <c r="I27" s="76"/>
      <c r="J27" s="74"/>
      <c r="K27" s="285" t="s">
        <v>2555</v>
      </c>
      <c r="L27" s="286"/>
      <c r="M27" s="287"/>
      <c r="N27" s="278">
        <v>196</v>
      </c>
      <c r="O27" s="288" t="s">
        <v>2552</v>
      </c>
      <c r="P27" s="289" t="str">
        <f>IF(N27="","",VLOOKUP(N27,単重表!$C$6:'単重表'!$F$3809,2,FALSE))</f>
        <v>PL 6</v>
      </c>
      <c r="Q27" s="290">
        <v>124.5</v>
      </c>
      <c r="R27" s="291">
        <f t="shared" si="0"/>
        <v>0.1245</v>
      </c>
      <c r="S27" s="292">
        <v>110.4</v>
      </c>
      <c r="T27" s="293">
        <f t="shared" si="1"/>
        <v>0.11040000000000001</v>
      </c>
      <c r="U27" s="294">
        <v>4</v>
      </c>
      <c r="V27" s="293">
        <f>IF(N27="","",VLOOKUP(N27,単重表!$C$6:'単重表'!$F$3809,3,FALSE))</f>
        <v>47.1</v>
      </c>
      <c r="W27" s="295"/>
      <c r="X27" s="290">
        <f t="shared" si="2"/>
        <v>2.5895203200000005</v>
      </c>
      <c r="Y27" s="275" t="s">
        <v>2563</v>
      </c>
      <c r="Z27" s="275" t="s">
        <v>2562</v>
      </c>
      <c r="AA27" s="275"/>
      <c r="AB27" s="275"/>
      <c r="AC27" s="296"/>
      <c r="AD27" s="296"/>
      <c r="AE27" s="297"/>
      <c r="AF27" s="298"/>
      <c r="AG27" s="297"/>
      <c r="AH27" s="280">
        <f t="shared" si="3"/>
        <v>0</v>
      </c>
      <c r="AI27" s="297"/>
      <c r="AJ27" s="296"/>
      <c r="AK27" s="299"/>
      <c r="AL27" s="254"/>
      <c r="AM27" s="254"/>
      <c r="AN27" s="254"/>
      <c r="AO27" s="254"/>
      <c r="AP27" s="254"/>
      <c r="AQ27" s="254"/>
      <c r="AR27" s="254"/>
    </row>
    <row r="28" spans="2:44" ht="22.5" customHeight="1" x14ac:dyDescent="0.15">
      <c r="B28" s="34"/>
      <c r="C28" s="47"/>
      <c r="D28" s="34"/>
      <c r="E28" s="34"/>
      <c r="F28" s="180"/>
      <c r="G28" s="154"/>
      <c r="H28" s="75"/>
      <c r="I28" s="76"/>
      <c r="J28" s="73"/>
      <c r="K28" s="285" t="s">
        <v>2556</v>
      </c>
      <c r="L28" s="286"/>
      <c r="M28" s="287"/>
      <c r="N28" s="278">
        <v>196</v>
      </c>
      <c r="O28" s="288" t="s">
        <v>2552</v>
      </c>
      <c r="P28" s="289" t="str">
        <f>IF(N28="","",VLOOKUP(N28,単重表!$C$6:'単重表'!$F$3809,2,FALSE))</f>
        <v>PL 6</v>
      </c>
      <c r="Q28" s="290">
        <v>80</v>
      </c>
      <c r="R28" s="291">
        <f t="shared" si="0"/>
        <v>0.08</v>
      </c>
      <c r="S28" s="292">
        <v>110</v>
      </c>
      <c r="T28" s="293">
        <f t="shared" si="1"/>
        <v>0.11</v>
      </c>
      <c r="U28" s="294">
        <v>1</v>
      </c>
      <c r="V28" s="293">
        <f>IF(N28="","",VLOOKUP(N28,単重表!$C$6:'単重表'!$F$3809,3,FALSE))</f>
        <v>47.1</v>
      </c>
      <c r="W28" s="295"/>
      <c r="X28" s="290">
        <f t="shared" si="2"/>
        <v>0.41448000000000002</v>
      </c>
      <c r="Y28" s="275" t="s">
        <v>2563</v>
      </c>
      <c r="Z28" s="275" t="s">
        <v>2562</v>
      </c>
      <c r="AA28" s="275"/>
      <c r="AB28" s="275"/>
      <c r="AC28" s="296"/>
      <c r="AD28" s="296"/>
      <c r="AE28" s="297"/>
      <c r="AF28" s="298"/>
      <c r="AG28" s="297"/>
      <c r="AH28" s="280">
        <f t="shared" si="3"/>
        <v>0</v>
      </c>
      <c r="AI28" s="297"/>
      <c r="AJ28" s="296"/>
      <c r="AK28" s="299"/>
      <c r="AL28" s="254"/>
      <c r="AM28" s="254"/>
      <c r="AN28" s="254"/>
      <c r="AO28" s="254"/>
      <c r="AP28" s="254"/>
      <c r="AQ28" s="254"/>
      <c r="AR28" s="254"/>
    </row>
    <row r="29" spans="2:44" ht="22.5" customHeight="1" x14ac:dyDescent="0.15">
      <c r="B29" s="34"/>
      <c r="C29" s="47"/>
      <c r="D29" s="34"/>
      <c r="E29" s="34"/>
      <c r="F29" s="180"/>
      <c r="G29" s="154"/>
      <c r="H29" s="75"/>
      <c r="I29" s="72"/>
      <c r="J29" s="74"/>
      <c r="K29" s="285" t="s">
        <v>2557</v>
      </c>
      <c r="L29" s="286"/>
      <c r="M29" s="287"/>
      <c r="N29" s="278">
        <v>196</v>
      </c>
      <c r="O29" s="288" t="s">
        <v>2552</v>
      </c>
      <c r="P29" s="289" t="str">
        <f>IF(N29="","",VLOOKUP(N29,単重表!$C$6:'単重表'!$F$3809,2,FALSE))</f>
        <v>PL 6</v>
      </c>
      <c r="Q29" s="290">
        <v>101.5</v>
      </c>
      <c r="R29" s="291">
        <f t="shared" si="0"/>
        <v>0.10150000000000001</v>
      </c>
      <c r="S29" s="292">
        <v>110.4</v>
      </c>
      <c r="T29" s="293">
        <f t="shared" si="1"/>
        <v>0.11040000000000001</v>
      </c>
      <c r="U29" s="294">
        <v>17</v>
      </c>
      <c r="V29" s="293">
        <f>IF(N29="","",VLOOKUP(N29,単重表!$C$6:'単重表'!$F$3809,3,FALSE))</f>
        <v>47.1</v>
      </c>
      <c r="W29" s="295"/>
      <c r="X29" s="290">
        <f t="shared" si="2"/>
        <v>8.9723239200000009</v>
      </c>
      <c r="Y29" s="275" t="s">
        <v>2563</v>
      </c>
      <c r="Z29" s="275" t="s">
        <v>2562</v>
      </c>
      <c r="AA29" s="275"/>
      <c r="AB29" s="275"/>
      <c r="AC29" s="296"/>
      <c r="AD29" s="296"/>
      <c r="AE29" s="297"/>
      <c r="AF29" s="298"/>
      <c r="AG29" s="297"/>
      <c r="AH29" s="280">
        <f t="shared" si="3"/>
        <v>0</v>
      </c>
      <c r="AI29" s="297"/>
      <c r="AJ29" s="296"/>
      <c r="AK29" s="299"/>
      <c r="AL29" s="254"/>
      <c r="AM29" s="254"/>
      <c r="AN29" s="254"/>
      <c r="AO29" s="254"/>
      <c r="AP29" s="254"/>
      <c r="AQ29" s="254"/>
      <c r="AR29" s="254"/>
    </row>
    <row r="30" spans="2:44" ht="22.5" customHeight="1" x14ac:dyDescent="0.15">
      <c r="B30" s="34"/>
      <c r="C30" s="47"/>
      <c r="D30" s="34"/>
      <c r="E30" s="34"/>
      <c r="F30" s="180"/>
      <c r="G30" s="154"/>
      <c r="H30" s="75"/>
      <c r="I30" s="72"/>
      <c r="J30" s="73"/>
      <c r="K30" s="285" t="s">
        <v>2558</v>
      </c>
      <c r="L30" s="286"/>
      <c r="M30" s="287"/>
      <c r="N30" s="278">
        <v>196</v>
      </c>
      <c r="O30" s="288" t="s">
        <v>2552</v>
      </c>
      <c r="P30" s="289" t="str">
        <f>IF(N30="","",VLOOKUP(N30,単重表!$C$6:'単重表'!$F$3809,2,FALSE))</f>
        <v>PL 6</v>
      </c>
      <c r="Q30" s="290">
        <v>104.5</v>
      </c>
      <c r="R30" s="291">
        <f t="shared" si="0"/>
        <v>0.1045</v>
      </c>
      <c r="S30" s="292">
        <v>110.4</v>
      </c>
      <c r="T30" s="293">
        <f t="shared" si="1"/>
        <v>0.11040000000000001</v>
      </c>
      <c r="U30" s="294">
        <v>100</v>
      </c>
      <c r="V30" s="293">
        <f>IF(N30="","",VLOOKUP(N30,単重表!$C$6:'単重表'!$F$3809,3,FALSE))</f>
        <v>47.1</v>
      </c>
      <c r="W30" s="295"/>
      <c r="X30" s="290">
        <f t="shared" si="2"/>
        <v>54.338328000000004</v>
      </c>
      <c r="Y30" s="275" t="s">
        <v>2563</v>
      </c>
      <c r="Z30" s="275" t="s">
        <v>2562</v>
      </c>
      <c r="AA30" s="275"/>
      <c r="AB30" s="275"/>
      <c r="AC30" s="296"/>
      <c r="AD30" s="296"/>
      <c r="AE30" s="297"/>
      <c r="AF30" s="298"/>
      <c r="AG30" s="297"/>
      <c r="AH30" s="280">
        <f t="shared" si="3"/>
        <v>0</v>
      </c>
      <c r="AI30" s="297"/>
      <c r="AJ30" s="296"/>
      <c r="AK30" s="299"/>
      <c r="AL30" s="254"/>
      <c r="AM30" s="254"/>
      <c r="AN30" s="254"/>
      <c r="AO30" s="254"/>
      <c r="AP30" s="254"/>
      <c r="AQ30" s="254"/>
      <c r="AR30" s="254"/>
    </row>
    <row r="31" spans="2:44" ht="22.5" customHeight="1" x14ac:dyDescent="0.15">
      <c r="B31" s="34"/>
      <c r="C31" s="47"/>
      <c r="D31" s="34"/>
      <c r="E31" s="34"/>
      <c r="F31" s="180"/>
      <c r="G31" s="154"/>
      <c r="H31" s="75"/>
      <c r="I31" s="71"/>
      <c r="J31" s="73"/>
      <c r="K31" s="285" t="s">
        <v>2559</v>
      </c>
      <c r="L31" s="286"/>
      <c r="M31" s="287"/>
      <c r="N31" s="278">
        <v>196</v>
      </c>
      <c r="O31" s="288" t="s">
        <v>2552</v>
      </c>
      <c r="P31" s="289" t="str">
        <f>IF(N31="","",VLOOKUP(N31,単重表!$C$6:'単重表'!$F$3809,2,FALSE))</f>
        <v>PL 6</v>
      </c>
      <c r="Q31" s="290">
        <v>115</v>
      </c>
      <c r="R31" s="291">
        <f t="shared" si="0"/>
        <v>0.115</v>
      </c>
      <c r="S31" s="292">
        <v>110.4</v>
      </c>
      <c r="T31" s="293">
        <f t="shared" si="1"/>
        <v>0.11040000000000001</v>
      </c>
      <c r="U31" s="294">
        <v>7</v>
      </c>
      <c r="V31" s="293">
        <f>IF(N31="","",VLOOKUP(N31,単重表!$C$6:'単重表'!$F$3809,3,FALSE))</f>
        <v>47.1</v>
      </c>
      <c r="W31" s="295"/>
      <c r="X31" s="290">
        <f t="shared" si="2"/>
        <v>4.1858712000000011</v>
      </c>
      <c r="Y31" s="275" t="s">
        <v>2563</v>
      </c>
      <c r="Z31" s="275" t="s">
        <v>2562</v>
      </c>
      <c r="AA31" s="275"/>
      <c r="AB31" s="275"/>
      <c r="AC31" s="296"/>
      <c r="AD31" s="296"/>
      <c r="AE31" s="297"/>
      <c r="AF31" s="298"/>
      <c r="AG31" s="297"/>
      <c r="AH31" s="280">
        <f t="shared" si="3"/>
        <v>0</v>
      </c>
      <c r="AI31" s="297"/>
      <c r="AJ31" s="296"/>
      <c r="AK31" s="299"/>
      <c r="AL31" s="254"/>
      <c r="AM31" s="254"/>
      <c r="AN31" s="254"/>
      <c r="AO31" s="254"/>
      <c r="AP31" s="254"/>
      <c r="AQ31" s="254"/>
      <c r="AR31" s="254"/>
    </row>
    <row r="32" spans="2:44" ht="22.5" customHeight="1" x14ac:dyDescent="0.15">
      <c r="B32" s="34"/>
      <c r="C32" s="47"/>
      <c r="D32" s="34"/>
      <c r="E32" s="34"/>
      <c r="F32" s="180"/>
      <c r="G32" s="154"/>
      <c r="H32" s="75"/>
      <c r="I32" s="71"/>
      <c r="J32" s="73"/>
      <c r="K32" s="285"/>
      <c r="L32" s="286"/>
      <c r="M32" s="287"/>
      <c r="N32" s="278"/>
      <c r="O32" s="288"/>
      <c r="P32" s="289" t="str">
        <f>IF(N32="","",VLOOKUP(N32,単重表!$C$6:'単重表'!$F$3809,2,FALSE))</f>
        <v/>
      </c>
      <c r="Q32" s="290"/>
      <c r="R32" s="291">
        <f t="shared" si="0"/>
        <v>0</v>
      </c>
      <c r="S32" s="292"/>
      <c r="T32" s="293">
        <f t="shared" si="1"/>
        <v>1</v>
      </c>
      <c r="U32" s="294"/>
      <c r="V32" s="293" t="str">
        <f>IF(N32="","",VLOOKUP(N32,単重表!$C$6:'単重表'!$F$3809,3,FALSE))</f>
        <v/>
      </c>
      <c r="W32" s="295"/>
      <c r="X32" s="290"/>
      <c r="Y32" s="275"/>
      <c r="Z32" s="275"/>
      <c r="AA32" s="275"/>
      <c r="AB32" s="275"/>
      <c r="AC32" s="296"/>
      <c r="AD32" s="296"/>
      <c r="AE32" s="297"/>
      <c r="AF32" s="298"/>
      <c r="AG32" s="297"/>
      <c r="AH32" s="280">
        <f t="shared" si="3"/>
        <v>0</v>
      </c>
      <c r="AI32" s="297"/>
      <c r="AJ32" s="296"/>
      <c r="AK32" s="299"/>
      <c r="AL32" s="254"/>
      <c r="AM32" s="254"/>
      <c r="AN32" s="254"/>
      <c r="AO32" s="254"/>
      <c r="AP32" s="254"/>
      <c r="AQ32" s="254"/>
      <c r="AR32" s="254"/>
    </row>
    <row r="33" spans="2:44" ht="22.5" customHeight="1" x14ac:dyDescent="0.15">
      <c r="B33" s="34"/>
      <c r="C33" s="47"/>
      <c r="D33" s="34"/>
      <c r="E33" s="34"/>
      <c r="F33" s="180"/>
      <c r="G33" s="154"/>
      <c r="H33" s="75"/>
      <c r="I33" s="71"/>
      <c r="J33" s="74"/>
      <c r="K33" s="285"/>
      <c r="L33" s="286"/>
      <c r="M33" s="287"/>
      <c r="N33" s="278"/>
      <c r="O33" s="288"/>
      <c r="P33" s="289" t="str">
        <f>IF(N33="","",VLOOKUP(N33,単重表!$C$6:'単重表'!$F$3809,2,FALSE))</f>
        <v/>
      </c>
      <c r="Q33" s="290"/>
      <c r="R33" s="291">
        <f t="shared" si="0"/>
        <v>0</v>
      </c>
      <c r="S33" s="292"/>
      <c r="T33" s="293">
        <f t="shared" si="1"/>
        <v>1</v>
      </c>
      <c r="U33" s="294"/>
      <c r="V33" s="293" t="str">
        <f>IF(N33="","",VLOOKUP(N33,単重表!$C$6:'単重表'!$F$3809,3,FALSE))</f>
        <v/>
      </c>
      <c r="W33" s="295"/>
      <c r="X33" s="290"/>
      <c r="Y33" s="275"/>
      <c r="Z33" s="275"/>
      <c r="AA33" s="275"/>
      <c r="AB33" s="275"/>
      <c r="AC33" s="296"/>
      <c r="AD33" s="296"/>
      <c r="AE33" s="297"/>
      <c r="AF33" s="298"/>
      <c r="AG33" s="297"/>
      <c r="AH33" s="280">
        <f t="shared" si="3"/>
        <v>0</v>
      </c>
      <c r="AI33" s="297"/>
      <c r="AJ33" s="296"/>
      <c r="AK33" s="299"/>
      <c r="AL33" s="34"/>
      <c r="AM33" s="34"/>
      <c r="AN33" s="34"/>
      <c r="AO33" s="34"/>
      <c r="AP33" s="34"/>
      <c r="AQ33" s="34"/>
      <c r="AR33" s="34"/>
    </row>
    <row r="34" spans="2:44" ht="27" customHeight="1" x14ac:dyDescent="0.15">
      <c r="K34" s="532" t="s">
        <v>2267</v>
      </c>
      <c r="L34" s="532"/>
      <c r="M34" s="532"/>
      <c r="N34" s="532"/>
      <c r="O34" s="532"/>
      <c r="P34" s="532"/>
      <c r="Q34" s="532"/>
      <c r="R34" s="270"/>
      <c r="S34" s="503" t="s">
        <v>2268</v>
      </c>
      <c r="T34" s="503"/>
      <c r="U34" s="503"/>
      <c r="V34" s="270"/>
      <c r="W34" s="271"/>
      <c r="X34" s="503" t="s">
        <v>2588</v>
      </c>
      <c r="Y34" s="503"/>
      <c r="Z34" s="503"/>
      <c r="AA34" s="501" t="s">
        <v>2031</v>
      </c>
      <c r="AB34" s="501"/>
      <c r="AC34" s="272" t="s">
        <v>2269</v>
      </c>
      <c r="AD34" s="272"/>
      <c r="AE34" s="273"/>
      <c r="AF34" s="274"/>
      <c r="AG34" s="273"/>
      <c r="AH34" s="275"/>
      <c r="AI34" s="273"/>
      <c r="AJ34" s="272"/>
      <c r="AK34" s="276" t="s">
        <v>2023</v>
      </c>
      <c r="AL34" s="261" t="s">
        <v>2358</v>
      </c>
      <c r="AM34" s="464" t="s">
        <v>2359</v>
      </c>
      <c r="AN34" s="464"/>
      <c r="AO34" s="464" t="s">
        <v>2360</v>
      </c>
      <c r="AP34" s="464"/>
      <c r="AQ34" s="464" t="s">
        <v>2361</v>
      </c>
      <c r="AR34" s="464"/>
    </row>
    <row r="35" spans="2:44" ht="17.25" customHeight="1" x14ac:dyDescent="0.15">
      <c r="K35" s="489" t="s">
        <v>2018</v>
      </c>
      <c r="L35" s="489"/>
      <c r="M35" s="489" t="s">
        <v>2546</v>
      </c>
      <c r="N35" s="489"/>
      <c r="O35" s="489"/>
      <c r="P35" s="489"/>
      <c r="Q35" s="489"/>
      <c r="R35" s="270"/>
      <c r="S35" s="503" t="s">
        <v>2025</v>
      </c>
      <c r="T35" s="503"/>
      <c r="U35" s="503"/>
      <c r="V35" s="270"/>
      <c r="W35" s="271"/>
      <c r="X35" s="503"/>
      <c r="Y35" s="503"/>
      <c r="Z35" s="503"/>
      <c r="AA35" s="501"/>
      <c r="AB35" s="501"/>
      <c r="AC35" s="530"/>
      <c r="AD35" s="277"/>
      <c r="AE35" s="278"/>
      <c r="AF35" s="279"/>
      <c r="AG35" s="278"/>
      <c r="AH35" s="280"/>
      <c r="AI35" s="278"/>
      <c r="AJ35" s="277"/>
      <c r="AK35" s="531"/>
      <c r="AL35" s="464"/>
      <c r="AM35" s="464"/>
      <c r="AN35" s="464"/>
      <c r="AO35" s="464"/>
      <c r="AP35" s="464"/>
      <c r="AQ35" s="464"/>
      <c r="AR35" s="464"/>
    </row>
    <row r="36" spans="2:44" ht="17.25" customHeight="1" x14ac:dyDescent="0.15">
      <c r="K36" s="489" t="s">
        <v>2037</v>
      </c>
      <c r="L36" s="489"/>
      <c r="M36" s="489" t="s">
        <v>2547</v>
      </c>
      <c r="N36" s="489"/>
      <c r="O36" s="489"/>
      <c r="P36" s="501" t="s">
        <v>2548</v>
      </c>
      <c r="Q36" s="501"/>
      <c r="R36" s="270"/>
      <c r="S36" s="503" t="s">
        <v>2143</v>
      </c>
      <c r="T36" s="503"/>
      <c r="U36" s="503"/>
      <c r="V36" s="270"/>
      <c r="W36" s="271"/>
      <c r="X36" s="528">
        <v>44342</v>
      </c>
      <c r="Y36" s="528"/>
      <c r="Z36" s="528"/>
      <c r="AA36" s="501"/>
      <c r="AB36" s="501"/>
      <c r="AC36" s="530"/>
      <c r="AD36" s="277"/>
      <c r="AE36" s="278"/>
      <c r="AF36" s="279"/>
      <c r="AG36" s="278"/>
      <c r="AH36" s="280"/>
      <c r="AI36" s="278"/>
      <c r="AJ36" s="277"/>
      <c r="AK36" s="531"/>
      <c r="AL36" s="464"/>
      <c r="AM36" s="464"/>
      <c r="AN36" s="464"/>
      <c r="AO36" s="464"/>
      <c r="AP36" s="464"/>
      <c r="AQ36" s="464"/>
      <c r="AR36" s="464"/>
    </row>
    <row r="37" spans="2:44" ht="17.25" customHeight="1" x14ac:dyDescent="0.15">
      <c r="K37" s="489" t="s">
        <v>21</v>
      </c>
      <c r="L37" s="489"/>
      <c r="M37" s="489" t="s">
        <v>2577</v>
      </c>
      <c r="N37" s="489"/>
      <c r="O37" s="489"/>
      <c r="P37" s="489"/>
      <c r="Q37" s="489"/>
      <c r="R37" s="270"/>
      <c r="S37" s="503" t="s">
        <v>2019</v>
      </c>
      <c r="T37" s="503"/>
      <c r="U37" s="503"/>
      <c r="V37" s="270"/>
      <c r="W37" s="271"/>
      <c r="X37" s="528">
        <v>44347</v>
      </c>
      <c r="Y37" s="528"/>
      <c r="Z37" s="528"/>
      <c r="AA37" s="501"/>
      <c r="AB37" s="501"/>
      <c r="AC37" s="530"/>
      <c r="AD37" s="277"/>
      <c r="AE37" s="278"/>
      <c r="AF37" s="279"/>
      <c r="AG37" s="278"/>
      <c r="AH37" s="280"/>
      <c r="AI37" s="278"/>
      <c r="AJ37" s="277"/>
      <c r="AK37" s="531"/>
      <c r="AL37" s="464"/>
      <c r="AM37" s="464"/>
      <c r="AN37" s="464"/>
      <c r="AO37" s="464"/>
      <c r="AP37" s="464"/>
      <c r="AQ37" s="464"/>
      <c r="AR37" s="464"/>
    </row>
    <row r="38" spans="2:44" ht="17.25" customHeight="1" x14ac:dyDescent="0.15">
      <c r="K38" s="489" t="s">
        <v>2036</v>
      </c>
      <c r="L38" s="489"/>
      <c r="M38" s="489"/>
      <c r="N38" s="489"/>
      <c r="O38" s="489"/>
      <c r="P38" s="501" t="s">
        <v>2033</v>
      </c>
      <c r="Q38" s="501"/>
      <c r="R38" s="270"/>
      <c r="S38" s="281" t="s">
        <v>2020</v>
      </c>
      <c r="T38" s="281"/>
      <c r="U38" s="529" t="s">
        <v>2549</v>
      </c>
      <c r="V38" s="529"/>
      <c r="W38" s="529"/>
      <c r="X38" s="529"/>
      <c r="Y38" s="529"/>
      <c r="Z38" s="529"/>
      <c r="AA38" s="501"/>
      <c r="AB38" s="501"/>
      <c r="AC38" s="530"/>
      <c r="AD38" s="277"/>
      <c r="AE38" s="278"/>
      <c r="AF38" s="279"/>
      <c r="AG38" s="278"/>
      <c r="AH38" s="280"/>
      <c r="AI38" s="278"/>
      <c r="AJ38" s="277"/>
      <c r="AK38" s="531"/>
      <c r="AL38" s="464"/>
      <c r="AM38" s="484"/>
      <c r="AN38" s="484"/>
      <c r="AO38" s="484"/>
      <c r="AP38" s="484"/>
      <c r="AQ38" s="484"/>
      <c r="AR38" s="484"/>
    </row>
    <row r="39" spans="2:44" ht="17.25" customHeight="1" x14ac:dyDescent="0.15">
      <c r="K39" s="489" t="s">
        <v>2356</v>
      </c>
      <c r="L39" s="489"/>
      <c r="M39" s="502" t="s">
        <v>2357</v>
      </c>
      <c r="N39" s="502"/>
      <c r="O39" s="502"/>
      <c r="P39" s="502"/>
      <c r="Q39" s="502"/>
      <c r="R39" s="270"/>
      <c r="S39" s="503" t="s">
        <v>2034</v>
      </c>
      <c r="T39" s="503"/>
      <c r="U39" s="503"/>
      <c r="V39" s="270"/>
      <c r="W39" s="271"/>
      <c r="X39" s="503" t="s">
        <v>2550</v>
      </c>
      <c r="Y39" s="503"/>
      <c r="Z39" s="503"/>
      <c r="AA39" s="503"/>
      <c r="AB39" s="503"/>
      <c r="AC39" s="503"/>
      <c r="AD39" s="503"/>
      <c r="AE39" s="503"/>
      <c r="AF39" s="503"/>
      <c r="AG39" s="503"/>
      <c r="AH39" s="503"/>
      <c r="AI39" s="503"/>
      <c r="AJ39" s="503"/>
      <c r="AK39" s="503"/>
      <c r="AL39" s="464" t="s">
        <v>2362</v>
      </c>
      <c r="AM39" s="464"/>
      <c r="AN39" s="464"/>
      <c r="AO39" s="464"/>
      <c r="AP39" s="464"/>
      <c r="AQ39" s="464"/>
      <c r="AR39" s="464"/>
    </row>
    <row r="40" spans="2:44" ht="17.25" customHeight="1" x14ac:dyDescent="0.15">
      <c r="K40" s="489"/>
      <c r="L40" s="489"/>
      <c r="M40" s="519" t="s">
        <v>2537</v>
      </c>
      <c r="N40" s="520"/>
      <c r="O40" s="520"/>
      <c r="P40" s="520"/>
      <c r="Q40" s="521"/>
      <c r="R40" s="270"/>
      <c r="S40" s="503" t="s">
        <v>2021</v>
      </c>
      <c r="T40" s="503"/>
      <c r="U40" s="503"/>
      <c r="V40" s="270"/>
      <c r="W40" s="271"/>
      <c r="X40" s="522" t="s">
        <v>2538</v>
      </c>
      <c r="Y40" s="523"/>
      <c r="Z40" s="524"/>
      <c r="AA40" s="501" t="s">
        <v>2035</v>
      </c>
      <c r="AB40" s="501"/>
      <c r="AC40" s="525" t="s">
        <v>2539</v>
      </c>
      <c r="AD40" s="526"/>
      <c r="AE40" s="526"/>
      <c r="AF40" s="526"/>
      <c r="AG40" s="526"/>
      <c r="AH40" s="526"/>
      <c r="AI40" s="526"/>
      <c r="AJ40" s="526"/>
      <c r="AK40" s="527"/>
      <c r="AL40" s="464"/>
      <c r="AM40" s="464"/>
      <c r="AN40" s="464"/>
      <c r="AO40" s="464"/>
      <c r="AP40" s="464"/>
      <c r="AQ40" s="464"/>
      <c r="AR40" s="464"/>
    </row>
    <row r="41" spans="2:44" ht="15.75" customHeight="1" x14ac:dyDescent="0.15">
      <c r="B41" s="352" t="s">
        <v>2270</v>
      </c>
      <c r="C41" s="361" t="s">
        <v>1350</v>
      </c>
      <c r="D41" s="363" t="s">
        <v>21</v>
      </c>
      <c r="E41" s="363" t="s">
        <v>1357</v>
      </c>
      <c r="F41" s="369" t="s">
        <v>1352</v>
      </c>
      <c r="G41" s="355" t="s">
        <v>2271</v>
      </c>
      <c r="H41" s="357" t="s">
        <v>2027</v>
      </c>
      <c r="I41" s="359" t="s">
        <v>2022</v>
      </c>
      <c r="J41" s="360"/>
      <c r="K41" s="508" t="s">
        <v>2016</v>
      </c>
      <c r="L41" s="509"/>
      <c r="M41" s="510"/>
      <c r="N41" s="492" t="s">
        <v>1354</v>
      </c>
      <c r="O41" s="489" t="s">
        <v>22</v>
      </c>
      <c r="P41" s="489"/>
      <c r="Q41" s="504" t="s">
        <v>1341</v>
      </c>
      <c r="R41" s="282" t="s">
        <v>1342</v>
      </c>
      <c r="S41" s="504" t="s">
        <v>1345</v>
      </c>
      <c r="T41" s="282" t="s">
        <v>1344</v>
      </c>
      <c r="U41" s="501" t="s">
        <v>23</v>
      </c>
      <c r="V41" s="507" t="s">
        <v>20</v>
      </c>
      <c r="W41" s="497" t="s">
        <v>2030</v>
      </c>
      <c r="X41" s="499" t="s">
        <v>2010</v>
      </c>
      <c r="Y41" s="501" t="s">
        <v>25</v>
      </c>
      <c r="Z41" s="501" t="s">
        <v>2005</v>
      </c>
      <c r="AA41" s="501" t="s">
        <v>2245</v>
      </c>
      <c r="AB41" s="501" t="s">
        <v>2273</v>
      </c>
      <c r="AC41" s="517" t="s">
        <v>2017</v>
      </c>
      <c r="AD41" s="517" t="s">
        <v>1355</v>
      </c>
      <c r="AE41" s="494" t="s">
        <v>1356</v>
      </c>
      <c r="AF41" s="496" t="s">
        <v>1351</v>
      </c>
      <c r="AG41" s="489" t="s">
        <v>1347</v>
      </c>
      <c r="AH41" s="490" t="s">
        <v>1348</v>
      </c>
      <c r="AI41" s="492" t="s">
        <v>1353</v>
      </c>
      <c r="AJ41" s="514" t="s">
        <v>1358</v>
      </c>
      <c r="AK41" s="516" t="s">
        <v>24</v>
      </c>
      <c r="AL41" s="465" t="s">
        <v>2363</v>
      </c>
      <c r="AM41" s="465" t="s">
        <v>2364</v>
      </c>
      <c r="AN41" s="464" t="s">
        <v>1342</v>
      </c>
      <c r="AO41" s="464" t="s">
        <v>26</v>
      </c>
      <c r="AP41" s="464" t="s">
        <v>2365</v>
      </c>
      <c r="AQ41" s="464" t="s">
        <v>2366</v>
      </c>
      <c r="AR41" s="464" t="s">
        <v>2367</v>
      </c>
    </row>
    <row r="42" spans="2:44" ht="15.75" customHeight="1" x14ac:dyDescent="0.15">
      <c r="B42" s="353"/>
      <c r="C42" s="362"/>
      <c r="D42" s="364"/>
      <c r="E42" s="364"/>
      <c r="F42" s="370"/>
      <c r="G42" s="356"/>
      <c r="H42" s="358"/>
      <c r="I42" s="69"/>
      <c r="J42" s="70"/>
      <c r="K42" s="511"/>
      <c r="L42" s="512"/>
      <c r="M42" s="513"/>
      <c r="N42" s="491"/>
      <c r="O42" s="273" t="s">
        <v>26</v>
      </c>
      <c r="P42" s="275" t="s">
        <v>25</v>
      </c>
      <c r="Q42" s="505"/>
      <c r="R42" s="283" t="s">
        <v>2246</v>
      </c>
      <c r="S42" s="506"/>
      <c r="T42" s="284" t="s">
        <v>2247</v>
      </c>
      <c r="U42" s="501"/>
      <c r="V42" s="507"/>
      <c r="W42" s="498"/>
      <c r="X42" s="500"/>
      <c r="Y42" s="501"/>
      <c r="Z42" s="501"/>
      <c r="AA42" s="501"/>
      <c r="AB42" s="501"/>
      <c r="AC42" s="518"/>
      <c r="AD42" s="518"/>
      <c r="AE42" s="495"/>
      <c r="AF42" s="496"/>
      <c r="AG42" s="489"/>
      <c r="AH42" s="491"/>
      <c r="AI42" s="493"/>
      <c r="AJ42" s="515"/>
      <c r="AK42" s="516"/>
      <c r="AL42" s="464"/>
      <c r="AM42" s="464"/>
      <c r="AN42" s="464"/>
      <c r="AO42" s="464"/>
      <c r="AP42" s="464"/>
      <c r="AQ42" s="464"/>
      <c r="AR42" s="464"/>
    </row>
    <row r="43" spans="2:44" ht="22.5" customHeight="1" x14ac:dyDescent="0.15">
      <c r="B43" s="34"/>
      <c r="C43" s="47"/>
      <c r="D43" s="34"/>
      <c r="E43" s="34"/>
      <c r="F43" s="180"/>
      <c r="G43" s="154"/>
      <c r="H43" s="156"/>
      <c r="I43" s="72"/>
      <c r="J43" s="73"/>
      <c r="K43" s="285" t="s">
        <v>2578</v>
      </c>
      <c r="L43" s="286" t="s">
        <v>2579</v>
      </c>
      <c r="M43" s="287" t="s">
        <v>2580</v>
      </c>
      <c r="N43" s="278">
        <v>1912</v>
      </c>
      <c r="O43" s="288" t="s">
        <v>2552</v>
      </c>
      <c r="P43" s="289" t="str">
        <f>IF(N43="","",VLOOKUP(N43,単重表!$C$6:'単重表'!$F$3809,2,FALSE))</f>
        <v>PL 12</v>
      </c>
      <c r="Q43" s="290">
        <v>120</v>
      </c>
      <c r="R43" s="291">
        <f t="shared" ref="R43:R49" si="7">Q43/1000</f>
        <v>0.12</v>
      </c>
      <c r="S43" s="292">
        <v>209</v>
      </c>
      <c r="T43" s="293">
        <f t="shared" ref="T43:T49" si="8">IF(S43="",1,S43/1000)</f>
        <v>0.20899999999999999</v>
      </c>
      <c r="U43" s="294">
        <v>11</v>
      </c>
      <c r="V43" s="293">
        <f>IF(N43="","",VLOOKUP(N43,単重表!$C$6:'単重表'!$F$3809,3,FALSE))</f>
        <v>94.2</v>
      </c>
      <c r="W43" s="295"/>
      <c r="X43" s="290">
        <f>V43*U43*T43*R43+W43</f>
        <v>25.987895999999999</v>
      </c>
      <c r="Y43" s="275" t="s">
        <v>2563</v>
      </c>
      <c r="Z43" s="275" t="s">
        <v>2561</v>
      </c>
      <c r="AA43" s="275"/>
      <c r="AB43" s="275"/>
      <c r="AC43" s="296"/>
      <c r="AD43" s="296"/>
      <c r="AE43" s="297"/>
      <c r="AF43" s="298"/>
      <c r="AG43" s="297"/>
      <c r="AH43" s="280">
        <f t="shared" ref="AH43:AH49" si="9">AG43*X43</f>
        <v>0</v>
      </c>
      <c r="AI43" s="297"/>
      <c r="AJ43" s="296"/>
      <c r="AK43" s="299"/>
      <c r="AL43" s="34"/>
      <c r="AM43" s="34"/>
      <c r="AN43" s="34"/>
      <c r="AO43" s="34"/>
      <c r="AP43" s="34"/>
      <c r="AQ43" s="34"/>
      <c r="AR43" s="34"/>
    </row>
    <row r="44" spans="2:44" ht="22.5" customHeight="1" x14ac:dyDescent="0.15">
      <c r="B44" s="34"/>
      <c r="C44" s="47"/>
      <c r="D44" s="34"/>
      <c r="E44" s="34"/>
      <c r="F44" s="180"/>
      <c r="G44" s="154"/>
      <c r="H44" s="156"/>
      <c r="I44" s="72"/>
      <c r="J44" s="73"/>
      <c r="K44" s="285" t="s">
        <v>2578</v>
      </c>
      <c r="L44" s="286" t="s">
        <v>2579</v>
      </c>
      <c r="M44" s="287" t="s">
        <v>2581</v>
      </c>
      <c r="N44" s="278">
        <v>1912</v>
      </c>
      <c r="O44" s="288" t="s">
        <v>2552</v>
      </c>
      <c r="P44" s="289" t="str">
        <f>IF(N44="","",VLOOKUP(N44,単重表!$C$6:'単重表'!$F$3809,2,FALSE))</f>
        <v>PL 12</v>
      </c>
      <c r="Q44" s="290">
        <v>120</v>
      </c>
      <c r="R44" s="291">
        <f t="shared" si="7"/>
        <v>0.12</v>
      </c>
      <c r="S44" s="292">
        <v>209</v>
      </c>
      <c r="T44" s="293">
        <f t="shared" si="8"/>
        <v>0.20899999999999999</v>
      </c>
      <c r="U44" s="294">
        <v>6</v>
      </c>
      <c r="V44" s="293">
        <f>IF(N44="","",VLOOKUP(N44,単重表!$C$6:'単重表'!$F$3809,3,FALSE))</f>
        <v>94.2</v>
      </c>
      <c r="W44" s="295"/>
      <c r="X44" s="290">
        <f>V44*U44*T44*R44+W44</f>
        <v>14.175216000000001</v>
      </c>
      <c r="Y44" s="275" t="s">
        <v>2563</v>
      </c>
      <c r="Z44" s="275" t="s">
        <v>2561</v>
      </c>
      <c r="AA44" s="275"/>
      <c r="AB44" s="275"/>
      <c r="AC44" s="296"/>
      <c r="AD44" s="296"/>
      <c r="AE44" s="297"/>
      <c r="AF44" s="298"/>
      <c r="AG44" s="297"/>
      <c r="AH44" s="280">
        <f t="shared" si="9"/>
        <v>0</v>
      </c>
      <c r="AI44" s="297"/>
      <c r="AJ44" s="296"/>
      <c r="AK44" s="299"/>
      <c r="AL44" s="34"/>
      <c r="AM44" s="34"/>
      <c r="AN44" s="34"/>
      <c r="AO44" s="34"/>
      <c r="AP44" s="34"/>
      <c r="AQ44" s="34"/>
      <c r="AR44" s="34"/>
    </row>
    <row r="45" spans="2:44" ht="22.5" customHeight="1" x14ac:dyDescent="0.15">
      <c r="B45" s="34"/>
      <c r="C45" s="47"/>
      <c r="D45" s="34"/>
      <c r="E45" s="34"/>
      <c r="F45" s="180"/>
      <c r="G45" s="154"/>
      <c r="H45" s="156"/>
      <c r="I45" s="72"/>
      <c r="J45" s="73"/>
      <c r="K45" s="285" t="s">
        <v>2578</v>
      </c>
      <c r="L45" s="286" t="s">
        <v>2579</v>
      </c>
      <c r="M45" s="287" t="s">
        <v>2584</v>
      </c>
      <c r="N45" s="278">
        <v>1912</v>
      </c>
      <c r="O45" s="288" t="s">
        <v>2552</v>
      </c>
      <c r="P45" s="289" t="str">
        <f>IF(N45="","",VLOOKUP(N45,単重表!$C$6:'単重表'!$F$3809,2,FALSE))</f>
        <v>PL 12</v>
      </c>
      <c r="Q45" s="290">
        <v>120</v>
      </c>
      <c r="R45" s="291">
        <f t="shared" si="7"/>
        <v>0.12</v>
      </c>
      <c r="S45" s="292">
        <v>172</v>
      </c>
      <c r="T45" s="293">
        <f t="shared" si="8"/>
        <v>0.17199999999999999</v>
      </c>
      <c r="U45" s="294">
        <v>1</v>
      </c>
      <c r="V45" s="293">
        <f>IF(N45="","",VLOOKUP(N45,単重表!$C$6:'単重表'!$F$3809,3,FALSE))</f>
        <v>94.2</v>
      </c>
      <c r="W45" s="295"/>
      <c r="X45" s="290">
        <f>V45*U45*T45*R45+W45</f>
        <v>1.944288</v>
      </c>
      <c r="Y45" s="275" t="s">
        <v>2563</v>
      </c>
      <c r="Z45" s="275" t="s">
        <v>2561</v>
      </c>
      <c r="AA45" s="275"/>
      <c r="AB45" s="275"/>
      <c r="AC45" s="296"/>
      <c r="AD45" s="296"/>
      <c r="AE45" s="297"/>
      <c r="AF45" s="298"/>
      <c r="AG45" s="297"/>
      <c r="AH45" s="280">
        <f t="shared" si="9"/>
        <v>0</v>
      </c>
      <c r="AI45" s="297"/>
      <c r="AJ45" s="296"/>
      <c r="AK45" s="299"/>
      <c r="AL45" s="34"/>
      <c r="AM45" s="34"/>
      <c r="AN45" s="34"/>
      <c r="AO45" s="34"/>
      <c r="AP45" s="34"/>
      <c r="AQ45" s="34"/>
      <c r="AR45" s="34"/>
    </row>
    <row r="46" spans="2:44" ht="22.5" customHeight="1" x14ac:dyDescent="0.15">
      <c r="B46" s="34"/>
      <c r="C46" s="47"/>
      <c r="D46" s="34"/>
      <c r="E46" s="34"/>
      <c r="F46" s="180"/>
      <c r="G46" s="154"/>
      <c r="H46" s="156"/>
      <c r="I46" s="71"/>
      <c r="J46" s="73"/>
      <c r="K46" s="285" t="s">
        <v>2578</v>
      </c>
      <c r="L46" s="286" t="s">
        <v>2579</v>
      </c>
      <c r="M46" s="287" t="s">
        <v>2585</v>
      </c>
      <c r="N46" s="278">
        <v>1912</v>
      </c>
      <c r="O46" s="288" t="s">
        <v>2552</v>
      </c>
      <c r="P46" s="289" t="str">
        <f>IF(N46="","",VLOOKUP(N46,単重表!$C$6:'単重表'!$F$3809,2,FALSE))</f>
        <v>PL 12</v>
      </c>
      <c r="Q46" s="290">
        <v>120</v>
      </c>
      <c r="R46" s="291">
        <f t="shared" si="7"/>
        <v>0.12</v>
      </c>
      <c r="S46" s="292">
        <v>186</v>
      </c>
      <c r="T46" s="293">
        <f t="shared" si="8"/>
        <v>0.186</v>
      </c>
      <c r="U46" s="294">
        <v>1</v>
      </c>
      <c r="V46" s="293">
        <f>IF(N46="","",VLOOKUP(N46,単重表!$C$6:'単重表'!$F$3809,3,FALSE))</f>
        <v>94.2</v>
      </c>
      <c r="W46" s="295"/>
      <c r="X46" s="290">
        <f>V46*U46*T46*R46+W46</f>
        <v>2.102544</v>
      </c>
      <c r="Y46" s="275" t="s">
        <v>2563</v>
      </c>
      <c r="Z46" s="275" t="s">
        <v>2561</v>
      </c>
      <c r="AA46" s="275"/>
      <c r="AB46" s="275"/>
      <c r="AC46" s="296"/>
      <c r="AD46" s="296"/>
      <c r="AE46" s="297"/>
      <c r="AF46" s="298"/>
      <c r="AG46" s="297"/>
      <c r="AH46" s="280">
        <f t="shared" si="9"/>
        <v>0</v>
      </c>
      <c r="AI46" s="297"/>
      <c r="AJ46" s="296"/>
      <c r="AK46" s="299"/>
      <c r="AL46" s="34"/>
      <c r="AM46" s="34"/>
      <c r="AN46" s="34"/>
      <c r="AO46" s="34"/>
      <c r="AP46" s="34"/>
      <c r="AQ46" s="34"/>
      <c r="AR46" s="34"/>
    </row>
    <row r="47" spans="2:44" ht="22.5" customHeight="1" x14ac:dyDescent="0.15">
      <c r="B47" s="34"/>
      <c r="C47" s="47"/>
      <c r="D47" s="34"/>
      <c r="E47" s="34"/>
      <c r="F47" s="180"/>
      <c r="G47" s="154"/>
      <c r="H47" s="156"/>
      <c r="I47" s="71"/>
      <c r="J47" s="73"/>
      <c r="K47" s="285" t="s">
        <v>2578</v>
      </c>
      <c r="L47" s="286" t="s">
        <v>2579</v>
      </c>
      <c r="M47" s="287" t="s">
        <v>2586</v>
      </c>
      <c r="N47" s="278">
        <v>1912</v>
      </c>
      <c r="O47" s="288" t="s">
        <v>2552</v>
      </c>
      <c r="P47" s="289" t="str">
        <f>IF(N47="","",VLOOKUP(N47,単重表!$C$6:'単重表'!$F$3809,2,FALSE))</f>
        <v>PL 12</v>
      </c>
      <c r="Q47" s="290">
        <v>120</v>
      </c>
      <c r="R47" s="291">
        <f t="shared" si="7"/>
        <v>0.12</v>
      </c>
      <c r="S47" s="292">
        <v>271.5</v>
      </c>
      <c r="T47" s="293">
        <f t="shared" si="8"/>
        <v>0.27150000000000002</v>
      </c>
      <c r="U47" s="294">
        <v>1</v>
      </c>
      <c r="V47" s="293">
        <f>IF(N47="","",VLOOKUP(N47,単重表!$C$6:'単重表'!$F$3809,3,FALSE))</f>
        <v>94.2</v>
      </c>
      <c r="W47" s="295"/>
      <c r="X47" s="290">
        <f>V47*U47*T47*R47+W47</f>
        <v>3.0690360000000001</v>
      </c>
      <c r="Y47" s="275" t="s">
        <v>2563</v>
      </c>
      <c r="Z47" s="275" t="s">
        <v>2561</v>
      </c>
      <c r="AA47" s="275"/>
      <c r="AB47" s="275"/>
      <c r="AC47" s="296"/>
      <c r="AD47" s="296"/>
      <c r="AE47" s="297"/>
      <c r="AF47" s="298"/>
      <c r="AG47" s="297"/>
      <c r="AH47" s="280">
        <f t="shared" si="9"/>
        <v>0</v>
      </c>
      <c r="AI47" s="297"/>
      <c r="AJ47" s="296"/>
      <c r="AK47" s="299"/>
      <c r="AL47" s="34"/>
      <c r="AM47" s="34"/>
      <c r="AN47" s="34"/>
      <c r="AO47" s="34"/>
      <c r="AP47" s="34"/>
      <c r="AQ47" s="34"/>
      <c r="AR47" s="34"/>
    </row>
    <row r="48" spans="2:44" ht="22.5" customHeight="1" x14ac:dyDescent="0.15">
      <c r="B48" s="34"/>
      <c r="C48" s="47"/>
      <c r="D48" s="34"/>
      <c r="E48" s="34"/>
      <c r="F48" s="180"/>
      <c r="G48" s="154"/>
      <c r="H48" s="156"/>
      <c r="I48" s="71"/>
      <c r="J48" s="73"/>
      <c r="K48" s="285"/>
      <c r="L48" s="286"/>
      <c r="M48" s="287"/>
      <c r="N48" s="278"/>
      <c r="O48" s="288"/>
      <c r="P48" s="289" t="str">
        <f>IF(N48="","",VLOOKUP(N48,単重表!$C$6:'単重表'!$F$3809,2,FALSE))</f>
        <v/>
      </c>
      <c r="Q48" s="290"/>
      <c r="R48" s="291">
        <f t="shared" si="7"/>
        <v>0</v>
      </c>
      <c r="S48" s="292"/>
      <c r="T48" s="293">
        <f t="shared" si="8"/>
        <v>1</v>
      </c>
      <c r="U48" s="294"/>
      <c r="V48" s="293" t="str">
        <f>IF(N48="","",VLOOKUP(N48,単重表!$C$6:'単重表'!$F$3809,3,FALSE))</f>
        <v/>
      </c>
      <c r="W48" s="295"/>
      <c r="X48" s="290"/>
      <c r="Y48" s="275"/>
      <c r="Z48" s="275"/>
      <c r="AA48" s="275"/>
      <c r="AB48" s="275"/>
      <c r="AC48" s="296"/>
      <c r="AD48" s="296"/>
      <c r="AE48" s="297"/>
      <c r="AF48" s="298"/>
      <c r="AG48" s="297"/>
      <c r="AH48" s="280">
        <f t="shared" si="9"/>
        <v>0</v>
      </c>
      <c r="AI48" s="297"/>
      <c r="AJ48" s="296"/>
      <c r="AK48" s="299"/>
      <c r="AL48" s="34"/>
      <c r="AM48" s="34"/>
      <c r="AN48" s="34"/>
      <c r="AO48" s="34"/>
      <c r="AP48" s="34"/>
      <c r="AQ48" s="34"/>
      <c r="AR48" s="34"/>
    </row>
    <row r="49" spans="2:44" ht="22.5" customHeight="1" x14ac:dyDescent="0.15">
      <c r="B49" s="34"/>
      <c r="C49" s="47"/>
      <c r="D49" s="34"/>
      <c r="E49" s="34"/>
      <c r="F49" s="180"/>
      <c r="G49" s="154"/>
      <c r="H49" s="156"/>
      <c r="I49" s="72"/>
      <c r="J49" s="73"/>
      <c r="K49" s="285"/>
      <c r="L49" s="286"/>
      <c r="M49" s="287"/>
      <c r="N49" s="278"/>
      <c r="O49" s="288"/>
      <c r="P49" s="289" t="str">
        <f>IF(N49="","",VLOOKUP(N49,単重表!$C$6:'単重表'!$F$3809,2,FALSE))</f>
        <v/>
      </c>
      <c r="Q49" s="290"/>
      <c r="R49" s="291">
        <f t="shared" si="7"/>
        <v>0</v>
      </c>
      <c r="S49" s="292"/>
      <c r="T49" s="293">
        <f t="shared" si="8"/>
        <v>1</v>
      </c>
      <c r="U49" s="294"/>
      <c r="V49" s="293" t="str">
        <f>IF(N49="","",VLOOKUP(N49,単重表!$C$6:'単重表'!$F$3809,3,FALSE))</f>
        <v/>
      </c>
      <c r="W49" s="295"/>
      <c r="X49" s="290"/>
      <c r="Y49" s="275"/>
      <c r="Z49" s="275"/>
      <c r="AA49" s="275"/>
      <c r="AB49" s="275"/>
      <c r="AC49" s="296"/>
      <c r="AD49" s="296"/>
      <c r="AE49" s="297"/>
      <c r="AF49" s="298"/>
      <c r="AG49" s="297"/>
      <c r="AH49" s="280">
        <f t="shared" si="9"/>
        <v>0</v>
      </c>
      <c r="AI49" s="297"/>
      <c r="AJ49" s="296"/>
      <c r="AK49" s="299"/>
      <c r="AL49" s="34"/>
      <c r="AM49" s="34"/>
      <c r="AN49" s="34"/>
      <c r="AO49" s="34"/>
      <c r="AP49" s="34"/>
      <c r="AQ49" s="34"/>
      <c r="AR49" s="34"/>
    </row>
    <row r="50" spans="2:44" ht="27" customHeight="1" x14ac:dyDescent="0.15">
      <c r="K50" s="532" t="s">
        <v>2267</v>
      </c>
      <c r="L50" s="532"/>
      <c r="M50" s="532"/>
      <c r="N50" s="532"/>
      <c r="O50" s="532"/>
      <c r="P50" s="532"/>
      <c r="Q50" s="532"/>
      <c r="R50" s="270"/>
      <c r="S50" s="503" t="s">
        <v>2268</v>
      </c>
      <c r="T50" s="503"/>
      <c r="U50" s="503"/>
      <c r="V50" s="270"/>
      <c r="W50" s="271"/>
      <c r="X50" s="503" t="s">
        <v>2589</v>
      </c>
      <c r="Y50" s="503"/>
      <c r="Z50" s="503"/>
      <c r="AA50" s="501" t="s">
        <v>2031</v>
      </c>
      <c r="AB50" s="501"/>
      <c r="AC50" s="272" t="s">
        <v>2269</v>
      </c>
      <c r="AD50" s="272"/>
      <c r="AE50" s="273"/>
      <c r="AF50" s="274"/>
      <c r="AG50" s="273"/>
      <c r="AH50" s="275"/>
      <c r="AI50" s="273"/>
      <c r="AJ50" s="272"/>
      <c r="AK50" s="276" t="s">
        <v>2023</v>
      </c>
      <c r="AL50" s="261" t="s">
        <v>2358</v>
      </c>
      <c r="AM50" s="464" t="s">
        <v>2359</v>
      </c>
      <c r="AN50" s="464"/>
      <c r="AO50" s="464" t="s">
        <v>2360</v>
      </c>
      <c r="AP50" s="464"/>
      <c r="AQ50" s="464" t="s">
        <v>2361</v>
      </c>
      <c r="AR50" s="464"/>
    </row>
    <row r="51" spans="2:44" ht="17.25" customHeight="1" x14ac:dyDescent="0.15">
      <c r="K51" s="489" t="s">
        <v>2018</v>
      </c>
      <c r="L51" s="489"/>
      <c r="M51" s="489" t="s">
        <v>2546</v>
      </c>
      <c r="N51" s="489"/>
      <c r="O51" s="489"/>
      <c r="P51" s="489"/>
      <c r="Q51" s="489"/>
      <c r="R51" s="270"/>
      <c r="S51" s="503" t="s">
        <v>2025</v>
      </c>
      <c r="T51" s="503"/>
      <c r="U51" s="503"/>
      <c r="V51" s="270"/>
      <c r="W51" s="271"/>
      <c r="X51" s="503"/>
      <c r="Y51" s="503"/>
      <c r="Z51" s="503"/>
      <c r="AA51" s="501"/>
      <c r="AB51" s="501"/>
      <c r="AC51" s="530"/>
      <c r="AD51" s="277"/>
      <c r="AE51" s="278"/>
      <c r="AF51" s="279"/>
      <c r="AG51" s="278"/>
      <c r="AH51" s="280"/>
      <c r="AI51" s="278"/>
      <c r="AJ51" s="277"/>
      <c r="AK51" s="531"/>
      <c r="AL51" s="464"/>
      <c r="AM51" s="464"/>
      <c r="AN51" s="464"/>
      <c r="AO51" s="464"/>
      <c r="AP51" s="464"/>
      <c r="AQ51" s="464"/>
      <c r="AR51" s="464"/>
    </row>
    <row r="52" spans="2:44" ht="17.25" customHeight="1" x14ac:dyDescent="0.15">
      <c r="K52" s="489" t="s">
        <v>2037</v>
      </c>
      <c r="L52" s="489"/>
      <c r="M52" s="489" t="s">
        <v>2547</v>
      </c>
      <c r="N52" s="489"/>
      <c r="O52" s="489"/>
      <c r="P52" s="501" t="s">
        <v>2548</v>
      </c>
      <c r="Q52" s="501"/>
      <c r="R52" s="270"/>
      <c r="S52" s="503" t="s">
        <v>2143</v>
      </c>
      <c r="T52" s="503"/>
      <c r="U52" s="503"/>
      <c r="V52" s="270"/>
      <c r="W52" s="271"/>
      <c r="X52" s="528">
        <v>44342</v>
      </c>
      <c r="Y52" s="528"/>
      <c r="Z52" s="528"/>
      <c r="AA52" s="501"/>
      <c r="AB52" s="501"/>
      <c r="AC52" s="530"/>
      <c r="AD52" s="277"/>
      <c r="AE52" s="278"/>
      <c r="AF52" s="279"/>
      <c r="AG52" s="278"/>
      <c r="AH52" s="280"/>
      <c r="AI52" s="278"/>
      <c r="AJ52" s="277"/>
      <c r="AK52" s="531"/>
      <c r="AL52" s="464"/>
      <c r="AM52" s="464"/>
      <c r="AN52" s="464"/>
      <c r="AO52" s="464"/>
      <c r="AP52" s="464"/>
      <c r="AQ52" s="464"/>
      <c r="AR52" s="464"/>
    </row>
    <row r="53" spans="2:44" ht="17.25" customHeight="1" x14ac:dyDescent="0.15">
      <c r="K53" s="489" t="s">
        <v>21</v>
      </c>
      <c r="L53" s="489"/>
      <c r="M53" s="489" t="s">
        <v>2567</v>
      </c>
      <c r="N53" s="489"/>
      <c r="O53" s="489"/>
      <c r="P53" s="489"/>
      <c r="Q53" s="489"/>
      <c r="R53" s="270"/>
      <c r="S53" s="503" t="s">
        <v>2019</v>
      </c>
      <c r="T53" s="503"/>
      <c r="U53" s="503"/>
      <c r="V53" s="270"/>
      <c r="W53" s="271"/>
      <c r="X53" s="528">
        <v>44350</v>
      </c>
      <c r="Y53" s="528"/>
      <c r="Z53" s="528"/>
      <c r="AA53" s="501"/>
      <c r="AB53" s="501"/>
      <c r="AC53" s="530"/>
      <c r="AD53" s="277"/>
      <c r="AE53" s="278"/>
      <c r="AF53" s="279"/>
      <c r="AG53" s="278"/>
      <c r="AH53" s="280"/>
      <c r="AI53" s="278"/>
      <c r="AJ53" s="277"/>
      <c r="AK53" s="531"/>
      <c r="AL53" s="464"/>
      <c r="AM53" s="464"/>
      <c r="AN53" s="464"/>
      <c r="AO53" s="464"/>
      <c r="AP53" s="464"/>
      <c r="AQ53" s="464"/>
      <c r="AR53" s="464"/>
    </row>
    <row r="54" spans="2:44" ht="17.25" customHeight="1" x14ac:dyDescent="0.15">
      <c r="K54" s="489" t="s">
        <v>2036</v>
      </c>
      <c r="L54" s="489"/>
      <c r="M54" s="489"/>
      <c r="N54" s="489"/>
      <c r="O54" s="489"/>
      <c r="P54" s="501" t="s">
        <v>2033</v>
      </c>
      <c r="Q54" s="501"/>
      <c r="R54" s="270"/>
      <c r="S54" s="281" t="s">
        <v>2020</v>
      </c>
      <c r="T54" s="281"/>
      <c r="U54" s="529" t="s">
        <v>2549</v>
      </c>
      <c r="V54" s="529"/>
      <c r="W54" s="529"/>
      <c r="X54" s="529"/>
      <c r="Y54" s="529"/>
      <c r="Z54" s="529"/>
      <c r="AA54" s="501"/>
      <c r="AB54" s="501"/>
      <c r="AC54" s="530"/>
      <c r="AD54" s="277"/>
      <c r="AE54" s="278"/>
      <c r="AF54" s="279"/>
      <c r="AG54" s="278"/>
      <c r="AH54" s="280"/>
      <c r="AI54" s="278"/>
      <c r="AJ54" s="277"/>
      <c r="AK54" s="531"/>
      <c r="AL54" s="464"/>
      <c r="AM54" s="484"/>
      <c r="AN54" s="484"/>
      <c r="AO54" s="484"/>
      <c r="AP54" s="484"/>
      <c r="AQ54" s="484"/>
      <c r="AR54" s="484"/>
    </row>
    <row r="55" spans="2:44" ht="17.25" customHeight="1" x14ac:dyDescent="0.15">
      <c r="K55" s="489" t="s">
        <v>2356</v>
      </c>
      <c r="L55" s="489"/>
      <c r="M55" s="502" t="s">
        <v>2357</v>
      </c>
      <c r="N55" s="502"/>
      <c r="O55" s="502"/>
      <c r="P55" s="502"/>
      <c r="Q55" s="502"/>
      <c r="R55" s="270"/>
      <c r="S55" s="503" t="s">
        <v>2034</v>
      </c>
      <c r="T55" s="503"/>
      <c r="U55" s="503"/>
      <c r="V55" s="270"/>
      <c r="W55" s="271"/>
      <c r="X55" s="503" t="s">
        <v>2550</v>
      </c>
      <c r="Y55" s="503"/>
      <c r="Z55" s="503"/>
      <c r="AA55" s="503"/>
      <c r="AB55" s="503"/>
      <c r="AC55" s="503"/>
      <c r="AD55" s="503"/>
      <c r="AE55" s="503"/>
      <c r="AF55" s="503"/>
      <c r="AG55" s="503"/>
      <c r="AH55" s="503"/>
      <c r="AI55" s="503"/>
      <c r="AJ55" s="503"/>
      <c r="AK55" s="503"/>
      <c r="AL55" s="464" t="s">
        <v>2362</v>
      </c>
      <c r="AM55" s="464"/>
      <c r="AN55" s="464"/>
      <c r="AO55" s="464"/>
      <c r="AP55" s="464"/>
      <c r="AQ55" s="464"/>
      <c r="AR55" s="464"/>
    </row>
    <row r="56" spans="2:44" ht="17.25" customHeight="1" x14ac:dyDescent="0.15">
      <c r="K56" s="489"/>
      <c r="L56" s="489"/>
      <c r="M56" s="519" t="s">
        <v>2537</v>
      </c>
      <c r="N56" s="520"/>
      <c r="O56" s="520"/>
      <c r="P56" s="520"/>
      <c r="Q56" s="521"/>
      <c r="R56" s="270"/>
      <c r="S56" s="503" t="s">
        <v>2021</v>
      </c>
      <c r="T56" s="503"/>
      <c r="U56" s="503"/>
      <c r="V56" s="270"/>
      <c r="W56" s="271"/>
      <c r="X56" s="522" t="s">
        <v>2538</v>
      </c>
      <c r="Y56" s="523"/>
      <c r="Z56" s="524"/>
      <c r="AA56" s="501" t="s">
        <v>2035</v>
      </c>
      <c r="AB56" s="501"/>
      <c r="AC56" s="525" t="s">
        <v>2539</v>
      </c>
      <c r="AD56" s="526"/>
      <c r="AE56" s="526"/>
      <c r="AF56" s="526"/>
      <c r="AG56" s="526"/>
      <c r="AH56" s="526"/>
      <c r="AI56" s="526"/>
      <c r="AJ56" s="526"/>
      <c r="AK56" s="527"/>
      <c r="AL56" s="464"/>
      <c r="AM56" s="464"/>
      <c r="AN56" s="464"/>
      <c r="AO56" s="464"/>
      <c r="AP56" s="464"/>
      <c r="AQ56" s="464"/>
      <c r="AR56" s="464"/>
    </row>
    <row r="57" spans="2:44" ht="15.75" customHeight="1" x14ac:dyDescent="0.15">
      <c r="B57" s="352" t="s">
        <v>2270</v>
      </c>
      <c r="C57" s="361" t="s">
        <v>1350</v>
      </c>
      <c r="D57" s="363" t="s">
        <v>21</v>
      </c>
      <c r="E57" s="363" t="s">
        <v>1357</v>
      </c>
      <c r="F57" s="369" t="s">
        <v>1352</v>
      </c>
      <c r="G57" s="355" t="s">
        <v>2271</v>
      </c>
      <c r="H57" s="357" t="s">
        <v>2027</v>
      </c>
      <c r="I57" s="359" t="s">
        <v>2022</v>
      </c>
      <c r="J57" s="360"/>
      <c r="K57" s="508" t="s">
        <v>2016</v>
      </c>
      <c r="L57" s="509"/>
      <c r="M57" s="510"/>
      <c r="N57" s="492" t="s">
        <v>1354</v>
      </c>
      <c r="O57" s="489" t="s">
        <v>22</v>
      </c>
      <c r="P57" s="489"/>
      <c r="Q57" s="504" t="s">
        <v>1341</v>
      </c>
      <c r="R57" s="282" t="s">
        <v>1342</v>
      </c>
      <c r="S57" s="504" t="s">
        <v>1345</v>
      </c>
      <c r="T57" s="282" t="s">
        <v>1344</v>
      </c>
      <c r="U57" s="501" t="s">
        <v>23</v>
      </c>
      <c r="V57" s="507" t="s">
        <v>20</v>
      </c>
      <c r="W57" s="497" t="s">
        <v>2030</v>
      </c>
      <c r="X57" s="499" t="s">
        <v>2010</v>
      </c>
      <c r="Y57" s="501" t="s">
        <v>25</v>
      </c>
      <c r="Z57" s="501" t="s">
        <v>2005</v>
      </c>
      <c r="AA57" s="501" t="s">
        <v>2245</v>
      </c>
      <c r="AB57" s="501" t="s">
        <v>2273</v>
      </c>
      <c r="AC57" s="517" t="s">
        <v>2017</v>
      </c>
      <c r="AD57" s="517" t="s">
        <v>1355</v>
      </c>
      <c r="AE57" s="494" t="s">
        <v>1356</v>
      </c>
      <c r="AF57" s="496" t="s">
        <v>1351</v>
      </c>
      <c r="AG57" s="489" t="s">
        <v>1347</v>
      </c>
      <c r="AH57" s="490" t="s">
        <v>1348</v>
      </c>
      <c r="AI57" s="492" t="s">
        <v>1353</v>
      </c>
      <c r="AJ57" s="514" t="s">
        <v>1358</v>
      </c>
      <c r="AK57" s="516" t="s">
        <v>24</v>
      </c>
      <c r="AL57" s="465" t="s">
        <v>2363</v>
      </c>
      <c r="AM57" s="465" t="s">
        <v>2364</v>
      </c>
      <c r="AN57" s="464" t="s">
        <v>1342</v>
      </c>
      <c r="AO57" s="464" t="s">
        <v>26</v>
      </c>
      <c r="AP57" s="464" t="s">
        <v>2365</v>
      </c>
      <c r="AQ57" s="464" t="s">
        <v>2366</v>
      </c>
      <c r="AR57" s="464" t="s">
        <v>2367</v>
      </c>
    </row>
    <row r="58" spans="2:44" ht="15.75" customHeight="1" x14ac:dyDescent="0.15">
      <c r="B58" s="353"/>
      <c r="C58" s="362"/>
      <c r="D58" s="364"/>
      <c r="E58" s="364"/>
      <c r="F58" s="370"/>
      <c r="G58" s="356"/>
      <c r="H58" s="358"/>
      <c r="I58" s="69"/>
      <c r="J58" s="70"/>
      <c r="K58" s="511"/>
      <c r="L58" s="512"/>
      <c r="M58" s="513"/>
      <c r="N58" s="491"/>
      <c r="O58" s="273" t="s">
        <v>26</v>
      </c>
      <c r="P58" s="275" t="s">
        <v>25</v>
      </c>
      <c r="Q58" s="505"/>
      <c r="R58" s="283" t="s">
        <v>2246</v>
      </c>
      <c r="S58" s="506"/>
      <c r="T58" s="284" t="s">
        <v>2247</v>
      </c>
      <c r="U58" s="501"/>
      <c r="V58" s="507"/>
      <c r="W58" s="498"/>
      <c r="X58" s="500"/>
      <c r="Y58" s="501"/>
      <c r="Z58" s="501"/>
      <c r="AA58" s="501"/>
      <c r="AB58" s="501"/>
      <c r="AC58" s="518"/>
      <c r="AD58" s="518"/>
      <c r="AE58" s="495"/>
      <c r="AF58" s="496"/>
      <c r="AG58" s="489"/>
      <c r="AH58" s="491"/>
      <c r="AI58" s="493"/>
      <c r="AJ58" s="515"/>
      <c r="AK58" s="516"/>
      <c r="AL58" s="464"/>
      <c r="AM58" s="464"/>
      <c r="AN58" s="464"/>
      <c r="AO58" s="464"/>
      <c r="AP58" s="464"/>
      <c r="AQ58" s="464"/>
      <c r="AR58" s="464"/>
    </row>
    <row r="59" spans="2:44" ht="22.5" customHeight="1" x14ac:dyDescent="0.15">
      <c r="B59" s="34"/>
      <c r="C59" s="47"/>
      <c r="D59" s="34"/>
      <c r="E59" s="34"/>
      <c r="F59" s="180"/>
      <c r="G59" s="154"/>
      <c r="H59" s="75"/>
      <c r="I59" s="72"/>
      <c r="J59" s="73"/>
      <c r="K59" s="285" t="s">
        <v>2568</v>
      </c>
      <c r="L59" s="286"/>
      <c r="M59" s="287"/>
      <c r="N59" s="278">
        <v>199</v>
      </c>
      <c r="O59" s="288" t="s">
        <v>2552</v>
      </c>
      <c r="P59" s="289" t="str">
        <f>IF(N59="","",VLOOKUP(N59,単重表!$C$6:'単重表'!$F$3809,2,FALSE))</f>
        <v>PL 9</v>
      </c>
      <c r="Q59" s="290">
        <v>216</v>
      </c>
      <c r="R59" s="291">
        <f t="shared" si="0"/>
        <v>0.216</v>
      </c>
      <c r="S59" s="292">
        <v>127</v>
      </c>
      <c r="T59" s="293">
        <f t="shared" si="1"/>
        <v>0.127</v>
      </c>
      <c r="U59" s="294">
        <v>1</v>
      </c>
      <c r="V59" s="293">
        <f>IF(N59="","",VLOOKUP(N59,単重表!$C$6:'単重表'!$F$3809,3,FALSE))</f>
        <v>70.650000000000006</v>
      </c>
      <c r="W59" s="295"/>
      <c r="X59" s="290">
        <f t="shared" si="2"/>
        <v>1.9380708</v>
      </c>
      <c r="Y59" s="275" t="s">
        <v>2563</v>
      </c>
      <c r="Z59" s="275" t="s">
        <v>2561</v>
      </c>
      <c r="AA59" s="275"/>
      <c r="AB59" s="275"/>
      <c r="AC59" s="296"/>
      <c r="AD59" s="296"/>
      <c r="AE59" s="297"/>
      <c r="AF59" s="298"/>
      <c r="AG59" s="297"/>
      <c r="AH59" s="280">
        <f t="shared" si="3"/>
        <v>0</v>
      </c>
      <c r="AI59" s="297"/>
      <c r="AJ59" s="296"/>
      <c r="AK59" s="299"/>
      <c r="AL59" s="34"/>
      <c r="AM59" s="34"/>
      <c r="AN59" s="34"/>
      <c r="AO59" s="34"/>
      <c r="AP59" s="34"/>
      <c r="AQ59" s="34"/>
      <c r="AR59" s="34"/>
    </row>
    <row r="60" spans="2:44" ht="22.5" customHeight="1" x14ac:dyDescent="0.15">
      <c r="B60" s="34"/>
      <c r="C60" s="47"/>
      <c r="D60" s="34"/>
      <c r="E60" s="34"/>
      <c r="F60" s="180"/>
      <c r="G60" s="154"/>
      <c r="H60" s="75"/>
      <c r="I60" s="72"/>
      <c r="J60" s="73"/>
      <c r="K60" s="285" t="s">
        <v>2569</v>
      </c>
      <c r="L60" s="286"/>
      <c r="M60" s="287"/>
      <c r="N60" s="278">
        <v>199</v>
      </c>
      <c r="O60" s="288" t="s">
        <v>2552</v>
      </c>
      <c r="P60" s="289" t="str">
        <f>IF(N60="","",VLOOKUP(N60,単重表!$C$6:'単重表'!$F$3809,2,FALSE))</f>
        <v>PL 9</v>
      </c>
      <c r="Q60" s="290">
        <v>209</v>
      </c>
      <c r="R60" s="291">
        <f t="shared" si="0"/>
        <v>0.20899999999999999</v>
      </c>
      <c r="S60" s="292">
        <v>110.4</v>
      </c>
      <c r="T60" s="293">
        <f t="shared" si="1"/>
        <v>0.11040000000000001</v>
      </c>
      <c r="U60" s="294">
        <v>67</v>
      </c>
      <c r="V60" s="293">
        <f>IF(N60="","",VLOOKUP(N60,単重表!$C$6:'単重表'!$F$3809,3,FALSE))</f>
        <v>70.650000000000006</v>
      </c>
      <c r="W60" s="295"/>
      <c r="X60" s="290">
        <f t="shared" si="2"/>
        <v>109.22003928000001</v>
      </c>
      <c r="Y60" s="275" t="s">
        <v>2563</v>
      </c>
      <c r="Z60" s="275" t="s">
        <v>2561</v>
      </c>
      <c r="AA60" s="275"/>
      <c r="AB60" s="275"/>
      <c r="AC60" s="296"/>
      <c r="AD60" s="296"/>
      <c r="AE60" s="297"/>
      <c r="AF60" s="298"/>
      <c r="AG60" s="297"/>
      <c r="AH60" s="280">
        <f t="shared" si="3"/>
        <v>0</v>
      </c>
      <c r="AI60" s="297"/>
      <c r="AJ60" s="296"/>
      <c r="AK60" s="299"/>
      <c r="AL60" s="34"/>
      <c r="AM60" s="34"/>
      <c r="AN60" s="34"/>
      <c r="AO60" s="34"/>
      <c r="AP60" s="34"/>
      <c r="AQ60" s="34"/>
      <c r="AR60" s="34"/>
    </row>
    <row r="61" spans="2:44" ht="22.5" customHeight="1" x14ac:dyDescent="0.15">
      <c r="B61" s="34"/>
      <c r="C61" s="47"/>
      <c r="D61" s="34"/>
      <c r="E61" s="34"/>
      <c r="F61" s="180"/>
      <c r="G61" s="154"/>
      <c r="H61" s="75"/>
      <c r="I61" s="72"/>
      <c r="J61" s="73"/>
      <c r="K61" s="285" t="s">
        <v>2570</v>
      </c>
      <c r="L61" s="286"/>
      <c r="M61" s="287"/>
      <c r="N61" s="278">
        <v>199</v>
      </c>
      <c r="O61" s="288" t="s">
        <v>2552</v>
      </c>
      <c r="P61" s="289" t="str">
        <f>IF(N61="","",VLOOKUP(N61,単重表!$C$6:'単重表'!$F$3809,2,FALSE))</f>
        <v>PL 9</v>
      </c>
      <c r="Q61" s="290">
        <v>160</v>
      </c>
      <c r="R61" s="291">
        <f t="shared" si="0"/>
        <v>0.16</v>
      </c>
      <c r="S61" s="292">
        <v>80</v>
      </c>
      <c r="T61" s="293">
        <f t="shared" si="1"/>
        <v>0.08</v>
      </c>
      <c r="U61" s="294">
        <v>30</v>
      </c>
      <c r="V61" s="293">
        <f>IF(N61="","",VLOOKUP(N61,単重表!$C$6:'単重表'!$F$3809,3,FALSE))</f>
        <v>70.650000000000006</v>
      </c>
      <c r="W61" s="295"/>
      <c r="X61" s="290">
        <f t="shared" si="2"/>
        <v>27.1296</v>
      </c>
      <c r="Y61" s="275" t="s">
        <v>2563</v>
      </c>
      <c r="Z61" s="275" t="s">
        <v>2561</v>
      </c>
      <c r="AA61" s="275"/>
      <c r="AB61" s="275"/>
      <c r="AC61" s="296"/>
      <c r="AD61" s="296"/>
      <c r="AE61" s="297"/>
      <c r="AF61" s="298"/>
      <c r="AG61" s="297"/>
      <c r="AH61" s="280">
        <f t="shared" si="3"/>
        <v>0</v>
      </c>
      <c r="AI61" s="297"/>
      <c r="AJ61" s="296"/>
      <c r="AK61" s="299"/>
      <c r="AL61" s="34"/>
      <c r="AM61" s="34"/>
      <c r="AN61" s="34"/>
      <c r="AO61" s="34"/>
      <c r="AP61" s="34"/>
      <c r="AQ61" s="34"/>
      <c r="AR61" s="34"/>
    </row>
    <row r="62" spans="2:44" ht="22.5" customHeight="1" x14ac:dyDescent="0.15">
      <c r="B62" s="34"/>
      <c r="C62" s="47"/>
      <c r="D62" s="34"/>
      <c r="E62" s="34"/>
      <c r="F62" s="180"/>
      <c r="G62" s="154"/>
      <c r="H62" s="75"/>
      <c r="I62" s="72"/>
      <c r="J62" s="73"/>
      <c r="K62" s="285" t="s">
        <v>2571</v>
      </c>
      <c r="L62" s="286"/>
      <c r="M62" s="287"/>
      <c r="N62" s="278">
        <v>199</v>
      </c>
      <c r="O62" s="288" t="s">
        <v>2552</v>
      </c>
      <c r="P62" s="289" t="str">
        <f>IF(N62="","",VLOOKUP(N62,単重表!$C$6:'単重表'!$F$3809,2,FALSE))</f>
        <v>PL 9</v>
      </c>
      <c r="Q62" s="290">
        <v>149</v>
      </c>
      <c r="R62" s="291">
        <f t="shared" si="0"/>
        <v>0.14899999999999999</v>
      </c>
      <c r="S62" s="292">
        <v>125</v>
      </c>
      <c r="T62" s="293">
        <f t="shared" si="1"/>
        <v>0.125</v>
      </c>
      <c r="U62" s="294">
        <v>2</v>
      </c>
      <c r="V62" s="293">
        <f>IF(N62="","",VLOOKUP(N62,単重表!$C$6:'単重表'!$F$3809,3,FALSE))</f>
        <v>70.650000000000006</v>
      </c>
      <c r="W62" s="295"/>
      <c r="X62" s="290">
        <f t="shared" si="2"/>
        <v>2.6317124999999999</v>
      </c>
      <c r="Y62" s="275" t="s">
        <v>2563</v>
      </c>
      <c r="Z62" s="275" t="s">
        <v>2561</v>
      </c>
      <c r="AA62" s="275"/>
      <c r="AB62" s="275"/>
      <c r="AC62" s="296"/>
      <c r="AD62" s="296"/>
      <c r="AE62" s="297"/>
      <c r="AF62" s="298"/>
      <c r="AG62" s="297"/>
      <c r="AH62" s="280">
        <f t="shared" si="3"/>
        <v>0</v>
      </c>
      <c r="AI62" s="297"/>
      <c r="AJ62" s="296"/>
      <c r="AK62" s="299"/>
      <c r="AL62" s="34"/>
      <c r="AM62" s="34"/>
      <c r="AN62" s="34"/>
      <c r="AO62" s="34"/>
      <c r="AP62" s="34"/>
      <c r="AQ62" s="34"/>
      <c r="AR62" s="34"/>
    </row>
    <row r="63" spans="2:44" ht="22.5" customHeight="1" x14ac:dyDescent="0.15">
      <c r="B63" s="34"/>
      <c r="C63" s="47"/>
      <c r="D63" s="34"/>
      <c r="E63" s="34"/>
      <c r="F63" s="180"/>
      <c r="G63" s="154"/>
      <c r="H63" s="75"/>
      <c r="I63" s="72"/>
      <c r="J63" s="73"/>
      <c r="K63" s="285" t="s">
        <v>2572</v>
      </c>
      <c r="L63" s="286"/>
      <c r="M63" s="287"/>
      <c r="N63" s="278">
        <v>199</v>
      </c>
      <c r="O63" s="288" t="s">
        <v>2552</v>
      </c>
      <c r="P63" s="289" t="str">
        <f>IF(N63="","",VLOOKUP(N63,単重表!$C$6:'単重表'!$F$3809,2,FALSE))</f>
        <v>PL 9</v>
      </c>
      <c r="Q63" s="290">
        <v>100</v>
      </c>
      <c r="R63" s="291">
        <f t="shared" si="0"/>
        <v>0.1</v>
      </c>
      <c r="S63" s="292">
        <v>125</v>
      </c>
      <c r="T63" s="293">
        <f t="shared" si="1"/>
        <v>0.125</v>
      </c>
      <c r="U63" s="294">
        <v>2</v>
      </c>
      <c r="V63" s="293">
        <f>IF(N63="","",VLOOKUP(N63,単重表!$C$6:'単重表'!$F$3809,3,FALSE))</f>
        <v>70.650000000000006</v>
      </c>
      <c r="W63" s="295"/>
      <c r="X63" s="290">
        <f t="shared" si="2"/>
        <v>1.7662500000000003</v>
      </c>
      <c r="Y63" s="275" t="s">
        <v>2563</v>
      </c>
      <c r="Z63" s="275" t="s">
        <v>2561</v>
      </c>
      <c r="AA63" s="275"/>
      <c r="AB63" s="275"/>
      <c r="AC63" s="296"/>
      <c r="AD63" s="296"/>
      <c r="AE63" s="297"/>
      <c r="AF63" s="298"/>
      <c r="AG63" s="297"/>
      <c r="AH63" s="280">
        <f t="shared" si="3"/>
        <v>0</v>
      </c>
      <c r="AI63" s="297"/>
      <c r="AJ63" s="296"/>
      <c r="AK63" s="299"/>
      <c r="AL63" s="34"/>
      <c r="AM63" s="34"/>
      <c r="AN63" s="34"/>
      <c r="AO63" s="34"/>
      <c r="AP63" s="34"/>
      <c r="AQ63" s="34"/>
      <c r="AR63" s="34"/>
    </row>
    <row r="64" spans="2:44" ht="22.5" customHeight="1" x14ac:dyDescent="0.15">
      <c r="B64" s="34"/>
      <c r="C64" s="47"/>
      <c r="D64" s="34"/>
      <c r="E64" s="34"/>
      <c r="F64" s="180"/>
      <c r="G64" s="154"/>
      <c r="H64" s="75"/>
      <c r="I64" s="72"/>
      <c r="J64" s="73"/>
      <c r="K64" s="285" t="s">
        <v>2554</v>
      </c>
      <c r="L64" s="286"/>
      <c r="M64" s="287"/>
      <c r="N64" s="278">
        <v>199</v>
      </c>
      <c r="O64" s="288" t="s">
        <v>2552</v>
      </c>
      <c r="P64" s="289" t="str">
        <f>IF(N64="","",VLOOKUP(N64,単重表!$C$6:'単重表'!$F$3809,2,FALSE))</f>
        <v>PL 9</v>
      </c>
      <c r="Q64" s="290">
        <v>49</v>
      </c>
      <c r="R64" s="291">
        <f t="shared" si="0"/>
        <v>4.9000000000000002E-2</v>
      </c>
      <c r="S64" s="292">
        <v>110.4</v>
      </c>
      <c r="T64" s="293">
        <f t="shared" si="1"/>
        <v>0.11040000000000001</v>
      </c>
      <c r="U64" s="294">
        <v>30</v>
      </c>
      <c r="V64" s="293">
        <f>IF(N64="","",VLOOKUP(N64,単重表!$C$6:'単重表'!$F$3809,3,FALSE))</f>
        <v>70.650000000000006</v>
      </c>
      <c r="W64" s="295"/>
      <c r="X64" s="290">
        <f t="shared" si="2"/>
        <v>11.465647200000001</v>
      </c>
      <c r="Y64" s="275" t="s">
        <v>2563</v>
      </c>
      <c r="Z64" s="275" t="s">
        <v>2561</v>
      </c>
      <c r="AA64" s="275"/>
      <c r="AB64" s="275"/>
      <c r="AC64" s="296"/>
      <c r="AD64" s="296"/>
      <c r="AE64" s="297"/>
      <c r="AF64" s="298"/>
      <c r="AG64" s="297"/>
      <c r="AH64" s="280">
        <f t="shared" si="3"/>
        <v>0</v>
      </c>
      <c r="AI64" s="297"/>
      <c r="AJ64" s="296"/>
      <c r="AK64" s="299"/>
      <c r="AL64" s="34"/>
      <c r="AM64" s="34"/>
      <c r="AN64" s="34"/>
      <c r="AO64" s="34"/>
      <c r="AP64" s="34"/>
      <c r="AQ64" s="34"/>
      <c r="AR64" s="34"/>
    </row>
    <row r="65" spans="2:44" ht="22.5" customHeight="1" x14ac:dyDescent="0.15">
      <c r="B65" s="34"/>
      <c r="C65" s="47"/>
      <c r="D65" s="34"/>
      <c r="E65" s="34"/>
      <c r="F65" s="180"/>
      <c r="G65" s="154"/>
      <c r="H65" s="75"/>
      <c r="I65" s="71"/>
      <c r="J65" s="73"/>
      <c r="K65" s="285"/>
      <c r="L65" s="286"/>
      <c r="M65" s="287"/>
      <c r="N65" s="278"/>
      <c r="O65" s="288"/>
      <c r="P65" s="289" t="str">
        <f>IF(N65="","",VLOOKUP(N65,単重表!$C$6:'単重表'!$F$3809,2,FALSE))</f>
        <v/>
      </c>
      <c r="Q65" s="290"/>
      <c r="R65" s="291">
        <f>Q65/1000</f>
        <v>0</v>
      </c>
      <c r="S65" s="292"/>
      <c r="T65" s="293">
        <f>IF(S65="",1,S65/1000)</f>
        <v>1</v>
      </c>
      <c r="U65" s="294"/>
      <c r="V65" s="293" t="str">
        <f>IF(N65="","",VLOOKUP(N65,単重表!$C$6:'単重表'!$F$3809,3,FALSE))</f>
        <v/>
      </c>
      <c r="W65" s="295"/>
      <c r="X65" s="290"/>
      <c r="Y65" s="275"/>
      <c r="Z65" s="275"/>
      <c r="AA65" s="275"/>
      <c r="AB65" s="275"/>
      <c r="AC65" s="296"/>
      <c r="AD65" s="296"/>
      <c r="AE65" s="297"/>
      <c r="AF65" s="298"/>
      <c r="AG65" s="297"/>
      <c r="AH65" s="280">
        <f>AG65*X65</f>
        <v>0</v>
      </c>
      <c r="AI65" s="297"/>
      <c r="AJ65" s="296"/>
      <c r="AK65" s="299"/>
      <c r="AL65" s="34"/>
      <c r="AM65" s="34"/>
      <c r="AN65" s="34"/>
      <c r="AO65" s="34"/>
      <c r="AP65" s="34"/>
      <c r="AQ65" s="34"/>
      <c r="AR65" s="34"/>
    </row>
    <row r="66" spans="2:44" ht="22.5" customHeight="1" x14ac:dyDescent="0.15">
      <c r="B66" s="34"/>
      <c r="C66" s="47"/>
      <c r="D66" s="34"/>
      <c r="E66" s="34"/>
      <c r="F66" s="180"/>
      <c r="G66" s="154"/>
      <c r="H66" s="75"/>
      <c r="I66" s="71"/>
      <c r="J66" s="73"/>
      <c r="K66" s="285"/>
      <c r="L66" s="286"/>
      <c r="M66" s="287"/>
      <c r="N66" s="278"/>
      <c r="O66" s="288"/>
      <c r="P66" s="289" t="str">
        <f>IF(N66="","",VLOOKUP(N66,単重表!$C$6:'単重表'!$F$3809,2,FALSE))</f>
        <v/>
      </c>
      <c r="Q66" s="290"/>
      <c r="R66" s="291">
        <f>Q66/1000</f>
        <v>0</v>
      </c>
      <c r="S66" s="292"/>
      <c r="T66" s="293">
        <f>IF(S66="",1,S66/1000)</f>
        <v>1</v>
      </c>
      <c r="U66" s="294"/>
      <c r="V66" s="293" t="str">
        <f>IF(N66="","",VLOOKUP(N66,単重表!$C$6:'単重表'!$F$3809,3,FALSE))</f>
        <v/>
      </c>
      <c r="W66" s="295"/>
      <c r="X66" s="290"/>
      <c r="Y66" s="275"/>
      <c r="Z66" s="275"/>
      <c r="AA66" s="275"/>
      <c r="AB66" s="275"/>
      <c r="AC66" s="296"/>
      <c r="AD66" s="296"/>
      <c r="AE66" s="297"/>
      <c r="AF66" s="298"/>
      <c r="AG66" s="297"/>
      <c r="AH66" s="280">
        <f>AG66*X66</f>
        <v>0</v>
      </c>
      <c r="AI66" s="297"/>
      <c r="AJ66" s="296"/>
      <c r="AK66" s="299"/>
      <c r="AL66" s="34"/>
      <c r="AM66" s="34"/>
      <c r="AN66" s="34"/>
      <c r="AO66" s="34"/>
      <c r="AP66" s="34"/>
      <c r="AQ66" s="34"/>
      <c r="AR66" s="34"/>
    </row>
    <row r="67" spans="2:44" ht="27" customHeight="1" x14ac:dyDescent="0.15">
      <c r="K67" s="532" t="s">
        <v>2267</v>
      </c>
      <c r="L67" s="532"/>
      <c r="M67" s="532"/>
      <c r="N67" s="532"/>
      <c r="O67" s="532"/>
      <c r="P67" s="532"/>
      <c r="Q67" s="532"/>
      <c r="R67" s="270"/>
      <c r="S67" s="503" t="s">
        <v>2268</v>
      </c>
      <c r="T67" s="503"/>
      <c r="U67" s="503"/>
      <c r="V67" s="270"/>
      <c r="W67" s="271"/>
      <c r="X67" s="503" t="s">
        <v>2590</v>
      </c>
      <c r="Y67" s="503"/>
      <c r="Z67" s="503"/>
      <c r="AA67" s="501" t="s">
        <v>2031</v>
      </c>
      <c r="AB67" s="501"/>
      <c r="AC67" s="272" t="s">
        <v>2269</v>
      </c>
      <c r="AD67" s="272"/>
      <c r="AE67" s="273"/>
      <c r="AF67" s="274"/>
      <c r="AG67" s="273"/>
      <c r="AH67" s="275"/>
      <c r="AI67" s="273"/>
      <c r="AJ67" s="272"/>
      <c r="AK67" s="276" t="s">
        <v>2023</v>
      </c>
      <c r="AL67" s="261" t="s">
        <v>2358</v>
      </c>
      <c r="AM67" s="464" t="s">
        <v>2359</v>
      </c>
      <c r="AN67" s="464"/>
      <c r="AO67" s="464" t="s">
        <v>2360</v>
      </c>
      <c r="AP67" s="464"/>
      <c r="AQ67" s="464" t="s">
        <v>2361</v>
      </c>
      <c r="AR67" s="464"/>
    </row>
    <row r="68" spans="2:44" ht="17.25" customHeight="1" x14ac:dyDescent="0.15">
      <c r="K68" s="489" t="s">
        <v>2018</v>
      </c>
      <c r="L68" s="489"/>
      <c r="M68" s="489" t="s">
        <v>2546</v>
      </c>
      <c r="N68" s="489"/>
      <c r="O68" s="489"/>
      <c r="P68" s="489"/>
      <c r="Q68" s="489"/>
      <c r="R68" s="270"/>
      <c r="S68" s="503" t="s">
        <v>2025</v>
      </c>
      <c r="T68" s="503"/>
      <c r="U68" s="503"/>
      <c r="V68" s="270"/>
      <c r="W68" s="271"/>
      <c r="X68" s="503"/>
      <c r="Y68" s="503"/>
      <c r="Z68" s="503"/>
      <c r="AA68" s="501"/>
      <c r="AB68" s="501"/>
      <c r="AC68" s="530"/>
      <c r="AD68" s="277"/>
      <c r="AE68" s="278"/>
      <c r="AF68" s="279"/>
      <c r="AG68" s="278"/>
      <c r="AH68" s="280"/>
      <c r="AI68" s="278"/>
      <c r="AJ68" s="277"/>
      <c r="AK68" s="531"/>
      <c r="AL68" s="464"/>
      <c r="AM68" s="464"/>
      <c r="AN68" s="464"/>
      <c r="AO68" s="464"/>
      <c r="AP68" s="464"/>
      <c r="AQ68" s="464"/>
      <c r="AR68" s="464"/>
    </row>
    <row r="69" spans="2:44" ht="17.25" customHeight="1" x14ac:dyDescent="0.15">
      <c r="K69" s="489" t="s">
        <v>2037</v>
      </c>
      <c r="L69" s="489"/>
      <c r="M69" s="489" t="s">
        <v>2547</v>
      </c>
      <c r="N69" s="489"/>
      <c r="O69" s="489"/>
      <c r="P69" s="501" t="s">
        <v>2548</v>
      </c>
      <c r="Q69" s="501"/>
      <c r="R69" s="270"/>
      <c r="S69" s="503" t="s">
        <v>2143</v>
      </c>
      <c r="T69" s="503"/>
      <c r="U69" s="503"/>
      <c r="V69" s="270"/>
      <c r="W69" s="271"/>
      <c r="X69" s="528">
        <v>44342</v>
      </c>
      <c r="Y69" s="528"/>
      <c r="Z69" s="528"/>
      <c r="AA69" s="501"/>
      <c r="AB69" s="501"/>
      <c r="AC69" s="530"/>
      <c r="AD69" s="277"/>
      <c r="AE69" s="278"/>
      <c r="AF69" s="279"/>
      <c r="AG69" s="278"/>
      <c r="AH69" s="280"/>
      <c r="AI69" s="278"/>
      <c r="AJ69" s="277"/>
      <c r="AK69" s="531"/>
      <c r="AL69" s="464"/>
      <c r="AM69" s="464"/>
      <c r="AN69" s="464"/>
      <c r="AO69" s="464"/>
      <c r="AP69" s="464"/>
      <c r="AQ69" s="464"/>
      <c r="AR69" s="464"/>
    </row>
    <row r="70" spans="2:44" ht="17.25" customHeight="1" x14ac:dyDescent="0.15">
      <c r="K70" s="489" t="s">
        <v>21</v>
      </c>
      <c r="L70" s="489"/>
      <c r="M70" s="489" t="s">
        <v>2567</v>
      </c>
      <c r="N70" s="489"/>
      <c r="O70" s="489"/>
      <c r="P70" s="489"/>
      <c r="Q70" s="489"/>
      <c r="R70" s="270"/>
      <c r="S70" s="503" t="s">
        <v>2019</v>
      </c>
      <c r="T70" s="503"/>
      <c r="U70" s="503"/>
      <c r="V70" s="270"/>
      <c r="W70" s="271"/>
      <c r="X70" s="528">
        <v>44350</v>
      </c>
      <c r="Y70" s="528"/>
      <c r="Z70" s="528"/>
      <c r="AA70" s="501"/>
      <c r="AB70" s="501"/>
      <c r="AC70" s="530"/>
      <c r="AD70" s="277"/>
      <c r="AE70" s="278"/>
      <c r="AF70" s="279"/>
      <c r="AG70" s="278"/>
      <c r="AH70" s="280"/>
      <c r="AI70" s="278"/>
      <c r="AJ70" s="277"/>
      <c r="AK70" s="531"/>
      <c r="AL70" s="464"/>
      <c r="AM70" s="464"/>
      <c r="AN70" s="464"/>
      <c r="AO70" s="464"/>
      <c r="AP70" s="464"/>
      <c r="AQ70" s="464"/>
      <c r="AR70" s="464"/>
    </row>
    <row r="71" spans="2:44" ht="17.25" customHeight="1" x14ac:dyDescent="0.15">
      <c r="K71" s="489" t="s">
        <v>2036</v>
      </c>
      <c r="L71" s="489"/>
      <c r="M71" s="489"/>
      <c r="N71" s="489"/>
      <c r="O71" s="489"/>
      <c r="P71" s="501" t="s">
        <v>2033</v>
      </c>
      <c r="Q71" s="501"/>
      <c r="R71" s="270"/>
      <c r="S71" s="281" t="s">
        <v>2020</v>
      </c>
      <c r="T71" s="281"/>
      <c r="U71" s="529" t="s">
        <v>2549</v>
      </c>
      <c r="V71" s="529"/>
      <c r="W71" s="529"/>
      <c r="X71" s="529"/>
      <c r="Y71" s="529"/>
      <c r="Z71" s="529"/>
      <c r="AA71" s="501"/>
      <c r="AB71" s="501"/>
      <c r="AC71" s="530"/>
      <c r="AD71" s="277"/>
      <c r="AE71" s="278"/>
      <c r="AF71" s="279"/>
      <c r="AG71" s="278"/>
      <c r="AH71" s="280"/>
      <c r="AI71" s="278"/>
      <c r="AJ71" s="277"/>
      <c r="AK71" s="531"/>
      <c r="AL71" s="464"/>
      <c r="AM71" s="484"/>
      <c r="AN71" s="484"/>
      <c r="AO71" s="484"/>
      <c r="AP71" s="484"/>
      <c r="AQ71" s="484"/>
      <c r="AR71" s="484"/>
    </row>
    <row r="72" spans="2:44" ht="17.25" customHeight="1" x14ac:dyDescent="0.15">
      <c r="K72" s="489" t="s">
        <v>2356</v>
      </c>
      <c r="L72" s="489"/>
      <c r="M72" s="502" t="s">
        <v>2357</v>
      </c>
      <c r="N72" s="502"/>
      <c r="O72" s="502"/>
      <c r="P72" s="502"/>
      <c r="Q72" s="502"/>
      <c r="R72" s="270"/>
      <c r="S72" s="503" t="s">
        <v>2034</v>
      </c>
      <c r="T72" s="503"/>
      <c r="U72" s="503"/>
      <c r="V72" s="270"/>
      <c r="W72" s="271"/>
      <c r="X72" s="503" t="s">
        <v>2550</v>
      </c>
      <c r="Y72" s="503"/>
      <c r="Z72" s="503"/>
      <c r="AA72" s="503"/>
      <c r="AB72" s="503"/>
      <c r="AC72" s="503"/>
      <c r="AD72" s="503"/>
      <c r="AE72" s="503"/>
      <c r="AF72" s="503"/>
      <c r="AG72" s="503"/>
      <c r="AH72" s="503"/>
      <c r="AI72" s="503"/>
      <c r="AJ72" s="503"/>
      <c r="AK72" s="503"/>
      <c r="AL72" s="464" t="s">
        <v>2362</v>
      </c>
      <c r="AM72" s="464"/>
      <c r="AN72" s="464"/>
      <c r="AO72" s="464"/>
      <c r="AP72" s="464"/>
      <c r="AQ72" s="464"/>
      <c r="AR72" s="464"/>
    </row>
    <row r="73" spans="2:44" ht="17.25" customHeight="1" x14ac:dyDescent="0.15">
      <c r="K73" s="489"/>
      <c r="L73" s="489"/>
      <c r="M73" s="519" t="s">
        <v>2537</v>
      </c>
      <c r="N73" s="520"/>
      <c r="O73" s="520"/>
      <c r="P73" s="520"/>
      <c r="Q73" s="521"/>
      <c r="R73" s="270"/>
      <c r="S73" s="503" t="s">
        <v>2021</v>
      </c>
      <c r="T73" s="503"/>
      <c r="U73" s="503"/>
      <c r="V73" s="270"/>
      <c r="W73" s="271"/>
      <c r="X73" s="522" t="s">
        <v>2538</v>
      </c>
      <c r="Y73" s="523"/>
      <c r="Z73" s="524"/>
      <c r="AA73" s="501" t="s">
        <v>2035</v>
      </c>
      <c r="AB73" s="501"/>
      <c r="AC73" s="525" t="s">
        <v>2539</v>
      </c>
      <c r="AD73" s="526"/>
      <c r="AE73" s="526"/>
      <c r="AF73" s="526"/>
      <c r="AG73" s="526"/>
      <c r="AH73" s="526"/>
      <c r="AI73" s="526"/>
      <c r="AJ73" s="526"/>
      <c r="AK73" s="527"/>
      <c r="AL73" s="464"/>
      <c r="AM73" s="464"/>
      <c r="AN73" s="464"/>
      <c r="AO73" s="464"/>
      <c r="AP73" s="464"/>
      <c r="AQ73" s="464"/>
      <c r="AR73" s="464"/>
    </row>
    <row r="74" spans="2:44" ht="15.75" customHeight="1" x14ac:dyDescent="0.15">
      <c r="B74" s="352" t="s">
        <v>2270</v>
      </c>
      <c r="C74" s="361" t="s">
        <v>1350</v>
      </c>
      <c r="D74" s="363" t="s">
        <v>21</v>
      </c>
      <c r="E74" s="363" t="s">
        <v>1357</v>
      </c>
      <c r="F74" s="369" t="s">
        <v>1352</v>
      </c>
      <c r="G74" s="355" t="s">
        <v>2271</v>
      </c>
      <c r="H74" s="357" t="s">
        <v>2027</v>
      </c>
      <c r="I74" s="359" t="s">
        <v>2022</v>
      </c>
      <c r="J74" s="360"/>
      <c r="K74" s="508" t="s">
        <v>2016</v>
      </c>
      <c r="L74" s="509"/>
      <c r="M74" s="510"/>
      <c r="N74" s="492" t="s">
        <v>1354</v>
      </c>
      <c r="O74" s="489" t="s">
        <v>22</v>
      </c>
      <c r="P74" s="489"/>
      <c r="Q74" s="504" t="s">
        <v>1341</v>
      </c>
      <c r="R74" s="282" t="s">
        <v>1342</v>
      </c>
      <c r="S74" s="504" t="s">
        <v>1345</v>
      </c>
      <c r="T74" s="282" t="s">
        <v>1344</v>
      </c>
      <c r="U74" s="501" t="s">
        <v>23</v>
      </c>
      <c r="V74" s="507" t="s">
        <v>20</v>
      </c>
      <c r="W74" s="497" t="s">
        <v>2030</v>
      </c>
      <c r="X74" s="499" t="s">
        <v>2010</v>
      </c>
      <c r="Y74" s="501" t="s">
        <v>25</v>
      </c>
      <c r="Z74" s="501" t="s">
        <v>2005</v>
      </c>
      <c r="AA74" s="501" t="s">
        <v>2245</v>
      </c>
      <c r="AB74" s="501" t="s">
        <v>2273</v>
      </c>
      <c r="AC74" s="517" t="s">
        <v>2017</v>
      </c>
      <c r="AD74" s="517" t="s">
        <v>1355</v>
      </c>
      <c r="AE74" s="494" t="s">
        <v>1356</v>
      </c>
      <c r="AF74" s="496" t="s">
        <v>1351</v>
      </c>
      <c r="AG74" s="489" t="s">
        <v>1347</v>
      </c>
      <c r="AH74" s="490" t="s">
        <v>1348</v>
      </c>
      <c r="AI74" s="492" t="s">
        <v>1353</v>
      </c>
      <c r="AJ74" s="514" t="s">
        <v>1358</v>
      </c>
      <c r="AK74" s="516" t="s">
        <v>24</v>
      </c>
      <c r="AL74" s="465" t="s">
        <v>2363</v>
      </c>
      <c r="AM74" s="465" t="s">
        <v>2364</v>
      </c>
      <c r="AN74" s="464" t="s">
        <v>1342</v>
      </c>
      <c r="AO74" s="464" t="s">
        <v>26</v>
      </c>
      <c r="AP74" s="464" t="s">
        <v>2365</v>
      </c>
      <c r="AQ74" s="464" t="s">
        <v>2366</v>
      </c>
      <c r="AR74" s="464" t="s">
        <v>2367</v>
      </c>
    </row>
    <row r="75" spans="2:44" ht="15.75" customHeight="1" x14ac:dyDescent="0.15">
      <c r="B75" s="353"/>
      <c r="C75" s="362"/>
      <c r="D75" s="364"/>
      <c r="E75" s="364"/>
      <c r="F75" s="370"/>
      <c r="G75" s="356"/>
      <c r="H75" s="358"/>
      <c r="I75" s="69"/>
      <c r="J75" s="70"/>
      <c r="K75" s="511"/>
      <c r="L75" s="512"/>
      <c r="M75" s="513"/>
      <c r="N75" s="491"/>
      <c r="O75" s="273" t="s">
        <v>26</v>
      </c>
      <c r="P75" s="275" t="s">
        <v>25</v>
      </c>
      <c r="Q75" s="505"/>
      <c r="R75" s="283" t="s">
        <v>2246</v>
      </c>
      <c r="S75" s="506"/>
      <c r="T75" s="284" t="s">
        <v>2247</v>
      </c>
      <c r="U75" s="501"/>
      <c r="V75" s="507"/>
      <c r="W75" s="498"/>
      <c r="X75" s="500"/>
      <c r="Y75" s="501"/>
      <c r="Z75" s="501"/>
      <c r="AA75" s="501"/>
      <c r="AB75" s="501"/>
      <c r="AC75" s="518"/>
      <c r="AD75" s="518"/>
      <c r="AE75" s="495"/>
      <c r="AF75" s="496"/>
      <c r="AG75" s="489"/>
      <c r="AH75" s="491"/>
      <c r="AI75" s="493"/>
      <c r="AJ75" s="515"/>
      <c r="AK75" s="516"/>
      <c r="AL75" s="464"/>
      <c r="AM75" s="464"/>
      <c r="AN75" s="464"/>
      <c r="AO75" s="464"/>
      <c r="AP75" s="464"/>
      <c r="AQ75" s="464"/>
      <c r="AR75" s="464"/>
    </row>
    <row r="76" spans="2:44" ht="22.5" customHeight="1" x14ac:dyDescent="0.15">
      <c r="B76" s="34"/>
      <c r="C76" s="47"/>
      <c r="D76" s="34"/>
      <c r="E76" s="34"/>
      <c r="F76" s="180"/>
      <c r="G76" s="154"/>
      <c r="H76" s="75"/>
      <c r="I76" s="72"/>
      <c r="J76" s="73"/>
      <c r="K76" s="285" t="s">
        <v>2558</v>
      </c>
      <c r="L76" s="286"/>
      <c r="M76" s="287"/>
      <c r="N76" s="278">
        <v>196</v>
      </c>
      <c r="O76" s="288" t="s">
        <v>2552</v>
      </c>
      <c r="P76" s="289" t="str">
        <f>IF(N76="","",VLOOKUP(N76,単重表!$C$6:'単重表'!$F$3809,2,FALSE))</f>
        <v>PL 6</v>
      </c>
      <c r="Q76" s="290">
        <v>104.5</v>
      </c>
      <c r="R76" s="291">
        <f t="shared" si="0"/>
        <v>0.1045</v>
      </c>
      <c r="S76" s="292">
        <v>110.4</v>
      </c>
      <c r="T76" s="293">
        <f t="shared" si="1"/>
        <v>0.11040000000000001</v>
      </c>
      <c r="U76" s="294">
        <v>222</v>
      </c>
      <c r="V76" s="293">
        <f>IF(N76="","",VLOOKUP(N76,単重表!$C$6:'単重表'!$F$3809,3,FALSE))</f>
        <v>47.1</v>
      </c>
      <c r="W76" s="295"/>
      <c r="X76" s="290">
        <f t="shared" si="2"/>
        <v>120.63108816000002</v>
      </c>
      <c r="Y76" s="275" t="s">
        <v>2563</v>
      </c>
      <c r="Z76" s="275" t="s">
        <v>2561</v>
      </c>
      <c r="AA76" s="275"/>
      <c r="AB76" s="275"/>
      <c r="AC76" s="296"/>
      <c r="AD76" s="296"/>
      <c r="AE76" s="297"/>
      <c r="AF76" s="298"/>
      <c r="AG76" s="297"/>
      <c r="AH76" s="280">
        <f t="shared" si="3"/>
        <v>0</v>
      </c>
      <c r="AI76" s="297"/>
      <c r="AJ76" s="296"/>
      <c r="AK76" s="299"/>
      <c r="AL76" s="34"/>
      <c r="AM76" s="34"/>
      <c r="AN76" s="34"/>
      <c r="AO76" s="34"/>
      <c r="AP76" s="34"/>
      <c r="AQ76" s="34"/>
      <c r="AR76" s="34"/>
    </row>
    <row r="77" spans="2:44" ht="22.5" customHeight="1" x14ac:dyDescent="0.15">
      <c r="B77" s="34"/>
      <c r="C77" s="47"/>
      <c r="D77" s="34"/>
      <c r="E77" s="34"/>
      <c r="F77" s="180"/>
      <c r="G77" s="154"/>
      <c r="H77" s="75"/>
      <c r="I77" s="72"/>
      <c r="J77" s="73"/>
      <c r="K77" s="285" t="s">
        <v>2573</v>
      </c>
      <c r="L77" s="286"/>
      <c r="M77" s="287"/>
      <c r="N77" s="278">
        <v>196</v>
      </c>
      <c r="O77" s="288" t="s">
        <v>2552</v>
      </c>
      <c r="P77" s="289" t="str">
        <f>IF(N77="","",VLOOKUP(N77,単重表!$C$6:'単重表'!$F$3809,2,FALSE))</f>
        <v>PL 6</v>
      </c>
      <c r="Q77" s="290">
        <v>111.5</v>
      </c>
      <c r="R77" s="291">
        <f t="shared" si="0"/>
        <v>0.1115</v>
      </c>
      <c r="S77" s="292">
        <v>127</v>
      </c>
      <c r="T77" s="293">
        <f t="shared" si="1"/>
        <v>0.127</v>
      </c>
      <c r="U77" s="294">
        <v>9</v>
      </c>
      <c r="V77" s="293">
        <f>IF(N77="","",VLOOKUP(N77,単重表!$C$6:'単重表'!$F$3809,3,FALSE))</f>
        <v>47.1</v>
      </c>
      <c r="W77" s="295"/>
      <c r="X77" s="290">
        <f t="shared" si="2"/>
        <v>6.0026359500000002</v>
      </c>
      <c r="Y77" s="275" t="s">
        <v>2563</v>
      </c>
      <c r="Z77" s="275" t="s">
        <v>2561</v>
      </c>
      <c r="AA77" s="275"/>
      <c r="AB77" s="275"/>
      <c r="AC77" s="296"/>
      <c r="AD77" s="296"/>
      <c r="AE77" s="297"/>
      <c r="AF77" s="298"/>
      <c r="AG77" s="297"/>
      <c r="AH77" s="280">
        <f t="shared" si="3"/>
        <v>0</v>
      </c>
      <c r="AI77" s="297"/>
      <c r="AJ77" s="296"/>
      <c r="AK77" s="299"/>
      <c r="AL77" s="34"/>
      <c r="AM77" s="34"/>
      <c r="AN77" s="34"/>
      <c r="AO77" s="34"/>
      <c r="AP77" s="34"/>
      <c r="AQ77" s="34"/>
      <c r="AR77" s="34"/>
    </row>
    <row r="78" spans="2:44" ht="22.5" customHeight="1" x14ac:dyDescent="0.15">
      <c r="B78" s="34"/>
      <c r="C78" s="47"/>
      <c r="D78" s="34"/>
      <c r="E78" s="34"/>
      <c r="F78" s="180"/>
      <c r="G78" s="154"/>
      <c r="H78" s="75"/>
      <c r="I78" s="72"/>
      <c r="J78" s="73"/>
      <c r="K78" s="285" t="s">
        <v>2574</v>
      </c>
      <c r="L78" s="286"/>
      <c r="M78" s="287"/>
      <c r="N78" s="278">
        <v>196</v>
      </c>
      <c r="O78" s="288" t="s">
        <v>2552</v>
      </c>
      <c r="P78" s="289" t="str">
        <f>IF(N78="","",VLOOKUP(N78,単重表!$C$6:'単重表'!$F$3809,2,FALSE))</f>
        <v>PL 6</v>
      </c>
      <c r="Q78" s="290">
        <v>115</v>
      </c>
      <c r="R78" s="291">
        <f t="shared" si="0"/>
        <v>0.115</v>
      </c>
      <c r="S78" s="292">
        <v>110.4</v>
      </c>
      <c r="T78" s="293">
        <f t="shared" si="1"/>
        <v>0.11040000000000001</v>
      </c>
      <c r="U78" s="294">
        <v>6</v>
      </c>
      <c r="V78" s="293">
        <f>IF(N78="","",VLOOKUP(N78,単重表!$C$6:'単重表'!$F$3809,3,FALSE))</f>
        <v>47.1</v>
      </c>
      <c r="W78" s="295"/>
      <c r="X78" s="290">
        <f t="shared" si="2"/>
        <v>3.5878896000000009</v>
      </c>
      <c r="Y78" s="275" t="s">
        <v>2563</v>
      </c>
      <c r="Z78" s="275" t="s">
        <v>2561</v>
      </c>
      <c r="AA78" s="275"/>
      <c r="AB78" s="275"/>
      <c r="AC78" s="296"/>
      <c r="AD78" s="296"/>
      <c r="AE78" s="297"/>
      <c r="AF78" s="298"/>
      <c r="AG78" s="297"/>
      <c r="AH78" s="280">
        <f t="shared" si="3"/>
        <v>0</v>
      </c>
      <c r="AI78" s="297"/>
      <c r="AJ78" s="296"/>
      <c r="AK78" s="299"/>
      <c r="AL78" s="34"/>
      <c r="AM78" s="34"/>
      <c r="AN78" s="34"/>
      <c r="AO78" s="34"/>
      <c r="AP78" s="34"/>
      <c r="AQ78" s="34"/>
      <c r="AR78" s="34"/>
    </row>
    <row r="79" spans="2:44" ht="22.5" customHeight="1" x14ac:dyDescent="0.15">
      <c r="B79" s="34"/>
      <c r="C79" s="47"/>
      <c r="D79" s="34"/>
      <c r="E79" s="34"/>
      <c r="F79" s="180"/>
      <c r="G79" s="154"/>
      <c r="H79" s="75"/>
      <c r="I79" s="72"/>
      <c r="J79" s="73"/>
      <c r="K79" s="285" t="s">
        <v>2575</v>
      </c>
      <c r="L79" s="286"/>
      <c r="M79" s="287"/>
      <c r="N79" s="278">
        <v>196</v>
      </c>
      <c r="O79" s="288" t="s">
        <v>2552</v>
      </c>
      <c r="P79" s="289" t="str">
        <f>IF(N79="","",VLOOKUP(N79,単重表!$C$6:'単重表'!$F$3809,2,FALSE))</f>
        <v>PL 6</v>
      </c>
      <c r="Q79" s="290">
        <v>104.5</v>
      </c>
      <c r="R79" s="291">
        <f t="shared" si="0"/>
        <v>0.1045</v>
      </c>
      <c r="S79" s="292">
        <v>95.2</v>
      </c>
      <c r="T79" s="293">
        <f t="shared" si="1"/>
        <v>9.5200000000000007E-2</v>
      </c>
      <c r="U79" s="294">
        <v>3</v>
      </c>
      <c r="V79" s="293">
        <f>IF(N79="","",VLOOKUP(N79,単重表!$C$6:'単重表'!$F$3809,3,FALSE))</f>
        <v>47.1</v>
      </c>
      <c r="W79" s="295"/>
      <c r="X79" s="290">
        <f t="shared" si="2"/>
        <v>1.4057089200000001</v>
      </c>
      <c r="Y79" s="275" t="s">
        <v>2563</v>
      </c>
      <c r="Z79" s="275" t="s">
        <v>2561</v>
      </c>
      <c r="AA79" s="275"/>
      <c r="AB79" s="275"/>
      <c r="AC79" s="296"/>
      <c r="AD79" s="296"/>
      <c r="AE79" s="297"/>
      <c r="AF79" s="298"/>
      <c r="AG79" s="297"/>
      <c r="AH79" s="280">
        <f t="shared" si="3"/>
        <v>0</v>
      </c>
      <c r="AI79" s="297"/>
      <c r="AJ79" s="296"/>
      <c r="AK79" s="299"/>
      <c r="AL79" s="34"/>
      <c r="AM79" s="34"/>
      <c r="AN79" s="34"/>
      <c r="AO79" s="34"/>
      <c r="AP79" s="34"/>
      <c r="AQ79" s="34"/>
      <c r="AR79" s="34"/>
    </row>
    <row r="80" spans="2:44" ht="22.5" customHeight="1" x14ac:dyDescent="0.15">
      <c r="B80" s="34"/>
      <c r="C80" s="47"/>
      <c r="D80" s="34"/>
      <c r="E80" s="34"/>
      <c r="F80" s="180"/>
      <c r="G80" s="154"/>
      <c r="H80" s="75"/>
      <c r="I80" s="72"/>
      <c r="J80" s="73"/>
      <c r="K80" s="285" t="s">
        <v>2576</v>
      </c>
      <c r="L80" s="286"/>
      <c r="M80" s="287"/>
      <c r="N80" s="278">
        <v>196</v>
      </c>
      <c r="O80" s="288" t="s">
        <v>2552</v>
      </c>
      <c r="P80" s="289" t="str">
        <f>IF(N80="","",VLOOKUP(N80,単重表!$C$6:'単重表'!$F$3809,2,FALSE))</f>
        <v>PL 6</v>
      </c>
      <c r="Q80" s="290">
        <v>174.5</v>
      </c>
      <c r="R80" s="291">
        <f t="shared" si="0"/>
        <v>0.17449999999999999</v>
      </c>
      <c r="S80" s="292">
        <v>110.4</v>
      </c>
      <c r="T80" s="293">
        <f t="shared" si="1"/>
        <v>0.11040000000000001</v>
      </c>
      <c r="U80" s="294">
        <v>5</v>
      </c>
      <c r="V80" s="293">
        <f>IF(N80="","",VLOOKUP(N80,単重表!$C$6:'単重表'!$F$3809,3,FALSE))</f>
        <v>47.1</v>
      </c>
      <c r="W80" s="295"/>
      <c r="X80" s="290">
        <f t="shared" si="2"/>
        <v>4.5368604000000001</v>
      </c>
      <c r="Y80" s="275" t="s">
        <v>2563</v>
      </c>
      <c r="Z80" s="275" t="s">
        <v>2561</v>
      </c>
      <c r="AA80" s="275"/>
      <c r="AB80" s="275"/>
      <c r="AC80" s="296"/>
      <c r="AD80" s="296"/>
      <c r="AE80" s="297"/>
      <c r="AF80" s="298"/>
      <c r="AG80" s="297"/>
      <c r="AH80" s="280">
        <f t="shared" si="3"/>
        <v>0</v>
      </c>
      <c r="AI80" s="297"/>
      <c r="AJ80" s="296"/>
      <c r="AK80" s="299"/>
      <c r="AL80" s="34"/>
      <c r="AM80" s="34"/>
      <c r="AN80" s="34"/>
      <c r="AO80" s="34"/>
      <c r="AP80" s="34"/>
      <c r="AQ80" s="34"/>
      <c r="AR80" s="34"/>
    </row>
    <row r="81" spans="2:44" ht="22.5" customHeight="1" x14ac:dyDescent="0.15">
      <c r="B81" s="34"/>
      <c r="C81" s="47"/>
      <c r="D81" s="34"/>
      <c r="E81" s="34"/>
      <c r="F81" s="180"/>
      <c r="G81" s="154"/>
      <c r="H81" s="75"/>
      <c r="I81" s="71"/>
      <c r="J81" s="73"/>
      <c r="K81" s="285"/>
      <c r="L81" s="286"/>
      <c r="M81" s="287"/>
      <c r="N81" s="278"/>
      <c r="O81" s="288"/>
      <c r="P81" s="289" t="str">
        <f>IF(N81="","",VLOOKUP(N81,単重表!$C$6:'単重表'!$F$3809,2,FALSE))</f>
        <v/>
      </c>
      <c r="Q81" s="290"/>
      <c r="R81" s="291">
        <f t="shared" si="0"/>
        <v>0</v>
      </c>
      <c r="S81" s="292"/>
      <c r="T81" s="293">
        <f t="shared" si="1"/>
        <v>1</v>
      </c>
      <c r="U81" s="294"/>
      <c r="V81" s="293" t="str">
        <f>IF(N81="","",VLOOKUP(N81,単重表!$C$6:'単重表'!$F$3809,3,FALSE))</f>
        <v/>
      </c>
      <c r="W81" s="295"/>
      <c r="X81" s="290"/>
      <c r="Y81" s="275"/>
      <c r="Z81" s="275"/>
      <c r="AA81" s="275"/>
      <c r="AB81" s="275"/>
      <c r="AC81" s="296"/>
      <c r="AD81" s="296"/>
      <c r="AE81" s="297"/>
      <c r="AF81" s="298"/>
      <c r="AG81" s="297"/>
      <c r="AH81" s="280">
        <f t="shared" si="3"/>
        <v>0</v>
      </c>
      <c r="AI81" s="297"/>
      <c r="AJ81" s="296"/>
      <c r="AK81" s="299"/>
      <c r="AL81" s="34"/>
      <c r="AM81" s="34"/>
      <c r="AN81" s="34"/>
      <c r="AO81" s="34"/>
      <c r="AP81" s="34"/>
      <c r="AQ81" s="34"/>
      <c r="AR81" s="34"/>
    </row>
    <row r="82" spans="2:44" ht="22.5" customHeight="1" x14ac:dyDescent="0.15">
      <c r="B82" s="34"/>
      <c r="C82" s="47"/>
      <c r="D82" s="34"/>
      <c r="E82" s="34"/>
      <c r="F82" s="180"/>
      <c r="G82" s="154"/>
      <c r="H82" s="75"/>
      <c r="I82" s="72"/>
      <c r="J82" s="73"/>
      <c r="K82" s="285"/>
      <c r="L82" s="286"/>
      <c r="M82" s="287"/>
      <c r="N82" s="278"/>
      <c r="O82" s="288"/>
      <c r="P82" s="289" t="str">
        <f>IF(N82="","",VLOOKUP(N82,単重表!$C$6:'単重表'!$F$3809,2,FALSE))</f>
        <v/>
      </c>
      <c r="Q82" s="290"/>
      <c r="R82" s="291">
        <f t="shared" si="0"/>
        <v>0</v>
      </c>
      <c r="S82" s="292"/>
      <c r="T82" s="293">
        <f t="shared" si="1"/>
        <v>1</v>
      </c>
      <c r="U82" s="294"/>
      <c r="V82" s="293" t="str">
        <f>IF(N82="","",VLOOKUP(N82,単重表!$C$6:'単重表'!$F$3809,3,FALSE))</f>
        <v/>
      </c>
      <c r="W82" s="295"/>
      <c r="X82" s="290"/>
      <c r="Y82" s="275"/>
      <c r="Z82" s="275"/>
      <c r="AA82" s="275"/>
      <c r="AB82" s="275"/>
      <c r="AC82" s="296"/>
      <c r="AD82" s="296"/>
      <c r="AE82" s="297"/>
      <c r="AF82" s="298"/>
      <c r="AG82" s="297"/>
      <c r="AH82" s="280">
        <f t="shared" si="3"/>
        <v>0</v>
      </c>
      <c r="AI82" s="297"/>
      <c r="AJ82" s="296"/>
      <c r="AK82" s="299"/>
      <c r="AL82" s="34"/>
      <c r="AM82" s="34"/>
      <c r="AN82" s="34"/>
      <c r="AO82" s="34"/>
      <c r="AP82" s="34"/>
      <c r="AQ82" s="34"/>
      <c r="AR82" s="34"/>
    </row>
    <row r="83" spans="2:44" ht="27" customHeight="1" x14ac:dyDescent="0.15">
      <c r="K83" s="532" t="s">
        <v>2267</v>
      </c>
      <c r="L83" s="532"/>
      <c r="M83" s="532"/>
      <c r="N83" s="532"/>
      <c r="O83" s="532"/>
      <c r="P83" s="532"/>
      <c r="Q83" s="532"/>
      <c r="R83" s="270"/>
      <c r="S83" s="503" t="s">
        <v>2268</v>
      </c>
      <c r="T83" s="503"/>
      <c r="U83" s="503"/>
      <c r="V83" s="270"/>
      <c r="W83" s="271"/>
      <c r="X83" s="503" t="s">
        <v>2610</v>
      </c>
      <c r="Y83" s="503"/>
      <c r="Z83" s="503"/>
      <c r="AA83" s="501" t="s">
        <v>2031</v>
      </c>
      <c r="AB83" s="501"/>
      <c r="AC83" s="341" t="s">
        <v>2269</v>
      </c>
      <c r="AD83" s="341"/>
      <c r="AE83" s="340"/>
      <c r="AF83" s="346"/>
      <c r="AG83" s="340"/>
      <c r="AH83" s="339"/>
      <c r="AI83" s="340"/>
      <c r="AJ83" s="341"/>
      <c r="AK83" s="276" t="s">
        <v>2023</v>
      </c>
      <c r="AL83" s="261" t="s">
        <v>2358</v>
      </c>
      <c r="AM83" s="464" t="s">
        <v>2359</v>
      </c>
      <c r="AN83" s="464"/>
      <c r="AO83" s="464" t="s">
        <v>2360</v>
      </c>
      <c r="AP83" s="464"/>
      <c r="AQ83" s="464" t="s">
        <v>2361</v>
      </c>
      <c r="AR83" s="464"/>
    </row>
    <row r="84" spans="2:44" ht="17.25" customHeight="1" x14ac:dyDescent="0.15">
      <c r="K84" s="489" t="s">
        <v>2018</v>
      </c>
      <c r="L84" s="489"/>
      <c r="M84" s="489" t="s">
        <v>2546</v>
      </c>
      <c r="N84" s="489"/>
      <c r="O84" s="489"/>
      <c r="P84" s="489"/>
      <c r="Q84" s="489"/>
      <c r="R84" s="270"/>
      <c r="S84" s="503" t="s">
        <v>2025</v>
      </c>
      <c r="T84" s="503"/>
      <c r="U84" s="503"/>
      <c r="V84" s="270"/>
      <c r="W84" s="271"/>
      <c r="X84" s="503"/>
      <c r="Y84" s="503"/>
      <c r="Z84" s="503"/>
      <c r="AA84" s="501"/>
      <c r="AB84" s="501"/>
      <c r="AC84" s="530"/>
      <c r="AD84" s="277"/>
      <c r="AE84" s="278"/>
      <c r="AF84" s="279"/>
      <c r="AG84" s="278"/>
      <c r="AH84" s="280"/>
      <c r="AI84" s="278"/>
      <c r="AJ84" s="277"/>
      <c r="AK84" s="531"/>
      <c r="AL84" s="464"/>
      <c r="AM84" s="464"/>
      <c r="AN84" s="464"/>
      <c r="AO84" s="464"/>
      <c r="AP84" s="464"/>
      <c r="AQ84" s="464"/>
      <c r="AR84" s="464"/>
    </row>
    <row r="85" spans="2:44" ht="17.25" customHeight="1" x14ac:dyDescent="0.15">
      <c r="K85" s="489" t="s">
        <v>2037</v>
      </c>
      <c r="L85" s="489"/>
      <c r="M85" s="489" t="s">
        <v>2598</v>
      </c>
      <c r="N85" s="489"/>
      <c r="O85" s="489"/>
      <c r="P85" s="501" t="s">
        <v>2548</v>
      </c>
      <c r="Q85" s="501"/>
      <c r="R85" s="270"/>
      <c r="S85" s="503" t="s">
        <v>2143</v>
      </c>
      <c r="T85" s="503"/>
      <c r="U85" s="503"/>
      <c r="V85" s="270"/>
      <c r="W85" s="271"/>
      <c r="X85" s="528"/>
      <c r="Y85" s="528"/>
      <c r="Z85" s="528"/>
      <c r="AA85" s="501"/>
      <c r="AB85" s="501"/>
      <c r="AC85" s="530"/>
      <c r="AD85" s="277"/>
      <c r="AE85" s="278"/>
      <c r="AF85" s="279"/>
      <c r="AG85" s="278"/>
      <c r="AH85" s="280"/>
      <c r="AI85" s="278"/>
      <c r="AJ85" s="277"/>
      <c r="AK85" s="531"/>
      <c r="AL85" s="464"/>
      <c r="AM85" s="464"/>
      <c r="AN85" s="464"/>
      <c r="AO85" s="464"/>
      <c r="AP85" s="464"/>
      <c r="AQ85" s="464"/>
      <c r="AR85" s="464"/>
    </row>
    <row r="86" spans="2:44" ht="17.25" customHeight="1" x14ac:dyDescent="0.15">
      <c r="K86" s="489" t="s">
        <v>21</v>
      </c>
      <c r="L86" s="489"/>
      <c r="M86" s="489" t="s">
        <v>2599</v>
      </c>
      <c r="N86" s="489"/>
      <c r="O86" s="489"/>
      <c r="P86" s="489"/>
      <c r="Q86" s="489"/>
      <c r="R86" s="270"/>
      <c r="S86" s="503" t="s">
        <v>2019</v>
      </c>
      <c r="T86" s="503"/>
      <c r="U86" s="503"/>
      <c r="V86" s="270"/>
      <c r="W86" s="271"/>
      <c r="X86" s="528"/>
      <c r="Y86" s="528"/>
      <c r="Z86" s="528"/>
      <c r="AA86" s="501"/>
      <c r="AB86" s="501"/>
      <c r="AC86" s="530"/>
      <c r="AD86" s="277"/>
      <c r="AE86" s="278"/>
      <c r="AF86" s="279"/>
      <c r="AG86" s="278"/>
      <c r="AH86" s="280"/>
      <c r="AI86" s="278"/>
      <c r="AJ86" s="277"/>
      <c r="AK86" s="531"/>
      <c r="AL86" s="464"/>
      <c r="AM86" s="464"/>
      <c r="AN86" s="464"/>
      <c r="AO86" s="464"/>
      <c r="AP86" s="464"/>
      <c r="AQ86" s="464"/>
      <c r="AR86" s="464"/>
    </row>
    <row r="87" spans="2:44" ht="17.25" customHeight="1" x14ac:dyDescent="0.15">
      <c r="K87" s="489" t="s">
        <v>2036</v>
      </c>
      <c r="L87" s="489"/>
      <c r="M87" s="489"/>
      <c r="N87" s="489"/>
      <c r="O87" s="489"/>
      <c r="P87" s="501" t="s">
        <v>2033</v>
      </c>
      <c r="Q87" s="501"/>
      <c r="R87" s="270"/>
      <c r="S87" s="281" t="s">
        <v>2020</v>
      </c>
      <c r="T87" s="281"/>
      <c r="U87" s="529" t="s">
        <v>2549</v>
      </c>
      <c r="V87" s="529"/>
      <c r="W87" s="529"/>
      <c r="X87" s="529"/>
      <c r="Y87" s="529"/>
      <c r="Z87" s="529"/>
      <c r="AA87" s="501"/>
      <c r="AB87" s="501"/>
      <c r="AC87" s="530"/>
      <c r="AD87" s="277"/>
      <c r="AE87" s="278"/>
      <c r="AF87" s="279"/>
      <c r="AG87" s="278"/>
      <c r="AH87" s="280"/>
      <c r="AI87" s="278"/>
      <c r="AJ87" s="277"/>
      <c r="AK87" s="531"/>
      <c r="AL87" s="464"/>
      <c r="AM87" s="484"/>
      <c r="AN87" s="484"/>
      <c r="AO87" s="484"/>
      <c r="AP87" s="484"/>
      <c r="AQ87" s="484"/>
      <c r="AR87" s="484"/>
    </row>
    <row r="88" spans="2:44" ht="17.25" customHeight="1" x14ac:dyDescent="0.15">
      <c r="K88" s="489" t="s">
        <v>2356</v>
      </c>
      <c r="L88" s="489"/>
      <c r="M88" s="502" t="s">
        <v>2357</v>
      </c>
      <c r="N88" s="502"/>
      <c r="O88" s="502"/>
      <c r="P88" s="502"/>
      <c r="Q88" s="502"/>
      <c r="R88" s="270"/>
      <c r="S88" s="503" t="s">
        <v>2034</v>
      </c>
      <c r="T88" s="503"/>
      <c r="U88" s="503"/>
      <c r="V88" s="270"/>
      <c r="W88" s="271"/>
      <c r="X88" s="503" t="s">
        <v>2550</v>
      </c>
      <c r="Y88" s="503"/>
      <c r="Z88" s="503"/>
      <c r="AA88" s="503"/>
      <c r="AB88" s="503"/>
      <c r="AC88" s="503"/>
      <c r="AD88" s="503"/>
      <c r="AE88" s="503"/>
      <c r="AF88" s="503"/>
      <c r="AG88" s="503"/>
      <c r="AH88" s="503"/>
      <c r="AI88" s="503"/>
      <c r="AJ88" s="503"/>
      <c r="AK88" s="503"/>
      <c r="AL88" s="464" t="s">
        <v>2362</v>
      </c>
      <c r="AM88" s="464"/>
      <c r="AN88" s="464"/>
      <c r="AO88" s="464"/>
      <c r="AP88" s="464"/>
      <c r="AQ88" s="464"/>
      <c r="AR88" s="464"/>
    </row>
    <row r="89" spans="2:44" ht="17.25" customHeight="1" x14ac:dyDescent="0.15">
      <c r="K89" s="489"/>
      <c r="L89" s="489"/>
      <c r="M89" s="519" t="s">
        <v>2537</v>
      </c>
      <c r="N89" s="520"/>
      <c r="O89" s="520"/>
      <c r="P89" s="520"/>
      <c r="Q89" s="521"/>
      <c r="R89" s="270"/>
      <c r="S89" s="503" t="s">
        <v>2021</v>
      </c>
      <c r="T89" s="503"/>
      <c r="U89" s="503"/>
      <c r="V89" s="270"/>
      <c r="W89" s="271"/>
      <c r="X89" s="522" t="s">
        <v>2538</v>
      </c>
      <c r="Y89" s="523"/>
      <c r="Z89" s="524"/>
      <c r="AA89" s="501" t="s">
        <v>2035</v>
      </c>
      <c r="AB89" s="501"/>
      <c r="AC89" s="525" t="s">
        <v>2539</v>
      </c>
      <c r="AD89" s="526"/>
      <c r="AE89" s="526"/>
      <c r="AF89" s="526"/>
      <c r="AG89" s="526"/>
      <c r="AH89" s="526"/>
      <c r="AI89" s="526"/>
      <c r="AJ89" s="526"/>
      <c r="AK89" s="527"/>
      <c r="AL89" s="464"/>
      <c r="AM89" s="464"/>
      <c r="AN89" s="464"/>
      <c r="AO89" s="464"/>
      <c r="AP89" s="464"/>
      <c r="AQ89" s="464"/>
      <c r="AR89" s="464"/>
    </row>
    <row r="90" spans="2:44" ht="15.75" customHeight="1" x14ac:dyDescent="0.15">
      <c r="B90" s="352" t="s">
        <v>2270</v>
      </c>
      <c r="C90" s="361" t="s">
        <v>1350</v>
      </c>
      <c r="D90" s="363" t="s">
        <v>21</v>
      </c>
      <c r="E90" s="363" t="s">
        <v>1357</v>
      </c>
      <c r="F90" s="369" t="s">
        <v>1352</v>
      </c>
      <c r="G90" s="355" t="s">
        <v>2271</v>
      </c>
      <c r="H90" s="357" t="s">
        <v>2027</v>
      </c>
      <c r="I90" s="359" t="s">
        <v>2022</v>
      </c>
      <c r="J90" s="360"/>
      <c r="K90" s="508" t="s">
        <v>2016</v>
      </c>
      <c r="L90" s="509"/>
      <c r="M90" s="510"/>
      <c r="N90" s="492" t="s">
        <v>1354</v>
      </c>
      <c r="O90" s="489" t="s">
        <v>22</v>
      </c>
      <c r="P90" s="489"/>
      <c r="Q90" s="504" t="s">
        <v>1341</v>
      </c>
      <c r="R90" s="282" t="s">
        <v>1342</v>
      </c>
      <c r="S90" s="504" t="s">
        <v>1345</v>
      </c>
      <c r="T90" s="282" t="s">
        <v>1344</v>
      </c>
      <c r="U90" s="501" t="s">
        <v>23</v>
      </c>
      <c r="V90" s="507" t="s">
        <v>20</v>
      </c>
      <c r="W90" s="497" t="s">
        <v>2030</v>
      </c>
      <c r="X90" s="499" t="s">
        <v>2010</v>
      </c>
      <c r="Y90" s="501" t="s">
        <v>25</v>
      </c>
      <c r="Z90" s="501" t="s">
        <v>2005</v>
      </c>
      <c r="AA90" s="501" t="s">
        <v>2245</v>
      </c>
      <c r="AB90" s="501" t="s">
        <v>2273</v>
      </c>
      <c r="AC90" s="517" t="s">
        <v>2017</v>
      </c>
      <c r="AD90" s="517" t="s">
        <v>1355</v>
      </c>
      <c r="AE90" s="494" t="s">
        <v>1356</v>
      </c>
      <c r="AF90" s="496" t="s">
        <v>1351</v>
      </c>
      <c r="AG90" s="489" t="s">
        <v>1347</v>
      </c>
      <c r="AH90" s="490" t="s">
        <v>1348</v>
      </c>
      <c r="AI90" s="492" t="s">
        <v>1353</v>
      </c>
      <c r="AJ90" s="514" t="s">
        <v>1358</v>
      </c>
      <c r="AK90" s="516" t="s">
        <v>24</v>
      </c>
      <c r="AL90" s="465" t="s">
        <v>2363</v>
      </c>
      <c r="AM90" s="465" t="s">
        <v>2364</v>
      </c>
      <c r="AN90" s="464" t="s">
        <v>1342</v>
      </c>
      <c r="AO90" s="464" t="s">
        <v>26</v>
      </c>
      <c r="AP90" s="464" t="s">
        <v>2365</v>
      </c>
      <c r="AQ90" s="464" t="s">
        <v>2366</v>
      </c>
      <c r="AR90" s="464" t="s">
        <v>2367</v>
      </c>
    </row>
    <row r="91" spans="2:44" ht="15.75" customHeight="1" x14ac:dyDescent="0.15">
      <c r="B91" s="353"/>
      <c r="C91" s="362"/>
      <c r="D91" s="364"/>
      <c r="E91" s="364"/>
      <c r="F91" s="370"/>
      <c r="G91" s="356"/>
      <c r="H91" s="358"/>
      <c r="I91" s="69"/>
      <c r="J91" s="70"/>
      <c r="K91" s="511"/>
      <c r="L91" s="512"/>
      <c r="M91" s="513"/>
      <c r="N91" s="491"/>
      <c r="O91" s="340" t="s">
        <v>26</v>
      </c>
      <c r="P91" s="339" t="s">
        <v>25</v>
      </c>
      <c r="Q91" s="505"/>
      <c r="R91" s="283" t="s">
        <v>2246</v>
      </c>
      <c r="S91" s="506"/>
      <c r="T91" s="284" t="s">
        <v>2247</v>
      </c>
      <c r="U91" s="501"/>
      <c r="V91" s="507"/>
      <c r="W91" s="498"/>
      <c r="X91" s="500"/>
      <c r="Y91" s="501"/>
      <c r="Z91" s="501"/>
      <c r="AA91" s="501"/>
      <c r="AB91" s="501"/>
      <c r="AC91" s="518"/>
      <c r="AD91" s="518"/>
      <c r="AE91" s="495"/>
      <c r="AF91" s="496"/>
      <c r="AG91" s="489"/>
      <c r="AH91" s="491"/>
      <c r="AI91" s="493"/>
      <c r="AJ91" s="515"/>
      <c r="AK91" s="516"/>
      <c r="AL91" s="464"/>
      <c r="AM91" s="464"/>
      <c r="AN91" s="464"/>
      <c r="AO91" s="464"/>
      <c r="AP91" s="464"/>
      <c r="AQ91" s="464"/>
      <c r="AR91" s="464"/>
    </row>
    <row r="92" spans="2:44" ht="22.5" customHeight="1" x14ac:dyDescent="0.15">
      <c r="B92" s="34"/>
      <c r="C92" s="47"/>
      <c r="D92" s="34"/>
      <c r="E92" s="34"/>
      <c r="F92" s="180"/>
      <c r="G92" s="154"/>
      <c r="H92" s="156"/>
      <c r="I92" s="72"/>
      <c r="J92" s="73"/>
      <c r="K92" s="285" t="s">
        <v>2600</v>
      </c>
      <c r="L92" s="342"/>
      <c r="M92" s="287"/>
      <c r="N92" s="278">
        <v>199</v>
      </c>
      <c r="O92" s="288" t="s">
        <v>2015</v>
      </c>
      <c r="P92" s="289" t="str">
        <f>IF(N92="","",VLOOKUP(N92,単重表!$C$6:'単重表'!$F$3809,2,FALSE))</f>
        <v>PL 9</v>
      </c>
      <c r="Q92" s="290">
        <v>155</v>
      </c>
      <c r="R92" s="291">
        <f t="shared" si="0"/>
        <v>0.155</v>
      </c>
      <c r="S92" s="292">
        <v>80</v>
      </c>
      <c r="T92" s="293">
        <f t="shared" si="1"/>
        <v>0.08</v>
      </c>
      <c r="U92" s="294">
        <v>14</v>
      </c>
      <c r="V92" s="293">
        <f>IF(N92="","",VLOOKUP(N92,単重表!$C$6:'単重表'!$F$3809,3,FALSE))</f>
        <v>70.650000000000006</v>
      </c>
      <c r="W92" s="295"/>
      <c r="X92" s="290">
        <f t="shared" si="2"/>
        <v>12.264840000000001</v>
      </c>
      <c r="Y92" s="339" t="s">
        <v>2601</v>
      </c>
      <c r="Z92" s="339" t="s">
        <v>2602</v>
      </c>
      <c r="AA92" s="339"/>
      <c r="AB92" s="339"/>
      <c r="AC92" s="296"/>
      <c r="AD92" s="296"/>
      <c r="AE92" s="297"/>
      <c r="AF92" s="298"/>
      <c r="AG92" s="297"/>
      <c r="AH92" s="280">
        <f t="shared" si="3"/>
        <v>0</v>
      </c>
      <c r="AI92" s="297"/>
      <c r="AJ92" s="296"/>
      <c r="AK92" s="299"/>
      <c r="AL92" s="34"/>
      <c r="AM92" s="34"/>
      <c r="AN92" s="34"/>
      <c r="AO92" s="34"/>
      <c r="AP92" s="34"/>
      <c r="AQ92" s="34"/>
      <c r="AR92" s="34"/>
    </row>
    <row r="93" spans="2:44" ht="22.5" customHeight="1" x14ac:dyDescent="0.15">
      <c r="B93" s="34"/>
      <c r="C93" s="47"/>
      <c r="D93" s="34"/>
      <c r="E93" s="34"/>
      <c r="F93" s="180"/>
      <c r="G93" s="154"/>
      <c r="H93" s="156"/>
      <c r="I93" s="72"/>
      <c r="J93" s="73"/>
      <c r="K93" s="285" t="s">
        <v>2603</v>
      </c>
      <c r="L93" s="342"/>
      <c r="M93" s="287"/>
      <c r="N93" s="278">
        <v>199</v>
      </c>
      <c r="O93" s="288" t="s">
        <v>2015</v>
      </c>
      <c r="P93" s="289" t="str">
        <f>IF(N93="","",VLOOKUP(N93,単重表!$C$6:'単重表'!$F$3809,2,FALSE))</f>
        <v>PL 9</v>
      </c>
      <c r="Q93" s="290">
        <v>209</v>
      </c>
      <c r="R93" s="291">
        <f t="shared" si="0"/>
        <v>0.20899999999999999</v>
      </c>
      <c r="S93" s="292">
        <v>112.2</v>
      </c>
      <c r="T93" s="293">
        <f t="shared" si="1"/>
        <v>0.11220000000000001</v>
      </c>
      <c r="U93" s="294">
        <v>132</v>
      </c>
      <c r="V93" s="293">
        <f>IF(N93="","",VLOOKUP(N93,単重表!$C$6:'単重表'!$F$3809,3,FALSE))</f>
        <v>70.650000000000006</v>
      </c>
      <c r="W93" s="295"/>
      <c r="X93" s="290">
        <f t="shared" si="2"/>
        <v>218.68814484000004</v>
      </c>
      <c r="Y93" s="339" t="s">
        <v>2601</v>
      </c>
      <c r="Z93" s="339" t="s">
        <v>2602</v>
      </c>
      <c r="AA93" s="339"/>
      <c r="AB93" s="339"/>
      <c r="AC93" s="296"/>
      <c r="AD93" s="296"/>
      <c r="AE93" s="297"/>
      <c r="AF93" s="298"/>
      <c r="AG93" s="297"/>
      <c r="AH93" s="280">
        <f t="shared" si="3"/>
        <v>0</v>
      </c>
      <c r="AI93" s="297"/>
      <c r="AJ93" s="296"/>
      <c r="AK93" s="299"/>
      <c r="AL93" s="34"/>
      <c r="AM93" s="34"/>
      <c r="AN93" s="34"/>
      <c r="AO93" s="34"/>
      <c r="AP93" s="34"/>
      <c r="AQ93" s="34"/>
      <c r="AR93" s="34"/>
    </row>
    <row r="94" spans="2:44" ht="22.5" customHeight="1" x14ac:dyDescent="0.15">
      <c r="B94" s="34"/>
      <c r="C94" s="47"/>
      <c r="D94" s="34"/>
      <c r="E94" s="34"/>
      <c r="F94" s="180"/>
      <c r="G94" s="154"/>
      <c r="H94" s="156"/>
      <c r="I94" s="72"/>
      <c r="J94" s="73"/>
      <c r="K94" s="285" t="s">
        <v>2604</v>
      </c>
      <c r="L94" s="342"/>
      <c r="M94" s="287"/>
      <c r="N94" s="278">
        <v>199</v>
      </c>
      <c r="O94" s="288" t="s">
        <v>2015</v>
      </c>
      <c r="P94" s="289" t="str">
        <f>IF(N94="","",VLOOKUP(N94,単重表!$C$6:'単重表'!$F$3809,2,FALSE))</f>
        <v>PL 9</v>
      </c>
      <c r="Q94" s="290">
        <v>149</v>
      </c>
      <c r="R94" s="291">
        <f t="shared" si="0"/>
        <v>0.14899999999999999</v>
      </c>
      <c r="S94" s="292">
        <v>112.2</v>
      </c>
      <c r="T94" s="293">
        <f t="shared" si="1"/>
        <v>0.11220000000000001</v>
      </c>
      <c r="U94" s="294">
        <v>2</v>
      </c>
      <c r="V94" s="293">
        <f>IF(N94="","",VLOOKUP(N94,単重表!$C$6:'単重表'!$F$3809,3,FALSE))</f>
        <v>70.650000000000006</v>
      </c>
      <c r="W94" s="295"/>
      <c r="X94" s="290">
        <f t="shared" si="2"/>
        <v>2.3622251400000005</v>
      </c>
      <c r="Y94" s="339" t="s">
        <v>2601</v>
      </c>
      <c r="Z94" s="339" t="s">
        <v>2602</v>
      </c>
      <c r="AA94" s="339"/>
      <c r="AB94" s="339"/>
      <c r="AC94" s="296"/>
      <c r="AD94" s="296"/>
      <c r="AE94" s="297"/>
      <c r="AF94" s="298"/>
      <c r="AG94" s="297"/>
      <c r="AH94" s="280">
        <f t="shared" si="3"/>
        <v>0</v>
      </c>
      <c r="AI94" s="297"/>
      <c r="AJ94" s="296"/>
      <c r="AK94" s="299"/>
      <c r="AL94" s="34"/>
      <c r="AM94" s="34"/>
      <c r="AN94" s="34"/>
      <c r="AO94" s="34"/>
      <c r="AP94" s="34"/>
      <c r="AQ94" s="34"/>
      <c r="AR94" s="34"/>
    </row>
    <row r="95" spans="2:44" ht="22.5" customHeight="1" x14ac:dyDescent="0.15">
      <c r="B95" s="34"/>
      <c r="C95" s="47"/>
      <c r="D95" s="34"/>
      <c r="E95" s="34"/>
      <c r="F95" s="180"/>
      <c r="G95" s="154"/>
      <c r="H95" s="156"/>
      <c r="I95" s="72"/>
      <c r="J95" s="73"/>
      <c r="K95" s="285" t="s">
        <v>2605</v>
      </c>
      <c r="L95" s="342"/>
      <c r="M95" s="287"/>
      <c r="N95" s="278">
        <v>199</v>
      </c>
      <c r="O95" s="288" t="s">
        <v>2015</v>
      </c>
      <c r="P95" s="289" t="str">
        <f>IF(N95="","",VLOOKUP(N95,単重表!$C$6:'単重表'!$F$3809,2,FALSE))</f>
        <v>PL 9</v>
      </c>
      <c r="Q95" s="290">
        <v>149</v>
      </c>
      <c r="R95" s="291">
        <f t="shared" si="0"/>
        <v>0.14899999999999999</v>
      </c>
      <c r="S95" s="292">
        <v>125</v>
      </c>
      <c r="T95" s="293">
        <f t="shared" si="1"/>
        <v>0.125</v>
      </c>
      <c r="U95" s="294">
        <v>82</v>
      </c>
      <c r="V95" s="293">
        <f>IF(N95="","",VLOOKUP(N95,単重表!$C$6:'単重表'!$F$3809,3,FALSE))</f>
        <v>70.650000000000006</v>
      </c>
      <c r="W95" s="295"/>
      <c r="X95" s="290">
        <f t="shared" si="2"/>
        <v>107.90021249999999</v>
      </c>
      <c r="Y95" s="339" t="s">
        <v>2601</v>
      </c>
      <c r="Z95" s="339" t="s">
        <v>2602</v>
      </c>
      <c r="AA95" s="339"/>
      <c r="AB95" s="339"/>
      <c r="AC95" s="296"/>
      <c r="AD95" s="296"/>
      <c r="AE95" s="297"/>
      <c r="AF95" s="298"/>
      <c r="AG95" s="297"/>
      <c r="AH95" s="280">
        <f t="shared" si="3"/>
        <v>0</v>
      </c>
      <c r="AI95" s="297"/>
      <c r="AJ95" s="296"/>
      <c r="AK95" s="299"/>
      <c r="AL95" s="34"/>
      <c r="AM95" s="34"/>
      <c r="AN95" s="34"/>
      <c r="AO95" s="34"/>
      <c r="AP95" s="34"/>
      <c r="AQ95" s="34"/>
      <c r="AR95" s="34"/>
    </row>
    <row r="96" spans="2:44" ht="22.5" customHeight="1" x14ac:dyDescent="0.15">
      <c r="B96" s="34"/>
      <c r="C96" s="47"/>
      <c r="D96" s="34"/>
      <c r="E96" s="34"/>
      <c r="F96" s="180"/>
      <c r="G96" s="154"/>
      <c r="H96" s="156"/>
      <c r="I96" s="71"/>
      <c r="J96" s="73"/>
      <c r="K96" s="285" t="s">
        <v>2606</v>
      </c>
      <c r="L96" s="342"/>
      <c r="M96" s="287"/>
      <c r="N96" s="278">
        <v>199</v>
      </c>
      <c r="O96" s="288" t="s">
        <v>2015</v>
      </c>
      <c r="P96" s="289" t="str">
        <f>IF(N96="","",VLOOKUP(N96,単重表!$C$6:'単重表'!$F$3809,2,FALSE))</f>
        <v>PL 9</v>
      </c>
      <c r="Q96" s="290">
        <v>59</v>
      </c>
      <c r="R96" s="291">
        <f t="shared" si="0"/>
        <v>5.8999999999999997E-2</v>
      </c>
      <c r="S96" s="292">
        <v>112.2</v>
      </c>
      <c r="T96" s="293">
        <f t="shared" si="1"/>
        <v>0.11220000000000001</v>
      </c>
      <c r="U96" s="294">
        <v>12</v>
      </c>
      <c r="V96" s="293">
        <f>IF(N96="","",VLOOKUP(N96,単重表!$C$6:'単重表'!$F$3809,3,FALSE))</f>
        <v>70.650000000000006</v>
      </c>
      <c r="W96" s="295"/>
      <c r="X96" s="290">
        <f t="shared" si="2"/>
        <v>5.6122664400000009</v>
      </c>
      <c r="Y96" s="339" t="s">
        <v>2601</v>
      </c>
      <c r="Z96" s="339" t="s">
        <v>2602</v>
      </c>
      <c r="AA96" s="339"/>
      <c r="AB96" s="339"/>
      <c r="AC96" s="296"/>
      <c r="AD96" s="296"/>
      <c r="AE96" s="297"/>
      <c r="AF96" s="298"/>
      <c r="AG96" s="297"/>
      <c r="AH96" s="280">
        <f t="shared" si="3"/>
        <v>0</v>
      </c>
      <c r="AI96" s="297"/>
      <c r="AJ96" s="296"/>
      <c r="AK96" s="299"/>
      <c r="AL96" s="34"/>
      <c r="AM96" s="34"/>
      <c r="AN96" s="34"/>
      <c r="AO96" s="34"/>
      <c r="AP96" s="34"/>
      <c r="AQ96" s="34"/>
      <c r="AR96" s="34"/>
    </row>
    <row r="97" spans="2:44" ht="22.5" customHeight="1" x14ac:dyDescent="0.15">
      <c r="B97" s="34"/>
      <c r="C97" s="47"/>
      <c r="D97" s="34"/>
      <c r="E97" s="34"/>
      <c r="F97" s="180"/>
      <c r="G97" s="154"/>
      <c r="H97" s="156"/>
      <c r="I97" s="71"/>
      <c r="J97" s="73"/>
      <c r="K97" s="285" t="s">
        <v>2613</v>
      </c>
      <c r="L97" s="342"/>
      <c r="M97" s="287"/>
      <c r="N97" s="278">
        <v>199</v>
      </c>
      <c r="O97" s="288" t="s">
        <v>2607</v>
      </c>
      <c r="P97" s="289" t="str">
        <f>IF(N97="","",VLOOKUP(N97,単重表!$C$6:'単重表'!$F$3809,2,FALSE))</f>
        <v>PL 9</v>
      </c>
      <c r="Q97" s="290">
        <v>290</v>
      </c>
      <c r="R97" s="291">
        <f t="shared" si="0"/>
        <v>0.28999999999999998</v>
      </c>
      <c r="S97" s="292">
        <v>80</v>
      </c>
      <c r="T97" s="293">
        <f t="shared" si="1"/>
        <v>0.08</v>
      </c>
      <c r="U97" s="294">
        <v>1</v>
      </c>
      <c r="V97" s="293">
        <f>IF(N97="","",VLOOKUP(N97,単重表!$C$6:'単重表'!$F$3809,3,FALSE))</f>
        <v>70.650000000000006</v>
      </c>
      <c r="W97" s="295"/>
      <c r="X97" s="290">
        <f t="shared" si="2"/>
        <v>1.6390799999999999</v>
      </c>
      <c r="Y97" s="339" t="s">
        <v>2601</v>
      </c>
      <c r="Z97" s="339" t="s">
        <v>2602</v>
      </c>
      <c r="AA97" s="339"/>
      <c r="AB97" s="339"/>
      <c r="AC97" s="296"/>
      <c r="AD97" s="296"/>
      <c r="AE97" s="297"/>
      <c r="AF97" s="298"/>
      <c r="AG97" s="297"/>
      <c r="AH97" s="280">
        <f t="shared" si="3"/>
        <v>0</v>
      </c>
      <c r="AI97" s="297"/>
      <c r="AJ97" s="296"/>
      <c r="AK97" s="572" t="s">
        <v>2612</v>
      </c>
      <c r="AL97" s="34"/>
      <c r="AM97" s="34"/>
      <c r="AN97" s="34"/>
      <c r="AO97" s="34"/>
      <c r="AP97" s="34"/>
      <c r="AQ97" s="34"/>
      <c r="AR97" s="34"/>
    </row>
    <row r="98" spans="2:44" ht="22.5" customHeight="1" x14ac:dyDescent="0.15">
      <c r="B98" s="34"/>
      <c r="C98" s="47"/>
      <c r="D98" s="34"/>
      <c r="E98" s="34"/>
      <c r="F98" s="180"/>
      <c r="G98" s="154"/>
      <c r="H98" s="156"/>
      <c r="I98" s="71"/>
      <c r="J98" s="73"/>
      <c r="K98" s="285"/>
      <c r="L98" s="342"/>
      <c r="M98" s="287"/>
      <c r="N98" s="278"/>
      <c r="O98" s="288"/>
      <c r="P98" s="289" t="str">
        <f>IF(N98="","",VLOOKUP(N98,単重表!$C$6:'単重表'!$F$3809,2,FALSE))</f>
        <v/>
      </c>
      <c r="Q98" s="290"/>
      <c r="R98" s="291">
        <f t="shared" si="0"/>
        <v>0</v>
      </c>
      <c r="S98" s="292"/>
      <c r="T98" s="293">
        <f t="shared" si="1"/>
        <v>1</v>
      </c>
      <c r="U98" s="294">
        <f>SUM(U92:U97)</f>
        <v>243</v>
      </c>
      <c r="V98" s="293" t="str">
        <f>IF(N98="","",VLOOKUP(N98,単重表!$C$6:'単重表'!$F$3809,3,FALSE))</f>
        <v/>
      </c>
      <c r="W98" s="295"/>
      <c r="X98" s="290">
        <f>SUM(X92:X97)</f>
        <v>348.46676891999999</v>
      </c>
      <c r="Y98" s="339"/>
      <c r="Z98" s="339"/>
      <c r="AA98" s="339"/>
      <c r="AB98" s="339"/>
      <c r="AC98" s="296"/>
      <c r="AD98" s="296"/>
      <c r="AE98" s="297"/>
      <c r="AF98" s="298"/>
      <c r="AG98" s="297"/>
      <c r="AH98" s="280">
        <f t="shared" si="3"/>
        <v>0</v>
      </c>
      <c r="AI98" s="297"/>
      <c r="AJ98" s="296"/>
      <c r="AK98" s="299"/>
      <c r="AL98" s="34"/>
      <c r="AM98" s="34"/>
      <c r="AN98" s="34"/>
      <c r="AO98" s="34"/>
      <c r="AP98" s="34"/>
      <c r="AQ98" s="34"/>
      <c r="AR98" s="34"/>
    </row>
    <row r="99" spans="2:44" ht="22.5" customHeight="1" x14ac:dyDescent="0.15">
      <c r="B99" s="34"/>
      <c r="C99" s="47"/>
      <c r="D99" s="34"/>
      <c r="E99" s="34"/>
      <c r="F99" s="180"/>
      <c r="G99" s="154"/>
      <c r="H99" s="156"/>
      <c r="I99" s="72"/>
      <c r="J99" s="73"/>
      <c r="K99" s="285"/>
      <c r="L99" s="342"/>
      <c r="M99" s="287"/>
      <c r="N99" s="278"/>
      <c r="O99" s="288"/>
      <c r="P99" s="289" t="str">
        <f>IF(N99="","",VLOOKUP(N99,単重表!$C$6:'単重表'!$F$3809,2,FALSE))</f>
        <v/>
      </c>
      <c r="Q99" s="290"/>
      <c r="R99" s="291">
        <f t="shared" si="0"/>
        <v>0</v>
      </c>
      <c r="S99" s="292"/>
      <c r="T99" s="293">
        <f t="shared" si="1"/>
        <v>1</v>
      </c>
      <c r="U99" s="294"/>
      <c r="V99" s="293" t="str">
        <f>IF(N99="","",VLOOKUP(N99,単重表!$C$6:'単重表'!$F$3809,3,FALSE))</f>
        <v/>
      </c>
      <c r="W99" s="295"/>
      <c r="X99" s="290"/>
      <c r="Y99" s="339"/>
      <c r="Z99" s="339"/>
      <c r="AA99" s="339"/>
      <c r="AB99" s="339"/>
      <c r="AC99" s="296"/>
      <c r="AD99" s="296"/>
      <c r="AE99" s="297"/>
      <c r="AF99" s="298"/>
      <c r="AG99" s="297"/>
      <c r="AH99" s="280">
        <f t="shared" si="3"/>
        <v>0</v>
      </c>
      <c r="AI99" s="297"/>
      <c r="AJ99" s="296"/>
      <c r="AK99" s="299"/>
      <c r="AL99" s="34"/>
      <c r="AM99" s="34"/>
      <c r="AN99" s="34"/>
      <c r="AO99" s="34"/>
      <c r="AP99" s="34"/>
      <c r="AQ99" s="34"/>
      <c r="AR99" s="34"/>
    </row>
    <row r="100" spans="2:44" ht="27" customHeight="1" x14ac:dyDescent="0.15">
      <c r="K100" s="532" t="s">
        <v>2267</v>
      </c>
      <c r="L100" s="532"/>
      <c r="M100" s="532"/>
      <c r="N100" s="532"/>
      <c r="O100" s="532"/>
      <c r="P100" s="532"/>
      <c r="Q100" s="532"/>
      <c r="R100" s="270"/>
      <c r="S100" s="503" t="s">
        <v>2032</v>
      </c>
      <c r="T100" s="503"/>
      <c r="U100" s="503"/>
      <c r="V100" s="270"/>
      <c r="W100" s="271"/>
      <c r="X100" s="503" t="s">
        <v>2611</v>
      </c>
      <c r="Y100" s="503"/>
      <c r="Z100" s="503"/>
      <c r="AA100" s="501" t="s">
        <v>2031</v>
      </c>
      <c r="AB100" s="501"/>
      <c r="AC100" s="341" t="s">
        <v>2024</v>
      </c>
      <c r="AD100" s="341"/>
      <c r="AE100" s="340"/>
      <c r="AF100" s="346"/>
      <c r="AG100" s="340"/>
      <c r="AH100" s="339"/>
      <c r="AI100" s="340"/>
      <c r="AJ100" s="341"/>
      <c r="AK100" s="276" t="s">
        <v>2023</v>
      </c>
      <c r="AL100" s="267" t="s">
        <v>2358</v>
      </c>
      <c r="AM100" s="464" t="s">
        <v>2359</v>
      </c>
      <c r="AN100" s="464"/>
      <c r="AO100" s="464" t="s">
        <v>2360</v>
      </c>
      <c r="AP100" s="464"/>
      <c r="AQ100" s="464" t="s">
        <v>2361</v>
      </c>
      <c r="AR100" s="464"/>
    </row>
    <row r="101" spans="2:44" ht="17.25" customHeight="1" x14ac:dyDescent="0.15">
      <c r="K101" s="489" t="s">
        <v>2018</v>
      </c>
      <c r="L101" s="489"/>
      <c r="M101" s="489" t="s">
        <v>2546</v>
      </c>
      <c r="N101" s="489"/>
      <c r="O101" s="489"/>
      <c r="P101" s="489"/>
      <c r="Q101" s="489"/>
      <c r="R101" s="270"/>
      <c r="S101" s="503" t="s">
        <v>2025</v>
      </c>
      <c r="T101" s="503"/>
      <c r="U101" s="503"/>
      <c r="V101" s="270"/>
      <c r="W101" s="271"/>
      <c r="X101" s="503"/>
      <c r="Y101" s="503"/>
      <c r="Z101" s="503"/>
      <c r="AA101" s="501"/>
      <c r="AB101" s="501"/>
      <c r="AC101" s="530"/>
      <c r="AD101" s="277"/>
      <c r="AE101" s="278"/>
      <c r="AF101" s="279"/>
      <c r="AG101" s="278"/>
      <c r="AH101" s="280"/>
      <c r="AI101" s="278"/>
      <c r="AJ101" s="277"/>
      <c r="AK101" s="531"/>
      <c r="AL101" s="464"/>
      <c r="AM101" s="464"/>
      <c r="AN101" s="464"/>
      <c r="AO101" s="464"/>
      <c r="AP101" s="464"/>
      <c r="AQ101" s="464"/>
      <c r="AR101" s="464"/>
    </row>
    <row r="102" spans="2:44" ht="17.25" customHeight="1" x14ac:dyDescent="0.15">
      <c r="K102" s="489" t="s">
        <v>2037</v>
      </c>
      <c r="L102" s="489"/>
      <c r="M102" s="489" t="s">
        <v>2598</v>
      </c>
      <c r="N102" s="489"/>
      <c r="O102" s="489"/>
      <c r="P102" s="501" t="s">
        <v>2548</v>
      </c>
      <c r="Q102" s="501"/>
      <c r="R102" s="270"/>
      <c r="S102" s="503" t="s">
        <v>2143</v>
      </c>
      <c r="T102" s="503"/>
      <c r="U102" s="503"/>
      <c r="V102" s="270"/>
      <c r="W102" s="271"/>
      <c r="X102" s="528"/>
      <c r="Y102" s="528"/>
      <c r="Z102" s="528"/>
      <c r="AA102" s="501"/>
      <c r="AB102" s="501"/>
      <c r="AC102" s="530"/>
      <c r="AD102" s="277"/>
      <c r="AE102" s="278"/>
      <c r="AF102" s="279"/>
      <c r="AG102" s="278"/>
      <c r="AH102" s="280"/>
      <c r="AI102" s="278"/>
      <c r="AJ102" s="277"/>
      <c r="AK102" s="531"/>
      <c r="AL102" s="464"/>
      <c r="AM102" s="464"/>
      <c r="AN102" s="464"/>
      <c r="AO102" s="464"/>
      <c r="AP102" s="464"/>
      <c r="AQ102" s="464"/>
      <c r="AR102" s="464"/>
    </row>
    <row r="103" spans="2:44" ht="17.25" customHeight="1" x14ac:dyDescent="0.15">
      <c r="K103" s="489" t="s">
        <v>21</v>
      </c>
      <c r="L103" s="489"/>
      <c r="M103" s="489" t="s">
        <v>2599</v>
      </c>
      <c r="N103" s="489"/>
      <c r="O103" s="489"/>
      <c r="P103" s="489"/>
      <c r="Q103" s="489"/>
      <c r="R103" s="270"/>
      <c r="S103" s="503" t="s">
        <v>2019</v>
      </c>
      <c r="T103" s="503"/>
      <c r="U103" s="503"/>
      <c r="V103" s="270"/>
      <c r="W103" s="271"/>
      <c r="X103" s="528"/>
      <c r="Y103" s="528"/>
      <c r="Z103" s="528"/>
      <c r="AA103" s="501"/>
      <c r="AB103" s="501"/>
      <c r="AC103" s="530"/>
      <c r="AD103" s="277"/>
      <c r="AE103" s="278"/>
      <c r="AF103" s="279"/>
      <c r="AG103" s="278"/>
      <c r="AH103" s="280"/>
      <c r="AI103" s="278"/>
      <c r="AJ103" s="277"/>
      <c r="AK103" s="531"/>
      <c r="AL103" s="464"/>
      <c r="AM103" s="464"/>
      <c r="AN103" s="464"/>
      <c r="AO103" s="464"/>
      <c r="AP103" s="464"/>
      <c r="AQ103" s="464"/>
      <c r="AR103" s="464"/>
    </row>
    <row r="104" spans="2:44" ht="17.25" customHeight="1" x14ac:dyDescent="0.15">
      <c r="K104" s="489" t="s">
        <v>2036</v>
      </c>
      <c r="L104" s="489"/>
      <c r="M104" s="489"/>
      <c r="N104" s="489"/>
      <c r="O104" s="489"/>
      <c r="P104" s="501" t="s">
        <v>2033</v>
      </c>
      <c r="Q104" s="501"/>
      <c r="R104" s="270"/>
      <c r="S104" s="281" t="s">
        <v>2020</v>
      </c>
      <c r="T104" s="281"/>
      <c r="U104" s="529" t="s">
        <v>2549</v>
      </c>
      <c r="V104" s="529"/>
      <c r="W104" s="529"/>
      <c r="X104" s="529"/>
      <c r="Y104" s="529"/>
      <c r="Z104" s="529"/>
      <c r="AA104" s="501"/>
      <c r="AB104" s="501"/>
      <c r="AC104" s="530"/>
      <c r="AD104" s="277"/>
      <c r="AE104" s="278"/>
      <c r="AF104" s="279"/>
      <c r="AG104" s="278"/>
      <c r="AH104" s="280"/>
      <c r="AI104" s="278"/>
      <c r="AJ104" s="277"/>
      <c r="AK104" s="531"/>
      <c r="AL104" s="464"/>
      <c r="AM104" s="484"/>
      <c r="AN104" s="484"/>
      <c r="AO104" s="484"/>
      <c r="AP104" s="484"/>
      <c r="AQ104" s="484"/>
      <c r="AR104" s="484"/>
    </row>
    <row r="105" spans="2:44" ht="17.25" customHeight="1" x14ac:dyDescent="0.15">
      <c r="K105" s="489" t="s">
        <v>2356</v>
      </c>
      <c r="L105" s="489"/>
      <c r="M105" s="502" t="s">
        <v>2357</v>
      </c>
      <c r="N105" s="502"/>
      <c r="O105" s="502"/>
      <c r="P105" s="502"/>
      <c r="Q105" s="502"/>
      <c r="R105" s="270"/>
      <c r="S105" s="503" t="s">
        <v>2034</v>
      </c>
      <c r="T105" s="503"/>
      <c r="U105" s="503"/>
      <c r="V105" s="270"/>
      <c r="W105" s="271"/>
      <c r="X105" s="503" t="s">
        <v>2550</v>
      </c>
      <c r="Y105" s="503"/>
      <c r="Z105" s="503"/>
      <c r="AA105" s="503"/>
      <c r="AB105" s="503"/>
      <c r="AC105" s="503"/>
      <c r="AD105" s="503"/>
      <c r="AE105" s="503"/>
      <c r="AF105" s="503"/>
      <c r="AG105" s="503"/>
      <c r="AH105" s="503"/>
      <c r="AI105" s="503"/>
      <c r="AJ105" s="503"/>
      <c r="AK105" s="503"/>
      <c r="AL105" s="464" t="s">
        <v>2362</v>
      </c>
      <c r="AM105" s="464"/>
      <c r="AN105" s="464"/>
      <c r="AO105" s="464"/>
      <c r="AP105" s="464"/>
      <c r="AQ105" s="464"/>
      <c r="AR105" s="464"/>
    </row>
    <row r="106" spans="2:44" ht="17.25" customHeight="1" x14ac:dyDescent="0.15">
      <c r="K106" s="489"/>
      <c r="L106" s="489"/>
      <c r="M106" s="519" t="s">
        <v>2537</v>
      </c>
      <c r="N106" s="520"/>
      <c r="O106" s="520"/>
      <c r="P106" s="520"/>
      <c r="Q106" s="521"/>
      <c r="R106" s="270"/>
      <c r="S106" s="503" t="s">
        <v>2021</v>
      </c>
      <c r="T106" s="503"/>
      <c r="U106" s="503"/>
      <c r="V106" s="270"/>
      <c r="W106" s="271"/>
      <c r="X106" s="522" t="s">
        <v>2538</v>
      </c>
      <c r="Y106" s="523"/>
      <c r="Z106" s="524"/>
      <c r="AA106" s="501" t="s">
        <v>2035</v>
      </c>
      <c r="AB106" s="501"/>
      <c r="AC106" s="525" t="s">
        <v>2539</v>
      </c>
      <c r="AD106" s="526"/>
      <c r="AE106" s="526"/>
      <c r="AF106" s="526"/>
      <c r="AG106" s="526"/>
      <c r="AH106" s="526"/>
      <c r="AI106" s="526"/>
      <c r="AJ106" s="526"/>
      <c r="AK106" s="527"/>
      <c r="AL106" s="464"/>
      <c r="AM106" s="464"/>
      <c r="AN106" s="464"/>
      <c r="AO106" s="464"/>
      <c r="AP106" s="464"/>
      <c r="AQ106" s="464"/>
      <c r="AR106" s="464"/>
    </row>
    <row r="107" spans="2:44" ht="15.75" customHeight="1" x14ac:dyDescent="0.15">
      <c r="B107" s="352" t="s">
        <v>1349</v>
      </c>
      <c r="C107" s="361" t="s">
        <v>1350</v>
      </c>
      <c r="D107" s="363" t="s">
        <v>21</v>
      </c>
      <c r="E107" s="363" t="s">
        <v>1357</v>
      </c>
      <c r="F107" s="369" t="s">
        <v>1352</v>
      </c>
      <c r="G107" s="355" t="s">
        <v>2026</v>
      </c>
      <c r="H107" s="357" t="s">
        <v>2027</v>
      </c>
      <c r="I107" s="359" t="s">
        <v>2022</v>
      </c>
      <c r="J107" s="360"/>
      <c r="K107" s="508" t="s">
        <v>2016</v>
      </c>
      <c r="L107" s="509"/>
      <c r="M107" s="510"/>
      <c r="N107" s="492" t="s">
        <v>1354</v>
      </c>
      <c r="O107" s="489" t="s">
        <v>22</v>
      </c>
      <c r="P107" s="489"/>
      <c r="Q107" s="504" t="s">
        <v>1341</v>
      </c>
      <c r="R107" s="282" t="s">
        <v>1342</v>
      </c>
      <c r="S107" s="504" t="s">
        <v>1345</v>
      </c>
      <c r="T107" s="282" t="s">
        <v>1344</v>
      </c>
      <c r="U107" s="501" t="s">
        <v>23</v>
      </c>
      <c r="V107" s="507" t="s">
        <v>20</v>
      </c>
      <c r="W107" s="497" t="s">
        <v>2030</v>
      </c>
      <c r="X107" s="499" t="s">
        <v>2010</v>
      </c>
      <c r="Y107" s="501" t="s">
        <v>25</v>
      </c>
      <c r="Z107" s="501" t="s">
        <v>2005</v>
      </c>
      <c r="AA107" s="501" t="s">
        <v>2006</v>
      </c>
      <c r="AB107" s="501" t="s">
        <v>2273</v>
      </c>
      <c r="AC107" s="517" t="s">
        <v>2017</v>
      </c>
      <c r="AD107" s="517" t="s">
        <v>1355</v>
      </c>
      <c r="AE107" s="494" t="s">
        <v>1356</v>
      </c>
      <c r="AF107" s="496" t="s">
        <v>1351</v>
      </c>
      <c r="AG107" s="489" t="s">
        <v>1347</v>
      </c>
      <c r="AH107" s="490" t="s">
        <v>1348</v>
      </c>
      <c r="AI107" s="492" t="s">
        <v>1353</v>
      </c>
      <c r="AJ107" s="514" t="s">
        <v>1358</v>
      </c>
      <c r="AK107" s="516" t="s">
        <v>24</v>
      </c>
      <c r="AL107" s="465" t="s">
        <v>2363</v>
      </c>
      <c r="AM107" s="465" t="s">
        <v>2364</v>
      </c>
      <c r="AN107" s="464" t="s">
        <v>1342</v>
      </c>
      <c r="AO107" s="464" t="s">
        <v>26</v>
      </c>
      <c r="AP107" s="464" t="s">
        <v>2365</v>
      </c>
      <c r="AQ107" s="464" t="s">
        <v>2366</v>
      </c>
      <c r="AR107" s="464" t="s">
        <v>2367</v>
      </c>
    </row>
    <row r="108" spans="2:44" ht="15.75" customHeight="1" x14ac:dyDescent="0.15">
      <c r="B108" s="353"/>
      <c r="C108" s="362"/>
      <c r="D108" s="364"/>
      <c r="E108" s="364"/>
      <c r="F108" s="370"/>
      <c r="G108" s="356"/>
      <c r="H108" s="358"/>
      <c r="I108" s="69"/>
      <c r="J108" s="70"/>
      <c r="K108" s="511"/>
      <c r="L108" s="512"/>
      <c r="M108" s="513"/>
      <c r="N108" s="491"/>
      <c r="O108" s="340" t="s">
        <v>26</v>
      </c>
      <c r="P108" s="339" t="s">
        <v>25</v>
      </c>
      <c r="Q108" s="505"/>
      <c r="R108" s="283" t="s">
        <v>1343</v>
      </c>
      <c r="S108" s="506"/>
      <c r="T108" s="284" t="s">
        <v>1346</v>
      </c>
      <c r="U108" s="501"/>
      <c r="V108" s="507"/>
      <c r="W108" s="498"/>
      <c r="X108" s="500"/>
      <c r="Y108" s="501"/>
      <c r="Z108" s="501"/>
      <c r="AA108" s="501"/>
      <c r="AB108" s="501"/>
      <c r="AC108" s="518"/>
      <c r="AD108" s="518"/>
      <c r="AE108" s="495"/>
      <c r="AF108" s="496"/>
      <c r="AG108" s="489"/>
      <c r="AH108" s="491"/>
      <c r="AI108" s="493"/>
      <c r="AJ108" s="515"/>
      <c r="AK108" s="516"/>
      <c r="AL108" s="464"/>
      <c r="AM108" s="464"/>
      <c r="AN108" s="464"/>
      <c r="AO108" s="464"/>
      <c r="AP108" s="464"/>
      <c r="AQ108" s="464"/>
      <c r="AR108" s="464"/>
    </row>
    <row r="109" spans="2:44" ht="22.5" customHeight="1" x14ac:dyDescent="0.15">
      <c r="B109" s="34"/>
      <c r="C109" s="47"/>
      <c r="D109" s="34"/>
      <c r="E109" s="34"/>
      <c r="F109" s="180"/>
      <c r="G109" s="154"/>
      <c r="H109" s="156"/>
      <c r="I109" s="72"/>
      <c r="J109" s="73"/>
      <c r="K109" s="285" t="s">
        <v>2608</v>
      </c>
      <c r="L109" s="342"/>
      <c r="M109" s="287"/>
      <c r="N109" s="278">
        <v>196</v>
      </c>
      <c r="O109" s="288" t="s">
        <v>2015</v>
      </c>
      <c r="P109" s="289" t="str">
        <f>IF(N109="","",VLOOKUP(N109,単重表!$C$6:'単重表'!$F$3809,2,FALSE))</f>
        <v>PL 6</v>
      </c>
      <c r="Q109" s="290">
        <v>82.4</v>
      </c>
      <c r="R109" s="291">
        <f t="shared" si="0"/>
        <v>8.2400000000000001E-2</v>
      </c>
      <c r="S109" s="292">
        <v>110</v>
      </c>
      <c r="T109" s="293">
        <f t="shared" si="1"/>
        <v>0.11</v>
      </c>
      <c r="U109" s="294">
        <v>41</v>
      </c>
      <c r="V109" s="293">
        <f>IF(N109="","",VLOOKUP(N109,単重表!$C$6:'単重表'!$F$3809,3,FALSE))</f>
        <v>47.1</v>
      </c>
      <c r="W109" s="295"/>
      <c r="X109" s="290">
        <f t="shared" si="2"/>
        <v>17.5034904</v>
      </c>
      <c r="Y109" s="339" t="s">
        <v>2601</v>
      </c>
      <c r="Z109" s="339" t="s">
        <v>2561</v>
      </c>
      <c r="AA109" s="339"/>
      <c r="AB109" s="339"/>
      <c r="AC109" s="296"/>
      <c r="AD109" s="296"/>
      <c r="AE109" s="297"/>
      <c r="AF109" s="298"/>
      <c r="AG109" s="297"/>
      <c r="AH109" s="280">
        <f t="shared" ref="AH109:AH181" si="10">AG109*X109</f>
        <v>0</v>
      </c>
      <c r="AI109" s="297"/>
      <c r="AJ109" s="296"/>
      <c r="AK109" s="299"/>
      <c r="AL109" s="34"/>
      <c r="AM109" s="34"/>
      <c r="AN109" s="34"/>
      <c r="AO109" s="34"/>
      <c r="AP109" s="34"/>
      <c r="AQ109" s="34"/>
      <c r="AR109" s="34"/>
    </row>
    <row r="110" spans="2:44" ht="22.5" customHeight="1" x14ac:dyDescent="0.15">
      <c r="B110" s="34"/>
      <c r="C110" s="47"/>
      <c r="D110" s="34"/>
      <c r="E110" s="34"/>
      <c r="F110" s="180"/>
      <c r="G110" s="154"/>
      <c r="H110" s="156"/>
      <c r="I110" s="72"/>
      <c r="J110" s="73"/>
      <c r="K110" s="285" t="s">
        <v>2609</v>
      </c>
      <c r="L110" s="342"/>
      <c r="M110" s="287"/>
      <c r="N110" s="278">
        <v>196</v>
      </c>
      <c r="O110" s="288" t="s">
        <v>2015</v>
      </c>
      <c r="P110" s="289" t="str">
        <f>IF(N110="","",VLOOKUP(N110,単重表!$C$6:'単重表'!$F$3809,2,FALSE))</f>
        <v>PL 6</v>
      </c>
      <c r="Q110" s="290">
        <v>60</v>
      </c>
      <c r="R110" s="291">
        <f t="shared" si="0"/>
        <v>0.06</v>
      </c>
      <c r="S110" s="292">
        <v>110</v>
      </c>
      <c r="T110" s="293">
        <f t="shared" si="1"/>
        <v>0.11</v>
      </c>
      <c r="U110" s="294">
        <v>4</v>
      </c>
      <c r="V110" s="293">
        <f>IF(N110="","",VLOOKUP(N110,単重表!$C$6:'単重表'!$F$3809,3,FALSE))</f>
        <v>47.1</v>
      </c>
      <c r="W110" s="295"/>
      <c r="X110" s="290">
        <f t="shared" si="2"/>
        <v>1.2434399999999999</v>
      </c>
      <c r="Y110" s="339" t="s">
        <v>2601</v>
      </c>
      <c r="Z110" s="339" t="s">
        <v>2561</v>
      </c>
      <c r="AA110" s="339"/>
      <c r="AB110" s="339"/>
      <c r="AC110" s="296"/>
      <c r="AD110" s="296"/>
      <c r="AE110" s="297"/>
      <c r="AF110" s="298"/>
      <c r="AG110" s="297"/>
      <c r="AH110" s="280">
        <f t="shared" si="10"/>
        <v>0</v>
      </c>
      <c r="AI110" s="297"/>
      <c r="AJ110" s="296"/>
      <c r="AK110" s="299"/>
      <c r="AL110" s="34"/>
      <c r="AM110" s="34"/>
      <c r="AN110" s="34"/>
      <c r="AO110" s="34"/>
      <c r="AP110" s="34"/>
      <c r="AQ110" s="34"/>
      <c r="AR110" s="34"/>
    </row>
    <row r="111" spans="2:44" ht="22.5" customHeight="1" x14ac:dyDescent="0.15">
      <c r="B111" s="34"/>
      <c r="C111" s="47"/>
      <c r="D111" s="34"/>
      <c r="E111" s="34"/>
      <c r="F111" s="180"/>
      <c r="G111" s="154"/>
      <c r="H111" s="156"/>
      <c r="I111" s="71"/>
      <c r="J111" s="73"/>
      <c r="K111" s="285"/>
      <c r="L111" s="342"/>
      <c r="M111" s="287"/>
      <c r="N111" s="278"/>
      <c r="O111" s="288"/>
      <c r="P111" s="289" t="str">
        <f>IF(N111="","",VLOOKUP(N111,単重表!$C$6:'単重表'!$F$3809,2,FALSE))</f>
        <v/>
      </c>
      <c r="Q111" s="290"/>
      <c r="R111" s="291">
        <f t="shared" si="0"/>
        <v>0</v>
      </c>
      <c r="S111" s="292"/>
      <c r="T111" s="293">
        <f t="shared" si="1"/>
        <v>1</v>
      </c>
      <c r="U111" s="294">
        <f>SUM(U109:U110)</f>
        <v>45</v>
      </c>
      <c r="V111" s="293" t="str">
        <f>IF(N111="","",VLOOKUP(N111,単重表!$C$6:'単重表'!$F$3809,3,FALSE))</f>
        <v/>
      </c>
      <c r="W111" s="295"/>
      <c r="X111" s="290">
        <f>SUM(X109:X110)</f>
        <v>18.7469304</v>
      </c>
      <c r="Y111" s="339"/>
      <c r="Z111" s="339"/>
      <c r="AA111" s="339"/>
      <c r="AB111" s="339"/>
      <c r="AC111" s="296"/>
      <c r="AD111" s="296"/>
      <c r="AE111" s="297"/>
      <c r="AF111" s="298"/>
      <c r="AG111" s="297"/>
      <c r="AH111" s="280">
        <f t="shared" si="10"/>
        <v>0</v>
      </c>
      <c r="AI111" s="297"/>
      <c r="AJ111" s="296"/>
      <c r="AK111" s="299"/>
      <c r="AL111" s="34"/>
      <c r="AM111" s="34"/>
      <c r="AN111" s="34"/>
      <c r="AO111" s="34"/>
      <c r="AP111" s="34"/>
      <c r="AQ111" s="34"/>
      <c r="AR111" s="34"/>
    </row>
    <row r="112" spans="2:44" ht="22.5" customHeight="1" x14ac:dyDescent="0.15">
      <c r="B112" s="34"/>
      <c r="C112" s="47"/>
      <c r="D112" s="34"/>
      <c r="E112" s="34"/>
      <c r="F112" s="180"/>
      <c r="G112" s="154"/>
      <c r="H112" s="156"/>
      <c r="I112" s="71"/>
      <c r="J112" s="73"/>
      <c r="K112" s="285"/>
      <c r="L112" s="342"/>
      <c r="M112" s="287"/>
      <c r="N112" s="278"/>
      <c r="O112" s="288"/>
      <c r="P112" s="289" t="str">
        <f>IF(N112="","",VLOOKUP(N112,単重表!$C$6:'単重表'!$F$3809,2,FALSE))</f>
        <v/>
      </c>
      <c r="Q112" s="290"/>
      <c r="R112" s="291">
        <f t="shared" si="0"/>
        <v>0</v>
      </c>
      <c r="S112" s="292"/>
      <c r="T112" s="293">
        <f t="shared" si="1"/>
        <v>1</v>
      </c>
      <c r="U112" s="294"/>
      <c r="V112" s="293" t="str">
        <f>IF(N112="","",VLOOKUP(N112,単重表!$C$6:'単重表'!$F$3809,3,FALSE))</f>
        <v/>
      </c>
      <c r="W112" s="295"/>
      <c r="X112" s="290"/>
      <c r="Y112" s="339"/>
      <c r="Z112" s="339"/>
      <c r="AA112" s="339"/>
      <c r="AB112" s="339"/>
      <c r="AC112" s="296"/>
      <c r="AD112" s="296"/>
      <c r="AE112" s="297"/>
      <c r="AF112" s="298"/>
      <c r="AG112" s="297"/>
      <c r="AH112" s="280">
        <f t="shared" si="10"/>
        <v>0</v>
      </c>
      <c r="AI112" s="297"/>
      <c r="AJ112" s="296"/>
      <c r="AK112" s="299"/>
      <c r="AL112" s="34"/>
      <c r="AM112" s="34"/>
      <c r="AN112" s="34"/>
      <c r="AO112" s="34"/>
      <c r="AP112" s="34"/>
      <c r="AQ112" s="34"/>
      <c r="AR112" s="34"/>
    </row>
    <row r="113" spans="2:44" ht="27" customHeight="1" x14ac:dyDescent="0.15">
      <c r="K113" s="488" t="s">
        <v>2267</v>
      </c>
      <c r="L113" s="488"/>
      <c r="M113" s="488"/>
      <c r="N113" s="488"/>
      <c r="O113" s="488"/>
      <c r="P113" s="488"/>
      <c r="Q113" s="488"/>
      <c r="R113" s="161"/>
      <c r="S113" s="474" t="s">
        <v>2032</v>
      </c>
      <c r="T113" s="474"/>
      <c r="U113" s="474"/>
      <c r="V113" s="161"/>
      <c r="W113" s="165"/>
      <c r="X113" s="474" t="s">
        <v>2587</v>
      </c>
      <c r="Y113" s="474"/>
      <c r="Z113" s="474"/>
      <c r="AA113" s="466" t="s">
        <v>2031</v>
      </c>
      <c r="AB113" s="466"/>
      <c r="AC113" s="269" t="s">
        <v>2024</v>
      </c>
      <c r="AD113" s="269"/>
      <c r="AE113" s="265"/>
      <c r="AF113" s="266"/>
      <c r="AG113" s="265"/>
      <c r="AH113" s="268"/>
      <c r="AI113" s="265"/>
      <c r="AJ113" s="269"/>
      <c r="AK113" s="264" t="s">
        <v>2023</v>
      </c>
      <c r="AL113" s="267" t="s">
        <v>2358</v>
      </c>
      <c r="AM113" s="464" t="s">
        <v>2359</v>
      </c>
      <c r="AN113" s="464"/>
      <c r="AO113" s="464" t="s">
        <v>2360</v>
      </c>
      <c r="AP113" s="464"/>
      <c r="AQ113" s="464" t="s">
        <v>2361</v>
      </c>
      <c r="AR113" s="464"/>
    </row>
    <row r="114" spans="2:44" ht="17.25" customHeight="1" x14ac:dyDescent="0.15">
      <c r="K114" s="353" t="s">
        <v>2018</v>
      </c>
      <c r="L114" s="353"/>
      <c r="M114" s="353" t="s">
        <v>2546</v>
      </c>
      <c r="N114" s="353"/>
      <c r="O114" s="353"/>
      <c r="P114" s="353"/>
      <c r="Q114" s="353"/>
      <c r="R114" s="161"/>
      <c r="S114" s="474" t="s">
        <v>2025</v>
      </c>
      <c r="T114" s="474"/>
      <c r="U114" s="474"/>
      <c r="V114" s="161"/>
      <c r="W114" s="165"/>
      <c r="X114" s="474"/>
      <c r="Y114" s="474"/>
      <c r="Z114" s="474"/>
      <c r="AA114" s="466"/>
      <c r="AB114" s="466"/>
      <c r="AC114" s="487"/>
      <c r="AD114" s="111"/>
      <c r="AE114" s="34"/>
      <c r="AF114" s="112"/>
      <c r="AG114" s="34"/>
      <c r="AH114" s="189"/>
      <c r="AI114" s="34"/>
      <c r="AJ114" s="111"/>
      <c r="AK114" s="462"/>
      <c r="AL114" s="464"/>
      <c r="AM114" s="464"/>
      <c r="AN114" s="464"/>
      <c r="AO114" s="464"/>
      <c r="AP114" s="464"/>
      <c r="AQ114" s="464"/>
      <c r="AR114" s="464"/>
    </row>
    <row r="115" spans="2:44" ht="17.25" customHeight="1" x14ac:dyDescent="0.15">
      <c r="K115" s="353" t="s">
        <v>2037</v>
      </c>
      <c r="L115" s="353"/>
      <c r="M115" s="353" t="s">
        <v>2598</v>
      </c>
      <c r="N115" s="353"/>
      <c r="O115" s="353"/>
      <c r="P115" s="466" t="s">
        <v>2548</v>
      </c>
      <c r="Q115" s="466"/>
      <c r="R115" s="161"/>
      <c r="S115" s="474" t="s">
        <v>2143</v>
      </c>
      <c r="T115" s="474"/>
      <c r="U115" s="474"/>
      <c r="V115" s="161"/>
      <c r="W115" s="165"/>
      <c r="X115" s="485"/>
      <c r="Y115" s="485"/>
      <c r="Z115" s="485"/>
      <c r="AA115" s="466"/>
      <c r="AB115" s="466"/>
      <c r="AC115" s="487"/>
      <c r="AD115" s="111"/>
      <c r="AE115" s="34"/>
      <c r="AF115" s="112"/>
      <c r="AG115" s="34"/>
      <c r="AH115" s="189"/>
      <c r="AI115" s="34"/>
      <c r="AJ115" s="111"/>
      <c r="AK115" s="462"/>
      <c r="AL115" s="464"/>
      <c r="AM115" s="464"/>
      <c r="AN115" s="464"/>
      <c r="AO115" s="464"/>
      <c r="AP115" s="464"/>
      <c r="AQ115" s="464"/>
      <c r="AR115" s="464"/>
    </row>
    <row r="116" spans="2:44" ht="17.25" customHeight="1" x14ac:dyDescent="0.15">
      <c r="K116" s="353" t="s">
        <v>21</v>
      </c>
      <c r="L116" s="353"/>
      <c r="M116" s="353" t="s">
        <v>2599</v>
      </c>
      <c r="N116" s="353"/>
      <c r="O116" s="353"/>
      <c r="P116" s="353"/>
      <c r="Q116" s="353"/>
      <c r="R116" s="161"/>
      <c r="S116" s="474" t="s">
        <v>2019</v>
      </c>
      <c r="T116" s="474"/>
      <c r="U116" s="474"/>
      <c r="V116" s="161"/>
      <c r="W116" s="165"/>
      <c r="X116" s="485"/>
      <c r="Y116" s="485"/>
      <c r="Z116" s="485"/>
      <c r="AA116" s="466"/>
      <c r="AB116" s="466"/>
      <c r="AC116" s="487"/>
      <c r="AD116" s="111"/>
      <c r="AE116" s="34"/>
      <c r="AF116" s="112"/>
      <c r="AG116" s="34"/>
      <c r="AH116" s="189"/>
      <c r="AI116" s="34"/>
      <c r="AJ116" s="111"/>
      <c r="AK116" s="462"/>
      <c r="AL116" s="464"/>
      <c r="AM116" s="464"/>
      <c r="AN116" s="464"/>
      <c r="AO116" s="464"/>
      <c r="AP116" s="464"/>
      <c r="AQ116" s="464"/>
      <c r="AR116" s="464"/>
    </row>
    <row r="117" spans="2:44" ht="17.25" customHeight="1" x14ac:dyDescent="0.15">
      <c r="K117" s="353" t="s">
        <v>2036</v>
      </c>
      <c r="L117" s="353"/>
      <c r="M117" s="353"/>
      <c r="N117" s="353"/>
      <c r="O117" s="353"/>
      <c r="P117" s="466" t="s">
        <v>2033</v>
      </c>
      <c r="Q117" s="466"/>
      <c r="R117" s="161"/>
      <c r="S117" s="164" t="s">
        <v>2020</v>
      </c>
      <c r="T117" s="164"/>
      <c r="U117" s="486" t="s">
        <v>2549</v>
      </c>
      <c r="V117" s="486"/>
      <c r="W117" s="486"/>
      <c r="X117" s="486"/>
      <c r="Y117" s="486"/>
      <c r="Z117" s="486"/>
      <c r="AA117" s="466"/>
      <c r="AB117" s="466"/>
      <c r="AC117" s="487"/>
      <c r="AD117" s="111"/>
      <c r="AE117" s="34"/>
      <c r="AF117" s="112"/>
      <c r="AG117" s="34"/>
      <c r="AH117" s="189"/>
      <c r="AI117" s="34"/>
      <c r="AJ117" s="111"/>
      <c r="AK117" s="462"/>
      <c r="AL117" s="464"/>
      <c r="AM117" s="484"/>
      <c r="AN117" s="484"/>
      <c r="AO117" s="484"/>
      <c r="AP117" s="484"/>
      <c r="AQ117" s="484"/>
      <c r="AR117" s="484"/>
    </row>
    <row r="118" spans="2:44" ht="17.25" customHeight="1" x14ac:dyDescent="0.15">
      <c r="K118" s="353" t="s">
        <v>2356</v>
      </c>
      <c r="L118" s="353"/>
      <c r="M118" s="473" t="s">
        <v>2357</v>
      </c>
      <c r="N118" s="473"/>
      <c r="O118" s="473"/>
      <c r="P118" s="473"/>
      <c r="Q118" s="473"/>
      <c r="R118" s="161"/>
      <c r="S118" s="474" t="s">
        <v>2034</v>
      </c>
      <c r="T118" s="474"/>
      <c r="U118" s="474"/>
      <c r="V118" s="161"/>
      <c r="W118" s="165"/>
      <c r="X118" s="474" t="s">
        <v>2550</v>
      </c>
      <c r="Y118" s="474"/>
      <c r="Z118" s="474"/>
      <c r="AA118" s="474"/>
      <c r="AB118" s="474"/>
      <c r="AC118" s="474"/>
      <c r="AD118" s="474"/>
      <c r="AE118" s="474"/>
      <c r="AF118" s="474"/>
      <c r="AG118" s="474"/>
      <c r="AH118" s="474"/>
      <c r="AI118" s="474"/>
      <c r="AJ118" s="474"/>
      <c r="AK118" s="474"/>
      <c r="AL118" s="464" t="s">
        <v>2362</v>
      </c>
      <c r="AM118" s="464"/>
      <c r="AN118" s="464"/>
      <c r="AO118" s="464"/>
      <c r="AP118" s="464"/>
      <c r="AQ118" s="464"/>
      <c r="AR118" s="464"/>
    </row>
    <row r="119" spans="2:44" ht="17.25" customHeight="1" x14ac:dyDescent="0.15">
      <c r="K119" s="353"/>
      <c r="L119" s="353"/>
      <c r="M119" s="475" t="s">
        <v>2537</v>
      </c>
      <c r="N119" s="476"/>
      <c r="O119" s="476"/>
      <c r="P119" s="476"/>
      <c r="Q119" s="477"/>
      <c r="R119" s="161"/>
      <c r="S119" s="474" t="s">
        <v>2021</v>
      </c>
      <c r="T119" s="474"/>
      <c r="U119" s="474"/>
      <c r="V119" s="161"/>
      <c r="W119" s="165"/>
      <c r="X119" s="478" t="s">
        <v>2538</v>
      </c>
      <c r="Y119" s="479"/>
      <c r="Z119" s="480"/>
      <c r="AA119" s="466" t="s">
        <v>2035</v>
      </c>
      <c r="AB119" s="466"/>
      <c r="AC119" s="481" t="s">
        <v>2539</v>
      </c>
      <c r="AD119" s="482"/>
      <c r="AE119" s="482"/>
      <c r="AF119" s="482"/>
      <c r="AG119" s="482"/>
      <c r="AH119" s="482"/>
      <c r="AI119" s="482"/>
      <c r="AJ119" s="482"/>
      <c r="AK119" s="483"/>
      <c r="AL119" s="464"/>
      <c r="AM119" s="464"/>
      <c r="AN119" s="464"/>
      <c r="AO119" s="464"/>
      <c r="AP119" s="464"/>
      <c r="AQ119" s="464"/>
      <c r="AR119" s="464"/>
    </row>
    <row r="120" spans="2:44" ht="15.75" customHeight="1" x14ac:dyDescent="0.15">
      <c r="B120" s="352" t="s">
        <v>1349</v>
      </c>
      <c r="C120" s="361" t="s">
        <v>1350</v>
      </c>
      <c r="D120" s="363" t="s">
        <v>21</v>
      </c>
      <c r="E120" s="363" t="s">
        <v>1357</v>
      </c>
      <c r="F120" s="369" t="s">
        <v>1352</v>
      </c>
      <c r="G120" s="355" t="s">
        <v>2026</v>
      </c>
      <c r="H120" s="357" t="s">
        <v>2027</v>
      </c>
      <c r="I120" s="359" t="s">
        <v>2022</v>
      </c>
      <c r="J120" s="360"/>
      <c r="K120" s="372" t="s">
        <v>2016</v>
      </c>
      <c r="L120" s="373"/>
      <c r="M120" s="374"/>
      <c r="N120" s="365" t="s">
        <v>1354</v>
      </c>
      <c r="O120" s="353" t="s">
        <v>22</v>
      </c>
      <c r="P120" s="353"/>
      <c r="Q120" s="367" t="s">
        <v>1341</v>
      </c>
      <c r="R120" s="27" t="s">
        <v>1342</v>
      </c>
      <c r="S120" s="367" t="s">
        <v>1345</v>
      </c>
      <c r="T120" s="27" t="s">
        <v>1344</v>
      </c>
      <c r="U120" s="466" t="s">
        <v>23</v>
      </c>
      <c r="V120" s="468" t="s">
        <v>20</v>
      </c>
      <c r="W120" s="469" t="s">
        <v>2030</v>
      </c>
      <c r="X120" s="471" t="s">
        <v>2010</v>
      </c>
      <c r="Y120" s="466" t="s">
        <v>25</v>
      </c>
      <c r="Z120" s="466" t="s">
        <v>2005</v>
      </c>
      <c r="AA120" s="466" t="s">
        <v>2006</v>
      </c>
      <c r="AB120" s="466" t="s">
        <v>2273</v>
      </c>
      <c r="AC120" s="380" t="s">
        <v>2017</v>
      </c>
      <c r="AD120" s="380" t="s">
        <v>1355</v>
      </c>
      <c r="AE120" s="369" t="s">
        <v>1356</v>
      </c>
      <c r="AF120" s="386" t="s">
        <v>1351</v>
      </c>
      <c r="AG120" s="353" t="s">
        <v>1347</v>
      </c>
      <c r="AH120" s="467" t="s">
        <v>1348</v>
      </c>
      <c r="AI120" s="363" t="s">
        <v>1353</v>
      </c>
      <c r="AJ120" s="384" t="s">
        <v>1358</v>
      </c>
      <c r="AK120" s="383" t="s">
        <v>24</v>
      </c>
      <c r="AL120" s="465" t="s">
        <v>2363</v>
      </c>
      <c r="AM120" s="465" t="s">
        <v>2364</v>
      </c>
      <c r="AN120" s="464" t="s">
        <v>1342</v>
      </c>
      <c r="AO120" s="464" t="s">
        <v>26</v>
      </c>
      <c r="AP120" s="464" t="s">
        <v>2365</v>
      </c>
      <c r="AQ120" s="464" t="s">
        <v>2366</v>
      </c>
      <c r="AR120" s="464" t="s">
        <v>2367</v>
      </c>
    </row>
    <row r="121" spans="2:44" ht="15.75" customHeight="1" x14ac:dyDescent="0.15">
      <c r="B121" s="353"/>
      <c r="C121" s="362"/>
      <c r="D121" s="364"/>
      <c r="E121" s="364"/>
      <c r="F121" s="370"/>
      <c r="G121" s="356"/>
      <c r="H121" s="358"/>
      <c r="I121" s="69"/>
      <c r="J121" s="70"/>
      <c r="K121" s="456"/>
      <c r="L121" s="391"/>
      <c r="M121" s="392"/>
      <c r="N121" s="366"/>
      <c r="O121" s="265" t="s">
        <v>26</v>
      </c>
      <c r="P121" s="268" t="s">
        <v>25</v>
      </c>
      <c r="Q121" s="368"/>
      <c r="R121" s="31" t="s">
        <v>1343</v>
      </c>
      <c r="S121" s="371"/>
      <c r="T121" s="32" t="s">
        <v>1346</v>
      </c>
      <c r="U121" s="466"/>
      <c r="V121" s="468"/>
      <c r="W121" s="470"/>
      <c r="X121" s="472"/>
      <c r="Y121" s="466"/>
      <c r="Z121" s="466"/>
      <c r="AA121" s="466"/>
      <c r="AB121" s="466"/>
      <c r="AC121" s="381"/>
      <c r="AD121" s="381"/>
      <c r="AE121" s="370"/>
      <c r="AF121" s="386"/>
      <c r="AG121" s="353"/>
      <c r="AH121" s="388"/>
      <c r="AI121" s="364"/>
      <c r="AJ121" s="385"/>
      <c r="AK121" s="383"/>
      <c r="AL121" s="464"/>
      <c r="AM121" s="464"/>
      <c r="AN121" s="464"/>
      <c r="AO121" s="464"/>
      <c r="AP121" s="464"/>
      <c r="AQ121" s="464"/>
      <c r="AR121" s="464"/>
    </row>
    <row r="122" spans="2:44" ht="22.5" customHeight="1" x14ac:dyDescent="0.15">
      <c r="B122" s="34"/>
      <c r="C122" s="47"/>
      <c r="D122" s="34"/>
      <c r="E122" s="34"/>
      <c r="F122" s="180"/>
      <c r="G122" s="154"/>
      <c r="H122" s="156"/>
      <c r="I122" s="72"/>
      <c r="J122" s="73"/>
      <c r="K122" s="53"/>
      <c r="L122" s="160"/>
      <c r="M122" s="51"/>
      <c r="N122" s="35"/>
      <c r="O122" s="55"/>
      <c r="P122" s="36" t="str">
        <f>IF(N122="","",VLOOKUP(N122,単重表!$C$6:'単重表'!$F$3809,2,FALSE))</f>
        <v/>
      </c>
      <c r="Q122" s="37"/>
      <c r="R122" s="158">
        <f t="shared" si="0"/>
        <v>0</v>
      </c>
      <c r="S122" s="159"/>
      <c r="T122" s="39">
        <f t="shared" si="1"/>
        <v>1</v>
      </c>
      <c r="U122" s="40"/>
      <c r="V122" s="39" t="str">
        <f>IF(N122="","",VLOOKUP(N122,単重表!$C$6:'単重表'!$F$3809,3,FALSE))</f>
        <v/>
      </c>
      <c r="W122" s="157"/>
      <c r="X122" s="37" t="e">
        <f t="shared" si="2"/>
        <v>#VALUE!</v>
      </c>
      <c r="Y122" s="163"/>
      <c r="Z122" s="163"/>
      <c r="AA122" s="163"/>
      <c r="AB122" s="163"/>
      <c r="AC122" s="187"/>
      <c r="AD122" s="187"/>
      <c r="AE122" s="180"/>
      <c r="AF122" s="188"/>
      <c r="AG122" s="180"/>
      <c r="AH122" s="189" t="e">
        <f t="shared" si="10"/>
        <v>#VALUE!</v>
      </c>
      <c r="AI122" s="180"/>
      <c r="AJ122" s="187"/>
      <c r="AK122" s="190"/>
      <c r="AL122" s="34"/>
      <c r="AM122" s="34"/>
      <c r="AN122" s="34"/>
      <c r="AO122" s="34"/>
      <c r="AP122" s="34"/>
      <c r="AQ122" s="34"/>
      <c r="AR122" s="34"/>
    </row>
    <row r="123" spans="2:44" ht="22.5" customHeight="1" x14ac:dyDescent="0.15">
      <c r="B123" s="34"/>
      <c r="C123" s="47"/>
      <c r="D123" s="34"/>
      <c r="E123" s="34"/>
      <c r="F123" s="180"/>
      <c r="G123" s="154"/>
      <c r="H123" s="156"/>
      <c r="I123" s="72"/>
      <c r="J123" s="73"/>
      <c r="K123" s="53"/>
      <c r="L123" s="160"/>
      <c r="M123" s="51"/>
      <c r="N123" s="35"/>
      <c r="O123" s="55"/>
      <c r="P123" s="36" t="str">
        <f>IF(N123="","",VLOOKUP(N123,単重表!$C$6:'単重表'!$F$3809,2,FALSE))</f>
        <v/>
      </c>
      <c r="Q123" s="37"/>
      <c r="R123" s="158">
        <f t="shared" si="0"/>
        <v>0</v>
      </c>
      <c r="S123" s="159"/>
      <c r="T123" s="39">
        <f t="shared" si="1"/>
        <v>1</v>
      </c>
      <c r="U123" s="40"/>
      <c r="V123" s="39" t="str">
        <f>IF(N123="","",VLOOKUP(N123,単重表!$C$6:'単重表'!$F$3809,3,FALSE))</f>
        <v/>
      </c>
      <c r="W123" s="157"/>
      <c r="X123" s="37" t="e">
        <f t="shared" si="2"/>
        <v>#VALUE!</v>
      </c>
      <c r="Y123" s="163"/>
      <c r="Z123" s="163"/>
      <c r="AA123" s="163"/>
      <c r="AB123" s="163"/>
      <c r="AC123" s="187"/>
      <c r="AD123" s="187"/>
      <c r="AE123" s="180"/>
      <c r="AF123" s="188"/>
      <c r="AG123" s="180"/>
      <c r="AH123" s="189" t="e">
        <f t="shared" si="10"/>
        <v>#VALUE!</v>
      </c>
      <c r="AI123" s="180"/>
      <c r="AJ123" s="187"/>
      <c r="AK123" s="190"/>
      <c r="AL123" s="34"/>
      <c r="AM123" s="34"/>
      <c r="AN123" s="34"/>
      <c r="AO123" s="34"/>
      <c r="AP123" s="34"/>
      <c r="AQ123" s="34"/>
      <c r="AR123" s="34"/>
    </row>
    <row r="124" spans="2:44" ht="22.5" customHeight="1" x14ac:dyDescent="0.15">
      <c r="B124" s="34"/>
      <c r="C124" s="47"/>
      <c r="D124" s="34"/>
      <c r="E124" s="34"/>
      <c r="F124" s="180"/>
      <c r="G124" s="154"/>
      <c r="H124" s="156"/>
      <c r="I124" s="72"/>
      <c r="J124" s="73"/>
      <c r="K124" s="53"/>
      <c r="L124" s="160"/>
      <c r="M124" s="51"/>
      <c r="N124" s="35"/>
      <c r="O124" s="55"/>
      <c r="P124" s="36" t="str">
        <f>IF(N124="","",VLOOKUP(N124,単重表!$C$6:'単重表'!$F$3809,2,FALSE))</f>
        <v/>
      </c>
      <c r="Q124" s="37"/>
      <c r="R124" s="158">
        <f t="shared" si="0"/>
        <v>0</v>
      </c>
      <c r="S124" s="159"/>
      <c r="T124" s="39">
        <f t="shared" si="1"/>
        <v>1</v>
      </c>
      <c r="U124" s="40"/>
      <c r="V124" s="39" t="str">
        <f>IF(N124="","",VLOOKUP(N124,単重表!$C$6:'単重表'!$F$3809,3,FALSE))</f>
        <v/>
      </c>
      <c r="W124" s="157"/>
      <c r="X124" s="37" t="e">
        <f t="shared" si="2"/>
        <v>#VALUE!</v>
      </c>
      <c r="Y124" s="163"/>
      <c r="Z124" s="163"/>
      <c r="AA124" s="163"/>
      <c r="AB124" s="163"/>
      <c r="AC124" s="187"/>
      <c r="AD124" s="187"/>
      <c r="AE124" s="180"/>
      <c r="AF124" s="188"/>
      <c r="AG124" s="180"/>
      <c r="AH124" s="189" t="e">
        <f t="shared" si="10"/>
        <v>#VALUE!</v>
      </c>
      <c r="AI124" s="180"/>
      <c r="AJ124" s="187"/>
      <c r="AK124" s="190"/>
      <c r="AL124" s="34"/>
      <c r="AM124" s="34"/>
      <c r="AN124" s="34"/>
      <c r="AO124" s="34"/>
      <c r="AP124" s="34"/>
      <c r="AQ124" s="34"/>
      <c r="AR124" s="34"/>
    </row>
    <row r="125" spans="2:44" ht="22.5" customHeight="1" x14ac:dyDescent="0.15">
      <c r="B125" s="34"/>
      <c r="C125" s="47"/>
      <c r="D125" s="34"/>
      <c r="E125" s="34"/>
      <c r="F125" s="180"/>
      <c r="G125" s="154"/>
      <c r="H125" s="156"/>
      <c r="I125" s="72"/>
      <c r="J125" s="73"/>
      <c r="K125" s="53"/>
      <c r="L125" s="160"/>
      <c r="M125" s="51"/>
      <c r="N125" s="35"/>
      <c r="O125" s="55"/>
      <c r="P125" s="36" t="str">
        <f>IF(N125="","",VLOOKUP(N125,単重表!$C$6:'単重表'!$F$3809,2,FALSE))</f>
        <v/>
      </c>
      <c r="Q125" s="37"/>
      <c r="R125" s="158">
        <f t="shared" si="0"/>
        <v>0</v>
      </c>
      <c r="S125" s="159"/>
      <c r="T125" s="39">
        <f t="shared" si="1"/>
        <v>1</v>
      </c>
      <c r="U125" s="40"/>
      <c r="V125" s="39" t="str">
        <f>IF(N125="","",VLOOKUP(N125,単重表!$C$6:'単重表'!$F$3809,3,FALSE))</f>
        <v/>
      </c>
      <c r="W125" s="157"/>
      <c r="X125" s="37" t="e">
        <f t="shared" si="2"/>
        <v>#VALUE!</v>
      </c>
      <c r="Y125" s="163"/>
      <c r="Z125" s="163"/>
      <c r="AA125" s="163"/>
      <c r="AB125" s="163"/>
      <c r="AC125" s="187"/>
      <c r="AD125" s="187"/>
      <c r="AE125" s="180"/>
      <c r="AF125" s="188"/>
      <c r="AG125" s="180"/>
      <c r="AH125" s="189" t="e">
        <f t="shared" si="10"/>
        <v>#VALUE!</v>
      </c>
      <c r="AI125" s="180"/>
      <c r="AJ125" s="187"/>
      <c r="AK125" s="190"/>
      <c r="AL125" s="34"/>
      <c r="AM125" s="34"/>
      <c r="AN125" s="34"/>
      <c r="AO125" s="34"/>
      <c r="AP125" s="34"/>
      <c r="AQ125" s="34"/>
      <c r="AR125" s="34"/>
    </row>
    <row r="126" spans="2:44" ht="22.5" customHeight="1" x14ac:dyDescent="0.15">
      <c r="B126" s="34"/>
      <c r="C126" s="47"/>
      <c r="D126" s="34"/>
      <c r="E126" s="34"/>
      <c r="F126" s="180"/>
      <c r="G126" s="154"/>
      <c r="H126" s="156"/>
      <c r="I126" s="72"/>
      <c r="J126" s="73"/>
      <c r="K126" s="53"/>
      <c r="L126" s="160"/>
      <c r="M126" s="51"/>
      <c r="N126" s="35"/>
      <c r="O126" s="55"/>
      <c r="P126" s="36" t="str">
        <f>IF(N126="","",VLOOKUP(N126,単重表!$C$6:'単重表'!$F$3809,2,FALSE))</f>
        <v/>
      </c>
      <c r="Q126" s="37"/>
      <c r="R126" s="158">
        <f t="shared" si="0"/>
        <v>0</v>
      </c>
      <c r="S126" s="159"/>
      <c r="T126" s="39">
        <f t="shared" si="1"/>
        <v>1</v>
      </c>
      <c r="U126" s="40"/>
      <c r="V126" s="39" t="str">
        <f>IF(N126="","",VLOOKUP(N126,単重表!$C$6:'単重表'!$F$3809,3,FALSE))</f>
        <v/>
      </c>
      <c r="W126" s="157"/>
      <c r="X126" s="37" t="e">
        <f t="shared" si="2"/>
        <v>#VALUE!</v>
      </c>
      <c r="Y126" s="163"/>
      <c r="Z126" s="163"/>
      <c r="AA126" s="163"/>
      <c r="AB126" s="163"/>
      <c r="AC126" s="187"/>
      <c r="AD126" s="187"/>
      <c r="AE126" s="180"/>
      <c r="AF126" s="188"/>
      <c r="AG126" s="180"/>
      <c r="AH126" s="189" t="e">
        <f t="shared" si="10"/>
        <v>#VALUE!</v>
      </c>
      <c r="AI126" s="180"/>
      <c r="AJ126" s="187"/>
      <c r="AK126" s="190"/>
      <c r="AL126" s="34"/>
      <c r="AM126" s="34"/>
      <c r="AN126" s="34"/>
      <c r="AO126" s="34"/>
      <c r="AP126" s="34"/>
      <c r="AQ126" s="34"/>
      <c r="AR126" s="34"/>
    </row>
    <row r="127" spans="2:44" ht="22.5" customHeight="1" x14ac:dyDescent="0.15">
      <c r="B127" s="34"/>
      <c r="C127" s="47"/>
      <c r="D127" s="34"/>
      <c r="E127" s="34"/>
      <c r="F127" s="180"/>
      <c r="G127" s="154"/>
      <c r="H127" s="156"/>
      <c r="I127" s="72"/>
      <c r="J127" s="73"/>
      <c r="K127" s="53"/>
      <c r="L127" s="160"/>
      <c r="M127" s="51"/>
      <c r="N127" s="35"/>
      <c r="O127" s="55"/>
      <c r="P127" s="36" t="str">
        <f>IF(N127="","",VLOOKUP(N127,単重表!$C$6:'単重表'!$F$3809,2,FALSE))</f>
        <v/>
      </c>
      <c r="Q127" s="37"/>
      <c r="R127" s="158">
        <f t="shared" si="0"/>
        <v>0</v>
      </c>
      <c r="S127" s="159"/>
      <c r="T127" s="39">
        <f t="shared" si="1"/>
        <v>1</v>
      </c>
      <c r="U127" s="40"/>
      <c r="V127" s="39" t="str">
        <f>IF(N127="","",VLOOKUP(N127,単重表!$C$6:'単重表'!$F$3809,3,FALSE))</f>
        <v/>
      </c>
      <c r="W127" s="157"/>
      <c r="X127" s="37" t="e">
        <f t="shared" si="2"/>
        <v>#VALUE!</v>
      </c>
      <c r="Y127" s="163"/>
      <c r="Z127" s="163"/>
      <c r="AA127" s="163"/>
      <c r="AB127" s="163"/>
      <c r="AC127" s="187"/>
      <c r="AD127" s="187"/>
      <c r="AE127" s="180"/>
      <c r="AF127" s="188"/>
      <c r="AG127" s="180"/>
      <c r="AH127" s="189" t="e">
        <f t="shared" si="10"/>
        <v>#VALUE!</v>
      </c>
      <c r="AI127" s="180"/>
      <c r="AJ127" s="187"/>
      <c r="AK127" s="190"/>
      <c r="AL127" s="34"/>
      <c r="AM127" s="34"/>
      <c r="AN127" s="34"/>
      <c r="AO127" s="34"/>
      <c r="AP127" s="34"/>
      <c r="AQ127" s="34"/>
      <c r="AR127" s="34"/>
    </row>
    <row r="128" spans="2:44" ht="22.5" customHeight="1" x14ac:dyDescent="0.15">
      <c r="B128" s="34"/>
      <c r="C128" s="47"/>
      <c r="D128" s="34"/>
      <c r="E128" s="34"/>
      <c r="F128" s="180"/>
      <c r="G128" s="154"/>
      <c r="H128" s="156"/>
      <c r="I128" s="71"/>
      <c r="J128" s="73"/>
      <c r="K128" s="53"/>
      <c r="L128" s="160"/>
      <c r="M128" s="51"/>
      <c r="N128" s="35"/>
      <c r="O128" s="55"/>
      <c r="P128" s="36" t="str">
        <f>IF(N128="","",VLOOKUP(N128,単重表!$C$6:'単重表'!$F$3809,2,FALSE))</f>
        <v/>
      </c>
      <c r="Q128" s="37"/>
      <c r="R128" s="158">
        <f t="shared" si="0"/>
        <v>0</v>
      </c>
      <c r="S128" s="159"/>
      <c r="T128" s="39">
        <f t="shared" si="1"/>
        <v>1</v>
      </c>
      <c r="U128" s="40"/>
      <c r="V128" s="39" t="str">
        <f>IF(N128="","",VLOOKUP(N128,単重表!$C$6:'単重表'!$F$3809,3,FALSE))</f>
        <v/>
      </c>
      <c r="W128" s="157"/>
      <c r="X128" s="37" t="e">
        <f t="shared" si="2"/>
        <v>#VALUE!</v>
      </c>
      <c r="Y128" s="163"/>
      <c r="Z128" s="163"/>
      <c r="AA128" s="163"/>
      <c r="AB128" s="163"/>
      <c r="AC128" s="187"/>
      <c r="AD128" s="187"/>
      <c r="AE128" s="180"/>
      <c r="AF128" s="188"/>
      <c r="AG128" s="180"/>
      <c r="AH128" s="189" t="e">
        <f t="shared" si="10"/>
        <v>#VALUE!</v>
      </c>
      <c r="AI128" s="180"/>
      <c r="AJ128" s="187"/>
      <c r="AK128" s="190"/>
      <c r="AL128" s="34"/>
      <c r="AM128" s="34"/>
      <c r="AN128" s="34"/>
      <c r="AO128" s="34"/>
      <c r="AP128" s="34"/>
      <c r="AQ128" s="34"/>
      <c r="AR128" s="34"/>
    </row>
    <row r="129" spans="2:44" ht="22.5" customHeight="1" x14ac:dyDescent="0.15">
      <c r="B129" s="34"/>
      <c r="C129" s="47"/>
      <c r="D129" s="34"/>
      <c r="E129" s="34"/>
      <c r="F129" s="180"/>
      <c r="G129" s="154"/>
      <c r="H129" s="156"/>
      <c r="I129" s="71"/>
      <c r="J129" s="73"/>
      <c r="K129" s="53"/>
      <c r="L129" s="160"/>
      <c r="M129" s="51"/>
      <c r="N129" s="35"/>
      <c r="O129" s="55"/>
      <c r="P129" s="36" t="str">
        <f>IF(N129="","",VLOOKUP(N129,単重表!$C$6:'単重表'!$F$3809,2,FALSE))</f>
        <v/>
      </c>
      <c r="Q129" s="37"/>
      <c r="R129" s="158">
        <f t="shared" si="0"/>
        <v>0</v>
      </c>
      <c r="S129" s="159"/>
      <c r="T129" s="39">
        <f t="shared" si="1"/>
        <v>1</v>
      </c>
      <c r="U129" s="40"/>
      <c r="V129" s="39" t="str">
        <f>IF(N129="","",VLOOKUP(N129,単重表!$C$6:'単重表'!$F$3809,3,FALSE))</f>
        <v/>
      </c>
      <c r="W129" s="157"/>
      <c r="X129" s="37" t="e">
        <f t="shared" si="2"/>
        <v>#VALUE!</v>
      </c>
      <c r="Y129" s="163"/>
      <c r="Z129" s="163"/>
      <c r="AA129" s="163"/>
      <c r="AB129" s="163"/>
      <c r="AC129" s="187"/>
      <c r="AD129" s="187"/>
      <c r="AE129" s="180"/>
      <c r="AF129" s="188"/>
      <c r="AG129" s="180"/>
      <c r="AH129" s="189" t="e">
        <f t="shared" si="10"/>
        <v>#VALUE!</v>
      </c>
      <c r="AI129" s="180"/>
      <c r="AJ129" s="187"/>
      <c r="AK129" s="190"/>
      <c r="AL129" s="34"/>
      <c r="AM129" s="34"/>
      <c r="AN129" s="34"/>
      <c r="AO129" s="34"/>
      <c r="AP129" s="34"/>
      <c r="AQ129" s="34"/>
      <c r="AR129" s="34"/>
    </row>
    <row r="130" spans="2:44" ht="22.5" customHeight="1" x14ac:dyDescent="0.15">
      <c r="B130" s="34"/>
      <c r="C130" s="47"/>
      <c r="D130" s="34"/>
      <c r="E130" s="34"/>
      <c r="F130" s="180"/>
      <c r="G130" s="154"/>
      <c r="H130" s="156"/>
      <c r="I130" s="71"/>
      <c r="J130" s="73"/>
      <c r="K130" s="53"/>
      <c r="L130" s="160"/>
      <c r="M130" s="51"/>
      <c r="N130" s="35"/>
      <c r="O130" s="55"/>
      <c r="P130" s="36" t="str">
        <f>IF(N130="","",VLOOKUP(N130,単重表!$C$6:'単重表'!$F$3809,2,FALSE))</f>
        <v/>
      </c>
      <c r="Q130" s="37"/>
      <c r="R130" s="158">
        <f t="shared" si="0"/>
        <v>0</v>
      </c>
      <c r="S130" s="159"/>
      <c r="T130" s="39">
        <f t="shared" si="1"/>
        <v>1</v>
      </c>
      <c r="U130" s="40"/>
      <c r="V130" s="39" t="str">
        <f>IF(N130="","",VLOOKUP(N130,単重表!$C$6:'単重表'!$F$3809,3,FALSE))</f>
        <v/>
      </c>
      <c r="W130" s="157"/>
      <c r="X130" s="37" t="e">
        <f t="shared" si="2"/>
        <v>#VALUE!</v>
      </c>
      <c r="Y130" s="163"/>
      <c r="Z130" s="163"/>
      <c r="AA130" s="163"/>
      <c r="AB130" s="163"/>
      <c r="AC130" s="187"/>
      <c r="AD130" s="187"/>
      <c r="AE130" s="180"/>
      <c r="AF130" s="188"/>
      <c r="AG130" s="180"/>
      <c r="AH130" s="189" t="e">
        <f t="shared" si="10"/>
        <v>#VALUE!</v>
      </c>
      <c r="AI130" s="180"/>
      <c r="AJ130" s="187"/>
      <c r="AK130" s="190"/>
      <c r="AL130" s="34"/>
      <c r="AM130" s="34"/>
      <c r="AN130" s="34"/>
      <c r="AO130" s="34"/>
      <c r="AP130" s="34"/>
      <c r="AQ130" s="34"/>
      <c r="AR130" s="34"/>
    </row>
    <row r="131" spans="2:44" ht="22.5" customHeight="1" x14ac:dyDescent="0.15">
      <c r="B131" s="34"/>
      <c r="C131" s="47"/>
      <c r="D131" s="34"/>
      <c r="E131" s="34"/>
      <c r="F131" s="180"/>
      <c r="G131" s="154"/>
      <c r="H131" s="156"/>
      <c r="I131" s="72"/>
      <c r="J131" s="73"/>
      <c r="K131" s="53"/>
      <c r="L131" s="160"/>
      <c r="M131" s="51"/>
      <c r="N131" s="35"/>
      <c r="O131" s="55"/>
      <c r="P131" s="36" t="str">
        <f>IF(N131="","",VLOOKUP(N131,単重表!$C$6:'単重表'!$F$3809,2,FALSE))</f>
        <v/>
      </c>
      <c r="Q131" s="37"/>
      <c r="R131" s="158">
        <f t="shared" si="0"/>
        <v>0</v>
      </c>
      <c r="S131" s="159"/>
      <c r="T131" s="39">
        <f t="shared" si="1"/>
        <v>1</v>
      </c>
      <c r="U131" s="40"/>
      <c r="V131" s="39" t="str">
        <f>IF(N131="","",VLOOKUP(N131,単重表!$C$6:'単重表'!$F$3809,3,FALSE))</f>
        <v/>
      </c>
      <c r="W131" s="157"/>
      <c r="X131" s="37" t="e">
        <f t="shared" si="2"/>
        <v>#VALUE!</v>
      </c>
      <c r="Y131" s="163"/>
      <c r="Z131" s="163"/>
      <c r="AA131" s="163"/>
      <c r="AB131" s="163"/>
      <c r="AC131" s="187"/>
      <c r="AD131" s="187"/>
      <c r="AE131" s="180"/>
      <c r="AF131" s="188"/>
      <c r="AG131" s="180"/>
      <c r="AH131" s="189" t="e">
        <f t="shared" si="10"/>
        <v>#VALUE!</v>
      </c>
      <c r="AI131" s="180"/>
      <c r="AJ131" s="187"/>
      <c r="AK131" s="190"/>
      <c r="AL131" s="34"/>
      <c r="AM131" s="34"/>
      <c r="AN131" s="34"/>
      <c r="AO131" s="34"/>
      <c r="AP131" s="34"/>
      <c r="AQ131" s="34"/>
      <c r="AR131" s="34"/>
    </row>
    <row r="132" spans="2:44" ht="22.5" customHeight="1" x14ac:dyDescent="0.15">
      <c r="B132" s="34"/>
      <c r="C132" s="47"/>
      <c r="D132" s="34"/>
      <c r="E132" s="34"/>
      <c r="F132" s="180"/>
      <c r="G132" s="154"/>
      <c r="H132" s="156"/>
      <c r="I132" s="72"/>
      <c r="J132" s="73"/>
      <c r="K132" s="53"/>
      <c r="L132" s="160"/>
      <c r="M132" s="51"/>
      <c r="N132" s="35"/>
      <c r="O132" s="55"/>
      <c r="P132" s="36" t="str">
        <f>IF(N132="","",VLOOKUP(N132,単重表!$C$6:'単重表'!$F$3809,2,FALSE))</f>
        <v/>
      </c>
      <c r="Q132" s="37"/>
      <c r="R132" s="158">
        <f t="shared" si="0"/>
        <v>0</v>
      </c>
      <c r="S132" s="159"/>
      <c r="T132" s="39">
        <f t="shared" si="1"/>
        <v>1</v>
      </c>
      <c r="U132" s="40"/>
      <c r="V132" s="39" t="str">
        <f>IF(N132="","",VLOOKUP(N132,単重表!$C$6:'単重表'!$F$3809,3,FALSE))</f>
        <v/>
      </c>
      <c r="W132" s="157"/>
      <c r="X132" s="37" t="e">
        <f t="shared" si="2"/>
        <v>#VALUE!</v>
      </c>
      <c r="Y132" s="163"/>
      <c r="Z132" s="163"/>
      <c r="AA132" s="163"/>
      <c r="AB132" s="163"/>
      <c r="AC132" s="187"/>
      <c r="AD132" s="187"/>
      <c r="AE132" s="180"/>
      <c r="AF132" s="188"/>
      <c r="AG132" s="180"/>
      <c r="AH132" s="189" t="e">
        <f t="shared" si="10"/>
        <v>#VALUE!</v>
      </c>
      <c r="AI132" s="180"/>
      <c r="AJ132" s="187"/>
      <c r="AK132" s="190"/>
      <c r="AL132" s="34"/>
      <c r="AM132" s="34"/>
      <c r="AN132" s="34"/>
      <c r="AO132" s="34"/>
      <c r="AP132" s="34"/>
      <c r="AQ132" s="34"/>
      <c r="AR132" s="34"/>
    </row>
    <row r="133" spans="2:44" ht="22.5" customHeight="1" x14ac:dyDescent="0.15">
      <c r="B133" s="34"/>
      <c r="C133" s="47"/>
      <c r="D133" s="34"/>
      <c r="E133" s="34"/>
      <c r="F133" s="180"/>
      <c r="G133" s="154"/>
      <c r="H133" s="156"/>
      <c r="I133" s="71"/>
      <c r="J133" s="73"/>
      <c r="K133" s="53"/>
      <c r="L133" s="160"/>
      <c r="M133" s="51"/>
      <c r="N133" s="35"/>
      <c r="O133" s="55"/>
      <c r="P133" s="36" t="str">
        <f>IF(N133="","",VLOOKUP(N133,単重表!$C$6:'単重表'!$F$3809,2,FALSE))</f>
        <v/>
      </c>
      <c r="Q133" s="37"/>
      <c r="R133" s="158">
        <f t="shared" si="0"/>
        <v>0</v>
      </c>
      <c r="S133" s="159"/>
      <c r="T133" s="39">
        <f t="shared" si="1"/>
        <v>1</v>
      </c>
      <c r="U133" s="40"/>
      <c r="V133" s="39" t="str">
        <f>IF(N133="","",VLOOKUP(N133,単重表!$C$6:'単重表'!$F$3809,3,FALSE))</f>
        <v/>
      </c>
      <c r="W133" s="157"/>
      <c r="X133" s="37" t="e">
        <f t="shared" si="2"/>
        <v>#VALUE!</v>
      </c>
      <c r="Y133" s="163"/>
      <c r="Z133" s="163"/>
      <c r="AA133" s="163"/>
      <c r="AB133" s="163"/>
      <c r="AC133" s="187"/>
      <c r="AD133" s="187"/>
      <c r="AE133" s="180"/>
      <c r="AF133" s="188"/>
      <c r="AG133" s="180"/>
      <c r="AH133" s="189" t="e">
        <f t="shared" si="10"/>
        <v>#VALUE!</v>
      </c>
      <c r="AI133" s="180"/>
      <c r="AJ133" s="187"/>
      <c r="AK133" s="190"/>
      <c r="AL133" s="34"/>
      <c r="AM133" s="34"/>
      <c r="AN133" s="34"/>
      <c r="AO133" s="34"/>
      <c r="AP133" s="34"/>
      <c r="AQ133" s="34"/>
      <c r="AR133" s="34"/>
    </row>
    <row r="134" spans="2:44" ht="22.5" customHeight="1" x14ac:dyDescent="0.15">
      <c r="B134" s="34"/>
      <c r="C134" s="47"/>
      <c r="D134" s="34"/>
      <c r="E134" s="34"/>
      <c r="F134" s="180"/>
      <c r="G134" s="154"/>
      <c r="H134" s="156"/>
      <c r="I134" s="72"/>
      <c r="J134" s="73"/>
      <c r="K134" s="53"/>
      <c r="L134" s="160"/>
      <c r="M134" s="51"/>
      <c r="N134" s="35"/>
      <c r="O134" s="55"/>
      <c r="P134" s="36" t="str">
        <f>IF(N134="","",VLOOKUP(N134,単重表!$C$6:'単重表'!$F$3809,2,FALSE))</f>
        <v/>
      </c>
      <c r="Q134" s="37"/>
      <c r="R134" s="158">
        <f t="shared" si="0"/>
        <v>0</v>
      </c>
      <c r="S134" s="159"/>
      <c r="T134" s="39">
        <f t="shared" si="1"/>
        <v>1</v>
      </c>
      <c r="U134" s="40"/>
      <c r="V134" s="39" t="str">
        <f>IF(N134="","",VLOOKUP(N134,単重表!$C$6:'単重表'!$F$3809,3,FALSE))</f>
        <v/>
      </c>
      <c r="W134" s="157"/>
      <c r="X134" s="37" t="e">
        <f t="shared" si="2"/>
        <v>#VALUE!</v>
      </c>
      <c r="Y134" s="163"/>
      <c r="Z134" s="163"/>
      <c r="AA134" s="163"/>
      <c r="AB134" s="163"/>
      <c r="AC134" s="187"/>
      <c r="AD134" s="187"/>
      <c r="AE134" s="180"/>
      <c r="AF134" s="188"/>
      <c r="AG134" s="180"/>
      <c r="AH134" s="189" t="e">
        <f t="shared" si="10"/>
        <v>#VALUE!</v>
      </c>
      <c r="AI134" s="180"/>
      <c r="AJ134" s="187"/>
      <c r="AK134" s="190"/>
      <c r="AL134" s="34"/>
      <c r="AM134" s="34"/>
      <c r="AN134" s="34"/>
      <c r="AO134" s="34"/>
      <c r="AP134" s="34"/>
      <c r="AQ134" s="34"/>
      <c r="AR134" s="34"/>
    </row>
    <row r="135" spans="2:44" ht="22.5" customHeight="1" x14ac:dyDescent="0.15">
      <c r="B135" s="34"/>
      <c r="C135" s="47"/>
      <c r="D135" s="34"/>
      <c r="E135" s="34"/>
      <c r="F135" s="180"/>
      <c r="G135" s="154"/>
      <c r="H135" s="156"/>
      <c r="I135" s="71"/>
      <c r="J135" s="73"/>
      <c r="K135" s="53"/>
      <c r="L135" s="160"/>
      <c r="M135" s="51"/>
      <c r="N135" s="35"/>
      <c r="O135" s="55"/>
      <c r="P135" s="36" t="str">
        <f>IF(N135="","",VLOOKUP(N135,単重表!$C$6:'単重表'!$F$3809,2,FALSE))</f>
        <v/>
      </c>
      <c r="Q135" s="37"/>
      <c r="R135" s="158">
        <f t="shared" si="0"/>
        <v>0</v>
      </c>
      <c r="S135" s="159"/>
      <c r="T135" s="39">
        <f t="shared" si="1"/>
        <v>1</v>
      </c>
      <c r="U135" s="40"/>
      <c r="V135" s="39" t="str">
        <f>IF(N135="","",VLOOKUP(N135,単重表!$C$6:'単重表'!$F$3809,3,FALSE))</f>
        <v/>
      </c>
      <c r="W135" s="157"/>
      <c r="X135" s="37" t="e">
        <f t="shared" si="2"/>
        <v>#VALUE!</v>
      </c>
      <c r="Y135" s="163"/>
      <c r="Z135" s="163"/>
      <c r="AA135" s="163"/>
      <c r="AB135" s="163"/>
      <c r="AC135" s="187"/>
      <c r="AD135" s="187"/>
      <c r="AE135" s="180"/>
      <c r="AF135" s="188"/>
      <c r="AG135" s="180"/>
      <c r="AH135" s="189" t="e">
        <f t="shared" si="10"/>
        <v>#VALUE!</v>
      </c>
      <c r="AI135" s="180"/>
      <c r="AJ135" s="187"/>
      <c r="AK135" s="190"/>
      <c r="AL135" s="34"/>
      <c r="AM135" s="34"/>
      <c r="AN135" s="34"/>
      <c r="AO135" s="34"/>
      <c r="AP135" s="34"/>
      <c r="AQ135" s="34"/>
      <c r="AR135" s="34"/>
    </row>
    <row r="136" spans="2:44" ht="22.5" customHeight="1" x14ac:dyDescent="0.15">
      <c r="B136" s="34"/>
      <c r="C136" s="47"/>
      <c r="D136" s="34"/>
      <c r="E136" s="34"/>
      <c r="F136" s="180"/>
      <c r="G136" s="154"/>
      <c r="H136" s="156"/>
      <c r="I136" s="72"/>
      <c r="J136" s="73"/>
      <c r="K136" s="53"/>
      <c r="L136" s="160"/>
      <c r="M136" s="51"/>
      <c r="N136" s="35"/>
      <c r="O136" s="55"/>
      <c r="P136" s="36" t="str">
        <f>IF(N136="","",VLOOKUP(N136,単重表!$C$6:'単重表'!$F$3809,2,FALSE))</f>
        <v/>
      </c>
      <c r="Q136" s="37"/>
      <c r="R136" s="158">
        <f t="shared" si="0"/>
        <v>0</v>
      </c>
      <c r="S136" s="159"/>
      <c r="T136" s="39">
        <f t="shared" si="1"/>
        <v>1</v>
      </c>
      <c r="U136" s="40"/>
      <c r="V136" s="39" t="str">
        <f>IF(N136="","",VLOOKUP(N136,単重表!$C$6:'単重表'!$F$3809,3,FALSE))</f>
        <v/>
      </c>
      <c r="W136" s="157"/>
      <c r="X136" s="37" t="e">
        <f t="shared" si="2"/>
        <v>#VALUE!</v>
      </c>
      <c r="Y136" s="163"/>
      <c r="Z136" s="163"/>
      <c r="AA136" s="163"/>
      <c r="AB136" s="163"/>
      <c r="AC136" s="187"/>
      <c r="AD136" s="187"/>
      <c r="AE136" s="180"/>
      <c r="AF136" s="188"/>
      <c r="AG136" s="180"/>
      <c r="AH136" s="189" t="e">
        <f t="shared" si="10"/>
        <v>#VALUE!</v>
      </c>
      <c r="AI136" s="180"/>
      <c r="AJ136" s="187"/>
      <c r="AK136" s="190"/>
      <c r="AL136" s="34"/>
      <c r="AM136" s="34"/>
      <c r="AN136" s="34"/>
      <c r="AO136" s="34"/>
      <c r="AP136" s="34"/>
      <c r="AQ136" s="34"/>
      <c r="AR136" s="34"/>
    </row>
    <row r="137" spans="2:44" ht="22.5" customHeight="1" x14ac:dyDescent="0.15">
      <c r="B137" s="34"/>
      <c r="C137" s="47"/>
      <c r="D137" s="34"/>
      <c r="E137" s="34"/>
      <c r="F137" s="180"/>
      <c r="G137" s="154"/>
      <c r="H137" s="156"/>
      <c r="I137" s="72"/>
      <c r="J137" s="73"/>
      <c r="K137" s="53"/>
      <c r="L137" s="160"/>
      <c r="M137" s="51"/>
      <c r="N137" s="35"/>
      <c r="O137" s="55"/>
      <c r="P137" s="36" t="str">
        <f>IF(N137="","",VLOOKUP(N137,単重表!$C$6:'単重表'!$F$3809,2,FALSE))</f>
        <v/>
      </c>
      <c r="Q137" s="37"/>
      <c r="R137" s="158">
        <f t="shared" si="0"/>
        <v>0</v>
      </c>
      <c r="S137" s="159"/>
      <c r="T137" s="39">
        <f t="shared" si="1"/>
        <v>1</v>
      </c>
      <c r="U137" s="40"/>
      <c r="V137" s="39" t="str">
        <f>IF(N137="","",VLOOKUP(N137,単重表!$C$6:'単重表'!$F$3809,3,FALSE))</f>
        <v/>
      </c>
      <c r="W137" s="157"/>
      <c r="X137" s="37" t="e">
        <f t="shared" si="2"/>
        <v>#VALUE!</v>
      </c>
      <c r="Y137" s="163"/>
      <c r="Z137" s="163"/>
      <c r="AA137" s="163"/>
      <c r="AB137" s="163"/>
      <c r="AC137" s="187"/>
      <c r="AD137" s="187"/>
      <c r="AE137" s="180"/>
      <c r="AF137" s="188"/>
      <c r="AG137" s="180"/>
      <c r="AH137" s="189" t="e">
        <f t="shared" si="10"/>
        <v>#VALUE!</v>
      </c>
      <c r="AI137" s="180"/>
      <c r="AJ137" s="187"/>
      <c r="AK137" s="190"/>
      <c r="AL137" s="34"/>
      <c r="AM137" s="34"/>
      <c r="AN137" s="34"/>
      <c r="AO137" s="34"/>
      <c r="AP137" s="34"/>
      <c r="AQ137" s="34"/>
      <c r="AR137" s="34"/>
    </row>
    <row r="138" spans="2:44" ht="22.5" customHeight="1" x14ac:dyDescent="0.15">
      <c r="B138" s="34"/>
      <c r="C138" s="47"/>
      <c r="D138" s="34"/>
      <c r="E138" s="34"/>
      <c r="F138" s="180"/>
      <c r="G138" s="154"/>
      <c r="H138" s="156"/>
      <c r="I138" s="72"/>
      <c r="J138" s="73"/>
      <c r="K138" s="53"/>
      <c r="L138" s="160"/>
      <c r="M138" s="51"/>
      <c r="N138" s="35"/>
      <c r="O138" s="55"/>
      <c r="P138" s="36" t="str">
        <f>IF(N138="","",VLOOKUP(N138,単重表!$C$6:'単重表'!$F$3809,2,FALSE))</f>
        <v/>
      </c>
      <c r="Q138" s="37"/>
      <c r="R138" s="158">
        <f t="shared" si="0"/>
        <v>0</v>
      </c>
      <c r="S138" s="159"/>
      <c r="T138" s="39">
        <f t="shared" si="1"/>
        <v>1</v>
      </c>
      <c r="U138" s="40"/>
      <c r="V138" s="39" t="str">
        <f>IF(N138="","",VLOOKUP(N138,単重表!$C$6:'単重表'!$F$3809,3,FALSE))</f>
        <v/>
      </c>
      <c r="W138" s="157"/>
      <c r="X138" s="37" t="e">
        <f t="shared" si="2"/>
        <v>#VALUE!</v>
      </c>
      <c r="Y138" s="163"/>
      <c r="Z138" s="163"/>
      <c r="AA138" s="163"/>
      <c r="AB138" s="163"/>
      <c r="AC138" s="187"/>
      <c r="AD138" s="187"/>
      <c r="AE138" s="180"/>
      <c r="AF138" s="188"/>
      <c r="AG138" s="180"/>
      <c r="AH138" s="189" t="e">
        <f t="shared" si="10"/>
        <v>#VALUE!</v>
      </c>
      <c r="AI138" s="180"/>
      <c r="AJ138" s="187"/>
      <c r="AK138" s="190"/>
      <c r="AL138" s="34"/>
      <c r="AM138" s="34"/>
      <c r="AN138" s="34"/>
      <c r="AO138" s="34"/>
      <c r="AP138" s="34"/>
      <c r="AQ138" s="34"/>
      <c r="AR138" s="34"/>
    </row>
    <row r="139" spans="2:44" ht="22.5" customHeight="1" x14ac:dyDescent="0.15">
      <c r="B139" s="34"/>
      <c r="C139" s="47"/>
      <c r="D139" s="34"/>
      <c r="E139" s="34"/>
      <c r="F139" s="180"/>
      <c r="G139" s="154"/>
      <c r="H139" s="156"/>
      <c r="I139" s="72"/>
      <c r="J139" s="73"/>
      <c r="K139" s="53"/>
      <c r="L139" s="160"/>
      <c r="M139" s="51"/>
      <c r="N139" s="35"/>
      <c r="O139" s="55"/>
      <c r="P139" s="36" t="str">
        <f>IF(N139="","",VLOOKUP(N139,単重表!$C$6:'単重表'!$F$3809,2,FALSE))</f>
        <v/>
      </c>
      <c r="Q139" s="37"/>
      <c r="R139" s="158">
        <f t="shared" ref="R139:R202" si="11">Q139/1000</f>
        <v>0</v>
      </c>
      <c r="S139" s="159"/>
      <c r="T139" s="39">
        <f t="shared" ref="T139:T202" si="12">IF(S139="",1,S139/1000)</f>
        <v>1</v>
      </c>
      <c r="U139" s="40"/>
      <c r="V139" s="39" t="str">
        <f>IF(N139="","",VLOOKUP(N139,単重表!$C$6:'単重表'!$F$3809,3,FALSE))</f>
        <v/>
      </c>
      <c r="W139" s="157"/>
      <c r="X139" s="37" t="e">
        <f t="shared" ref="X139:X202" si="13">V139*U139*T139*R139+W139</f>
        <v>#VALUE!</v>
      </c>
      <c r="Y139" s="163"/>
      <c r="Z139" s="163"/>
      <c r="AA139" s="163"/>
      <c r="AB139" s="163"/>
      <c r="AC139" s="187"/>
      <c r="AD139" s="187"/>
      <c r="AE139" s="180"/>
      <c r="AF139" s="188"/>
      <c r="AG139" s="180"/>
      <c r="AH139" s="189" t="e">
        <f t="shared" si="10"/>
        <v>#VALUE!</v>
      </c>
      <c r="AI139" s="180"/>
      <c r="AJ139" s="187"/>
      <c r="AK139" s="190"/>
      <c r="AL139" s="34"/>
      <c r="AM139" s="34"/>
      <c r="AN139" s="34"/>
      <c r="AO139" s="34"/>
      <c r="AP139" s="34"/>
      <c r="AQ139" s="34"/>
      <c r="AR139" s="34"/>
    </row>
    <row r="140" spans="2:44" ht="22.5" customHeight="1" x14ac:dyDescent="0.15">
      <c r="B140" s="34"/>
      <c r="C140" s="47"/>
      <c r="D140" s="34"/>
      <c r="E140" s="34"/>
      <c r="F140" s="180"/>
      <c r="G140" s="154"/>
      <c r="H140" s="156"/>
      <c r="I140" s="72"/>
      <c r="J140" s="73"/>
      <c r="K140" s="53"/>
      <c r="L140" s="160"/>
      <c r="M140" s="51"/>
      <c r="N140" s="35"/>
      <c r="O140" s="55"/>
      <c r="P140" s="36" t="str">
        <f>IF(N140="","",VLOOKUP(N140,単重表!$C$6:'単重表'!$F$3809,2,FALSE))</f>
        <v/>
      </c>
      <c r="Q140" s="37"/>
      <c r="R140" s="158">
        <f t="shared" si="11"/>
        <v>0</v>
      </c>
      <c r="S140" s="159"/>
      <c r="T140" s="39">
        <f t="shared" si="12"/>
        <v>1</v>
      </c>
      <c r="U140" s="40"/>
      <c r="V140" s="39" t="str">
        <f>IF(N140="","",VLOOKUP(N140,単重表!$C$6:'単重表'!$F$3809,3,FALSE))</f>
        <v/>
      </c>
      <c r="W140" s="157"/>
      <c r="X140" s="37" t="e">
        <f t="shared" si="13"/>
        <v>#VALUE!</v>
      </c>
      <c r="Y140" s="163"/>
      <c r="Z140" s="163"/>
      <c r="AA140" s="163"/>
      <c r="AB140" s="163"/>
      <c r="AC140" s="187"/>
      <c r="AD140" s="187"/>
      <c r="AE140" s="180"/>
      <c r="AF140" s="188"/>
      <c r="AG140" s="180"/>
      <c r="AH140" s="189" t="e">
        <f t="shared" si="10"/>
        <v>#VALUE!</v>
      </c>
      <c r="AI140" s="180"/>
      <c r="AJ140" s="187"/>
      <c r="AK140" s="190"/>
      <c r="AL140" s="34"/>
      <c r="AM140" s="34"/>
      <c r="AN140" s="34"/>
      <c r="AO140" s="34"/>
      <c r="AP140" s="34"/>
      <c r="AQ140" s="34"/>
      <c r="AR140" s="34"/>
    </row>
    <row r="141" spans="2:44" ht="22.5" customHeight="1" x14ac:dyDescent="0.15">
      <c r="B141" s="34"/>
      <c r="C141" s="47"/>
      <c r="D141" s="34"/>
      <c r="E141" s="34"/>
      <c r="F141" s="180"/>
      <c r="G141" s="154"/>
      <c r="H141" s="156"/>
      <c r="I141" s="72"/>
      <c r="J141" s="73"/>
      <c r="K141" s="53"/>
      <c r="L141" s="160"/>
      <c r="M141" s="51"/>
      <c r="N141" s="35"/>
      <c r="O141" s="55"/>
      <c r="P141" s="36" t="str">
        <f>IF(N141="","",VLOOKUP(N141,単重表!$C$6:'単重表'!$F$3809,2,FALSE))</f>
        <v/>
      </c>
      <c r="Q141" s="37"/>
      <c r="R141" s="158">
        <f t="shared" si="11"/>
        <v>0</v>
      </c>
      <c r="S141" s="159"/>
      <c r="T141" s="39">
        <f t="shared" si="12"/>
        <v>1</v>
      </c>
      <c r="U141" s="40"/>
      <c r="V141" s="39" t="str">
        <f>IF(N141="","",VLOOKUP(N141,単重表!$C$6:'単重表'!$F$3809,3,FALSE))</f>
        <v/>
      </c>
      <c r="W141" s="157"/>
      <c r="X141" s="37" t="e">
        <f t="shared" si="13"/>
        <v>#VALUE!</v>
      </c>
      <c r="Y141" s="163"/>
      <c r="Z141" s="163"/>
      <c r="AA141" s="163"/>
      <c r="AB141" s="163"/>
      <c r="AC141" s="187"/>
      <c r="AD141" s="187"/>
      <c r="AE141" s="180"/>
      <c r="AF141" s="188"/>
      <c r="AG141" s="180"/>
      <c r="AH141" s="189" t="e">
        <f t="shared" si="10"/>
        <v>#VALUE!</v>
      </c>
      <c r="AI141" s="180"/>
      <c r="AJ141" s="187"/>
      <c r="AK141" s="190"/>
      <c r="AL141" s="34"/>
      <c r="AM141" s="34"/>
      <c r="AN141" s="34"/>
      <c r="AO141" s="34"/>
      <c r="AP141" s="34"/>
      <c r="AQ141" s="34"/>
      <c r="AR141" s="34"/>
    </row>
    <row r="142" spans="2:44" ht="22.5" customHeight="1" x14ac:dyDescent="0.15">
      <c r="B142" s="34"/>
      <c r="C142" s="47"/>
      <c r="D142" s="34"/>
      <c r="E142" s="34"/>
      <c r="F142" s="180"/>
      <c r="G142" s="154"/>
      <c r="H142" s="156"/>
      <c r="I142" s="72"/>
      <c r="J142" s="73"/>
      <c r="K142" s="53"/>
      <c r="L142" s="160"/>
      <c r="M142" s="51"/>
      <c r="N142" s="35"/>
      <c r="O142" s="55"/>
      <c r="P142" s="36" t="str">
        <f>IF(N142="","",VLOOKUP(N142,単重表!$C$6:'単重表'!$F$3809,2,FALSE))</f>
        <v/>
      </c>
      <c r="Q142" s="37"/>
      <c r="R142" s="158">
        <f t="shared" si="11"/>
        <v>0</v>
      </c>
      <c r="S142" s="159"/>
      <c r="T142" s="39">
        <f t="shared" si="12"/>
        <v>1</v>
      </c>
      <c r="U142" s="40"/>
      <c r="V142" s="39" t="str">
        <f>IF(N142="","",VLOOKUP(N142,単重表!$C$6:'単重表'!$F$3809,3,FALSE))</f>
        <v/>
      </c>
      <c r="W142" s="157"/>
      <c r="X142" s="37" t="e">
        <f t="shared" si="13"/>
        <v>#VALUE!</v>
      </c>
      <c r="Y142" s="163"/>
      <c r="Z142" s="163"/>
      <c r="AA142" s="163"/>
      <c r="AB142" s="163"/>
      <c r="AC142" s="187"/>
      <c r="AD142" s="187"/>
      <c r="AE142" s="180"/>
      <c r="AF142" s="188"/>
      <c r="AG142" s="180"/>
      <c r="AH142" s="189" t="e">
        <f t="shared" si="10"/>
        <v>#VALUE!</v>
      </c>
      <c r="AI142" s="180"/>
      <c r="AJ142" s="187"/>
      <c r="AK142" s="190"/>
      <c r="AL142" s="34"/>
      <c r="AM142" s="34"/>
      <c r="AN142" s="34"/>
      <c r="AO142" s="34"/>
      <c r="AP142" s="34"/>
      <c r="AQ142" s="34"/>
      <c r="AR142" s="34"/>
    </row>
    <row r="143" spans="2:44" ht="22.5" customHeight="1" x14ac:dyDescent="0.15">
      <c r="B143" s="34"/>
      <c r="C143" s="47"/>
      <c r="D143" s="34"/>
      <c r="E143" s="34"/>
      <c r="F143" s="180"/>
      <c r="G143" s="154"/>
      <c r="H143" s="156"/>
      <c r="I143" s="72"/>
      <c r="J143" s="73"/>
      <c r="K143" s="53"/>
      <c r="L143" s="160"/>
      <c r="M143" s="51"/>
      <c r="N143" s="35"/>
      <c r="O143" s="55"/>
      <c r="P143" s="36" t="str">
        <f>IF(N143="","",VLOOKUP(N143,単重表!$C$6:'単重表'!$F$3809,2,FALSE))</f>
        <v/>
      </c>
      <c r="Q143" s="37"/>
      <c r="R143" s="158">
        <f t="shared" si="11"/>
        <v>0</v>
      </c>
      <c r="S143" s="159"/>
      <c r="T143" s="39">
        <f t="shared" si="12"/>
        <v>1</v>
      </c>
      <c r="U143" s="40"/>
      <c r="V143" s="39" t="str">
        <f>IF(N143="","",VLOOKUP(N143,単重表!$C$6:'単重表'!$F$3809,3,FALSE))</f>
        <v/>
      </c>
      <c r="W143" s="157"/>
      <c r="X143" s="37" t="e">
        <f t="shared" si="13"/>
        <v>#VALUE!</v>
      </c>
      <c r="Y143" s="163"/>
      <c r="Z143" s="163"/>
      <c r="AA143" s="163"/>
      <c r="AB143" s="163"/>
      <c r="AC143" s="187"/>
      <c r="AD143" s="187"/>
      <c r="AE143" s="180"/>
      <c r="AF143" s="188"/>
      <c r="AG143" s="180"/>
      <c r="AH143" s="189" t="e">
        <f t="shared" si="10"/>
        <v>#VALUE!</v>
      </c>
      <c r="AI143" s="180"/>
      <c r="AJ143" s="187"/>
      <c r="AK143" s="190"/>
      <c r="AL143" s="34"/>
      <c r="AM143" s="34"/>
      <c r="AN143" s="34"/>
      <c r="AO143" s="34"/>
      <c r="AP143" s="34"/>
      <c r="AQ143" s="34"/>
      <c r="AR143" s="34"/>
    </row>
    <row r="144" spans="2:44" ht="22.5" customHeight="1" x14ac:dyDescent="0.15">
      <c r="B144" s="34"/>
      <c r="C144" s="47"/>
      <c r="D144" s="34"/>
      <c r="E144" s="34"/>
      <c r="F144" s="180"/>
      <c r="G144" s="154"/>
      <c r="H144" s="156"/>
      <c r="I144" s="72"/>
      <c r="J144" s="73"/>
      <c r="K144" s="53"/>
      <c r="L144" s="160"/>
      <c r="M144" s="51"/>
      <c r="N144" s="35"/>
      <c r="O144" s="55"/>
      <c r="P144" s="36" t="str">
        <f>IF(N144="","",VLOOKUP(N144,単重表!$C$6:'単重表'!$F$3809,2,FALSE))</f>
        <v/>
      </c>
      <c r="Q144" s="37"/>
      <c r="R144" s="158">
        <f t="shared" si="11"/>
        <v>0</v>
      </c>
      <c r="S144" s="159"/>
      <c r="T144" s="39">
        <f t="shared" si="12"/>
        <v>1</v>
      </c>
      <c r="U144" s="40"/>
      <c r="V144" s="39" t="str">
        <f>IF(N144="","",VLOOKUP(N144,単重表!$C$6:'単重表'!$F$3809,3,FALSE))</f>
        <v/>
      </c>
      <c r="W144" s="157"/>
      <c r="X144" s="37" t="e">
        <f t="shared" si="13"/>
        <v>#VALUE!</v>
      </c>
      <c r="Y144" s="163"/>
      <c r="Z144" s="163"/>
      <c r="AA144" s="163"/>
      <c r="AB144" s="163"/>
      <c r="AC144" s="187"/>
      <c r="AD144" s="187"/>
      <c r="AE144" s="180"/>
      <c r="AF144" s="188"/>
      <c r="AG144" s="180"/>
      <c r="AH144" s="189" t="e">
        <f t="shared" si="10"/>
        <v>#VALUE!</v>
      </c>
      <c r="AI144" s="180"/>
      <c r="AJ144" s="187"/>
      <c r="AK144" s="190"/>
      <c r="AL144" s="34"/>
      <c r="AM144" s="34"/>
      <c r="AN144" s="34"/>
      <c r="AO144" s="34"/>
      <c r="AP144" s="34"/>
      <c r="AQ144" s="34"/>
      <c r="AR144" s="34"/>
    </row>
    <row r="145" spans="2:44" ht="22.5" customHeight="1" x14ac:dyDescent="0.15">
      <c r="B145" s="34"/>
      <c r="C145" s="47"/>
      <c r="D145" s="34"/>
      <c r="E145" s="34"/>
      <c r="F145" s="180"/>
      <c r="G145" s="154"/>
      <c r="H145" s="156"/>
      <c r="I145" s="72"/>
      <c r="J145" s="73"/>
      <c r="K145" s="53"/>
      <c r="L145" s="160"/>
      <c r="M145" s="51"/>
      <c r="N145" s="35"/>
      <c r="O145" s="55"/>
      <c r="P145" s="36" t="str">
        <f>IF(N145="","",VLOOKUP(N145,単重表!$C$6:'単重表'!$F$3809,2,FALSE))</f>
        <v/>
      </c>
      <c r="Q145" s="37"/>
      <c r="R145" s="158">
        <f t="shared" si="11"/>
        <v>0</v>
      </c>
      <c r="S145" s="159"/>
      <c r="T145" s="39">
        <f t="shared" si="12"/>
        <v>1</v>
      </c>
      <c r="U145" s="40"/>
      <c r="V145" s="39" t="str">
        <f>IF(N145="","",VLOOKUP(N145,単重表!$C$6:'単重表'!$F$3809,3,FALSE))</f>
        <v/>
      </c>
      <c r="W145" s="157"/>
      <c r="X145" s="37" t="e">
        <f t="shared" si="13"/>
        <v>#VALUE!</v>
      </c>
      <c r="Y145" s="163"/>
      <c r="Z145" s="163"/>
      <c r="AA145" s="163"/>
      <c r="AB145" s="163"/>
      <c r="AC145" s="187"/>
      <c r="AD145" s="187"/>
      <c r="AE145" s="180"/>
      <c r="AF145" s="188"/>
      <c r="AG145" s="180"/>
      <c r="AH145" s="189" t="e">
        <f t="shared" si="10"/>
        <v>#VALUE!</v>
      </c>
      <c r="AI145" s="180"/>
      <c r="AJ145" s="187"/>
      <c r="AK145" s="190"/>
      <c r="AL145" s="34"/>
      <c r="AM145" s="34"/>
      <c r="AN145" s="34"/>
      <c r="AO145" s="34"/>
      <c r="AP145" s="34"/>
      <c r="AQ145" s="34"/>
      <c r="AR145" s="34"/>
    </row>
    <row r="146" spans="2:44" ht="22.5" customHeight="1" x14ac:dyDescent="0.15">
      <c r="B146" s="34"/>
      <c r="C146" s="47"/>
      <c r="D146" s="34"/>
      <c r="E146" s="34"/>
      <c r="F146" s="180"/>
      <c r="G146" s="154"/>
      <c r="H146" s="156"/>
      <c r="I146" s="72"/>
      <c r="J146" s="73"/>
      <c r="K146" s="53"/>
      <c r="L146" s="160"/>
      <c r="M146" s="51"/>
      <c r="N146" s="35"/>
      <c r="O146" s="55"/>
      <c r="P146" s="36" t="str">
        <f>IF(N146="","",VLOOKUP(N146,単重表!$C$6:'単重表'!$F$3809,2,FALSE))</f>
        <v/>
      </c>
      <c r="Q146" s="37"/>
      <c r="R146" s="158">
        <f t="shared" si="11"/>
        <v>0</v>
      </c>
      <c r="S146" s="159"/>
      <c r="T146" s="39">
        <f t="shared" si="12"/>
        <v>1</v>
      </c>
      <c r="U146" s="40"/>
      <c r="V146" s="39" t="str">
        <f>IF(N146="","",VLOOKUP(N146,単重表!$C$6:'単重表'!$F$3809,3,FALSE))</f>
        <v/>
      </c>
      <c r="W146" s="157"/>
      <c r="X146" s="37" t="e">
        <f t="shared" si="13"/>
        <v>#VALUE!</v>
      </c>
      <c r="Y146" s="163"/>
      <c r="Z146" s="163"/>
      <c r="AA146" s="163"/>
      <c r="AB146" s="163"/>
      <c r="AC146" s="187"/>
      <c r="AD146" s="187"/>
      <c r="AE146" s="180"/>
      <c r="AF146" s="188"/>
      <c r="AG146" s="180"/>
      <c r="AH146" s="189" t="e">
        <f t="shared" si="10"/>
        <v>#VALUE!</v>
      </c>
      <c r="AI146" s="180"/>
      <c r="AJ146" s="187"/>
      <c r="AK146" s="190"/>
      <c r="AL146" s="34"/>
      <c r="AM146" s="34"/>
      <c r="AN146" s="34"/>
      <c r="AO146" s="34"/>
      <c r="AP146" s="34"/>
      <c r="AQ146" s="34"/>
      <c r="AR146" s="34"/>
    </row>
    <row r="147" spans="2:44" ht="22.5" customHeight="1" x14ac:dyDescent="0.15">
      <c r="B147" s="34"/>
      <c r="C147" s="47"/>
      <c r="D147" s="34"/>
      <c r="E147" s="34"/>
      <c r="F147" s="180"/>
      <c r="G147" s="154"/>
      <c r="H147" s="156"/>
      <c r="I147" s="72"/>
      <c r="J147" s="73"/>
      <c r="K147" s="53"/>
      <c r="L147" s="160"/>
      <c r="M147" s="51"/>
      <c r="N147" s="35"/>
      <c r="O147" s="55"/>
      <c r="P147" s="36" t="str">
        <f>IF(N147="","",VLOOKUP(N147,単重表!$C$6:'単重表'!$F$3809,2,FALSE))</f>
        <v/>
      </c>
      <c r="Q147" s="37"/>
      <c r="R147" s="158">
        <f t="shared" si="11"/>
        <v>0</v>
      </c>
      <c r="S147" s="159"/>
      <c r="T147" s="39">
        <f t="shared" si="12"/>
        <v>1</v>
      </c>
      <c r="U147" s="40"/>
      <c r="V147" s="39" t="str">
        <f>IF(N147="","",VLOOKUP(N147,単重表!$C$6:'単重表'!$F$3809,3,FALSE))</f>
        <v/>
      </c>
      <c r="W147" s="157"/>
      <c r="X147" s="37" t="e">
        <f t="shared" si="13"/>
        <v>#VALUE!</v>
      </c>
      <c r="Y147" s="163"/>
      <c r="Z147" s="163"/>
      <c r="AA147" s="163"/>
      <c r="AB147" s="163"/>
      <c r="AC147" s="187"/>
      <c r="AD147" s="187"/>
      <c r="AE147" s="180"/>
      <c r="AF147" s="188"/>
      <c r="AG147" s="180"/>
      <c r="AH147" s="189" t="e">
        <f t="shared" si="10"/>
        <v>#VALUE!</v>
      </c>
      <c r="AI147" s="180"/>
      <c r="AJ147" s="187"/>
      <c r="AK147" s="190"/>
      <c r="AL147" s="34"/>
      <c r="AM147" s="34"/>
      <c r="AN147" s="34"/>
      <c r="AO147" s="34"/>
      <c r="AP147" s="34"/>
      <c r="AQ147" s="34"/>
      <c r="AR147" s="34"/>
    </row>
    <row r="148" spans="2:44" ht="22.5" customHeight="1" x14ac:dyDescent="0.15">
      <c r="B148" s="34"/>
      <c r="C148" s="47"/>
      <c r="D148" s="34"/>
      <c r="E148" s="34"/>
      <c r="F148" s="180"/>
      <c r="G148" s="154"/>
      <c r="H148" s="156"/>
      <c r="I148" s="72"/>
      <c r="J148" s="73"/>
      <c r="K148" s="53"/>
      <c r="L148" s="160"/>
      <c r="M148" s="51"/>
      <c r="N148" s="35"/>
      <c r="O148" s="55"/>
      <c r="P148" s="36" t="str">
        <f>IF(N148="","",VLOOKUP(N148,単重表!$C$6:'単重表'!$F$3809,2,FALSE))</f>
        <v/>
      </c>
      <c r="Q148" s="37"/>
      <c r="R148" s="158">
        <f t="shared" si="11"/>
        <v>0</v>
      </c>
      <c r="S148" s="159"/>
      <c r="T148" s="39">
        <f t="shared" si="12"/>
        <v>1</v>
      </c>
      <c r="U148" s="40"/>
      <c r="V148" s="39" t="str">
        <f>IF(N148="","",VLOOKUP(N148,単重表!$C$6:'単重表'!$F$3809,3,FALSE))</f>
        <v/>
      </c>
      <c r="W148" s="157"/>
      <c r="X148" s="37" t="e">
        <f t="shared" si="13"/>
        <v>#VALUE!</v>
      </c>
      <c r="Y148" s="163"/>
      <c r="Z148" s="163"/>
      <c r="AA148" s="163"/>
      <c r="AB148" s="163"/>
      <c r="AC148" s="187"/>
      <c r="AD148" s="187"/>
      <c r="AE148" s="180"/>
      <c r="AF148" s="188"/>
      <c r="AG148" s="180"/>
      <c r="AH148" s="189" t="e">
        <f t="shared" si="10"/>
        <v>#VALUE!</v>
      </c>
      <c r="AI148" s="180"/>
      <c r="AJ148" s="187"/>
      <c r="AK148" s="190"/>
      <c r="AL148" s="34"/>
      <c r="AM148" s="34"/>
      <c r="AN148" s="34"/>
      <c r="AO148" s="34"/>
      <c r="AP148" s="34"/>
      <c r="AQ148" s="34"/>
      <c r="AR148" s="34"/>
    </row>
    <row r="149" spans="2:44" ht="22.5" customHeight="1" x14ac:dyDescent="0.15">
      <c r="B149" s="34"/>
      <c r="C149" s="47"/>
      <c r="D149" s="34"/>
      <c r="E149" s="34"/>
      <c r="F149" s="180"/>
      <c r="G149" s="154"/>
      <c r="H149" s="156"/>
      <c r="I149" s="72"/>
      <c r="J149" s="73"/>
      <c r="K149" s="53"/>
      <c r="L149" s="160"/>
      <c r="M149" s="51"/>
      <c r="N149" s="35"/>
      <c r="O149" s="55"/>
      <c r="P149" s="36" t="str">
        <f>IF(N149="","",VLOOKUP(N149,単重表!$C$6:'単重表'!$F$3809,2,FALSE))</f>
        <v/>
      </c>
      <c r="Q149" s="37"/>
      <c r="R149" s="158">
        <f t="shared" si="11"/>
        <v>0</v>
      </c>
      <c r="S149" s="159"/>
      <c r="T149" s="39">
        <f t="shared" si="12"/>
        <v>1</v>
      </c>
      <c r="U149" s="40"/>
      <c r="V149" s="39" t="str">
        <f>IF(N149="","",VLOOKUP(N149,単重表!$C$6:'単重表'!$F$3809,3,FALSE))</f>
        <v/>
      </c>
      <c r="W149" s="157"/>
      <c r="X149" s="37" t="e">
        <f t="shared" si="13"/>
        <v>#VALUE!</v>
      </c>
      <c r="Y149" s="163"/>
      <c r="Z149" s="163"/>
      <c r="AA149" s="163"/>
      <c r="AB149" s="163"/>
      <c r="AC149" s="187"/>
      <c r="AD149" s="187"/>
      <c r="AE149" s="180"/>
      <c r="AF149" s="188"/>
      <c r="AG149" s="180"/>
      <c r="AH149" s="189" t="e">
        <f t="shared" si="10"/>
        <v>#VALUE!</v>
      </c>
      <c r="AI149" s="180"/>
      <c r="AJ149" s="187"/>
      <c r="AK149" s="190"/>
      <c r="AL149" s="34"/>
      <c r="AM149" s="34"/>
      <c r="AN149" s="34"/>
      <c r="AO149" s="34"/>
      <c r="AP149" s="34"/>
      <c r="AQ149" s="34"/>
      <c r="AR149" s="34"/>
    </row>
    <row r="150" spans="2:44" ht="22.5" customHeight="1" x14ac:dyDescent="0.15">
      <c r="B150" s="34"/>
      <c r="C150" s="47"/>
      <c r="D150" s="34"/>
      <c r="E150" s="34"/>
      <c r="F150" s="180"/>
      <c r="G150" s="154"/>
      <c r="H150" s="156"/>
      <c r="I150" s="72"/>
      <c r="J150" s="73"/>
      <c r="K150" s="53"/>
      <c r="L150" s="160"/>
      <c r="M150" s="51"/>
      <c r="N150" s="35"/>
      <c r="O150" s="55"/>
      <c r="P150" s="36" t="str">
        <f>IF(N150="","",VLOOKUP(N150,単重表!$C$6:'単重表'!$F$3809,2,FALSE))</f>
        <v/>
      </c>
      <c r="Q150" s="37"/>
      <c r="R150" s="158">
        <f t="shared" si="11"/>
        <v>0</v>
      </c>
      <c r="S150" s="159"/>
      <c r="T150" s="39">
        <f t="shared" si="12"/>
        <v>1</v>
      </c>
      <c r="U150" s="40"/>
      <c r="V150" s="39" t="str">
        <f>IF(N150="","",VLOOKUP(N150,単重表!$C$6:'単重表'!$F$3809,3,FALSE))</f>
        <v/>
      </c>
      <c r="W150" s="157"/>
      <c r="X150" s="37" t="e">
        <f t="shared" si="13"/>
        <v>#VALUE!</v>
      </c>
      <c r="Y150" s="163"/>
      <c r="Z150" s="163"/>
      <c r="AA150" s="163"/>
      <c r="AB150" s="163"/>
      <c r="AC150" s="187"/>
      <c r="AD150" s="187"/>
      <c r="AE150" s="180"/>
      <c r="AF150" s="188"/>
      <c r="AG150" s="180"/>
      <c r="AH150" s="189" t="e">
        <f t="shared" si="10"/>
        <v>#VALUE!</v>
      </c>
      <c r="AI150" s="180"/>
      <c r="AJ150" s="187"/>
      <c r="AK150" s="190"/>
      <c r="AL150" s="34"/>
      <c r="AM150" s="34"/>
      <c r="AN150" s="34"/>
      <c r="AO150" s="34"/>
      <c r="AP150" s="34"/>
      <c r="AQ150" s="34"/>
      <c r="AR150" s="34"/>
    </row>
    <row r="151" spans="2:44" ht="22.5" customHeight="1" x14ac:dyDescent="0.15">
      <c r="B151" s="34"/>
      <c r="C151" s="47"/>
      <c r="D151" s="34"/>
      <c r="E151" s="34"/>
      <c r="F151" s="180"/>
      <c r="G151" s="154"/>
      <c r="H151" s="156"/>
      <c r="I151" s="72"/>
      <c r="J151" s="73"/>
      <c r="K151" s="53"/>
      <c r="L151" s="160"/>
      <c r="M151" s="51"/>
      <c r="N151" s="35"/>
      <c r="O151" s="55"/>
      <c r="P151" s="36" t="str">
        <f>IF(N151="","",VLOOKUP(N151,単重表!$C$6:'単重表'!$F$3809,2,FALSE))</f>
        <v/>
      </c>
      <c r="Q151" s="37"/>
      <c r="R151" s="158">
        <f t="shared" si="11"/>
        <v>0</v>
      </c>
      <c r="S151" s="159"/>
      <c r="T151" s="39">
        <f t="shared" si="12"/>
        <v>1</v>
      </c>
      <c r="U151" s="40"/>
      <c r="V151" s="39" t="str">
        <f>IF(N151="","",VLOOKUP(N151,単重表!$C$6:'単重表'!$F$3809,3,FALSE))</f>
        <v/>
      </c>
      <c r="W151" s="157"/>
      <c r="X151" s="37" t="e">
        <f t="shared" si="13"/>
        <v>#VALUE!</v>
      </c>
      <c r="Y151" s="163"/>
      <c r="Z151" s="163"/>
      <c r="AA151" s="163"/>
      <c r="AB151" s="163"/>
      <c r="AC151" s="187"/>
      <c r="AD151" s="187"/>
      <c r="AE151" s="180"/>
      <c r="AF151" s="188"/>
      <c r="AG151" s="180"/>
      <c r="AH151" s="189" t="e">
        <f t="shared" si="10"/>
        <v>#VALUE!</v>
      </c>
      <c r="AI151" s="180"/>
      <c r="AJ151" s="187"/>
      <c r="AK151" s="190"/>
      <c r="AL151" s="34"/>
      <c r="AM151" s="34"/>
      <c r="AN151" s="34"/>
      <c r="AO151" s="34"/>
      <c r="AP151" s="34"/>
      <c r="AQ151" s="34"/>
      <c r="AR151" s="34"/>
    </row>
    <row r="152" spans="2:44" ht="22.5" customHeight="1" x14ac:dyDescent="0.15">
      <c r="B152" s="34"/>
      <c r="C152" s="47"/>
      <c r="D152" s="34"/>
      <c r="E152" s="34"/>
      <c r="F152" s="180"/>
      <c r="G152" s="154"/>
      <c r="H152" s="156"/>
      <c r="I152" s="72"/>
      <c r="J152" s="73"/>
      <c r="K152" s="53"/>
      <c r="L152" s="160"/>
      <c r="M152" s="51"/>
      <c r="N152" s="35"/>
      <c r="O152" s="55"/>
      <c r="P152" s="36" t="str">
        <f>IF(N152="","",VLOOKUP(N152,単重表!$C$6:'単重表'!$F$3809,2,FALSE))</f>
        <v/>
      </c>
      <c r="Q152" s="37"/>
      <c r="R152" s="158">
        <f t="shared" si="11"/>
        <v>0</v>
      </c>
      <c r="S152" s="159"/>
      <c r="T152" s="39">
        <f t="shared" si="12"/>
        <v>1</v>
      </c>
      <c r="U152" s="40"/>
      <c r="V152" s="39" t="str">
        <f>IF(N152="","",VLOOKUP(N152,単重表!$C$6:'単重表'!$F$3809,3,FALSE))</f>
        <v/>
      </c>
      <c r="W152" s="157"/>
      <c r="X152" s="37" t="e">
        <f t="shared" si="13"/>
        <v>#VALUE!</v>
      </c>
      <c r="Y152" s="163"/>
      <c r="Z152" s="163"/>
      <c r="AA152" s="163"/>
      <c r="AB152" s="163"/>
      <c r="AC152" s="187"/>
      <c r="AD152" s="187"/>
      <c r="AE152" s="180"/>
      <c r="AF152" s="188"/>
      <c r="AG152" s="180"/>
      <c r="AH152" s="189" t="e">
        <f t="shared" si="10"/>
        <v>#VALUE!</v>
      </c>
      <c r="AI152" s="180"/>
      <c r="AJ152" s="187"/>
      <c r="AK152" s="190"/>
      <c r="AL152" s="34"/>
      <c r="AM152" s="34"/>
      <c r="AN152" s="34"/>
      <c r="AO152" s="34"/>
      <c r="AP152" s="34"/>
      <c r="AQ152" s="34"/>
      <c r="AR152" s="34"/>
    </row>
    <row r="153" spans="2:44" ht="22.5" customHeight="1" x14ac:dyDescent="0.15">
      <c r="B153" s="34"/>
      <c r="C153" s="47"/>
      <c r="D153" s="34"/>
      <c r="E153" s="34"/>
      <c r="F153" s="180"/>
      <c r="G153" s="154"/>
      <c r="H153" s="156"/>
      <c r="I153" s="72"/>
      <c r="J153" s="73"/>
      <c r="K153" s="53"/>
      <c r="L153" s="160"/>
      <c r="M153" s="51"/>
      <c r="N153" s="35"/>
      <c r="O153" s="55"/>
      <c r="P153" s="36" t="str">
        <f>IF(N153="","",VLOOKUP(N153,単重表!$C$6:'単重表'!$F$3809,2,FALSE))</f>
        <v/>
      </c>
      <c r="Q153" s="37"/>
      <c r="R153" s="158">
        <f t="shared" si="11"/>
        <v>0</v>
      </c>
      <c r="S153" s="159"/>
      <c r="T153" s="39">
        <f t="shared" si="12"/>
        <v>1</v>
      </c>
      <c r="U153" s="40"/>
      <c r="V153" s="39" t="str">
        <f>IF(N153="","",VLOOKUP(N153,単重表!$C$6:'単重表'!$F$3809,3,FALSE))</f>
        <v/>
      </c>
      <c r="W153" s="157"/>
      <c r="X153" s="37" t="e">
        <f t="shared" si="13"/>
        <v>#VALUE!</v>
      </c>
      <c r="Y153" s="163"/>
      <c r="Z153" s="163"/>
      <c r="AA153" s="163"/>
      <c r="AB153" s="163"/>
      <c r="AC153" s="187"/>
      <c r="AD153" s="187"/>
      <c r="AE153" s="180"/>
      <c r="AF153" s="188"/>
      <c r="AG153" s="180"/>
      <c r="AH153" s="189" t="e">
        <f t="shared" si="10"/>
        <v>#VALUE!</v>
      </c>
      <c r="AI153" s="180"/>
      <c r="AJ153" s="187"/>
      <c r="AK153" s="190"/>
      <c r="AL153" s="34"/>
      <c r="AM153" s="34"/>
      <c r="AN153" s="34"/>
      <c r="AO153" s="34"/>
      <c r="AP153" s="34"/>
      <c r="AQ153" s="34"/>
      <c r="AR153" s="34"/>
    </row>
    <row r="154" spans="2:44" ht="22.5" customHeight="1" x14ac:dyDescent="0.15">
      <c r="B154" s="34"/>
      <c r="C154" s="47"/>
      <c r="D154" s="34"/>
      <c r="E154" s="34"/>
      <c r="F154" s="180"/>
      <c r="G154" s="154"/>
      <c r="H154" s="156"/>
      <c r="I154" s="72"/>
      <c r="J154" s="73"/>
      <c r="K154" s="53"/>
      <c r="L154" s="160"/>
      <c r="M154" s="51"/>
      <c r="N154" s="35"/>
      <c r="O154" s="55"/>
      <c r="P154" s="36" t="str">
        <f>IF(N154="","",VLOOKUP(N154,単重表!$C$6:'単重表'!$F$3809,2,FALSE))</f>
        <v/>
      </c>
      <c r="Q154" s="37"/>
      <c r="R154" s="158">
        <f t="shared" si="11"/>
        <v>0</v>
      </c>
      <c r="S154" s="159"/>
      <c r="T154" s="39">
        <f t="shared" si="12"/>
        <v>1</v>
      </c>
      <c r="U154" s="40"/>
      <c r="V154" s="39" t="str">
        <f>IF(N154="","",VLOOKUP(N154,単重表!$C$6:'単重表'!$F$3809,3,FALSE))</f>
        <v/>
      </c>
      <c r="W154" s="157"/>
      <c r="X154" s="37" t="e">
        <f t="shared" si="13"/>
        <v>#VALUE!</v>
      </c>
      <c r="Y154" s="163"/>
      <c r="Z154" s="163"/>
      <c r="AA154" s="163"/>
      <c r="AB154" s="163"/>
      <c r="AC154" s="187"/>
      <c r="AD154" s="187"/>
      <c r="AE154" s="180"/>
      <c r="AF154" s="188"/>
      <c r="AG154" s="180"/>
      <c r="AH154" s="189" t="e">
        <f t="shared" si="10"/>
        <v>#VALUE!</v>
      </c>
      <c r="AI154" s="180"/>
      <c r="AJ154" s="187"/>
      <c r="AK154" s="190"/>
      <c r="AL154" s="34"/>
      <c r="AM154" s="34"/>
      <c r="AN154" s="34"/>
      <c r="AO154" s="34"/>
      <c r="AP154" s="34"/>
      <c r="AQ154" s="34"/>
      <c r="AR154" s="34"/>
    </row>
    <row r="155" spans="2:44" ht="22.5" customHeight="1" x14ac:dyDescent="0.15">
      <c r="B155" s="34"/>
      <c r="C155" s="47"/>
      <c r="D155" s="34"/>
      <c r="E155" s="34"/>
      <c r="F155" s="180"/>
      <c r="G155" s="154"/>
      <c r="H155" s="156"/>
      <c r="I155" s="72"/>
      <c r="J155" s="73"/>
      <c r="K155" s="53"/>
      <c r="L155" s="160"/>
      <c r="M155" s="51"/>
      <c r="N155" s="35"/>
      <c r="O155" s="55"/>
      <c r="P155" s="36" t="str">
        <f>IF(N155="","",VLOOKUP(N155,単重表!$C$6:'単重表'!$F$3809,2,FALSE))</f>
        <v/>
      </c>
      <c r="Q155" s="37"/>
      <c r="R155" s="158">
        <f t="shared" si="11"/>
        <v>0</v>
      </c>
      <c r="S155" s="159"/>
      <c r="T155" s="39">
        <f t="shared" si="12"/>
        <v>1</v>
      </c>
      <c r="U155" s="40"/>
      <c r="V155" s="39" t="str">
        <f>IF(N155="","",VLOOKUP(N155,単重表!$C$6:'単重表'!$F$3809,3,FALSE))</f>
        <v/>
      </c>
      <c r="W155" s="157"/>
      <c r="X155" s="37" t="e">
        <f t="shared" si="13"/>
        <v>#VALUE!</v>
      </c>
      <c r="Y155" s="163"/>
      <c r="Z155" s="163"/>
      <c r="AA155" s="163"/>
      <c r="AB155" s="163"/>
      <c r="AC155" s="187"/>
      <c r="AD155" s="187"/>
      <c r="AE155" s="180"/>
      <c r="AF155" s="188"/>
      <c r="AG155" s="180"/>
      <c r="AH155" s="189" t="e">
        <f t="shared" si="10"/>
        <v>#VALUE!</v>
      </c>
      <c r="AI155" s="180"/>
      <c r="AJ155" s="187"/>
      <c r="AK155" s="190"/>
      <c r="AL155" s="34"/>
      <c r="AM155" s="34"/>
      <c r="AN155" s="34"/>
      <c r="AO155" s="34"/>
      <c r="AP155" s="34"/>
      <c r="AQ155" s="34"/>
      <c r="AR155" s="34"/>
    </row>
    <row r="156" spans="2:44" ht="22.5" customHeight="1" x14ac:dyDescent="0.15">
      <c r="B156" s="34"/>
      <c r="C156" s="47"/>
      <c r="D156" s="34"/>
      <c r="E156" s="34"/>
      <c r="F156" s="180"/>
      <c r="G156" s="154"/>
      <c r="H156" s="156"/>
      <c r="I156" s="72"/>
      <c r="J156" s="73"/>
      <c r="K156" s="53"/>
      <c r="L156" s="160"/>
      <c r="M156" s="51"/>
      <c r="N156" s="35"/>
      <c r="O156" s="55"/>
      <c r="P156" s="36" t="str">
        <f>IF(N156="","",VLOOKUP(N156,単重表!$C$6:'単重表'!$F$3809,2,FALSE))</f>
        <v/>
      </c>
      <c r="Q156" s="37"/>
      <c r="R156" s="158">
        <f t="shared" si="11"/>
        <v>0</v>
      </c>
      <c r="S156" s="159"/>
      <c r="T156" s="39">
        <f t="shared" si="12"/>
        <v>1</v>
      </c>
      <c r="U156" s="40"/>
      <c r="V156" s="39" t="str">
        <f>IF(N156="","",VLOOKUP(N156,単重表!$C$6:'単重表'!$F$3809,3,FALSE))</f>
        <v/>
      </c>
      <c r="W156" s="157"/>
      <c r="X156" s="37" t="e">
        <f t="shared" si="13"/>
        <v>#VALUE!</v>
      </c>
      <c r="Y156" s="163"/>
      <c r="Z156" s="163"/>
      <c r="AA156" s="163"/>
      <c r="AB156" s="163"/>
      <c r="AC156" s="187"/>
      <c r="AD156" s="187"/>
      <c r="AE156" s="180"/>
      <c r="AF156" s="188"/>
      <c r="AG156" s="180"/>
      <c r="AH156" s="189" t="e">
        <f t="shared" si="10"/>
        <v>#VALUE!</v>
      </c>
      <c r="AI156" s="180"/>
      <c r="AJ156" s="187"/>
      <c r="AK156" s="190"/>
      <c r="AL156" s="34"/>
      <c r="AM156" s="34"/>
      <c r="AN156" s="34"/>
      <c r="AO156" s="34"/>
      <c r="AP156" s="34"/>
      <c r="AQ156" s="34"/>
      <c r="AR156" s="34"/>
    </row>
    <row r="157" spans="2:44" ht="22.5" customHeight="1" x14ac:dyDescent="0.15">
      <c r="B157" s="34"/>
      <c r="C157" s="47"/>
      <c r="D157" s="34"/>
      <c r="E157" s="34"/>
      <c r="F157" s="180"/>
      <c r="G157" s="154"/>
      <c r="H157" s="156"/>
      <c r="I157" s="72"/>
      <c r="J157" s="73"/>
      <c r="K157" s="53"/>
      <c r="L157" s="160"/>
      <c r="M157" s="51"/>
      <c r="N157" s="35"/>
      <c r="O157" s="55"/>
      <c r="P157" s="36" t="str">
        <f>IF(N157="","",VLOOKUP(N157,単重表!$C$6:'単重表'!$F$3809,2,FALSE))</f>
        <v/>
      </c>
      <c r="Q157" s="37"/>
      <c r="R157" s="158">
        <f t="shared" si="11"/>
        <v>0</v>
      </c>
      <c r="S157" s="159"/>
      <c r="T157" s="39">
        <f t="shared" si="12"/>
        <v>1</v>
      </c>
      <c r="U157" s="40"/>
      <c r="V157" s="39" t="str">
        <f>IF(N157="","",VLOOKUP(N157,単重表!$C$6:'単重表'!$F$3809,3,FALSE))</f>
        <v/>
      </c>
      <c r="W157" s="157"/>
      <c r="X157" s="37" t="e">
        <f t="shared" si="13"/>
        <v>#VALUE!</v>
      </c>
      <c r="Y157" s="163"/>
      <c r="Z157" s="163"/>
      <c r="AA157" s="163"/>
      <c r="AB157" s="163"/>
      <c r="AC157" s="187"/>
      <c r="AD157" s="187"/>
      <c r="AE157" s="180"/>
      <c r="AF157" s="188"/>
      <c r="AG157" s="180"/>
      <c r="AH157" s="189" t="e">
        <f t="shared" si="10"/>
        <v>#VALUE!</v>
      </c>
      <c r="AI157" s="180"/>
      <c r="AJ157" s="187"/>
      <c r="AK157" s="190"/>
      <c r="AL157" s="34"/>
      <c r="AM157" s="34"/>
      <c r="AN157" s="34"/>
      <c r="AO157" s="34"/>
      <c r="AP157" s="34"/>
      <c r="AQ157" s="34"/>
      <c r="AR157" s="34"/>
    </row>
    <row r="158" spans="2:44" ht="22.5" customHeight="1" x14ac:dyDescent="0.15">
      <c r="B158" s="34"/>
      <c r="C158" s="47"/>
      <c r="D158" s="34"/>
      <c r="E158" s="34"/>
      <c r="F158" s="180"/>
      <c r="G158" s="154"/>
      <c r="H158" s="156"/>
      <c r="I158" s="72"/>
      <c r="J158" s="73"/>
      <c r="K158" s="53"/>
      <c r="L158" s="160"/>
      <c r="M158" s="51"/>
      <c r="N158" s="35"/>
      <c r="O158" s="55"/>
      <c r="P158" s="36" t="str">
        <f>IF(N158="","",VLOOKUP(N158,単重表!$C$6:'単重表'!$F$3809,2,FALSE))</f>
        <v/>
      </c>
      <c r="Q158" s="37"/>
      <c r="R158" s="158">
        <f t="shared" si="11"/>
        <v>0</v>
      </c>
      <c r="S158" s="159"/>
      <c r="T158" s="39">
        <f t="shared" si="12"/>
        <v>1</v>
      </c>
      <c r="U158" s="40"/>
      <c r="V158" s="39" t="str">
        <f>IF(N158="","",VLOOKUP(N158,単重表!$C$6:'単重表'!$F$3809,3,FALSE))</f>
        <v/>
      </c>
      <c r="W158" s="157"/>
      <c r="X158" s="37" t="e">
        <f t="shared" si="13"/>
        <v>#VALUE!</v>
      </c>
      <c r="Y158" s="163"/>
      <c r="Z158" s="163"/>
      <c r="AA158" s="163"/>
      <c r="AB158" s="163"/>
      <c r="AC158" s="187"/>
      <c r="AD158" s="187"/>
      <c r="AE158" s="180"/>
      <c r="AF158" s="188"/>
      <c r="AG158" s="180"/>
      <c r="AH158" s="189" t="e">
        <f t="shared" si="10"/>
        <v>#VALUE!</v>
      </c>
      <c r="AI158" s="180"/>
      <c r="AJ158" s="187"/>
      <c r="AK158" s="190"/>
      <c r="AL158" s="34"/>
      <c r="AM158" s="34"/>
      <c r="AN158" s="34"/>
      <c r="AO158" s="34"/>
      <c r="AP158" s="34"/>
      <c r="AQ158" s="34"/>
      <c r="AR158" s="34"/>
    </row>
    <row r="159" spans="2:44" ht="22.5" customHeight="1" x14ac:dyDescent="0.15">
      <c r="B159" s="34"/>
      <c r="C159" s="47"/>
      <c r="D159" s="34"/>
      <c r="E159" s="34"/>
      <c r="F159" s="180"/>
      <c r="G159" s="154"/>
      <c r="H159" s="156"/>
      <c r="I159" s="72"/>
      <c r="J159" s="73"/>
      <c r="K159" s="53"/>
      <c r="L159" s="160"/>
      <c r="M159" s="51"/>
      <c r="N159" s="35"/>
      <c r="O159" s="55"/>
      <c r="P159" s="36" t="str">
        <f>IF(N159="","",VLOOKUP(N159,単重表!$C$6:'単重表'!$F$3809,2,FALSE))</f>
        <v/>
      </c>
      <c r="Q159" s="37"/>
      <c r="R159" s="158">
        <f t="shared" si="11"/>
        <v>0</v>
      </c>
      <c r="S159" s="159"/>
      <c r="T159" s="39">
        <f t="shared" si="12"/>
        <v>1</v>
      </c>
      <c r="U159" s="40"/>
      <c r="V159" s="39" t="str">
        <f>IF(N159="","",VLOOKUP(N159,単重表!$C$6:'単重表'!$F$3809,3,FALSE))</f>
        <v/>
      </c>
      <c r="W159" s="157"/>
      <c r="X159" s="37" t="e">
        <f t="shared" si="13"/>
        <v>#VALUE!</v>
      </c>
      <c r="Y159" s="163"/>
      <c r="Z159" s="163"/>
      <c r="AA159" s="163"/>
      <c r="AB159" s="163"/>
      <c r="AC159" s="187"/>
      <c r="AD159" s="187"/>
      <c r="AE159" s="180"/>
      <c r="AF159" s="188"/>
      <c r="AG159" s="180"/>
      <c r="AH159" s="189" t="e">
        <f t="shared" si="10"/>
        <v>#VALUE!</v>
      </c>
      <c r="AI159" s="180"/>
      <c r="AJ159" s="187"/>
      <c r="AK159" s="190"/>
      <c r="AL159" s="34"/>
      <c r="AM159" s="34"/>
      <c r="AN159" s="34"/>
      <c r="AO159" s="34"/>
      <c r="AP159" s="34"/>
      <c r="AQ159" s="34"/>
      <c r="AR159" s="34"/>
    </row>
    <row r="160" spans="2:44" ht="22.5" customHeight="1" x14ac:dyDescent="0.15">
      <c r="B160" s="34"/>
      <c r="C160" s="47"/>
      <c r="D160" s="34"/>
      <c r="E160" s="34"/>
      <c r="F160" s="180"/>
      <c r="G160" s="154"/>
      <c r="H160" s="156"/>
      <c r="I160" s="72"/>
      <c r="J160" s="73"/>
      <c r="K160" s="53"/>
      <c r="L160" s="160"/>
      <c r="M160" s="51"/>
      <c r="N160" s="35"/>
      <c r="O160" s="55"/>
      <c r="P160" s="36" t="str">
        <f>IF(N160="","",VLOOKUP(N160,単重表!$C$6:'単重表'!$F$3809,2,FALSE))</f>
        <v/>
      </c>
      <c r="Q160" s="37"/>
      <c r="R160" s="158">
        <f t="shared" si="11"/>
        <v>0</v>
      </c>
      <c r="S160" s="159"/>
      <c r="T160" s="39">
        <f t="shared" si="12"/>
        <v>1</v>
      </c>
      <c r="U160" s="40"/>
      <c r="V160" s="39" t="str">
        <f>IF(N160="","",VLOOKUP(N160,単重表!$C$6:'単重表'!$F$3809,3,FALSE))</f>
        <v/>
      </c>
      <c r="W160" s="157"/>
      <c r="X160" s="37" t="e">
        <f t="shared" si="13"/>
        <v>#VALUE!</v>
      </c>
      <c r="Y160" s="163"/>
      <c r="Z160" s="163"/>
      <c r="AA160" s="163"/>
      <c r="AB160" s="163"/>
      <c r="AC160" s="187"/>
      <c r="AD160" s="187"/>
      <c r="AE160" s="180"/>
      <c r="AF160" s="188"/>
      <c r="AG160" s="180"/>
      <c r="AH160" s="189" t="e">
        <f t="shared" si="10"/>
        <v>#VALUE!</v>
      </c>
      <c r="AI160" s="180"/>
      <c r="AJ160" s="187"/>
      <c r="AK160" s="190"/>
      <c r="AL160" s="34"/>
      <c r="AM160" s="34"/>
      <c r="AN160" s="34"/>
      <c r="AO160" s="34"/>
      <c r="AP160" s="34"/>
      <c r="AQ160" s="34"/>
      <c r="AR160" s="34"/>
    </row>
    <row r="161" spans="2:44" ht="22.5" customHeight="1" x14ac:dyDescent="0.15">
      <c r="B161" s="34"/>
      <c r="C161" s="47"/>
      <c r="D161" s="34"/>
      <c r="E161" s="34"/>
      <c r="F161" s="180"/>
      <c r="G161" s="154"/>
      <c r="H161" s="156"/>
      <c r="I161" s="72"/>
      <c r="J161" s="73"/>
      <c r="K161" s="53"/>
      <c r="L161" s="160"/>
      <c r="M161" s="51"/>
      <c r="N161" s="35"/>
      <c r="O161" s="55"/>
      <c r="P161" s="36" t="str">
        <f>IF(N161="","",VLOOKUP(N161,単重表!$C$6:'単重表'!$F$3809,2,FALSE))</f>
        <v/>
      </c>
      <c r="Q161" s="37"/>
      <c r="R161" s="158">
        <f t="shared" si="11"/>
        <v>0</v>
      </c>
      <c r="S161" s="159"/>
      <c r="T161" s="39">
        <f t="shared" si="12"/>
        <v>1</v>
      </c>
      <c r="U161" s="40"/>
      <c r="V161" s="39" t="str">
        <f>IF(N161="","",VLOOKUP(N161,単重表!$C$6:'単重表'!$F$3809,3,FALSE))</f>
        <v/>
      </c>
      <c r="W161" s="157"/>
      <c r="X161" s="37" t="e">
        <f t="shared" si="13"/>
        <v>#VALUE!</v>
      </c>
      <c r="Y161" s="163"/>
      <c r="Z161" s="163"/>
      <c r="AA161" s="163"/>
      <c r="AB161" s="163"/>
      <c r="AC161" s="187"/>
      <c r="AD161" s="187"/>
      <c r="AE161" s="180"/>
      <c r="AF161" s="188"/>
      <c r="AG161" s="180"/>
      <c r="AH161" s="189" t="e">
        <f t="shared" si="10"/>
        <v>#VALUE!</v>
      </c>
      <c r="AI161" s="180"/>
      <c r="AJ161" s="187"/>
      <c r="AK161" s="190"/>
      <c r="AL161" s="34"/>
      <c r="AM161" s="34"/>
      <c r="AN161" s="34"/>
      <c r="AO161" s="34"/>
      <c r="AP161" s="34"/>
      <c r="AQ161" s="34"/>
      <c r="AR161" s="34"/>
    </row>
    <row r="162" spans="2:44" ht="22.5" customHeight="1" x14ac:dyDescent="0.15">
      <c r="B162" s="34"/>
      <c r="C162" s="47"/>
      <c r="D162" s="34"/>
      <c r="E162" s="34"/>
      <c r="F162" s="180"/>
      <c r="G162" s="154"/>
      <c r="H162" s="156"/>
      <c r="I162" s="72"/>
      <c r="J162" s="73"/>
      <c r="K162" s="53"/>
      <c r="L162" s="160"/>
      <c r="M162" s="51"/>
      <c r="N162" s="35"/>
      <c r="O162" s="55"/>
      <c r="P162" s="36" t="str">
        <f>IF(N162="","",VLOOKUP(N162,単重表!$C$6:'単重表'!$F$3809,2,FALSE))</f>
        <v/>
      </c>
      <c r="Q162" s="37"/>
      <c r="R162" s="158">
        <f t="shared" si="11"/>
        <v>0</v>
      </c>
      <c r="S162" s="159"/>
      <c r="T162" s="39">
        <f t="shared" si="12"/>
        <v>1</v>
      </c>
      <c r="U162" s="40"/>
      <c r="V162" s="39" t="str">
        <f>IF(N162="","",VLOOKUP(N162,単重表!$C$6:'単重表'!$F$3809,3,FALSE))</f>
        <v/>
      </c>
      <c r="W162" s="157"/>
      <c r="X162" s="37" t="e">
        <f t="shared" si="13"/>
        <v>#VALUE!</v>
      </c>
      <c r="Y162" s="163"/>
      <c r="Z162" s="163"/>
      <c r="AA162" s="163"/>
      <c r="AB162" s="163"/>
      <c r="AC162" s="187"/>
      <c r="AD162" s="187"/>
      <c r="AE162" s="180"/>
      <c r="AF162" s="188"/>
      <c r="AG162" s="180"/>
      <c r="AH162" s="189" t="e">
        <f t="shared" si="10"/>
        <v>#VALUE!</v>
      </c>
      <c r="AI162" s="180"/>
      <c r="AJ162" s="187"/>
      <c r="AK162" s="190"/>
      <c r="AL162" s="34"/>
      <c r="AM162" s="34"/>
      <c r="AN162" s="34"/>
      <c r="AO162" s="34"/>
      <c r="AP162" s="34"/>
      <c r="AQ162" s="34"/>
      <c r="AR162" s="34"/>
    </row>
    <row r="163" spans="2:44" ht="22.5" customHeight="1" x14ac:dyDescent="0.15">
      <c r="B163" s="34"/>
      <c r="C163" s="47"/>
      <c r="D163" s="34"/>
      <c r="E163" s="34"/>
      <c r="F163" s="180"/>
      <c r="G163" s="154"/>
      <c r="H163" s="156"/>
      <c r="I163" s="72"/>
      <c r="J163" s="73"/>
      <c r="K163" s="53"/>
      <c r="L163" s="160"/>
      <c r="M163" s="51"/>
      <c r="N163" s="35"/>
      <c r="O163" s="55"/>
      <c r="P163" s="36" t="str">
        <f>IF(N163="","",VLOOKUP(N163,単重表!$C$6:'単重表'!$F$3809,2,FALSE))</f>
        <v/>
      </c>
      <c r="Q163" s="37"/>
      <c r="R163" s="158">
        <f t="shared" si="11"/>
        <v>0</v>
      </c>
      <c r="S163" s="159"/>
      <c r="T163" s="39">
        <f t="shared" si="12"/>
        <v>1</v>
      </c>
      <c r="U163" s="40"/>
      <c r="V163" s="39" t="str">
        <f>IF(N163="","",VLOOKUP(N163,単重表!$C$6:'単重表'!$F$3809,3,FALSE))</f>
        <v/>
      </c>
      <c r="W163" s="157"/>
      <c r="X163" s="37" t="e">
        <f t="shared" si="13"/>
        <v>#VALUE!</v>
      </c>
      <c r="Y163" s="163"/>
      <c r="Z163" s="163"/>
      <c r="AA163" s="163"/>
      <c r="AB163" s="163"/>
      <c r="AC163" s="187"/>
      <c r="AD163" s="187"/>
      <c r="AE163" s="180"/>
      <c r="AF163" s="188"/>
      <c r="AG163" s="180"/>
      <c r="AH163" s="189" t="e">
        <f t="shared" si="10"/>
        <v>#VALUE!</v>
      </c>
      <c r="AI163" s="180"/>
      <c r="AJ163" s="187"/>
      <c r="AK163" s="190"/>
      <c r="AL163" s="34"/>
      <c r="AM163" s="34"/>
      <c r="AN163" s="34"/>
      <c r="AO163" s="34"/>
      <c r="AP163" s="34"/>
      <c r="AQ163" s="34"/>
      <c r="AR163" s="34"/>
    </row>
    <row r="164" spans="2:44" ht="22.5" customHeight="1" x14ac:dyDescent="0.15">
      <c r="B164" s="34"/>
      <c r="C164" s="47"/>
      <c r="D164" s="34"/>
      <c r="E164" s="34"/>
      <c r="F164" s="180"/>
      <c r="G164" s="154"/>
      <c r="H164" s="156"/>
      <c r="I164" s="72"/>
      <c r="J164" s="73"/>
      <c r="K164" s="53"/>
      <c r="L164" s="160"/>
      <c r="M164" s="51"/>
      <c r="N164" s="35"/>
      <c r="O164" s="55"/>
      <c r="P164" s="36" t="str">
        <f>IF(N164="","",VLOOKUP(N164,単重表!$C$6:'単重表'!$F$3809,2,FALSE))</f>
        <v/>
      </c>
      <c r="Q164" s="37"/>
      <c r="R164" s="158">
        <f t="shared" si="11"/>
        <v>0</v>
      </c>
      <c r="S164" s="159"/>
      <c r="T164" s="39">
        <f t="shared" si="12"/>
        <v>1</v>
      </c>
      <c r="U164" s="40"/>
      <c r="V164" s="39" t="str">
        <f>IF(N164="","",VLOOKUP(N164,単重表!$C$6:'単重表'!$F$3809,3,FALSE))</f>
        <v/>
      </c>
      <c r="W164" s="157"/>
      <c r="X164" s="37" t="e">
        <f t="shared" si="13"/>
        <v>#VALUE!</v>
      </c>
      <c r="Y164" s="163"/>
      <c r="Z164" s="163"/>
      <c r="AA164" s="163"/>
      <c r="AB164" s="163"/>
      <c r="AC164" s="187"/>
      <c r="AD164" s="187"/>
      <c r="AE164" s="180"/>
      <c r="AF164" s="188"/>
      <c r="AG164" s="180"/>
      <c r="AH164" s="189" t="e">
        <f t="shared" si="10"/>
        <v>#VALUE!</v>
      </c>
      <c r="AI164" s="180"/>
      <c r="AJ164" s="187"/>
      <c r="AK164" s="190"/>
      <c r="AL164" s="34"/>
      <c r="AM164" s="34"/>
      <c r="AN164" s="34"/>
      <c r="AO164" s="34"/>
      <c r="AP164" s="34"/>
      <c r="AQ164" s="34"/>
      <c r="AR164" s="34"/>
    </row>
    <row r="165" spans="2:44" ht="22.5" customHeight="1" x14ac:dyDescent="0.15">
      <c r="B165" s="34"/>
      <c r="C165" s="47"/>
      <c r="D165" s="34"/>
      <c r="E165" s="34"/>
      <c r="F165" s="180"/>
      <c r="G165" s="154"/>
      <c r="H165" s="156"/>
      <c r="I165" s="72"/>
      <c r="J165" s="73"/>
      <c r="K165" s="53"/>
      <c r="L165" s="160"/>
      <c r="M165" s="51"/>
      <c r="N165" s="35"/>
      <c r="O165" s="55"/>
      <c r="P165" s="36" t="str">
        <f>IF(N165="","",VLOOKUP(N165,単重表!$C$6:'単重表'!$F$3809,2,FALSE))</f>
        <v/>
      </c>
      <c r="Q165" s="37"/>
      <c r="R165" s="158">
        <f t="shared" si="11"/>
        <v>0</v>
      </c>
      <c r="S165" s="159"/>
      <c r="T165" s="39">
        <f t="shared" si="12"/>
        <v>1</v>
      </c>
      <c r="U165" s="40"/>
      <c r="V165" s="39" t="str">
        <f>IF(N165="","",VLOOKUP(N165,単重表!$C$6:'単重表'!$F$3809,3,FALSE))</f>
        <v/>
      </c>
      <c r="W165" s="157"/>
      <c r="X165" s="37" t="e">
        <f t="shared" si="13"/>
        <v>#VALUE!</v>
      </c>
      <c r="Y165" s="163"/>
      <c r="Z165" s="163"/>
      <c r="AA165" s="163"/>
      <c r="AB165" s="163"/>
      <c r="AC165" s="187"/>
      <c r="AD165" s="187"/>
      <c r="AE165" s="180"/>
      <c r="AF165" s="188"/>
      <c r="AG165" s="180"/>
      <c r="AH165" s="189" t="e">
        <f t="shared" si="10"/>
        <v>#VALUE!</v>
      </c>
      <c r="AI165" s="180"/>
      <c r="AJ165" s="187"/>
      <c r="AK165" s="190"/>
      <c r="AL165" s="34"/>
      <c r="AM165" s="34"/>
      <c r="AN165" s="34"/>
      <c r="AO165" s="34"/>
      <c r="AP165" s="34"/>
      <c r="AQ165" s="34"/>
      <c r="AR165" s="34"/>
    </row>
    <row r="166" spans="2:44" ht="22.5" customHeight="1" x14ac:dyDescent="0.15">
      <c r="B166" s="34"/>
      <c r="C166" s="47"/>
      <c r="D166" s="34"/>
      <c r="E166" s="34"/>
      <c r="F166" s="180"/>
      <c r="G166" s="154"/>
      <c r="H166" s="156"/>
      <c r="I166" s="72"/>
      <c r="J166" s="73"/>
      <c r="K166" s="53"/>
      <c r="L166" s="160"/>
      <c r="M166" s="51"/>
      <c r="N166" s="35"/>
      <c r="O166" s="55"/>
      <c r="P166" s="36" t="str">
        <f>IF(N166="","",VLOOKUP(N166,単重表!$C$6:'単重表'!$F$3809,2,FALSE))</f>
        <v/>
      </c>
      <c r="Q166" s="37"/>
      <c r="R166" s="158">
        <f t="shared" si="11"/>
        <v>0</v>
      </c>
      <c r="S166" s="159"/>
      <c r="T166" s="39">
        <f t="shared" si="12"/>
        <v>1</v>
      </c>
      <c r="U166" s="40"/>
      <c r="V166" s="39" t="str">
        <f>IF(N166="","",VLOOKUP(N166,単重表!$C$6:'単重表'!$F$3809,3,FALSE))</f>
        <v/>
      </c>
      <c r="W166" s="157"/>
      <c r="X166" s="37" t="e">
        <f t="shared" si="13"/>
        <v>#VALUE!</v>
      </c>
      <c r="Y166" s="163"/>
      <c r="Z166" s="163"/>
      <c r="AA166" s="163"/>
      <c r="AB166" s="163"/>
      <c r="AC166" s="187"/>
      <c r="AD166" s="187"/>
      <c r="AE166" s="180"/>
      <c r="AF166" s="188"/>
      <c r="AG166" s="180"/>
      <c r="AH166" s="189" t="e">
        <f t="shared" si="10"/>
        <v>#VALUE!</v>
      </c>
      <c r="AI166" s="180"/>
      <c r="AJ166" s="187"/>
      <c r="AK166" s="190"/>
      <c r="AL166" s="34"/>
      <c r="AM166" s="34"/>
      <c r="AN166" s="34"/>
      <c r="AO166" s="34"/>
      <c r="AP166" s="34"/>
      <c r="AQ166" s="34"/>
      <c r="AR166" s="34"/>
    </row>
    <row r="167" spans="2:44" ht="22.5" customHeight="1" x14ac:dyDescent="0.15">
      <c r="B167" s="34"/>
      <c r="C167" s="47"/>
      <c r="D167" s="34"/>
      <c r="E167" s="34"/>
      <c r="F167" s="180"/>
      <c r="G167" s="154"/>
      <c r="H167" s="156"/>
      <c r="I167" s="72"/>
      <c r="J167" s="73"/>
      <c r="K167" s="53"/>
      <c r="L167" s="160"/>
      <c r="M167" s="51"/>
      <c r="N167" s="35"/>
      <c r="O167" s="55"/>
      <c r="P167" s="36" t="str">
        <f>IF(N167="","",VLOOKUP(N167,単重表!$C$6:'単重表'!$F$3809,2,FALSE))</f>
        <v/>
      </c>
      <c r="Q167" s="37"/>
      <c r="R167" s="158">
        <f t="shared" si="11"/>
        <v>0</v>
      </c>
      <c r="S167" s="159"/>
      <c r="T167" s="39">
        <f t="shared" si="12"/>
        <v>1</v>
      </c>
      <c r="U167" s="40"/>
      <c r="V167" s="39" t="str">
        <f>IF(N167="","",VLOOKUP(N167,単重表!$C$6:'単重表'!$F$3809,3,FALSE))</f>
        <v/>
      </c>
      <c r="W167" s="157"/>
      <c r="X167" s="37" t="e">
        <f t="shared" si="13"/>
        <v>#VALUE!</v>
      </c>
      <c r="Y167" s="163"/>
      <c r="Z167" s="163"/>
      <c r="AA167" s="163"/>
      <c r="AB167" s="163"/>
      <c r="AC167" s="187"/>
      <c r="AD167" s="187"/>
      <c r="AE167" s="180"/>
      <c r="AF167" s="188"/>
      <c r="AG167" s="180"/>
      <c r="AH167" s="189" t="e">
        <f t="shared" si="10"/>
        <v>#VALUE!</v>
      </c>
      <c r="AI167" s="180"/>
      <c r="AJ167" s="187"/>
      <c r="AK167" s="190"/>
      <c r="AL167" s="34"/>
      <c r="AM167" s="34"/>
      <c r="AN167" s="34"/>
      <c r="AO167" s="34"/>
      <c r="AP167" s="34"/>
      <c r="AQ167" s="34"/>
      <c r="AR167" s="34"/>
    </row>
    <row r="168" spans="2:44" ht="22.5" customHeight="1" x14ac:dyDescent="0.15">
      <c r="B168" s="34"/>
      <c r="C168" s="47"/>
      <c r="D168" s="34"/>
      <c r="E168" s="34"/>
      <c r="F168" s="180"/>
      <c r="G168" s="154"/>
      <c r="H168" s="156"/>
      <c r="I168" s="72"/>
      <c r="J168" s="73"/>
      <c r="K168" s="53"/>
      <c r="L168" s="160"/>
      <c r="M168" s="51"/>
      <c r="N168" s="35"/>
      <c r="O168" s="55"/>
      <c r="P168" s="36" t="str">
        <f>IF(N168="","",VLOOKUP(N168,単重表!$C$6:'単重表'!$F$3809,2,FALSE))</f>
        <v/>
      </c>
      <c r="Q168" s="37"/>
      <c r="R168" s="158">
        <f t="shared" si="11"/>
        <v>0</v>
      </c>
      <c r="S168" s="159"/>
      <c r="T168" s="39">
        <f t="shared" si="12"/>
        <v>1</v>
      </c>
      <c r="U168" s="40"/>
      <c r="V168" s="39" t="str">
        <f>IF(N168="","",VLOOKUP(N168,単重表!$C$6:'単重表'!$F$3809,3,FALSE))</f>
        <v/>
      </c>
      <c r="W168" s="157"/>
      <c r="X168" s="37" t="e">
        <f t="shared" si="13"/>
        <v>#VALUE!</v>
      </c>
      <c r="Y168" s="163"/>
      <c r="Z168" s="163"/>
      <c r="AA168" s="163"/>
      <c r="AB168" s="163"/>
      <c r="AC168" s="187"/>
      <c r="AD168" s="187"/>
      <c r="AE168" s="180"/>
      <c r="AF168" s="188"/>
      <c r="AG168" s="180"/>
      <c r="AH168" s="189" t="e">
        <f t="shared" si="10"/>
        <v>#VALUE!</v>
      </c>
      <c r="AI168" s="180"/>
      <c r="AJ168" s="187"/>
      <c r="AK168" s="190"/>
      <c r="AL168" s="34"/>
      <c r="AM168" s="34"/>
      <c r="AN168" s="34"/>
      <c r="AO168" s="34"/>
      <c r="AP168" s="34"/>
      <c r="AQ168" s="34"/>
      <c r="AR168" s="34"/>
    </row>
    <row r="169" spans="2:44" ht="22.5" customHeight="1" x14ac:dyDescent="0.15">
      <c r="B169" s="34"/>
      <c r="C169" s="47"/>
      <c r="D169" s="34"/>
      <c r="E169" s="34"/>
      <c r="F169" s="180"/>
      <c r="G169" s="154"/>
      <c r="H169" s="156"/>
      <c r="I169" s="72"/>
      <c r="J169" s="73"/>
      <c r="K169" s="53"/>
      <c r="L169" s="160"/>
      <c r="M169" s="51"/>
      <c r="N169" s="35"/>
      <c r="O169" s="55"/>
      <c r="P169" s="36" t="str">
        <f>IF(N169="","",VLOOKUP(N169,単重表!$C$6:'単重表'!$F$3809,2,FALSE))</f>
        <v/>
      </c>
      <c r="Q169" s="37"/>
      <c r="R169" s="158">
        <f t="shared" si="11"/>
        <v>0</v>
      </c>
      <c r="S169" s="159"/>
      <c r="T169" s="39">
        <f t="shared" si="12"/>
        <v>1</v>
      </c>
      <c r="U169" s="40"/>
      <c r="V169" s="39" t="str">
        <f>IF(N169="","",VLOOKUP(N169,単重表!$C$6:'単重表'!$F$3809,3,FALSE))</f>
        <v/>
      </c>
      <c r="W169" s="157"/>
      <c r="X169" s="37" t="e">
        <f t="shared" si="13"/>
        <v>#VALUE!</v>
      </c>
      <c r="Y169" s="163"/>
      <c r="Z169" s="163"/>
      <c r="AA169" s="163"/>
      <c r="AB169" s="163"/>
      <c r="AC169" s="187"/>
      <c r="AD169" s="187"/>
      <c r="AE169" s="180"/>
      <c r="AF169" s="188"/>
      <c r="AG169" s="180"/>
      <c r="AH169" s="189" t="e">
        <f t="shared" si="10"/>
        <v>#VALUE!</v>
      </c>
      <c r="AI169" s="180"/>
      <c r="AJ169" s="187"/>
      <c r="AK169" s="190"/>
      <c r="AL169" s="34"/>
      <c r="AM169" s="34"/>
      <c r="AN169" s="34"/>
      <c r="AO169" s="34"/>
      <c r="AP169" s="34"/>
      <c r="AQ169" s="34"/>
      <c r="AR169" s="34"/>
    </row>
    <row r="170" spans="2:44" ht="22.5" customHeight="1" x14ac:dyDescent="0.15">
      <c r="B170" s="34"/>
      <c r="C170" s="47"/>
      <c r="D170" s="34"/>
      <c r="E170" s="34"/>
      <c r="F170" s="180"/>
      <c r="G170" s="154"/>
      <c r="H170" s="156"/>
      <c r="I170" s="72"/>
      <c r="J170" s="73"/>
      <c r="K170" s="53"/>
      <c r="L170" s="160"/>
      <c r="M170" s="51"/>
      <c r="N170" s="35"/>
      <c r="O170" s="55"/>
      <c r="P170" s="36" t="str">
        <f>IF(N170="","",VLOOKUP(N170,単重表!$C$6:'単重表'!$F$3809,2,FALSE))</f>
        <v/>
      </c>
      <c r="Q170" s="37"/>
      <c r="R170" s="158">
        <f t="shared" si="11"/>
        <v>0</v>
      </c>
      <c r="S170" s="159"/>
      <c r="T170" s="39">
        <f t="shared" si="12"/>
        <v>1</v>
      </c>
      <c r="U170" s="40"/>
      <c r="V170" s="39" t="str">
        <f>IF(N170="","",VLOOKUP(N170,単重表!$C$6:'単重表'!$F$3809,3,FALSE))</f>
        <v/>
      </c>
      <c r="W170" s="157"/>
      <c r="X170" s="37" t="e">
        <f t="shared" si="13"/>
        <v>#VALUE!</v>
      </c>
      <c r="Y170" s="163"/>
      <c r="Z170" s="163"/>
      <c r="AA170" s="163"/>
      <c r="AB170" s="163"/>
      <c r="AC170" s="187"/>
      <c r="AD170" s="187"/>
      <c r="AE170" s="180"/>
      <c r="AF170" s="188"/>
      <c r="AG170" s="180"/>
      <c r="AH170" s="189" t="e">
        <f t="shared" si="10"/>
        <v>#VALUE!</v>
      </c>
      <c r="AI170" s="180"/>
      <c r="AJ170" s="187"/>
      <c r="AK170" s="190"/>
      <c r="AL170" s="34"/>
      <c r="AM170" s="34"/>
      <c r="AN170" s="34"/>
      <c r="AO170" s="34"/>
      <c r="AP170" s="34"/>
      <c r="AQ170" s="34"/>
      <c r="AR170" s="34"/>
    </row>
    <row r="171" spans="2:44" ht="22.5" customHeight="1" x14ac:dyDescent="0.15">
      <c r="B171" s="34"/>
      <c r="C171" s="47"/>
      <c r="D171" s="34"/>
      <c r="E171" s="34"/>
      <c r="F171" s="180"/>
      <c r="G171" s="154"/>
      <c r="H171" s="156"/>
      <c r="I171" s="72"/>
      <c r="J171" s="73"/>
      <c r="K171" s="53"/>
      <c r="L171" s="160"/>
      <c r="M171" s="51"/>
      <c r="N171" s="35"/>
      <c r="O171" s="55"/>
      <c r="P171" s="36" t="str">
        <f>IF(N171="","",VLOOKUP(N171,単重表!$C$6:'単重表'!$F$3809,2,FALSE))</f>
        <v/>
      </c>
      <c r="Q171" s="37"/>
      <c r="R171" s="158">
        <f t="shared" si="11"/>
        <v>0</v>
      </c>
      <c r="S171" s="159"/>
      <c r="T171" s="39">
        <f t="shared" si="12"/>
        <v>1</v>
      </c>
      <c r="U171" s="40"/>
      <c r="V171" s="39" t="str">
        <f>IF(N171="","",VLOOKUP(N171,単重表!$C$6:'単重表'!$F$3809,3,FALSE))</f>
        <v/>
      </c>
      <c r="W171" s="157"/>
      <c r="X171" s="37" t="e">
        <f t="shared" si="13"/>
        <v>#VALUE!</v>
      </c>
      <c r="Y171" s="163"/>
      <c r="Z171" s="163"/>
      <c r="AA171" s="163"/>
      <c r="AB171" s="163"/>
      <c r="AC171" s="187"/>
      <c r="AD171" s="187"/>
      <c r="AE171" s="180"/>
      <c r="AF171" s="188"/>
      <c r="AG171" s="180"/>
      <c r="AH171" s="189" t="e">
        <f t="shared" si="10"/>
        <v>#VALUE!</v>
      </c>
      <c r="AI171" s="180"/>
      <c r="AJ171" s="187"/>
      <c r="AK171" s="190"/>
      <c r="AL171" s="34"/>
      <c r="AM171" s="34"/>
      <c r="AN171" s="34"/>
      <c r="AO171" s="34"/>
      <c r="AP171" s="34"/>
      <c r="AQ171" s="34"/>
      <c r="AR171" s="34"/>
    </row>
    <row r="172" spans="2:44" ht="22.5" customHeight="1" x14ac:dyDescent="0.15">
      <c r="B172" s="34"/>
      <c r="C172" s="47"/>
      <c r="D172" s="34"/>
      <c r="E172" s="34"/>
      <c r="F172" s="180"/>
      <c r="G172" s="154"/>
      <c r="H172" s="156"/>
      <c r="I172" s="72"/>
      <c r="J172" s="73"/>
      <c r="K172" s="53"/>
      <c r="L172" s="160"/>
      <c r="M172" s="51"/>
      <c r="N172" s="35"/>
      <c r="O172" s="55"/>
      <c r="P172" s="36" t="str">
        <f>IF(N172="","",VLOOKUP(N172,単重表!$C$6:'単重表'!$F$3809,2,FALSE))</f>
        <v/>
      </c>
      <c r="Q172" s="37"/>
      <c r="R172" s="158">
        <f t="shared" si="11"/>
        <v>0</v>
      </c>
      <c r="S172" s="159"/>
      <c r="T172" s="39">
        <f t="shared" si="12"/>
        <v>1</v>
      </c>
      <c r="U172" s="40"/>
      <c r="V172" s="39" t="str">
        <f>IF(N172="","",VLOOKUP(N172,単重表!$C$6:'単重表'!$F$3809,3,FALSE))</f>
        <v/>
      </c>
      <c r="W172" s="157"/>
      <c r="X172" s="37" t="e">
        <f t="shared" si="13"/>
        <v>#VALUE!</v>
      </c>
      <c r="Y172" s="163"/>
      <c r="Z172" s="163"/>
      <c r="AA172" s="163"/>
      <c r="AB172" s="163"/>
      <c r="AC172" s="187"/>
      <c r="AD172" s="187"/>
      <c r="AE172" s="180"/>
      <c r="AF172" s="188"/>
      <c r="AG172" s="180"/>
      <c r="AH172" s="189" t="e">
        <f t="shared" si="10"/>
        <v>#VALUE!</v>
      </c>
      <c r="AI172" s="180"/>
      <c r="AJ172" s="187"/>
      <c r="AK172" s="190"/>
      <c r="AL172" s="34"/>
      <c r="AM172" s="34"/>
      <c r="AN172" s="34"/>
      <c r="AO172" s="34"/>
      <c r="AP172" s="34"/>
      <c r="AQ172" s="34"/>
      <c r="AR172" s="34"/>
    </row>
    <row r="173" spans="2:44" ht="22.5" customHeight="1" x14ac:dyDescent="0.15">
      <c r="B173" s="34"/>
      <c r="C173" s="47"/>
      <c r="D173" s="34"/>
      <c r="E173" s="34"/>
      <c r="F173" s="180"/>
      <c r="G173" s="154"/>
      <c r="H173" s="156"/>
      <c r="I173" s="72"/>
      <c r="J173" s="73"/>
      <c r="K173" s="53"/>
      <c r="L173" s="160"/>
      <c r="M173" s="51"/>
      <c r="N173" s="35"/>
      <c r="O173" s="55"/>
      <c r="P173" s="36" t="str">
        <f>IF(N173="","",VLOOKUP(N173,単重表!$C$6:'単重表'!$F$3809,2,FALSE))</f>
        <v/>
      </c>
      <c r="Q173" s="37"/>
      <c r="R173" s="158">
        <f t="shared" si="11"/>
        <v>0</v>
      </c>
      <c r="S173" s="159"/>
      <c r="T173" s="39">
        <f t="shared" si="12"/>
        <v>1</v>
      </c>
      <c r="U173" s="40"/>
      <c r="V173" s="39" t="str">
        <f>IF(N173="","",VLOOKUP(N173,単重表!$C$6:'単重表'!$F$3809,3,FALSE))</f>
        <v/>
      </c>
      <c r="W173" s="157"/>
      <c r="X173" s="37" t="e">
        <f t="shared" si="13"/>
        <v>#VALUE!</v>
      </c>
      <c r="Y173" s="163"/>
      <c r="Z173" s="163"/>
      <c r="AA173" s="163"/>
      <c r="AB173" s="163"/>
      <c r="AC173" s="187"/>
      <c r="AD173" s="187"/>
      <c r="AE173" s="180"/>
      <c r="AF173" s="188"/>
      <c r="AG173" s="180"/>
      <c r="AH173" s="189" t="e">
        <f t="shared" si="10"/>
        <v>#VALUE!</v>
      </c>
      <c r="AI173" s="180"/>
      <c r="AJ173" s="187"/>
      <c r="AK173" s="190"/>
      <c r="AL173" s="34"/>
      <c r="AM173" s="34"/>
      <c r="AN173" s="34"/>
      <c r="AO173" s="34"/>
      <c r="AP173" s="34"/>
      <c r="AQ173" s="34"/>
      <c r="AR173" s="34"/>
    </row>
    <row r="174" spans="2:44" ht="22.5" customHeight="1" x14ac:dyDescent="0.15">
      <c r="B174" s="34"/>
      <c r="C174" s="47"/>
      <c r="D174" s="34"/>
      <c r="E174" s="34"/>
      <c r="F174" s="180"/>
      <c r="G174" s="154"/>
      <c r="H174" s="156"/>
      <c r="I174" s="72"/>
      <c r="J174" s="73"/>
      <c r="K174" s="53"/>
      <c r="L174" s="160"/>
      <c r="M174" s="51"/>
      <c r="N174" s="35"/>
      <c r="O174" s="55"/>
      <c r="P174" s="36" t="str">
        <f>IF(N174="","",VLOOKUP(N174,単重表!$C$6:'単重表'!$F$3809,2,FALSE))</f>
        <v/>
      </c>
      <c r="Q174" s="37"/>
      <c r="R174" s="158">
        <f t="shared" si="11"/>
        <v>0</v>
      </c>
      <c r="S174" s="159"/>
      <c r="T174" s="39">
        <f t="shared" si="12"/>
        <v>1</v>
      </c>
      <c r="U174" s="40"/>
      <c r="V174" s="39" t="str">
        <f>IF(N174="","",VLOOKUP(N174,単重表!$C$6:'単重表'!$F$3809,3,FALSE))</f>
        <v/>
      </c>
      <c r="W174" s="157"/>
      <c r="X174" s="37" t="e">
        <f t="shared" si="13"/>
        <v>#VALUE!</v>
      </c>
      <c r="Y174" s="163"/>
      <c r="Z174" s="163"/>
      <c r="AA174" s="163"/>
      <c r="AB174" s="163"/>
      <c r="AC174" s="187"/>
      <c r="AD174" s="187"/>
      <c r="AE174" s="180"/>
      <c r="AF174" s="188"/>
      <c r="AG174" s="180"/>
      <c r="AH174" s="189" t="e">
        <f t="shared" si="10"/>
        <v>#VALUE!</v>
      </c>
      <c r="AI174" s="180"/>
      <c r="AJ174" s="187"/>
      <c r="AK174" s="190"/>
      <c r="AL174" s="34"/>
      <c r="AM174" s="34"/>
      <c r="AN174" s="34"/>
      <c r="AO174" s="34"/>
      <c r="AP174" s="34"/>
      <c r="AQ174" s="34"/>
      <c r="AR174" s="34"/>
    </row>
    <row r="175" spans="2:44" ht="22.5" customHeight="1" x14ac:dyDescent="0.15">
      <c r="B175" s="34"/>
      <c r="C175" s="47"/>
      <c r="D175" s="34"/>
      <c r="E175" s="34"/>
      <c r="F175" s="180"/>
      <c r="G175" s="154"/>
      <c r="H175" s="156"/>
      <c r="I175" s="72"/>
      <c r="J175" s="73"/>
      <c r="K175" s="53"/>
      <c r="L175" s="160"/>
      <c r="M175" s="51"/>
      <c r="N175" s="35"/>
      <c r="O175" s="55"/>
      <c r="P175" s="36" t="str">
        <f>IF(N175="","",VLOOKUP(N175,単重表!$C$6:'単重表'!$F$3809,2,FALSE))</f>
        <v/>
      </c>
      <c r="Q175" s="37"/>
      <c r="R175" s="158">
        <f t="shared" si="11"/>
        <v>0</v>
      </c>
      <c r="S175" s="159"/>
      <c r="T175" s="39">
        <f t="shared" si="12"/>
        <v>1</v>
      </c>
      <c r="U175" s="40"/>
      <c r="V175" s="39" t="str">
        <f>IF(N175="","",VLOOKUP(N175,単重表!$C$6:'単重表'!$F$3809,3,FALSE))</f>
        <v/>
      </c>
      <c r="W175" s="157"/>
      <c r="X175" s="37" t="e">
        <f t="shared" si="13"/>
        <v>#VALUE!</v>
      </c>
      <c r="Y175" s="163"/>
      <c r="Z175" s="163"/>
      <c r="AA175" s="163"/>
      <c r="AB175" s="163"/>
      <c r="AC175" s="187"/>
      <c r="AD175" s="187"/>
      <c r="AE175" s="180"/>
      <c r="AF175" s="188"/>
      <c r="AG175" s="180"/>
      <c r="AH175" s="189" t="e">
        <f t="shared" si="10"/>
        <v>#VALUE!</v>
      </c>
      <c r="AI175" s="180"/>
      <c r="AJ175" s="187"/>
      <c r="AK175" s="190"/>
      <c r="AL175" s="34"/>
      <c r="AM175" s="34"/>
      <c r="AN175" s="34"/>
      <c r="AO175" s="34"/>
      <c r="AP175" s="34"/>
      <c r="AQ175" s="34"/>
      <c r="AR175" s="34"/>
    </row>
    <row r="176" spans="2:44" ht="22.5" customHeight="1" x14ac:dyDescent="0.15">
      <c r="B176" s="34"/>
      <c r="C176" s="47"/>
      <c r="D176" s="34"/>
      <c r="E176" s="34"/>
      <c r="F176" s="180"/>
      <c r="G176" s="154"/>
      <c r="H176" s="156"/>
      <c r="I176" s="72"/>
      <c r="J176" s="73"/>
      <c r="K176" s="53"/>
      <c r="L176" s="160"/>
      <c r="M176" s="51"/>
      <c r="N176" s="35"/>
      <c r="O176" s="55"/>
      <c r="P176" s="36" t="str">
        <f>IF(N176="","",VLOOKUP(N176,単重表!$C$6:'単重表'!$F$3809,2,FALSE))</f>
        <v/>
      </c>
      <c r="Q176" s="37"/>
      <c r="R176" s="158">
        <f t="shared" si="11"/>
        <v>0</v>
      </c>
      <c r="S176" s="159"/>
      <c r="T176" s="39">
        <f t="shared" si="12"/>
        <v>1</v>
      </c>
      <c r="U176" s="40"/>
      <c r="V176" s="39" t="str">
        <f>IF(N176="","",VLOOKUP(N176,単重表!$C$6:'単重表'!$F$3809,3,FALSE))</f>
        <v/>
      </c>
      <c r="W176" s="157"/>
      <c r="X176" s="37" t="e">
        <f t="shared" si="13"/>
        <v>#VALUE!</v>
      </c>
      <c r="Y176" s="163"/>
      <c r="Z176" s="163"/>
      <c r="AA176" s="163"/>
      <c r="AB176" s="163"/>
      <c r="AC176" s="187"/>
      <c r="AD176" s="187"/>
      <c r="AE176" s="180"/>
      <c r="AF176" s="188"/>
      <c r="AG176" s="180"/>
      <c r="AH176" s="189" t="e">
        <f t="shared" si="10"/>
        <v>#VALUE!</v>
      </c>
      <c r="AI176" s="180"/>
      <c r="AJ176" s="187"/>
      <c r="AK176" s="190"/>
      <c r="AL176" s="34"/>
      <c r="AM176" s="34"/>
      <c r="AN176" s="34"/>
      <c r="AO176" s="34"/>
      <c r="AP176" s="34"/>
      <c r="AQ176" s="34"/>
      <c r="AR176" s="34"/>
    </row>
    <row r="177" spans="2:44" ht="22.5" customHeight="1" x14ac:dyDescent="0.15">
      <c r="B177" s="34"/>
      <c r="C177" s="47"/>
      <c r="D177" s="34"/>
      <c r="E177" s="34"/>
      <c r="F177" s="180"/>
      <c r="G177" s="154"/>
      <c r="H177" s="156"/>
      <c r="I177" s="72"/>
      <c r="J177" s="73"/>
      <c r="K177" s="53"/>
      <c r="L177" s="160"/>
      <c r="M177" s="51"/>
      <c r="N177" s="35"/>
      <c r="O177" s="55"/>
      <c r="P177" s="36" t="str">
        <f>IF(N177="","",VLOOKUP(N177,単重表!$C$6:'単重表'!$F$3809,2,FALSE))</f>
        <v/>
      </c>
      <c r="Q177" s="37"/>
      <c r="R177" s="158">
        <f t="shared" si="11"/>
        <v>0</v>
      </c>
      <c r="S177" s="159"/>
      <c r="T177" s="39">
        <f t="shared" si="12"/>
        <v>1</v>
      </c>
      <c r="U177" s="40"/>
      <c r="V177" s="39" t="str">
        <f>IF(N177="","",VLOOKUP(N177,単重表!$C$6:'単重表'!$F$3809,3,FALSE))</f>
        <v/>
      </c>
      <c r="W177" s="157"/>
      <c r="X177" s="37" t="e">
        <f t="shared" si="13"/>
        <v>#VALUE!</v>
      </c>
      <c r="Y177" s="163"/>
      <c r="Z177" s="163"/>
      <c r="AA177" s="163"/>
      <c r="AB177" s="163"/>
      <c r="AC177" s="187"/>
      <c r="AD177" s="187"/>
      <c r="AE177" s="180"/>
      <c r="AF177" s="188"/>
      <c r="AG177" s="180"/>
      <c r="AH177" s="189" t="e">
        <f t="shared" si="10"/>
        <v>#VALUE!</v>
      </c>
      <c r="AI177" s="180"/>
      <c r="AJ177" s="187"/>
      <c r="AK177" s="190"/>
      <c r="AL177" s="34"/>
      <c r="AM177" s="34"/>
      <c r="AN177" s="34"/>
      <c r="AO177" s="34"/>
      <c r="AP177" s="34"/>
      <c r="AQ177" s="34"/>
      <c r="AR177" s="34"/>
    </row>
    <row r="178" spans="2:44" ht="22.5" customHeight="1" x14ac:dyDescent="0.15">
      <c r="B178" s="34"/>
      <c r="C178" s="47"/>
      <c r="D178" s="34"/>
      <c r="E178" s="34"/>
      <c r="F178" s="180"/>
      <c r="G178" s="154"/>
      <c r="H178" s="156"/>
      <c r="I178" s="72"/>
      <c r="J178" s="73"/>
      <c r="K178" s="53"/>
      <c r="L178" s="160"/>
      <c r="M178" s="51"/>
      <c r="N178" s="35"/>
      <c r="O178" s="55"/>
      <c r="P178" s="36" t="str">
        <f>IF(N178="","",VLOOKUP(N178,単重表!$C$6:'単重表'!$F$3809,2,FALSE))</f>
        <v/>
      </c>
      <c r="Q178" s="37"/>
      <c r="R178" s="158">
        <f t="shared" si="11"/>
        <v>0</v>
      </c>
      <c r="S178" s="159"/>
      <c r="T178" s="39">
        <f t="shared" si="12"/>
        <v>1</v>
      </c>
      <c r="U178" s="40"/>
      <c r="V178" s="39" t="str">
        <f>IF(N178="","",VLOOKUP(N178,単重表!$C$6:'単重表'!$F$3809,3,FALSE))</f>
        <v/>
      </c>
      <c r="W178" s="157"/>
      <c r="X178" s="37" t="e">
        <f t="shared" si="13"/>
        <v>#VALUE!</v>
      </c>
      <c r="Y178" s="163"/>
      <c r="Z178" s="163"/>
      <c r="AA178" s="163"/>
      <c r="AB178" s="163"/>
      <c r="AC178" s="187"/>
      <c r="AD178" s="187"/>
      <c r="AE178" s="180"/>
      <c r="AF178" s="188"/>
      <c r="AG178" s="180"/>
      <c r="AH178" s="189" t="e">
        <f t="shared" si="10"/>
        <v>#VALUE!</v>
      </c>
      <c r="AI178" s="180"/>
      <c r="AJ178" s="187"/>
      <c r="AK178" s="190"/>
      <c r="AL178" s="34"/>
      <c r="AM178" s="34"/>
      <c r="AN178" s="34"/>
      <c r="AO178" s="34"/>
      <c r="AP178" s="34"/>
      <c r="AQ178" s="34"/>
      <c r="AR178" s="34"/>
    </row>
    <row r="179" spans="2:44" ht="22.5" customHeight="1" x14ac:dyDescent="0.15">
      <c r="B179" s="34"/>
      <c r="C179" s="47"/>
      <c r="D179" s="34"/>
      <c r="E179" s="34"/>
      <c r="F179" s="180"/>
      <c r="G179" s="154"/>
      <c r="H179" s="156"/>
      <c r="I179" s="72"/>
      <c r="J179" s="73"/>
      <c r="K179" s="53"/>
      <c r="L179" s="160"/>
      <c r="M179" s="51"/>
      <c r="N179" s="35"/>
      <c r="O179" s="55"/>
      <c r="P179" s="36" t="str">
        <f>IF(N179="","",VLOOKUP(N179,単重表!$C$6:'単重表'!$F$3809,2,FALSE))</f>
        <v/>
      </c>
      <c r="Q179" s="37"/>
      <c r="R179" s="158">
        <f t="shared" si="11"/>
        <v>0</v>
      </c>
      <c r="S179" s="159"/>
      <c r="T179" s="39">
        <f t="shared" si="12"/>
        <v>1</v>
      </c>
      <c r="U179" s="40"/>
      <c r="V179" s="39" t="str">
        <f>IF(N179="","",VLOOKUP(N179,単重表!$C$6:'単重表'!$F$3809,3,FALSE))</f>
        <v/>
      </c>
      <c r="W179" s="157"/>
      <c r="X179" s="37" t="e">
        <f t="shared" si="13"/>
        <v>#VALUE!</v>
      </c>
      <c r="Y179" s="163"/>
      <c r="Z179" s="163"/>
      <c r="AA179" s="163"/>
      <c r="AB179" s="163"/>
      <c r="AC179" s="187"/>
      <c r="AD179" s="187"/>
      <c r="AE179" s="180"/>
      <c r="AF179" s="188"/>
      <c r="AG179" s="180"/>
      <c r="AH179" s="189" t="e">
        <f t="shared" si="10"/>
        <v>#VALUE!</v>
      </c>
      <c r="AI179" s="180"/>
      <c r="AJ179" s="187"/>
      <c r="AK179" s="190"/>
      <c r="AL179" s="34"/>
      <c r="AM179" s="34"/>
      <c r="AN179" s="34"/>
      <c r="AO179" s="34"/>
      <c r="AP179" s="34"/>
      <c r="AQ179" s="34"/>
      <c r="AR179" s="34"/>
    </row>
    <row r="180" spans="2:44" ht="22.5" customHeight="1" x14ac:dyDescent="0.15">
      <c r="B180" s="34"/>
      <c r="C180" s="47"/>
      <c r="D180" s="34"/>
      <c r="E180" s="34"/>
      <c r="F180" s="180"/>
      <c r="G180" s="154"/>
      <c r="H180" s="156"/>
      <c r="I180" s="72"/>
      <c r="J180" s="73"/>
      <c r="K180" s="53"/>
      <c r="L180" s="160"/>
      <c r="M180" s="51"/>
      <c r="N180" s="35"/>
      <c r="O180" s="55"/>
      <c r="P180" s="36" t="str">
        <f>IF(N180="","",VLOOKUP(N180,単重表!$C$6:'単重表'!$F$3809,2,FALSE))</f>
        <v/>
      </c>
      <c r="Q180" s="37"/>
      <c r="R180" s="158">
        <f t="shared" si="11"/>
        <v>0</v>
      </c>
      <c r="S180" s="159"/>
      <c r="T180" s="39">
        <f t="shared" si="12"/>
        <v>1</v>
      </c>
      <c r="U180" s="40"/>
      <c r="V180" s="39" t="str">
        <f>IF(N180="","",VLOOKUP(N180,単重表!$C$6:'単重表'!$F$3809,3,FALSE))</f>
        <v/>
      </c>
      <c r="W180" s="157"/>
      <c r="X180" s="37" t="e">
        <f t="shared" si="13"/>
        <v>#VALUE!</v>
      </c>
      <c r="Y180" s="163"/>
      <c r="Z180" s="163"/>
      <c r="AA180" s="163"/>
      <c r="AB180" s="163"/>
      <c r="AC180" s="187"/>
      <c r="AD180" s="187"/>
      <c r="AE180" s="180"/>
      <c r="AF180" s="188"/>
      <c r="AG180" s="180"/>
      <c r="AH180" s="189" t="e">
        <f t="shared" si="10"/>
        <v>#VALUE!</v>
      </c>
      <c r="AI180" s="180"/>
      <c r="AJ180" s="187"/>
      <c r="AK180" s="190"/>
      <c r="AL180" s="34"/>
      <c r="AM180" s="34"/>
      <c r="AN180" s="34"/>
      <c r="AO180" s="34"/>
      <c r="AP180" s="34"/>
      <c r="AQ180" s="34"/>
      <c r="AR180" s="34"/>
    </row>
    <row r="181" spans="2:44" ht="22.5" customHeight="1" x14ac:dyDescent="0.15">
      <c r="B181" s="34"/>
      <c r="C181" s="47"/>
      <c r="D181" s="34"/>
      <c r="E181" s="34"/>
      <c r="F181" s="180"/>
      <c r="G181" s="154"/>
      <c r="H181" s="156"/>
      <c r="I181" s="72"/>
      <c r="J181" s="73"/>
      <c r="K181" s="53"/>
      <c r="L181" s="160"/>
      <c r="M181" s="51"/>
      <c r="N181" s="35"/>
      <c r="O181" s="55"/>
      <c r="P181" s="36" t="str">
        <f>IF(N181="","",VLOOKUP(N181,単重表!$C$6:'単重表'!$F$3809,2,FALSE))</f>
        <v/>
      </c>
      <c r="Q181" s="37"/>
      <c r="R181" s="158">
        <f t="shared" si="11"/>
        <v>0</v>
      </c>
      <c r="S181" s="159"/>
      <c r="T181" s="39">
        <f t="shared" si="12"/>
        <v>1</v>
      </c>
      <c r="U181" s="40"/>
      <c r="V181" s="39" t="str">
        <f>IF(N181="","",VLOOKUP(N181,単重表!$C$6:'単重表'!$F$3809,3,FALSE))</f>
        <v/>
      </c>
      <c r="W181" s="157"/>
      <c r="X181" s="37" t="e">
        <f t="shared" si="13"/>
        <v>#VALUE!</v>
      </c>
      <c r="Y181" s="163"/>
      <c r="Z181" s="163"/>
      <c r="AA181" s="163"/>
      <c r="AB181" s="163"/>
      <c r="AC181" s="187"/>
      <c r="AD181" s="187"/>
      <c r="AE181" s="180"/>
      <c r="AF181" s="188"/>
      <c r="AG181" s="180"/>
      <c r="AH181" s="189" t="e">
        <f t="shared" si="10"/>
        <v>#VALUE!</v>
      </c>
      <c r="AI181" s="180"/>
      <c r="AJ181" s="187"/>
      <c r="AK181" s="190"/>
      <c r="AL181" s="34"/>
      <c r="AM181" s="34"/>
      <c r="AN181" s="34"/>
      <c r="AO181" s="34"/>
      <c r="AP181" s="34"/>
      <c r="AQ181" s="34"/>
      <c r="AR181" s="34"/>
    </row>
    <row r="182" spans="2:44" ht="22.5" customHeight="1" x14ac:dyDescent="0.15">
      <c r="B182" s="34"/>
      <c r="C182" s="47"/>
      <c r="D182" s="34"/>
      <c r="E182" s="34"/>
      <c r="F182" s="180"/>
      <c r="G182" s="154"/>
      <c r="H182" s="156"/>
      <c r="I182" s="72"/>
      <c r="J182" s="73"/>
      <c r="K182" s="53"/>
      <c r="L182" s="160"/>
      <c r="M182" s="51"/>
      <c r="N182" s="35"/>
      <c r="O182" s="55"/>
      <c r="P182" s="36" t="str">
        <f>IF(N182="","",VLOOKUP(N182,単重表!$C$6:'単重表'!$F$3809,2,FALSE))</f>
        <v/>
      </c>
      <c r="Q182" s="37"/>
      <c r="R182" s="158">
        <f t="shared" si="11"/>
        <v>0</v>
      </c>
      <c r="S182" s="159"/>
      <c r="T182" s="39">
        <f t="shared" si="12"/>
        <v>1</v>
      </c>
      <c r="U182" s="40"/>
      <c r="V182" s="39" t="str">
        <f>IF(N182="","",VLOOKUP(N182,単重表!$C$6:'単重表'!$F$3809,3,FALSE))</f>
        <v/>
      </c>
      <c r="W182" s="157"/>
      <c r="X182" s="37" t="e">
        <f t="shared" si="13"/>
        <v>#VALUE!</v>
      </c>
      <c r="Y182" s="163"/>
      <c r="Z182" s="163"/>
      <c r="AA182" s="163"/>
      <c r="AB182" s="163"/>
      <c r="AC182" s="187"/>
      <c r="AD182" s="187"/>
      <c r="AE182" s="180"/>
      <c r="AF182" s="188"/>
      <c r="AG182" s="180"/>
      <c r="AH182" s="189" t="e">
        <f t="shared" ref="AH182:AH245" si="14">AG182*X182</f>
        <v>#VALUE!</v>
      </c>
      <c r="AI182" s="180"/>
      <c r="AJ182" s="187"/>
      <c r="AK182" s="190"/>
      <c r="AL182" s="34"/>
      <c r="AM182" s="34"/>
      <c r="AN182" s="34"/>
      <c r="AO182" s="34"/>
      <c r="AP182" s="34"/>
      <c r="AQ182" s="34"/>
      <c r="AR182" s="34"/>
    </row>
    <row r="183" spans="2:44" ht="22.5" customHeight="1" x14ac:dyDescent="0.15">
      <c r="B183" s="34"/>
      <c r="C183" s="47"/>
      <c r="D183" s="34"/>
      <c r="E183" s="34"/>
      <c r="F183" s="180"/>
      <c r="G183" s="154"/>
      <c r="H183" s="156"/>
      <c r="I183" s="72"/>
      <c r="J183" s="73"/>
      <c r="K183" s="53"/>
      <c r="L183" s="160"/>
      <c r="M183" s="51"/>
      <c r="N183" s="35"/>
      <c r="O183" s="55"/>
      <c r="P183" s="36" t="str">
        <f>IF(N183="","",VLOOKUP(N183,単重表!$C$6:'単重表'!$F$3809,2,FALSE))</f>
        <v/>
      </c>
      <c r="Q183" s="37"/>
      <c r="R183" s="158">
        <f t="shared" si="11"/>
        <v>0</v>
      </c>
      <c r="S183" s="159"/>
      <c r="T183" s="39">
        <f t="shared" si="12"/>
        <v>1</v>
      </c>
      <c r="U183" s="40"/>
      <c r="V183" s="39" t="str">
        <f>IF(N183="","",VLOOKUP(N183,単重表!$C$6:'単重表'!$F$3809,3,FALSE))</f>
        <v/>
      </c>
      <c r="W183" s="157"/>
      <c r="X183" s="37" t="e">
        <f t="shared" si="13"/>
        <v>#VALUE!</v>
      </c>
      <c r="Y183" s="163"/>
      <c r="Z183" s="163"/>
      <c r="AA183" s="163"/>
      <c r="AB183" s="163"/>
      <c r="AC183" s="187"/>
      <c r="AD183" s="187"/>
      <c r="AE183" s="180"/>
      <c r="AF183" s="188"/>
      <c r="AG183" s="180"/>
      <c r="AH183" s="189" t="e">
        <f t="shared" si="14"/>
        <v>#VALUE!</v>
      </c>
      <c r="AI183" s="180"/>
      <c r="AJ183" s="187"/>
      <c r="AK183" s="190"/>
      <c r="AL183" s="34"/>
      <c r="AM183" s="34"/>
      <c r="AN183" s="34"/>
      <c r="AO183" s="34"/>
      <c r="AP183" s="34"/>
      <c r="AQ183" s="34"/>
      <c r="AR183" s="34"/>
    </row>
    <row r="184" spans="2:44" ht="22.5" customHeight="1" x14ac:dyDescent="0.15">
      <c r="B184" s="34"/>
      <c r="C184" s="47"/>
      <c r="D184" s="34"/>
      <c r="E184" s="34"/>
      <c r="F184" s="180"/>
      <c r="G184" s="154"/>
      <c r="H184" s="156"/>
      <c r="I184" s="72"/>
      <c r="J184" s="73"/>
      <c r="K184" s="53"/>
      <c r="L184" s="160"/>
      <c r="M184" s="51"/>
      <c r="N184" s="35"/>
      <c r="O184" s="55"/>
      <c r="P184" s="36" t="str">
        <f>IF(N184="","",VLOOKUP(N184,単重表!$C$6:'単重表'!$F$3809,2,FALSE))</f>
        <v/>
      </c>
      <c r="Q184" s="37"/>
      <c r="R184" s="158">
        <f t="shared" si="11"/>
        <v>0</v>
      </c>
      <c r="S184" s="159"/>
      <c r="T184" s="39">
        <f t="shared" si="12"/>
        <v>1</v>
      </c>
      <c r="U184" s="40"/>
      <c r="V184" s="39" t="str">
        <f>IF(N184="","",VLOOKUP(N184,単重表!$C$6:'単重表'!$F$3809,3,FALSE))</f>
        <v/>
      </c>
      <c r="W184" s="157"/>
      <c r="X184" s="37" t="e">
        <f t="shared" si="13"/>
        <v>#VALUE!</v>
      </c>
      <c r="Y184" s="163"/>
      <c r="Z184" s="163"/>
      <c r="AA184" s="163"/>
      <c r="AB184" s="163"/>
      <c r="AC184" s="187"/>
      <c r="AD184" s="187"/>
      <c r="AE184" s="180"/>
      <c r="AF184" s="188"/>
      <c r="AG184" s="180"/>
      <c r="AH184" s="189" t="e">
        <f t="shared" si="14"/>
        <v>#VALUE!</v>
      </c>
      <c r="AI184" s="180"/>
      <c r="AJ184" s="187"/>
      <c r="AK184" s="190"/>
      <c r="AL184" s="34"/>
      <c r="AM184" s="34"/>
      <c r="AN184" s="34"/>
      <c r="AO184" s="34"/>
      <c r="AP184" s="34"/>
      <c r="AQ184" s="34"/>
      <c r="AR184" s="34"/>
    </row>
    <row r="185" spans="2:44" ht="22.5" customHeight="1" x14ac:dyDescent="0.15">
      <c r="B185" s="34"/>
      <c r="C185" s="47"/>
      <c r="D185" s="34"/>
      <c r="E185" s="34"/>
      <c r="F185" s="180"/>
      <c r="G185" s="154"/>
      <c r="H185" s="156"/>
      <c r="I185" s="72"/>
      <c r="J185" s="73"/>
      <c r="K185" s="53"/>
      <c r="L185" s="160"/>
      <c r="M185" s="51"/>
      <c r="N185" s="35"/>
      <c r="O185" s="55"/>
      <c r="P185" s="36" t="str">
        <f>IF(N185="","",VLOOKUP(N185,単重表!$C$6:'単重表'!$F$3809,2,FALSE))</f>
        <v/>
      </c>
      <c r="Q185" s="37"/>
      <c r="R185" s="158">
        <f t="shared" si="11"/>
        <v>0</v>
      </c>
      <c r="S185" s="159"/>
      <c r="T185" s="39">
        <f t="shared" si="12"/>
        <v>1</v>
      </c>
      <c r="U185" s="40"/>
      <c r="V185" s="39" t="str">
        <f>IF(N185="","",VLOOKUP(N185,単重表!$C$6:'単重表'!$F$3809,3,FALSE))</f>
        <v/>
      </c>
      <c r="W185" s="157"/>
      <c r="X185" s="37" t="e">
        <f t="shared" si="13"/>
        <v>#VALUE!</v>
      </c>
      <c r="Y185" s="163"/>
      <c r="Z185" s="163"/>
      <c r="AA185" s="163"/>
      <c r="AB185" s="163"/>
      <c r="AC185" s="187"/>
      <c r="AD185" s="187"/>
      <c r="AE185" s="180"/>
      <c r="AF185" s="188"/>
      <c r="AG185" s="180"/>
      <c r="AH185" s="189" t="e">
        <f t="shared" si="14"/>
        <v>#VALUE!</v>
      </c>
      <c r="AI185" s="180"/>
      <c r="AJ185" s="187"/>
      <c r="AK185" s="190"/>
      <c r="AL185" s="34"/>
      <c r="AM185" s="34"/>
      <c r="AN185" s="34"/>
      <c r="AO185" s="34"/>
      <c r="AP185" s="34"/>
      <c r="AQ185" s="34"/>
      <c r="AR185" s="34"/>
    </row>
    <row r="186" spans="2:44" ht="22.5" customHeight="1" x14ac:dyDescent="0.15">
      <c r="B186" s="34"/>
      <c r="C186" s="47"/>
      <c r="D186" s="34"/>
      <c r="E186" s="34"/>
      <c r="F186" s="180"/>
      <c r="G186" s="154"/>
      <c r="H186" s="156"/>
      <c r="I186" s="72"/>
      <c r="J186" s="73"/>
      <c r="K186" s="53"/>
      <c r="L186" s="160"/>
      <c r="M186" s="51"/>
      <c r="N186" s="35"/>
      <c r="O186" s="55"/>
      <c r="P186" s="36" t="str">
        <f>IF(N186="","",VLOOKUP(N186,単重表!$C$6:'単重表'!$F$3809,2,FALSE))</f>
        <v/>
      </c>
      <c r="Q186" s="37"/>
      <c r="R186" s="158">
        <f t="shared" si="11"/>
        <v>0</v>
      </c>
      <c r="S186" s="159"/>
      <c r="T186" s="39">
        <f t="shared" si="12"/>
        <v>1</v>
      </c>
      <c r="U186" s="40"/>
      <c r="V186" s="39" t="str">
        <f>IF(N186="","",VLOOKUP(N186,単重表!$C$6:'単重表'!$F$3809,3,FALSE))</f>
        <v/>
      </c>
      <c r="W186" s="157"/>
      <c r="X186" s="37" t="e">
        <f t="shared" si="13"/>
        <v>#VALUE!</v>
      </c>
      <c r="Y186" s="163"/>
      <c r="Z186" s="163"/>
      <c r="AA186" s="163"/>
      <c r="AB186" s="163"/>
      <c r="AC186" s="187"/>
      <c r="AD186" s="187"/>
      <c r="AE186" s="180"/>
      <c r="AF186" s="188"/>
      <c r="AG186" s="180"/>
      <c r="AH186" s="189" t="e">
        <f t="shared" si="14"/>
        <v>#VALUE!</v>
      </c>
      <c r="AI186" s="180"/>
      <c r="AJ186" s="187"/>
      <c r="AK186" s="190"/>
      <c r="AL186" s="34"/>
      <c r="AM186" s="34"/>
      <c r="AN186" s="34"/>
      <c r="AO186" s="34"/>
      <c r="AP186" s="34"/>
      <c r="AQ186" s="34"/>
      <c r="AR186" s="34"/>
    </row>
    <row r="187" spans="2:44" ht="22.5" customHeight="1" x14ac:dyDescent="0.15">
      <c r="B187" s="34"/>
      <c r="C187" s="47"/>
      <c r="D187" s="34"/>
      <c r="E187" s="34"/>
      <c r="F187" s="180"/>
      <c r="G187" s="154"/>
      <c r="H187" s="156"/>
      <c r="I187" s="72"/>
      <c r="J187" s="73"/>
      <c r="K187" s="53"/>
      <c r="L187" s="160"/>
      <c r="M187" s="51"/>
      <c r="N187" s="35"/>
      <c r="O187" s="55"/>
      <c r="P187" s="36" t="str">
        <f>IF(N187="","",VLOOKUP(N187,単重表!$C$6:'単重表'!$F$3809,2,FALSE))</f>
        <v/>
      </c>
      <c r="Q187" s="37"/>
      <c r="R187" s="158">
        <f t="shared" si="11"/>
        <v>0</v>
      </c>
      <c r="S187" s="159"/>
      <c r="T187" s="39">
        <f t="shared" si="12"/>
        <v>1</v>
      </c>
      <c r="U187" s="40"/>
      <c r="V187" s="39" t="str">
        <f>IF(N187="","",VLOOKUP(N187,単重表!$C$6:'単重表'!$F$3809,3,FALSE))</f>
        <v/>
      </c>
      <c r="W187" s="157"/>
      <c r="X187" s="37" t="e">
        <f t="shared" si="13"/>
        <v>#VALUE!</v>
      </c>
      <c r="Y187" s="163"/>
      <c r="Z187" s="163"/>
      <c r="AA187" s="163"/>
      <c r="AB187" s="163"/>
      <c r="AC187" s="187"/>
      <c r="AD187" s="187"/>
      <c r="AE187" s="180"/>
      <c r="AF187" s="188"/>
      <c r="AG187" s="180"/>
      <c r="AH187" s="189" t="e">
        <f t="shared" si="14"/>
        <v>#VALUE!</v>
      </c>
      <c r="AI187" s="180"/>
      <c r="AJ187" s="187"/>
      <c r="AK187" s="190"/>
      <c r="AL187" s="34"/>
      <c r="AM187" s="34"/>
      <c r="AN187" s="34"/>
      <c r="AO187" s="34"/>
      <c r="AP187" s="34"/>
      <c r="AQ187" s="34"/>
      <c r="AR187" s="34"/>
    </row>
    <row r="188" spans="2:44" ht="22.5" customHeight="1" x14ac:dyDescent="0.15">
      <c r="B188" s="34"/>
      <c r="C188" s="47"/>
      <c r="D188" s="34"/>
      <c r="E188" s="34"/>
      <c r="F188" s="180"/>
      <c r="G188" s="154"/>
      <c r="H188" s="156"/>
      <c r="I188" s="72"/>
      <c r="J188" s="73"/>
      <c r="K188" s="53"/>
      <c r="L188" s="160"/>
      <c r="M188" s="51"/>
      <c r="N188" s="35"/>
      <c r="O188" s="55"/>
      <c r="P188" s="36" t="str">
        <f>IF(N188="","",VLOOKUP(N188,単重表!$C$6:'単重表'!$F$3809,2,FALSE))</f>
        <v/>
      </c>
      <c r="Q188" s="37"/>
      <c r="R188" s="158">
        <f t="shared" si="11"/>
        <v>0</v>
      </c>
      <c r="S188" s="159"/>
      <c r="T188" s="39">
        <f t="shared" si="12"/>
        <v>1</v>
      </c>
      <c r="U188" s="40"/>
      <c r="V188" s="39" t="str">
        <f>IF(N188="","",VLOOKUP(N188,単重表!$C$6:'単重表'!$F$3809,3,FALSE))</f>
        <v/>
      </c>
      <c r="W188" s="157"/>
      <c r="X188" s="37" t="e">
        <f t="shared" si="13"/>
        <v>#VALUE!</v>
      </c>
      <c r="Y188" s="163"/>
      <c r="Z188" s="163"/>
      <c r="AA188" s="163"/>
      <c r="AB188" s="163"/>
      <c r="AC188" s="187"/>
      <c r="AD188" s="187"/>
      <c r="AE188" s="180"/>
      <c r="AF188" s="188"/>
      <c r="AG188" s="180"/>
      <c r="AH188" s="189" t="e">
        <f t="shared" si="14"/>
        <v>#VALUE!</v>
      </c>
      <c r="AI188" s="180"/>
      <c r="AJ188" s="187"/>
      <c r="AK188" s="190"/>
      <c r="AL188" s="34"/>
      <c r="AM188" s="34"/>
      <c r="AN188" s="34"/>
      <c r="AO188" s="34"/>
      <c r="AP188" s="34"/>
      <c r="AQ188" s="34"/>
      <c r="AR188" s="34"/>
    </row>
    <row r="189" spans="2:44" ht="22.5" customHeight="1" x14ac:dyDescent="0.15">
      <c r="B189" s="34"/>
      <c r="C189" s="47"/>
      <c r="D189" s="34"/>
      <c r="E189" s="34"/>
      <c r="F189" s="180"/>
      <c r="G189" s="154"/>
      <c r="H189" s="156"/>
      <c r="I189" s="72"/>
      <c r="J189" s="73"/>
      <c r="K189" s="53"/>
      <c r="L189" s="160"/>
      <c r="M189" s="51"/>
      <c r="N189" s="35"/>
      <c r="O189" s="55"/>
      <c r="P189" s="36" t="str">
        <f>IF(N189="","",VLOOKUP(N189,単重表!$C$6:'単重表'!$F$3809,2,FALSE))</f>
        <v/>
      </c>
      <c r="Q189" s="37"/>
      <c r="R189" s="158">
        <f t="shared" si="11"/>
        <v>0</v>
      </c>
      <c r="S189" s="159"/>
      <c r="T189" s="39">
        <f t="shared" si="12"/>
        <v>1</v>
      </c>
      <c r="U189" s="40"/>
      <c r="V189" s="39" t="str">
        <f>IF(N189="","",VLOOKUP(N189,単重表!$C$6:'単重表'!$F$3809,3,FALSE))</f>
        <v/>
      </c>
      <c r="W189" s="157"/>
      <c r="X189" s="37" t="e">
        <f t="shared" si="13"/>
        <v>#VALUE!</v>
      </c>
      <c r="Y189" s="163"/>
      <c r="Z189" s="163"/>
      <c r="AA189" s="163"/>
      <c r="AB189" s="163"/>
      <c r="AC189" s="187"/>
      <c r="AD189" s="187"/>
      <c r="AE189" s="180"/>
      <c r="AF189" s="188"/>
      <c r="AG189" s="180"/>
      <c r="AH189" s="189" t="e">
        <f t="shared" si="14"/>
        <v>#VALUE!</v>
      </c>
      <c r="AI189" s="180"/>
      <c r="AJ189" s="187"/>
      <c r="AK189" s="190"/>
      <c r="AL189" s="34"/>
      <c r="AM189" s="34"/>
      <c r="AN189" s="34"/>
      <c r="AO189" s="34"/>
      <c r="AP189" s="34"/>
      <c r="AQ189" s="34"/>
      <c r="AR189" s="34"/>
    </row>
    <row r="190" spans="2:44" ht="22.5" customHeight="1" x14ac:dyDescent="0.15">
      <c r="B190" s="34"/>
      <c r="C190" s="47"/>
      <c r="D190" s="34"/>
      <c r="E190" s="34"/>
      <c r="F190" s="180"/>
      <c r="G190" s="154"/>
      <c r="H190" s="156"/>
      <c r="I190" s="72"/>
      <c r="J190" s="73"/>
      <c r="K190" s="53"/>
      <c r="L190" s="160"/>
      <c r="M190" s="51"/>
      <c r="N190" s="35"/>
      <c r="O190" s="55"/>
      <c r="P190" s="36" t="str">
        <f>IF(N190="","",VLOOKUP(N190,単重表!$C$6:'単重表'!$F$3809,2,FALSE))</f>
        <v/>
      </c>
      <c r="Q190" s="37"/>
      <c r="R190" s="158">
        <f t="shared" si="11"/>
        <v>0</v>
      </c>
      <c r="S190" s="159"/>
      <c r="T190" s="39">
        <f t="shared" si="12"/>
        <v>1</v>
      </c>
      <c r="U190" s="40"/>
      <c r="V190" s="39" t="str">
        <f>IF(N190="","",VLOOKUP(N190,単重表!$C$6:'単重表'!$F$3809,3,FALSE))</f>
        <v/>
      </c>
      <c r="W190" s="157"/>
      <c r="X190" s="37" t="e">
        <f t="shared" si="13"/>
        <v>#VALUE!</v>
      </c>
      <c r="Y190" s="163"/>
      <c r="Z190" s="163"/>
      <c r="AA190" s="163"/>
      <c r="AB190" s="163"/>
      <c r="AC190" s="187"/>
      <c r="AD190" s="187"/>
      <c r="AE190" s="180"/>
      <c r="AF190" s="188"/>
      <c r="AG190" s="180"/>
      <c r="AH190" s="189" t="e">
        <f t="shared" si="14"/>
        <v>#VALUE!</v>
      </c>
      <c r="AI190" s="180"/>
      <c r="AJ190" s="187"/>
      <c r="AK190" s="190"/>
      <c r="AL190" s="34"/>
      <c r="AM190" s="34"/>
      <c r="AN190" s="34"/>
      <c r="AO190" s="34"/>
      <c r="AP190" s="34"/>
      <c r="AQ190" s="34"/>
      <c r="AR190" s="34"/>
    </row>
    <row r="191" spans="2:44" ht="22.5" customHeight="1" x14ac:dyDescent="0.15">
      <c r="B191" s="34"/>
      <c r="C191" s="47"/>
      <c r="D191" s="34"/>
      <c r="E191" s="34"/>
      <c r="F191" s="180"/>
      <c r="G191" s="154"/>
      <c r="H191" s="156"/>
      <c r="I191" s="72"/>
      <c r="J191" s="73"/>
      <c r="K191" s="53"/>
      <c r="L191" s="160"/>
      <c r="M191" s="51"/>
      <c r="N191" s="35"/>
      <c r="O191" s="55"/>
      <c r="P191" s="36" t="str">
        <f>IF(N191="","",VLOOKUP(N191,単重表!$C$6:'単重表'!$F$3809,2,FALSE))</f>
        <v/>
      </c>
      <c r="Q191" s="37"/>
      <c r="R191" s="158">
        <f t="shared" si="11"/>
        <v>0</v>
      </c>
      <c r="S191" s="159"/>
      <c r="T191" s="39">
        <f t="shared" si="12"/>
        <v>1</v>
      </c>
      <c r="U191" s="40"/>
      <c r="V191" s="39" t="str">
        <f>IF(N191="","",VLOOKUP(N191,単重表!$C$6:'単重表'!$F$3809,3,FALSE))</f>
        <v/>
      </c>
      <c r="W191" s="157"/>
      <c r="X191" s="37" t="e">
        <f t="shared" si="13"/>
        <v>#VALUE!</v>
      </c>
      <c r="Y191" s="163"/>
      <c r="Z191" s="163"/>
      <c r="AA191" s="163"/>
      <c r="AB191" s="163"/>
      <c r="AC191" s="187"/>
      <c r="AD191" s="187"/>
      <c r="AE191" s="180"/>
      <c r="AF191" s="188"/>
      <c r="AG191" s="180"/>
      <c r="AH191" s="189" t="e">
        <f t="shared" si="14"/>
        <v>#VALUE!</v>
      </c>
      <c r="AI191" s="180"/>
      <c r="AJ191" s="187"/>
      <c r="AK191" s="190"/>
      <c r="AL191" s="34"/>
      <c r="AM191" s="34"/>
      <c r="AN191" s="34"/>
      <c r="AO191" s="34"/>
      <c r="AP191" s="34"/>
      <c r="AQ191" s="34"/>
      <c r="AR191" s="34"/>
    </row>
    <row r="192" spans="2:44" ht="22.5" customHeight="1" x14ac:dyDescent="0.15">
      <c r="B192" s="34"/>
      <c r="C192" s="47"/>
      <c r="D192" s="34"/>
      <c r="E192" s="34"/>
      <c r="F192" s="180"/>
      <c r="G192" s="154"/>
      <c r="H192" s="156"/>
      <c r="I192" s="72"/>
      <c r="J192" s="73"/>
      <c r="K192" s="53"/>
      <c r="L192" s="160"/>
      <c r="M192" s="51"/>
      <c r="N192" s="35"/>
      <c r="O192" s="55"/>
      <c r="P192" s="36" t="str">
        <f>IF(N192="","",VLOOKUP(N192,単重表!$C$6:'単重表'!$F$3809,2,FALSE))</f>
        <v/>
      </c>
      <c r="Q192" s="37"/>
      <c r="R192" s="158">
        <f t="shared" si="11"/>
        <v>0</v>
      </c>
      <c r="S192" s="159"/>
      <c r="T192" s="39">
        <f t="shared" si="12"/>
        <v>1</v>
      </c>
      <c r="U192" s="40"/>
      <c r="V192" s="39" t="str">
        <f>IF(N192="","",VLOOKUP(N192,単重表!$C$6:'単重表'!$F$3809,3,FALSE))</f>
        <v/>
      </c>
      <c r="W192" s="157"/>
      <c r="X192" s="37" t="e">
        <f t="shared" si="13"/>
        <v>#VALUE!</v>
      </c>
      <c r="Y192" s="163"/>
      <c r="Z192" s="163"/>
      <c r="AA192" s="163"/>
      <c r="AB192" s="163"/>
      <c r="AC192" s="187"/>
      <c r="AD192" s="187"/>
      <c r="AE192" s="180"/>
      <c r="AF192" s="188"/>
      <c r="AG192" s="180"/>
      <c r="AH192" s="189" t="e">
        <f t="shared" si="14"/>
        <v>#VALUE!</v>
      </c>
      <c r="AI192" s="180"/>
      <c r="AJ192" s="187"/>
      <c r="AK192" s="190"/>
      <c r="AL192" s="34"/>
      <c r="AM192" s="34"/>
      <c r="AN192" s="34"/>
      <c r="AO192" s="34"/>
      <c r="AP192" s="34"/>
      <c r="AQ192" s="34"/>
      <c r="AR192" s="34"/>
    </row>
    <row r="193" spans="2:44" ht="22.5" customHeight="1" x14ac:dyDescent="0.15">
      <c r="B193" s="34"/>
      <c r="C193" s="47"/>
      <c r="D193" s="34"/>
      <c r="E193" s="34"/>
      <c r="F193" s="180"/>
      <c r="G193" s="154"/>
      <c r="H193" s="156"/>
      <c r="I193" s="72"/>
      <c r="J193" s="73"/>
      <c r="K193" s="53"/>
      <c r="L193" s="160"/>
      <c r="M193" s="51"/>
      <c r="N193" s="35"/>
      <c r="O193" s="55"/>
      <c r="P193" s="36" t="str">
        <f>IF(N193="","",VLOOKUP(N193,単重表!$C$6:'単重表'!$F$3809,2,FALSE))</f>
        <v/>
      </c>
      <c r="Q193" s="37"/>
      <c r="R193" s="158">
        <f t="shared" si="11"/>
        <v>0</v>
      </c>
      <c r="S193" s="159"/>
      <c r="T193" s="39">
        <f t="shared" si="12"/>
        <v>1</v>
      </c>
      <c r="U193" s="40"/>
      <c r="V193" s="39" t="str">
        <f>IF(N193="","",VLOOKUP(N193,単重表!$C$6:'単重表'!$F$3809,3,FALSE))</f>
        <v/>
      </c>
      <c r="W193" s="157"/>
      <c r="X193" s="37" t="e">
        <f t="shared" si="13"/>
        <v>#VALUE!</v>
      </c>
      <c r="Y193" s="163"/>
      <c r="Z193" s="163"/>
      <c r="AA193" s="163"/>
      <c r="AB193" s="163"/>
      <c r="AC193" s="187"/>
      <c r="AD193" s="187"/>
      <c r="AE193" s="180"/>
      <c r="AF193" s="188"/>
      <c r="AG193" s="180"/>
      <c r="AH193" s="189" t="e">
        <f t="shared" si="14"/>
        <v>#VALUE!</v>
      </c>
      <c r="AI193" s="180"/>
      <c r="AJ193" s="187"/>
      <c r="AK193" s="190"/>
      <c r="AL193" s="34"/>
      <c r="AM193" s="34"/>
      <c r="AN193" s="34"/>
      <c r="AO193" s="34"/>
      <c r="AP193" s="34"/>
      <c r="AQ193" s="34"/>
      <c r="AR193" s="34"/>
    </row>
    <row r="194" spans="2:44" ht="22.5" customHeight="1" x14ac:dyDescent="0.15">
      <c r="B194" s="34"/>
      <c r="C194" s="47"/>
      <c r="D194" s="34"/>
      <c r="E194" s="34"/>
      <c r="F194" s="180"/>
      <c r="G194" s="154"/>
      <c r="H194" s="156"/>
      <c r="I194" s="72"/>
      <c r="J194" s="73"/>
      <c r="K194" s="53"/>
      <c r="L194" s="160"/>
      <c r="M194" s="51"/>
      <c r="N194" s="35"/>
      <c r="O194" s="55"/>
      <c r="P194" s="36" t="str">
        <f>IF(N194="","",VLOOKUP(N194,単重表!$C$6:'単重表'!$F$3809,2,FALSE))</f>
        <v/>
      </c>
      <c r="Q194" s="37"/>
      <c r="R194" s="158">
        <f t="shared" si="11"/>
        <v>0</v>
      </c>
      <c r="S194" s="159"/>
      <c r="T194" s="39">
        <f t="shared" si="12"/>
        <v>1</v>
      </c>
      <c r="U194" s="40"/>
      <c r="V194" s="39" t="str">
        <f>IF(N194="","",VLOOKUP(N194,単重表!$C$6:'単重表'!$F$3809,3,FALSE))</f>
        <v/>
      </c>
      <c r="W194" s="157"/>
      <c r="X194" s="37" t="e">
        <f t="shared" si="13"/>
        <v>#VALUE!</v>
      </c>
      <c r="Y194" s="163"/>
      <c r="Z194" s="163"/>
      <c r="AA194" s="163"/>
      <c r="AB194" s="163"/>
      <c r="AC194" s="187"/>
      <c r="AD194" s="187"/>
      <c r="AE194" s="180"/>
      <c r="AF194" s="188"/>
      <c r="AG194" s="180"/>
      <c r="AH194" s="189" t="e">
        <f t="shared" si="14"/>
        <v>#VALUE!</v>
      </c>
      <c r="AI194" s="180"/>
      <c r="AJ194" s="187"/>
      <c r="AK194" s="190"/>
      <c r="AL194" s="34"/>
      <c r="AM194" s="34"/>
      <c r="AN194" s="34"/>
      <c r="AO194" s="34"/>
      <c r="AP194" s="34"/>
      <c r="AQ194" s="34"/>
      <c r="AR194" s="34"/>
    </row>
    <row r="195" spans="2:44" ht="22.5" customHeight="1" x14ac:dyDescent="0.15">
      <c r="B195" s="34"/>
      <c r="C195" s="47"/>
      <c r="D195" s="34"/>
      <c r="E195" s="34"/>
      <c r="F195" s="180"/>
      <c r="G195" s="154"/>
      <c r="H195" s="156"/>
      <c r="I195" s="72"/>
      <c r="J195" s="73"/>
      <c r="K195" s="53"/>
      <c r="L195" s="160"/>
      <c r="M195" s="51"/>
      <c r="N195" s="35"/>
      <c r="O195" s="55"/>
      <c r="P195" s="36" t="str">
        <f>IF(N195="","",VLOOKUP(N195,単重表!$C$6:'単重表'!$F$3809,2,FALSE))</f>
        <v/>
      </c>
      <c r="Q195" s="37"/>
      <c r="R195" s="158">
        <f t="shared" si="11"/>
        <v>0</v>
      </c>
      <c r="S195" s="159"/>
      <c r="T195" s="39">
        <f t="shared" si="12"/>
        <v>1</v>
      </c>
      <c r="U195" s="40"/>
      <c r="V195" s="39" t="str">
        <f>IF(N195="","",VLOOKUP(N195,単重表!$C$6:'単重表'!$F$3809,3,FALSE))</f>
        <v/>
      </c>
      <c r="W195" s="157"/>
      <c r="X195" s="37" t="e">
        <f t="shared" si="13"/>
        <v>#VALUE!</v>
      </c>
      <c r="Y195" s="163"/>
      <c r="Z195" s="163"/>
      <c r="AA195" s="163"/>
      <c r="AB195" s="163"/>
      <c r="AC195" s="187"/>
      <c r="AD195" s="187"/>
      <c r="AE195" s="180"/>
      <c r="AF195" s="188"/>
      <c r="AG195" s="180"/>
      <c r="AH195" s="189" t="e">
        <f t="shared" si="14"/>
        <v>#VALUE!</v>
      </c>
      <c r="AI195" s="180"/>
      <c r="AJ195" s="187"/>
      <c r="AK195" s="190"/>
      <c r="AL195" s="34"/>
      <c r="AM195" s="34"/>
      <c r="AN195" s="34"/>
      <c r="AO195" s="34"/>
      <c r="AP195" s="34"/>
      <c r="AQ195" s="34"/>
      <c r="AR195" s="34"/>
    </row>
    <row r="196" spans="2:44" ht="22.5" customHeight="1" x14ac:dyDescent="0.15">
      <c r="B196" s="34"/>
      <c r="C196" s="47"/>
      <c r="D196" s="34"/>
      <c r="E196" s="34"/>
      <c r="F196" s="180"/>
      <c r="G196" s="154"/>
      <c r="H196" s="156"/>
      <c r="I196" s="72"/>
      <c r="J196" s="73"/>
      <c r="K196" s="53"/>
      <c r="L196" s="160"/>
      <c r="M196" s="51"/>
      <c r="N196" s="35"/>
      <c r="O196" s="55"/>
      <c r="P196" s="36" t="str">
        <f>IF(N196="","",VLOOKUP(N196,単重表!$C$6:'単重表'!$F$3809,2,FALSE))</f>
        <v/>
      </c>
      <c r="Q196" s="37"/>
      <c r="R196" s="158">
        <f t="shared" si="11"/>
        <v>0</v>
      </c>
      <c r="S196" s="159"/>
      <c r="T196" s="39">
        <f t="shared" si="12"/>
        <v>1</v>
      </c>
      <c r="U196" s="40"/>
      <c r="V196" s="39" t="str">
        <f>IF(N196="","",VLOOKUP(N196,単重表!$C$6:'単重表'!$F$3809,3,FALSE))</f>
        <v/>
      </c>
      <c r="W196" s="157"/>
      <c r="X196" s="37" t="e">
        <f t="shared" si="13"/>
        <v>#VALUE!</v>
      </c>
      <c r="Y196" s="163"/>
      <c r="Z196" s="163"/>
      <c r="AA196" s="163"/>
      <c r="AB196" s="163"/>
      <c r="AC196" s="187"/>
      <c r="AD196" s="187"/>
      <c r="AE196" s="180"/>
      <c r="AF196" s="188"/>
      <c r="AG196" s="180"/>
      <c r="AH196" s="189" t="e">
        <f t="shared" si="14"/>
        <v>#VALUE!</v>
      </c>
      <c r="AI196" s="180"/>
      <c r="AJ196" s="187"/>
      <c r="AK196" s="190"/>
      <c r="AL196" s="34"/>
      <c r="AM196" s="34"/>
      <c r="AN196" s="34"/>
      <c r="AO196" s="34"/>
      <c r="AP196" s="34"/>
      <c r="AQ196" s="34"/>
      <c r="AR196" s="34"/>
    </row>
    <row r="197" spans="2:44" ht="22.5" customHeight="1" x14ac:dyDescent="0.15">
      <c r="B197" s="34"/>
      <c r="C197" s="47"/>
      <c r="D197" s="34"/>
      <c r="E197" s="34"/>
      <c r="F197" s="180"/>
      <c r="G197" s="154"/>
      <c r="H197" s="156"/>
      <c r="I197" s="72"/>
      <c r="J197" s="73"/>
      <c r="K197" s="53"/>
      <c r="L197" s="160"/>
      <c r="M197" s="51"/>
      <c r="N197" s="35"/>
      <c r="O197" s="55"/>
      <c r="P197" s="36" t="str">
        <f>IF(N197="","",VLOOKUP(N197,単重表!$C$6:'単重表'!$F$3809,2,FALSE))</f>
        <v/>
      </c>
      <c r="Q197" s="37"/>
      <c r="R197" s="158">
        <f t="shared" si="11"/>
        <v>0</v>
      </c>
      <c r="S197" s="159"/>
      <c r="T197" s="39">
        <f t="shared" si="12"/>
        <v>1</v>
      </c>
      <c r="U197" s="40"/>
      <c r="V197" s="39" t="str">
        <f>IF(N197="","",VLOOKUP(N197,単重表!$C$6:'単重表'!$F$3809,3,FALSE))</f>
        <v/>
      </c>
      <c r="W197" s="157"/>
      <c r="X197" s="37" t="e">
        <f t="shared" si="13"/>
        <v>#VALUE!</v>
      </c>
      <c r="Y197" s="163"/>
      <c r="Z197" s="163"/>
      <c r="AA197" s="163"/>
      <c r="AB197" s="163"/>
      <c r="AC197" s="187"/>
      <c r="AD197" s="187"/>
      <c r="AE197" s="180"/>
      <c r="AF197" s="188"/>
      <c r="AG197" s="180"/>
      <c r="AH197" s="189" t="e">
        <f t="shared" si="14"/>
        <v>#VALUE!</v>
      </c>
      <c r="AI197" s="180"/>
      <c r="AJ197" s="187"/>
      <c r="AK197" s="190"/>
      <c r="AL197" s="34"/>
      <c r="AM197" s="34"/>
      <c r="AN197" s="34"/>
      <c r="AO197" s="34"/>
      <c r="AP197" s="34"/>
      <c r="AQ197" s="34"/>
      <c r="AR197" s="34"/>
    </row>
    <row r="198" spans="2:44" ht="22.5" customHeight="1" x14ac:dyDescent="0.15">
      <c r="B198" s="34"/>
      <c r="C198" s="47"/>
      <c r="D198" s="34"/>
      <c r="E198" s="34"/>
      <c r="F198" s="180"/>
      <c r="G198" s="154"/>
      <c r="H198" s="156"/>
      <c r="I198" s="72"/>
      <c r="J198" s="73"/>
      <c r="K198" s="53"/>
      <c r="L198" s="160"/>
      <c r="M198" s="51"/>
      <c r="N198" s="35"/>
      <c r="O198" s="55"/>
      <c r="P198" s="36" t="str">
        <f>IF(N198="","",VLOOKUP(N198,単重表!$C$6:'単重表'!$F$3809,2,FALSE))</f>
        <v/>
      </c>
      <c r="Q198" s="37"/>
      <c r="R198" s="158">
        <f t="shared" si="11"/>
        <v>0</v>
      </c>
      <c r="S198" s="159"/>
      <c r="T198" s="39">
        <f t="shared" si="12"/>
        <v>1</v>
      </c>
      <c r="U198" s="40"/>
      <c r="V198" s="39" t="str">
        <f>IF(N198="","",VLOOKUP(N198,単重表!$C$6:'単重表'!$F$3809,3,FALSE))</f>
        <v/>
      </c>
      <c r="W198" s="157"/>
      <c r="X198" s="37" t="e">
        <f t="shared" si="13"/>
        <v>#VALUE!</v>
      </c>
      <c r="Y198" s="163"/>
      <c r="Z198" s="163"/>
      <c r="AA198" s="163"/>
      <c r="AB198" s="163"/>
      <c r="AC198" s="187"/>
      <c r="AD198" s="187"/>
      <c r="AE198" s="180"/>
      <c r="AF198" s="188"/>
      <c r="AG198" s="180"/>
      <c r="AH198" s="189" t="e">
        <f t="shared" si="14"/>
        <v>#VALUE!</v>
      </c>
      <c r="AI198" s="180"/>
      <c r="AJ198" s="187"/>
      <c r="AK198" s="190"/>
      <c r="AL198" s="34"/>
      <c r="AM198" s="34"/>
      <c r="AN198" s="34"/>
      <c r="AO198" s="34"/>
      <c r="AP198" s="34"/>
      <c r="AQ198" s="34"/>
      <c r="AR198" s="34"/>
    </row>
    <row r="199" spans="2:44" ht="22.5" customHeight="1" x14ac:dyDescent="0.15">
      <c r="B199" s="34"/>
      <c r="C199" s="47"/>
      <c r="D199" s="34"/>
      <c r="E199" s="34"/>
      <c r="F199" s="180"/>
      <c r="G199" s="154"/>
      <c r="H199" s="156"/>
      <c r="I199" s="72"/>
      <c r="J199" s="73"/>
      <c r="K199" s="53"/>
      <c r="L199" s="160"/>
      <c r="M199" s="51"/>
      <c r="N199" s="35"/>
      <c r="O199" s="55"/>
      <c r="P199" s="36" t="str">
        <f>IF(N199="","",VLOOKUP(N199,単重表!$C$6:'単重表'!$F$3809,2,FALSE))</f>
        <v/>
      </c>
      <c r="Q199" s="37"/>
      <c r="R199" s="158">
        <f t="shared" si="11"/>
        <v>0</v>
      </c>
      <c r="S199" s="159"/>
      <c r="T199" s="39">
        <f t="shared" si="12"/>
        <v>1</v>
      </c>
      <c r="U199" s="40"/>
      <c r="V199" s="39" t="str">
        <f>IF(N199="","",VLOOKUP(N199,単重表!$C$6:'単重表'!$F$3809,3,FALSE))</f>
        <v/>
      </c>
      <c r="W199" s="157"/>
      <c r="X199" s="37" t="e">
        <f t="shared" si="13"/>
        <v>#VALUE!</v>
      </c>
      <c r="Y199" s="163"/>
      <c r="Z199" s="163"/>
      <c r="AA199" s="163"/>
      <c r="AB199" s="163"/>
      <c r="AC199" s="187"/>
      <c r="AD199" s="187"/>
      <c r="AE199" s="180"/>
      <c r="AF199" s="188"/>
      <c r="AG199" s="180"/>
      <c r="AH199" s="189" t="e">
        <f t="shared" si="14"/>
        <v>#VALUE!</v>
      </c>
      <c r="AI199" s="180"/>
      <c r="AJ199" s="187"/>
      <c r="AK199" s="190"/>
      <c r="AL199" s="34"/>
      <c r="AM199" s="34"/>
      <c r="AN199" s="34"/>
      <c r="AO199" s="34"/>
      <c r="AP199" s="34"/>
      <c r="AQ199" s="34"/>
      <c r="AR199" s="34"/>
    </row>
    <row r="200" spans="2:44" ht="22.5" customHeight="1" x14ac:dyDescent="0.15">
      <c r="B200" s="34"/>
      <c r="C200" s="47"/>
      <c r="D200" s="34"/>
      <c r="E200" s="34"/>
      <c r="F200" s="180"/>
      <c r="G200" s="154"/>
      <c r="H200" s="156"/>
      <c r="I200" s="72"/>
      <c r="J200" s="73"/>
      <c r="K200" s="53"/>
      <c r="L200" s="160"/>
      <c r="M200" s="51"/>
      <c r="N200" s="35"/>
      <c r="O200" s="55"/>
      <c r="P200" s="36" t="str">
        <f>IF(N200="","",VLOOKUP(N200,単重表!$C$6:'単重表'!$F$3809,2,FALSE))</f>
        <v/>
      </c>
      <c r="Q200" s="37"/>
      <c r="R200" s="158">
        <f t="shared" si="11"/>
        <v>0</v>
      </c>
      <c r="S200" s="159"/>
      <c r="T200" s="39">
        <f t="shared" si="12"/>
        <v>1</v>
      </c>
      <c r="U200" s="40"/>
      <c r="V200" s="39" t="str">
        <f>IF(N200="","",VLOOKUP(N200,単重表!$C$6:'単重表'!$F$3809,3,FALSE))</f>
        <v/>
      </c>
      <c r="W200" s="157"/>
      <c r="X200" s="37" t="e">
        <f t="shared" si="13"/>
        <v>#VALUE!</v>
      </c>
      <c r="Y200" s="163"/>
      <c r="Z200" s="163"/>
      <c r="AA200" s="163"/>
      <c r="AB200" s="163"/>
      <c r="AC200" s="187"/>
      <c r="AD200" s="187"/>
      <c r="AE200" s="180"/>
      <c r="AF200" s="188"/>
      <c r="AG200" s="180"/>
      <c r="AH200" s="189" t="e">
        <f t="shared" si="14"/>
        <v>#VALUE!</v>
      </c>
      <c r="AI200" s="180"/>
      <c r="AJ200" s="187"/>
      <c r="AK200" s="190"/>
      <c r="AL200" s="34"/>
      <c r="AM200" s="34"/>
      <c r="AN200" s="34"/>
      <c r="AO200" s="34"/>
      <c r="AP200" s="34"/>
      <c r="AQ200" s="34"/>
      <c r="AR200" s="34"/>
    </row>
    <row r="201" spans="2:44" ht="22.5" customHeight="1" x14ac:dyDescent="0.15">
      <c r="B201" s="34"/>
      <c r="C201" s="47"/>
      <c r="D201" s="34"/>
      <c r="E201" s="34"/>
      <c r="F201" s="180"/>
      <c r="G201" s="154"/>
      <c r="H201" s="156"/>
      <c r="I201" s="72"/>
      <c r="J201" s="73"/>
      <c r="K201" s="53"/>
      <c r="L201" s="160"/>
      <c r="M201" s="51"/>
      <c r="N201" s="35"/>
      <c r="O201" s="55"/>
      <c r="P201" s="36" t="str">
        <f>IF(N201="","",VLOOKUP(N201,単重表!$C$6:'単重表'!$F$3809,2,FALSE))</f>
        <v/>
      </c>
      <c r="Q201" s="37"/>
      <c r="R201" s="158">
        <f t="shared" si="11"/>
        <v>0</v>
      </c>
      <c r="S201" s="159"/>
      <c r="T201" s="39">
        <f t="shared" si="12"/>
        <v>1</v>
      </c>
      <c r="U201" s="40"/>
      <c r="V201" s="39" t="str">
        <f>IF(N201="","",VLOOKUP(N201,単重表!$C$6:'単重表'!$F$3809,3,FALSE))</f>
        <v/>
      </c>
      <c r="W201" s="157"/>
      <c r="X201" s="37" t="e">
        <f t="shared" si="13"/>
        <v>#VALUE!</v>
      </c>
      <c r="Y201" s="163"/>
      <c r="Z201" s="163"/>
      <c r="AA201" s="163"/>
      <c r="AB201" s="163"/>
      <c r="AC201" s="187"/>
      <c r="AD201" s="187"/>
      <c r="AE201" s="180"/>
      <c r="AF201" s="188"/>
      <c r="AG201" s="180"/>
      <c r="AH201" s="189" t="e">
        <f t="shared" si="14"/>
        <v>#VALUE!</v>
      </c>
      <c r="AI201" s="180"/>
      <c r="AJ201" s="187"/>
      <c r="AK201" s="190"/>
      <c r="AL201" s="34"/>
      <c r="AM201" s="34"/>
      <c r="AN201" s="34"/>
      <c r="AO201" s="34"/>
      <c r="AP201" s="34"/>
      <c r="AQ201" s="34"/>
      <c r="AR201" s="34"/>
    </row>
    <row r="202" spans="2:44" ht="22.5" customHeight="1" x14ac:dyDescent="0.15">
      <c r="B202" s="34"/>
      <c r="C202" s="47"/>
      <c r="D202" s="34"/>
      <c r="E202" s="34"/>
      <c r="F202" s="180"/>
      <c r="G202" s="154"/>
      <c r="H202" s="156"/>
      <c r="I202" s="72"/>
      <c r="J202" s="73"/>
      <c r="K202" s="53"/>
      <c r="L202" s="160"/>
      <c r="M202" s="51"/>
      <c r="N202" s="35"/>
      <c r="O202" s="55"/>
      <c r="P202" s="36" t="str">
        <f>IF(N202="","",VLOOKUP(N202,単重表!$C$6:'単重表'!$F$3809,2,FALSE))</f>
        <v/>
      </c>
      <c r="Q202" s="37"/>
      <c r="R202" s="158">
        <f t="shared" si="11"/>
        <v>0</v>
      </c>
      <c r="S202" s="159"/>
      <c r="T202" s="39">
        <f t="shared" si="12"/>
        <v>1</v>
      </c>
      <c r="U202" s="40"/>
      <c r="V202" s="39" t="str">
        <f>IF(N202="","",VLOOKUP(N202,単重表!$C$6:'単重表'!$F$3809,3,FALSE))</f>
        <v/>
      </c>
      <c r="W202" s="157"/>
      <c r="X202" s="37" t="e">
        <f t="shared" si="13"/>
        <v>#VALUE!</v>
      </c>
      <c r="Y202" s="163"/>
      <c r="Z202" s="163"/>
      <c r="AA202" s="163"/>
      <c r="AB202" s="163"/>
      <c r="AC202" s="187"/>
      <c r="AD202" s="187"/>
      <c r="AE202" s="180"/>
      <c r="AF202" s="188"/>
      <c r="AG202" s="180"/>
      <c r="AH202" s="189" t="e">
        <f t="shared" si="14"/>
        <v>#VALUE!</v>
      </c>
      <c r="AI202" s="180"/>
      <c r="AJ202" s="187"/>
      <c r="AK202" s="190"/>
      <c r="AL202" s="34"/>
      <c r="AM202" s="34"/>
      <c r="AN202" s="34"/>
      <c r="AO202" s="34"/>
      <c r="AP202" s="34"/>
      <c r="AQ202" s="34"/>
      <c r="AR202" s="34"/>
    </row>
    <row r="203" spans="2:44" ht="22.5" customHeight="1" x14ac:dyDescent="0.15">
      <c r="B203" s="34"/>
      <c r="C203" s="47"/>
      <c r="D203" s="34"/>
      <c r="E203" s="34"/>
      <c r="F203" s="180"/>
      <c r="G203" s="154"/>
      <c r="H203" s="156"/>
      <c r="I203" s="72"/>
      <c r="J203" s="73"/>
      <c r="K203" s="53"/>
      <c r="L203" s="160"/>
      <c r="M203" s="51"/>
      <c r="N203" s="35"/>
      <c r="O203" s="55"/>
      <c r="P203" s="36" t="str">
        <f>IF(N203="","",VLOOKUP(N203,単重表!$C$6:'単重表'!$F$3809,2,FALSE))</f>
        <v/>
      </c>
      <c r="Q203" s="37"/>
      <c r="R203" s="158">
        <f t="shared" ref="R203:R266" si="15">Q203/1000</f>
        <v>0</v>
      </c>
      <c r="S203" s="159"/>
      <c r="T203" s="39">
        <f t="shared" ref="T203:T266" si="16">IF(S203="",1,S203/1000)</f>
        <v>1</v>
      </c>
      <c r="U203" s="40"/>
      <c r="V203" s="39" t="str">
        <f>IF(N203="","",VLOOKUP(N203,単重表!$C$6:'単重表'!$F$3809,3,FALSE))</f>
        <v/>
      </c>
      <c r="W203" s="157"/>
      <c r="X203" s="37" t="e">
        <f t="shared" ref="X203:X266" si="17">V203*U203*T203*R203+W203</f>
        <v>#VALUE!</v>
      </c>
      <c r="Y203" s="163"/>
      <c r="Z203" s="163"/>
      <c r="AA203" s="163"/>
      <c r="AB203" s="163"/>
      <c r="AC203" s="187"/>
      <c r="AD203" s="187"/>
      <c r="AE203" s="180"/>
      <c r="AF203" s="188"/>
      <c r="AG203" s="180"/>
      <c r="AH203" s="189" t="e">
        <f t="shared" si="14"/>
        <v>#VALUE!</v>
      </c>
      <c r="AI203" s="180"/>
      <c r="AJ203" s="187"/>
      <c r="AK203" s="190"/>
      <c r="AL203" s="34"/>
      <c r="AM203" s="34"/>
      <c r="AN203" s="34"/>
      <c r="AO203" s="34"/>
      <c r="AP203" s="34"/>
      <c r="AQ203" s="34"/>
      <c r="AR203" s="34"/>
    </row>
    <row r="204" spans="2:44" ht="22.5" customHeight="1" x14ac:dyDescent="0.15">
      <c r="B204" s="34"/>
      <c r="C204" s="47"/>
      <c r="D204" s="34"/>
      <c r="E204" s="34"/>
      <c r="F204" s="180"/>
      <c r="G204" s="154"/>
      <c r="H204" s="156"/>
      <c r="I204" s="72"/>
      <c r="J204" s="73"/>
      <c r="K204" s="53"/>
      <c r="L204" s="160"/>
      <c r="M204" s="51"/>
      <c r="N204" s="35"/>
      <c r="O204" s="55"/>
      <c r="P204" s="36" t="str">
        <f>IF(N204="","",VLOOKUP(N204,単重表!$C$6:'単重表'!$F$3809,2,FALSE))</f>
        <v/>
      </c>
      <c r="Q204" s="37"/>
      <c r="R204" s="158">
        <f t="shared" si="15"/>
        <v>0</v>
      </c>
      <c r="S204" s="159"/>
      <c r="T204" s="39">
        <f t="shared" si="16"/>
        <v>1</v>
      </c>
      <c r="U204" s="40"/>
      <c r="V204" s="39" t="str">
        <f>IF(N204="","",VLOOKUP(N204,単重表!$C$6:'単重表'!$F$3809,3,FALSE))</f>
        <v/>
      </c>
      <c r="W204" s="157"/>
      <c r="X204" s="37" t="e">
        <f t="shared" si="17"/>
        <v>#VALUE!</v>
      </c>
      <c r="Y204" s="163"/>
      <c r="Z204" s="163"/>
      <c r="AA204" s="163"/>
      <c r="AB204" s="163"/>
      <c r="AC204" s="187"/>
      <c r="AD204" s="187"/>
      <c r="AE204" s="180"/>
      <c r="AF204" s="188"/>
      <c r="AG204" s="180"/>
      <c r="AH204" s="189" t="e">
        <f t="shared" si="14"/>
        <v>#VALUE!</v>
      </c>
      <c r="AI204" s="180"/>
      <c r="AJ204" s="187"/>
      <c r="AK204" s="190"/>
      <c r="AL204" s="34"/>
      <c r="AM204" s="34"/>
      <c r="AN204" s="34"/>
      <c r="AO204" s="34"/>
      <c r="AP204" s="34"/>
      <c r="AQ204" s="34"/>
      <c r="AR204" s="34"/>
    </row>
    <row r="205" spans="2:44" ht="22.5" customHeight="1" x14ac:dyDescent="0.15">
      <c r="B205" s="34"/>
      <c r="C205" s="47"/>
      <c r="D205" s="34"/>
      <c r="E205" s="34"/>
      <c r="F205" s="180"/>
      <c r="G205" s="154"/>
      <c r="H205" s="156"/>
      <c r="I205" s="72"/>
      <c r="J205" s="73"/>
      <c r="K205" s="53"/>
      <c r="L205" s="160"/>
      <c r="M205" s="51"/>
      <c r="N205" s="35"/>
      <c r="O205" s="55"/>
      <c r="P205" s="36" t="str">
        <f>IF(N205="","",VLOOKUP(N205,単重表!$C$6:'単重表'!$F$3809,2,FALSE))</f>
        <v/>
      </c>
      <c r="Q205" s="37"/>
      <c r="R205" s="158">
        <f t="shared" si="15"/>
        <v>0</v>
      </c>
      <c r="S205" s="159"/>
      <c r="T205" s="39">
        <f t="shared" si="16"/>
        <v>1</v>
      </c>
      <c r="U205" s="40"/>
      <c r="V205" s="39" t="str">
        <f>IF(N205="","",VLOOKUP(N205,単重表!$C$6:'単重表'!$F$3809,3,FALSE))</f>
        <v/>
      </c>
      <c r="W205" s="157"/>
      <c r="X205" s="37" t="e">
        <f t="shared" si="17"/>
        <v>#VALUE!</v>
      </c>
      <c r="Y205" s="163"/>
      <c r="Z205" s="163"/>
      <c r="AA205" s="163"/>
      <c r="AB205" s="163"/>
      <c r="AC205" s="187"/>
      <c r="AD205" s="187"/>
      <c r="AE205" s="180"/>
      <c r="AF205" s="188"/>
      <c r="AG205" s="180"/>
      <c r="AH205" s="189" t="e">
        <f t="shared" si="14"/>
        <v>#VALUE!</v>
      </c>
      <c r="AI205" s="180"/>
      <c r="AJ205" s="187"/>
      <c r="AK205" s="190"/>
      <c r="AL205" s="34"/>
      <c r="AM205" s="34"/>
      <c r="AN205" s="34"/>
      <c r="AO205" s="34"/>
      <c r="AP205" s="34"/>
      <c r="AQ205" s="34"/>
      <c r="AR205" s="34"/>
    </row>
    <row r="206" spans="2:44" ht="22.5" customHeight="1" x14ac:dyDescent="0.15">
      <c r="B206" s="34"/>
      <c r="C206" s="47"/>
      <c r="D206" s="34"/>
      <c r="E206" s="34"/>
      <c r="F206" s="180"/>
      <c r="G206" s="154"/>
      <c r="H206" s="156"/>
      <c r="I206" s="72"/>
      <c r="J206" s="73"/>
      <c r="K206" s="53"/>
      <c r="L206" s="160"/>
      <c r="M206" s="51"/>
      <c r="N206" s="35"/>
      <c r="O206" s="55"/>
      <c r="P206" s="36" t="str">
        <f>IF(N206="","",VLOOKUP(N206,単重表!$C$6:'単重表'!$F$3809,2,FALSE))</f>
        <v/>
      </c>
      <c r="Q206" s="37"/>
      <c r="R206" s="158">
        <f t="shared" si="15"/>
        <v>0</v>
      </c>
      <c r="S206" s="159"/>
      <c r="T206" s="39">
        <f t="shared" si="16"/>
        <v>1</v>
      </c>
      <c r="U206" s="40"/>
      <c r="V206" s="39" t="str">
        <f>IF(N206="","",VLOOKUP(N206,単重表!$C$6:'単重表'!$F$3809,3,FALSE))</f>
        <v/>
      </c>
      <c r="W206" s="157"/>
      <c r="X206" s="37" t="e">
        <f t="shared" si="17"/>
        <v>#VALUE!</v>
      </c>
      <c r="Y206" s="163"/>
      <c r="Z206" s="163"/>
      <c r="AA206" s="163"/>
      <c r="AB206" s="163"/>
      <c r="AC206" s="187"/>
      <c r="AD206" s="187"/>
      <c r="AE206" s="180"/>
      <c r="AF206" s="188"/>
      <c r="AG206" s="180"/>
      <c r="AH206" s="189" t="e">
        <f t="shared" si="14"/>
        <v>#VALUE!</v>
      </c>
      <c r="AI206" s="180"/>
      <c r="AJ206" s="187"/>
      <c r="AK206" s="190"/>
      <c r="AL206" s="34"/>
      <c r="AM206" s="34"/>
      <c r="AN206" s="34"/>
      <c r="AO206" s="34"/>
      <c r="AP206" s="34"/>
      <c r="AQ206" s="34"/>
      <c r="AR206" s="34"/>
    </row>
    <row r="207" spans="2:44" ht="22.5" customHeight="1" x14ac:dyDescent="0.15">
      <c r="B207" s="34"/>
      <c r="C207" s="47"/>
      <c r="D207" s="34"/>
      <c r="E207" s="34"/>
      <c r="F207" s="180"/>
      <c r="G207" s="154"/>
      <c r="H207" s="156"/>
      <c r="I207" s="72"/>
      <c r="J207" s="73"/>
      <c r="K207" s="53"/>
      <c r="L207" s="160"/>
      <c r="M207" s="51"/>
      <c r="N207" s="35"/>
      <c r="O207" s="55"/>
      <c r="P207" s="36" t="str">
        <f>IF(N207="","",VLOOKUP(N207,単重表!$C$6:'単重表'!$F$3809,2,FALSE))</f>
        <v/>
      </c>
      <c r="Q207" s="37"/>
      <c r="R207" s="158">
        <f t="shared" si="15"/>
        <v>0</v>
      </c>
      <c r="S207" s="159"/>
      <c r="T207" s="39">
        <f t="shared" si="16"/>
        <v>1</v>
      </c>
      <c r="U207" s="40"/>
      <c r="V207" s="39" t="str">
        <f>IF(N207="","",VLOOKUP(N207,単重表!$C$6:'単重表'!$F$3809,3,FALSE))</f>
        <v/>
      </c>
      <c r="W207" s="157"/>
      <c r="X207" s="37" t="e">
        <f t="shared" si="17"/>
        <v>#VALUE!</v>
      </c>
      <c r="Y207" s="163"/>
      <c r="Z207" s="163"/>
      <c r="AA207" s="163"/>
      <c r="AB207" s="163"/>
      <c r="AC207" s="187"/>
      <c r="AD207" s="187"/>
      <c r="AE207" s="180"/>
      <c r="AF207" s="188"/>
      <c r="AG207" s="180"/>
      <c r="AH207" s="189" t="e">
        <f t="shared" si="14"/>
        <v>#VALUE!</v>
      </c>
      <c r="AI207" s="180"/>
      <c r="AJ207" s="187"/>
      <c r="AK207" s="190"/>
      <c r="AL207" s="34"/>
      <c r="AM207" s="34"/>
      <c r="AN207" s="34"/>
      <c r="AO207" s="34"/>
      <c r="AP207" s="34"/>
      <c r="AQ207" s="34"/>
      <c r="AR207" s="34"/>
    </row>
    <row r="208" spans="2:44" ht="22.5" customHeight="1" x14ac:dyDescent="0.15">
      <c r="B208" s="34"/>
      <c r="C208" s="47"/>
      <c r="D208" s="34"/>
      <c r="E208" s="34"/>
      <c r="F208" s="180"/>
      <c r="G208" s="154"/>
      <c r="H208" s="156"/>
      <c r="I208" s="72"/>
      <c r="J208" s="73"/>
      <c r="K208" s="53"/>
      <c r="L208" s="160"/>
      <c r="M208" s="51"/>
      <c r="N208" s="35"/>
      <c r="O208" s="55"/>
      <c r="P208" s="36" t="str">
        <f>IF(N208="","",VLOOKUP(N208,単重表!$C$6:'単重表'!$F$3809,2,FALSE))</f>
        <v/>
      </c>
      <c r="Q208" s="37"/>
      <c r="R208" s="158">
        <f t="shared" si="15"/>
        <v>0</v>
      </c>
      <c r="S208" s="159"/>
      <c r="T208" s="39">
        <f t="shared" si="16"/>
        <v>1</v>
      </c>
      <c r="U208" s="40"/>
      <c r="V208" s="39" t="str">
        <f>IF(N208="","",VLOOKUP(N208,単重表!$C$6:'単重表'!$F$3809,3,FALSE))</f>
        <v/>
      </c>
      <c r="W208" s="157"/>
      <c r="X208" s="37" t="e">
        <f t="shared" si="17"/>
        <v>#VALUE!</v>
      </c>
      <c r="Y208" s="163"/>
      <c r="Z208" s="163"/>
      <c r="AA208" s="163"/>
      <c r="AB208" s="163"/>
      <c r="AC208" s="187"/>
      <c r="AD208" s="187"/>
      <c r="AE208" s="180"/>
      <c r="AF208" s="188"/>
      <c r="AG208" s="180"/>
      <c r="AH208" s="189" t="e">
        <f t="shared" si="14"/>
        <v>#VALUE!</v>
      </c>
      <c r="AI208" s="180"/>
      <c r="AJ208" s="187"/>
      <c r="AK208" s="190"/>
      <c r="AL208" s="34"/>
      <c r="AM208" s="34"/>
      <c r="AN208" s="34"/>
      <c r="AO208" s="34"/>
      <c r="AP208" s="34"/>
      <c r="AQ208" s="34"/>
      <c r="AR208" s="34"/>
    </row>
    <row r="209" spans="2:44" ht="22.5" customHeight="1" x14ac:dyDescent="0.15">
      <c r="B209" s="34"/>
      <c r="C209" s="47"/>
      <c r="D209" s="34"/>
      <c r="E209" s="34"/>
      <c r="F209" s="180"/>
      <c r="G209" s="154"/>
      <c r="H209" s="156"/>
      <c r="I209" s="72"/>
      <c r="J209" s="73"/>
      <c r="K209" s="53"/>
      <c r="L209" s="160"/>
      <c r="M209" s="51"/>
      <c r="N209" s="35"/>
      <c r="O209" s="55"/>
      <c r="P209" s="36" t="str">
        <f>IF(N209="","",VLOOKUP(N209,単重表!$C$6:'単重表'!$F$3809,2,FALSE))</f>
        <v/>
      </c>
      <c r="Q209" s="37"/>
      <c r="R209" s="158">
        <f t="shared" si="15"/>
        <v>0</v>
      </c>
      <c r="S209" s="159"/>
      <c r="T209" s="39">
        <f t="shared" si="16"/>
        <v>1</v>
      </c>
      <c r="U209" s="40"/>
      <c r="V209" s="39" t="str">
        <f>IF(N209="","",VLOOKUP(N209,単重表!$C$6:'単重表'!$F$3809,3,FALSE))</f>
        <v/>
      </c>
      <c r="W209" s="157"/>
      <c r="X209" s="37" t="e">
        <f t="shared" si="17"/>
        <v>#VALUE!</v>
      </c>
      <c r="Y209" s="163"/>
      <c r="Z209" s="163"/>
      <c r="AA209" s="163"/>
      <c r="AB209" s="163"/>
      <c r="AC209" s="187"/>
      <c r="AD209" s="187"/>
      <c r="AE209" s="180"/>
      <c r="AF209" s="188"/>
      <c r="AG209" s="180"/>
      <c r="AH209" s="189" t="e">
        <f t="shared" si="14"/>
        <v>#VALUE!</v>
      </c>
      <c r="AI209" s="180"/>
      <c r="AJ209" s="187"/>
      <c r="AK209" s="190"/>
      <c r="AL209" s="34"/>
      <c r="AM209" s="34"/>
      <c r="AN209" s="34"/>
      <c r="AO209" s="34"/>
      <c r="AP209" s="34"/>
      <c r="AQ209" s="34"/>
      <c r="AR209" s="34"/>
    </row>
    <row r="210" spans="2:44" ht="22.5" customHeight="1" x14ac:dyDescent="0.15">
      <c r="B210" s="34"/>
      <c r="C210" s="47"/>
      <c r="D210" s="34"/>
      <c r="E210" s="34"/>
      <c r="F210" s="180"/>
      <c r="G210" s="154"/>
      <c r="H210" s="156"/>
      <c r="I210" s="72"/>
      <c r="J210" s="73"/>
      <c r="K210" s="53"/>
      <c r="L210" s="160"/>
      <c r="M210" s="51"/>
      <c r="N210" s="35"/>
      <c r="O210" s="55"/>
      <c r="P210" s="36" t="str">
        <f>IF(N210="","",VLOOKUP(N210,単重表!$C$6:'単重表'!$F$3809,2,FALSE))</f>
        <v/>
      </c>
      <c r="Q210" s="37"/>
      <c r="R210" s="158">
        <f t="shared" si="15"/>
        <v>0</v>
      </c>
      <c r="S210" s="159"/>
      <c r="T210" s="39">
        <f t="shared" si="16"/>
        <v>1</v>
      </c>
      <c r="U210" s="40"/>
      <c r="V210" s="39" t="str">
        <f>IF(N210="","",VLOOKUP(N210,単重表!$C$6:'単重表'!$F$3809,3,FALSE))</f>
        <v/>
      </c>
      <c r="W210" s="157"/>
      <c r="X210" s="37" t="e">
        <f t="shared" si="17"/>
        <v>#VALUE!</v>
      </c>
      <c r="Y210" s="163"/>
      <c r="Z210" s="163"/>
      <c r="AA210" s="163"/>
      <c r="AB210" s="163"/>
      <c r="AC210" s="187"/>
      <c r="AD210" s="187"/>
      <c r="AE210" s="180"/>
      <c r="AF210" s="188"/>
      <c r="AG210" s="180"/>
      <c r="AH210" s="189" t="e">
        <f t="shared" si="14"/>
        <v>#VALUE!</v>
      </c>
      <c r="AI210" s="180"/>
      <c r="AJ210" s="187"/>
      <c r="AK210" s="190"/>
      <c r="AL210" s="34"/>
      <c r="AM210" s="34"/>
      <c r="AN210" s="34"/>
      <c r="AO210" s="34"/>
      <c r="AP210" s="34"/>
      <c r="AQ210" s="34"/>
      <c r="AR210" s="34"/>
    </row>
    <row r="211" spans="2:44" ht="22.5" customHeight="1" x14ac:dyDescent="0.15">
      <c r="B211" s="34"/>
      <c r="C211" s="47"/>
      <c r="D211" s="34"/>
      <c r="E211" s="34"/>
      <c r="F211" s="180"/>
      <c r="G211" s="154"/>
      <c r="H211" s="156"/>
      <c r="I211" s="72"/>
      <c r="J211" s="73"/>
      <c r="K211" s="53"/>
      <c r="L211" s="160"/>
      <c r="M211" s="51"/>
      <c r="N211" s="35"/>
      <c r="O211" s="55"/>
      <c r="P211" s="36" t="str">
        <f>IF(N211="","",VLOOKUP(N211,単重表!$C$6:'単重表'!$F$3809,2,FALSE))</f>
        <v/>
      </c>
      <c r="Q211" s="37"/>
      <c r="R211" s="158">
        <f t="shared" si="15"/>
        <v>0</v>
      </c>
      <c r="S211" s="159"/>
      <c r="T211" s="39">
        <f t="shared" si="16"/>
        <v>1</v>
      </c>
      <c r="U211" s="40"/>
      <c r="V211" s="39" t="str">
        <f>IF(N211="","",VLOOKUP(N211,単重表!$C$6:'単重表'!$F$3809,3,FALSE))</f>
        <v/>
      </c>
      <c r="W211" s="157"/>
      <c r="X211" s="37" t="e">
        <f t="shared" si="17"/>
        <v>#VALUE!</v>
      </c>
      <c r="Y211" s="163"/>
      <c r="Z211" s="163"/>
      <c r="AA211" s="163"/>
      <c r="AB211" s="163"/>
      <c r="AC211" s="187"/>
      <c r="AD211" s="187"/>
      <c r="AE211" s="180"/>
      <c r="AF211" s="188"/>
      <c r="AG211" s="180"/>
      <c r="AH211" s="189" t="e">
        <f t="shared" si="14"/>
        <v>#VALUE!</v>
      </c>
      <c r="AI211" s="180"/>
      <c r="AJ211" s="187"/>
      <c r="AK211" s="190"/>
      <c r="AL211" s="34"/>
      <c r="AM211" s="34"/>
      <c r="AN211" s="34"/>
      <c r="AO211" s="34"/>
      <c r="AP211" s="34"/>
      <c r="AQ211" s="34"/>
      <c r="AR211" s="34"/>
    </row>
    <row r="212" spans="2:44" ht="22.5" customHeight="1" x14ac:dyDescent="0.15">
      <c r="B212" s="34"/>
      <c r="C212" s="47"/>
      <c r="D212" s="34"/>
      <c r="E212" s="34"/>
      <c r="F212" s="180"/>
      <c r="G212" s="154"/>
      <c r="H212" s="156"/>
      <c r="I212" s="72"/>
      <c r="J212" s="73"/>
      <c r="K212" s="53"/>
      <c r="L212" s="160"/>
      <c r="M212" s="51"/>
      <c r="N212" s="35"/>
      <c r="O212" s="55"/>
      <c r="P212" s="36" t="str">
        <f>IF(N212="","",VLOOKUP(N212,単重表!$C$6:'単重表'!$F$3809,2,FALSE))</f>
        <v/>
      </c>
      <c r="Q212" s="37"/>
      <c r="R212" s="158">
        <f t="shared" si="15"/>
        <v>0</v>
      </c>
      <c r="S212" s="159"/>
      <c r="T212" s="39">
        <f t="shared" si="16"/>
        <v>1</v>
      </c>
      <c r="U212" s="40"/>
      <c r="V212" s="39" t="str">
        <f>IF(N212="","",VLOOKUP(N212,単重表!$C$6:'単重表'!$F$3809,3,FALSE))</f>
        <v/>
      </c>
      <c r="W212" s="157"/>
      <c r="X212" s="37" t="e">
        <f t="shared" si="17"/>
        <v>#VALUE!</v>
      </c>
      <c r="Y212" s="163"/>
      <c r="Z212" s="163"/>
      <c r="AA212" s="163"/>
      <c r="AB212" s="163"/>
      <c r="AC212" s="187"/>
      <c r="AD212" s="187"/>
      <c r="AE212" s="180"/>
      <c r="AF212" s="188"/>
      <c r="AG212" s="180"/>
      <c r="AH212" s="189" t="e">
        <f t="shared" si="14"/>
        <v>#VALUE!</v>
      </c>
      <c r="AI212" s="180"/>
      <c r="AJ212" s="187"/>
      <c r="AK212" s="190"/>
      <c r="AL212" s="34"/>
      <c r="AM212" s="34"/>
      <c r="AN212" s="34"/>
      <c r="AO212" s="34"/>
      <c r="AP212" s="34"/>
      <c r="AQ212" s="34"/>
      <c r="AR212" s="34"/>
    </row>
    <row r="213" spans="2:44" ht="22.5" customHeight="1" x14ac:dyDescent="0.15">
      <c r="B213" s="34"/>
      <c r="C213" s="47"/>
      <c r="D213" s="34"/>
      <c r="E213" s="34"/>
      <c r="F213" s="180"/>
      <c r="G213" s="154"/>
      <c r="H213" s="156"/>
      <c r="I213" s="72"/>
      <c r="J213" s="73"/>
      <c r="K213" s="53"/>
      <c r="L213" s="160"/>
      <c r="M213" s="51"/>
      <c r="N213" s="35"/>
      <c r="O213" s="55"/>
      <c r="P213" s="36" t="str">
        <f>IF(N213="","",VLOOKUP(N213,単重表!$C$6:'単重表'!$F$3809,2,FALSE))</f>
        <v/>
      </c>
      <c r="Q213" s="37"/>
      <c r="R213" s="158">
        <f t="shared" si="15"/>
        <v>0</v>
      </c>
      <c r="S213" s="159"/>
      <c r="T213" s="39">
        <f t="shared" si="16"/>
        <v>1</v>
      </c>
      <c r="U213" s="40"/>
      <c r="V213" s="39" t="str">
        <f>IF(N213="","",VLOOKUP(N213,単重表!$C$6:'単重表'!$F$3809,3,FALSE))</f>
        <v/>
      </c>
      <c r="W213" s="157"/>
      <c r="X213" s="37" t="e">
        <f t="shared" si="17"/>
        <v>#VALUE!</v>
      </c>
      <c r="Y213" s="163"/>
      <c r="Z213" s="163"/>
      <c r="AA213" s="163"/>
      <c r="AB213" s="163"/>
      <c r="AC213" s="187"/>
      <c r="AD213" s="187"/>
      <c r="AE213" s="180"/>
      <c r="AF213" s="188"/>
      <c r="AG213" s="180"/>
      <c r="AH213" s="189" t="e">
        <f t="shared" si="14"/>
        <v>#VALUE!</v>
      </c>
      <c r="AI213" s="180"/>
      <c r="AJ213" s="187"/>
      <c r="AK213" s="190"/>
      <c r="AL213" s="34"/>
      <c r="AM213" s="34"/>
      <c r="AN213" s="34"/>
      <c r="AO213" s="34"/>
      <c r="AP213" s="34"/>
      <c r="AQ213" s="34"/>
      <c r="AR213" s="34"/>
    </row>
    <row r="214" spans="2:44" ht="22.5" customHeight="1" x14ac:dyDescent="0.15">
      <c r="B214" s="34"/>
      <c r="C214" s="47"/>
      <c r="D214" s="34"/>
      <c r="E214" s="34"/>
      <c r="F214" s="180"/>
      <c r="G214" s="154"/>
      <c r="H214" s="156"/>
      <c r="I214" s="72"/>
      <c r="J214" s="73"/>
      <c r="K214" s="53"/>
      <c r="L214" s="160"/>
      <c r="M214" s="51"/>
      <c r="N214" s="35"/>
      <c r="O214" s="55"/>
      <c r="P214" s="36" t="str">
        <f>IF(N214="","",VLOOKUP(N214,単重表!$C$6:'単重表'!$F$3809,2,FALSE))</f>
        <v/>
      </c>
      <c r="Q214" s="37"/>
      <c r="R214" s="158">
        <f t="shared" si="15"/>
        <v>0</v>
      </c>
      <c r="S214" s="159"/>
      <c r="T214" s="39">
        <f t="shared" si="16"/>
        <v>1</v>
      </c>
      <c r="U214" s="40"/>
      <c r="V214" s="39" t="str">
        <f>IF(N214="","",VLOOKUP(N214,単重表!$C$6:'単重表'!$F$3809,3,FALSE))</f>
        <v/>
      </c>
      <c r="W214" s="157"/>
      <c r="X214" s="37" t="e">
        <f t="shared" si="17"/>
        <v>#VALUE!</v>
      </c>
      <c r="Y214" s="163"/>
      <c r="Z214" s="163"/>
      <c r="AA214" s="163"/>
      <c r="AB214" s="163"/>
      <c r="AC214" s="187"/>
      <c r="AD214" s="187"/>
      <c r="AE214" s="180"/>
      <c r="AF214" s="188"/>
      <c r="AG214" s="180"/>
      <c r="AH214" s="189" t="e">
        <f t="shared" si="14"/>
        <v>#VALUE!</v>
      </c>
      <c r="AI214" s="180"/>
      <c r="AJ214" s="187"/>
      <c r="AK214" s="190"/>
      <c r="AL214" s="34"/>
      <c r="AM214" s="34"/>
      <c r="AN214" s="34"/>
      <c r="AO214" s="34"/>
      <c r="AP214" s="34"/>
      <c r="AQ214" s="34"/>
      <c r="AR214" s="34"/>
    </row>
    <row r="215" spans="2:44" ht="22.5" customHeight="1" x14ac:dyDescent="0.15">
      <c r="B215" s="34"/>
      <c r="C215" s="47"/>
      <c r="D215" s="34"/>
      <c r="E215" s="34"/>
      <c r="F215" s="180"/>
      <c r="G215" s="154"/>
      <c r="H215" s="156"/>
      <c r="I215" s="72"/>
      <c r="J215" s="73"/>
      <c r="K215" s="53"/>
      <c r="L215" s="160"/>
      <c r="M215" s="51"/>
      <c r="N215" s="35"/>
      <c r="O215" s="55"/>
      <c r="P215" s="36" t="str">
        <f>IF(N215="","",VLOOKUP(N215,単重表!$C$6:'単重表'!$F$3809,2,FALSE))</f>
        <v/>
      </c>
      <c r="Q215" s="37"/>
      <c r="R215" s="158">
        <f t="shared" si="15"/>
        <v>0</v>
      </c>
      <c r="S215" s="159"/>
      <c r="T215" s="39">
        <f t="shared" si="16"/>
        <v>1</v>
      </c>
      <c r="U215" s="40"/>
      <c r="V215" s="39" t="str">
        <f>IF(N215="","",VLOOKUP(N215,単重表!$C$6:'単重表'!$F$3809,3,FALSE))</f>
        <v/>
      </c>
      <c r="W215" s="157"/>
      <c r="X215" s="37" t="e">
        <f t="shared" si="17"/>
        <v>#VALUE!</v>
      </c>
      <c r="Y215" s="163"/>
      <c r="Z215" s="163"/>
      <c r="AA215" s="163"/>
      <c r="AB215" s="163"/>
      <c r="AC215" s="187"/>
      <c r="AD215" s="187"/>
      <c r="AE215" s="180"/>
      <c r="AF215" s="188"/>
      <c r="AG215" s="180"/>
      <c r="AH215" s="189" t="e">
        <f t="shared" si="14"/>
        <v>#VALUE!</v>
      </c>
      <c r="AI215" s="180"/>
      <c r="AJ215" s="187"/>
      <c r="AK215" s="190"/>
      <c r="AL215" s="34"/>
      <c r="AM215" s="34"/>
      <c r="AN215" s="34"/>
      <c r="AO215" s="34"/>
      <c r="AP215" s="34"/>
      <c r="AQ215" s="34"/>
      <c r="AR215" s="34"/>
    </row>
    <row r="216" spans="2:44" ht="22.5" customHeight="1" x14ac:dyDescent="0.15">
      <c r="B216" s="34"/>
      <c r="C216" s="47"/>
      <c r="D216" s="34"/>
      <c r="E216" s="34"/>
      <c r="F216" s="180"/>
      <c r="G216" s="154"/>
      <c r="H216" s="156"/>
      <c r="I216" s="72"/>
      <c r="J216" s="73"/>
      <c r="K216" s="53"/>
      <c r="L216" s="160"/>
      <c r="M216" s="51"/>
      <c r="N216" s="35"/>
      <c r="O216" s="55"/>
      <c r="P216" s="36" t="str">
        <f>IF(N216="","",VLOOKUP(N216,単重表!$C$6:'単重表'!$F$3809,2,FALSE))</f>
        <v/>
      </c>
      <c r="Q216" s="37"/>
      <c r="R216" s="158">
        <f t="shared" si="15"/>
        <v>0</v>
      </c>
      <c r="S216" s="159"/>
      <c r="T216" s="39">
        <f t="shared" si="16"/>
        <v>1</v>
      </c>
      <c r="U216" s="40"/>
      <c r="V216" s="39" t="str">
        <f>IF(N216="","",VLOOKUP(N216,単重表!$C$6:'単重表'!$F$3809,3,FALSE))</f>
        <v/>
      </c>
      <c r="W216" s="157"/>
      <c r="X216" s="37" t="e">
        <f t="shared" si="17"/>
        <v>#VALUE!</v>
      </c>
      <c r="Y216" s="163"/>
      <c r="Z216" s="163"/>
      <c r="AA216" s="163"/>
      <c r="AB216" s="163"/>
      <c r="AC216" s="187"/>
      <c r="AD216" s="187"/>
      <c r="AE216" s="180"/>
      <c r="AF216" s="188"/>
      <c r="AG216" s="180"/>
      <c r="AH216" s="189" t="e">
        <f t="shared" si="14"/>
        <v>#VALUE!</v>
      </c>
      <c r="AI216" s="180"/>
      <c r="AJ216" s="187"/>
      <c r="AK216" s="190"/>
      <c r="AL216" s="34"/>
      <c r="AM216" s="34"/>
      <c r="AN216" s="34"/>
      <c r="AO216" s="34"/>
      <c r="AP216" s="34"/>
      <c r="AQ216" s="34"/>
      <c r="AR216" s="34"/>
    </row>
    <row r="217" spans="2:44" ht="22.5" customHeight="1" x14ac:dyDescent="0.15">
      <c r="B217" s="34"/>
      <c r="C217" s="47"/>
      <c r="D217" s="34"/>
      <c r="E217" s="34"/>
      <c r="F217" s="180"/>
      <c r="G217" s="154"/>
      <c r="H217" s="156"/>
      <c r="I217" s="72"/>
      <c r="J217" s="73"/>
      <c r="K217" s="53"/>
      <c r="L217" s="160"/>
      <c r="M217" s="51"/>
      <c r="N217" s="35"/>
      <c r="O217" s="55"/>
      <c r="P217" s="36" t="str">
        <f>IF(N217="","",VLOOKUP(N217,単重表!$C$6:'単重表'!$F$3809,2,FALSE))</f>
        <v/>
      </c>
      <c r="Q217" s="37"/>
      <c r="R217" s="158">
        <f t="shared" si="15"/>
        <v>0</v>
      </c>
      <c r="S217" s="159"/>
      <c r="T217" s="39">
        <f t="shared" si="16"/>
        <v>1</v>
      </c>
      <c r="U217" s="40"/>
      <c r="V217" s="39" t="str">
        <f>IF(N217="","",VLOOKUP(N217,単重表!$C$6:'単重表'!$F$3809,3,FALSE))</f>
        <v/>
      </c>
      <c r="W217" s="157"/>
      <c r="X217" s="37" t="e">
        <f t="shared" si="17"/>
        <v>#VALUE!</v>
      </c>
      <c r="Y217" s="163"/>
      <c r="Z217" s="163"/>
      <c r="AA217" s="163"/>
      <c r="AB217" s="163"/>
      <c r="AC217" s="187"/>
      <c r="AD217" s="187"/>
      <c r="AE217" s="180"/>
      <c r="AF217" s="188"/>
      <c r="AG217" s="180"/>
      <c r="AH217" s="189" t="e">
        <f t="shared" si="14"/>
        <v>#VALUE!</v>
      </c>
      <c r="AI217" s="180"/>
      <c r="AJ217" s="187"/>
      <c r="AK217" s="190"/>
      <c r="AL217" s="34"/>
      <c r="AM217" s="34"/>
      <c r="AN217" s="34"/>
      <c r="AO217" s="34"/>
      <c r="AP217" s="34"/>
      <c r="AQ217" s="34"/>
      <c r="AR217" s="34"/>
    </row>
    <row r="218" spans="2:44" ht="22.5" customHeight="1" x14ac:dyDescent="0.15">
      <c r="B218" s="34"/>
      <c r="C218" s="47"/>
      <c r="D218" s="34"/>
      <c r="E218" s="34"/>
      <c r="F218" s="180"/>
      <c r="G218" s="154"/>
      <c r="H218" s="156"/>
      <c r="I218" s="72"/>
      <c r="J218" s="73"/>
      <c r="K218" s="53"/>
      <c r="L218" s="160"/>
      <c r="M218" s="51"/>
      <c r="N218" s="35"/>
      <c r="O218" s="55"/>
      <c r="P218" s="36" t="str">
        <f>IF(N218="","",VLOOKUP(N218,単重表!$C$6:'単重表'!$F$3809,2,FALSE))</f>
        <v/>
      </c>
      <c r="Q218" s="37"/>
      <c r="R218" s="158">
        <f t="shared" si="15"/>
        <v>0</v>
      </c>
      <c r="S218" s="159"/>
      <c r="T218" s="39">
        <f t="shared" si="16"/>
        <v>1</v>
      </c>
      <c r="U218" s="40"/>
      <c r="V218" s="39" t="str">
        <f>IF(N218="","",VLOOKUP(N218,単重表!$C$6:'単重表'!$F$3809,3,FALSE))</f>
        <v/>
      </c>
      <c r="W218" s="157"/>
      <c r="X218" s="37" t="e">
        <f t="shared" si="17"/>
        <v>#VALUE!</v>
      </c>
      <c r="Y218" s="163"/>
      <c r="Z218" s="163"/>
      <c r="AA218" s="163"/>
      <c r="AB218" s="163"/>
      <c r="AC218" s="187"/>
      <c r="AD218" s="187"/>
      <c r="AE218" s="180"/>
      <c r="AF218" s="188"/>
      <c r="AG218" s="180"/>
      <c r="AH218" s="189" t="e">
        <f t="shared" si="14"/>
        <v>#VALUE!</v>
      </c>
      <c r="AI218" s="180"/>
      <c r="AJ218" s="187"/>
      <c r="AK218" s="190"/>
      <c r="AL218" s="34"/>
      <c r="AM218" s="34"/>
      <c r="AN218" s="34"/>
      <c r="AO218" s="34"/>
      <c r="AP218" s="34"/>
      <c r="AQ218" s="34"/>
      <c r="AR218" s="34"/>
    </row>
    <row r="219" spans="2:44" ht="22.5" customHeight="1" x14ac:dyDescent="0.15">
      <c r="B219" s="34"/>
      <c r="C219" s="47"/>
      <c r="D219" s="34"/>
      <c r="E219" s="34"/>
      <c r="F219" s="180"/>
      <c r="G219" s="154"/>
      <c r="H219" s="156"/>
      <c r="I219" s="72"/>
      <c r="J219" s="73"/>
      <c r="K219" s="53"/>
      <c r="L219" s="160"/>
      <c r="M219" s="51"/>
      <c r="N219" s="35"/>
      <c r="O219" s="55"/>
      <c r="P219" s="36" t="str">
        <f>IF(N219="","",VLOOKUP(N219,単重表!$C$6:'単重表'!$F$3809,2,FALSE))</f>
        <v/>
      </c>
      <c r="Q219" s="37"/>
      <c r="R219" s="158">
        <f t="shared" si="15"/>
        <v>0</v>
      </c>
      <c r="S219" s="159"/>
      <c r="T219" s="39">
        <f t="shared" si="16"/>
        <v>1</v>
      </c>
      <c r="U219" s="40"/>
      <c r="V219" s="39" t="str">
        <f>IF(N219="","",VLOOKUP(N219,単重表!$C$6:'単重表'!$F$3809,3,FALSE))</f>
        <v/>
      </c>
      <c r="W219" s="157"/>
      <c r="X219" s="37" t="e">
        <f t="shared" si="17"/>
        <v>#VALUE!</v>
      </c>
      <c r="Y219" s="163"/>
      <c r="Z219" s="163"/>
      <c r="AA219" s="163"/>
      <c r="AB219" s="163"/>
      <c r="AC219" s="187"/>
      <c r="AD219" s="187"/>
      <c r="AE219" s="180"/>
      <c r="AF219" s="188"/>
      <c r="AG219" s="180"/>
      <c r="AH219" s="189" t="e">
        <f t="shared" si="14"/>
        <v>#VALUE!</v>
      </c>
      <c r="AI219" s="180"/>
      <c r="AJ219" s="187"/>
      <c r="AK219" s="190"/>
      <c r="AL219" s="34"/>
      <c r="AM219" s="34"/>
      <c r="AN219" s="34"/>
      <c r="AO219" s="34"/>
      <c r="AP219" s="34"/>
      <c r="AQ219" s="34"/>
      <c r="AR219" s="34"/>
    </row>
    <row r="220" spans="2:44" ht="22.5" customHeight="1" x14ac:dyDescent="0.15">
      <c r="B220" s="34"/>
      <c r="C220" s="47"/>
      <c r="D220" s="34"/>
      <c r="E220" s="34"/>
      <c r="F220" s="180"/>
      <c r="G220" s="154"/>
      <c r="H220" s="156"/>
      <c r="I220" s="72"/>
      <c r="J220" s="73"/>
      <c r="K220" s="53"/>
      <c r="L220" s="160"/>
      <c r="M220" s="51"/>
      <c r="N220" s="35"/>
      <c r="O220" s="55"/>
      <c r="P220" s="36" t="str">
        <f>IF(N220="","",VLOOKUP(N220,単重表!$C$6:'単重表'!$F$3809,2,FALSE))</f>
        <v/>
      </c>
      <c r="Q220" s="37"/>
      <c r="R220" s="158">
        <f t="shared" si="15"/>
        <v>0</v>
      </c>
      <c r="S220" s="159"/>
      <c r="T220" s="39">
        <f t="shared" si="16"/>
        <v>1</v>
      </c>
      <c r="U220" s="40"/>
      <c r="V220" s="39" t="str">
        <f>IF(N220="","",VLOOKUP(N220,単重表!$C$6:'単重表'!$F$3809,3,FALSE))</f>
        <v/>
      </c>
      <c r="W220" s="157"/>
      <c r="X220" s="37" t="e">
        <f t="shared" si="17"/>
        <v>#VALUE!</v>
      </c>
      <c r="Y220" s="163"/>
      <c r="Z220" s="163"/>
      <c r="AA220" s="163"/>
      <c r="AB220" s="163"/>
      <c r="AC220" s="187"/>
      <c r="AD220" s="187"/>
      <c r="AE220" s="180"/>
      <c r="AF220" s="188"/>
      <c r="AG220" s="180"/>
      <c r="AH220" s="189" t="e">
        <f t="shared" si="14"/>
        <v>#VALUE!</v>
      </c>
      <c r="AI220" s="180"/>
      <c r="AJ220" s="187"/>
      <c r="AK220" s="190"/>
      <c r="AL220" s="34"/>
      <c r="AM220" s="34"/>
      <c r="AN220" s="34"/>
      <c r="AO220" s="34"/>
      <c r="AP220" s="34"/>
      <c r="AQ220" s="34"/>
      <c r="AR220" s="34"/>
    </row>
    <row r="221" spans="2:44" ht="22.5" customHeight="1" x14ac:dyDescent="0.15">
      <c r="B221" s="34"/>
      <c r="C221" s="47"/>
      <c r="D221" s="34"/>
      <c r="E221" s="34"/>
      <c r="F221" s="180"/>
      <c r="G221" s="154"/>
      <c r="H221" s="156"/>
      <c r="I221" s="72"/>
      <c r="J221" s="73"/>
      <c r="K221" s="53"/>
      <c r="L221" s="160"/>
      <c r="M221" s="51"/>
      <c r="N221" s="35"/>
      <c r="O221" s="55"/>
      <c r="P221" s="36" t="str">
        <f>IF(N221="","",VLOOKUP(N221,単重表!$C$6:'単重表'!$F$3809,2,FALSE))</f>
        <v/>
      </c>
      <c r="Q221" s="37"/>
      <c r="R221" s="158">
        <f t="shared" si="15"/>
        <v>0</v>
      </c>
      <c r="S221" s="159"/>
      <c r="T221" s="39">
        <f t="shared" si="16"/>
        <v>1</v>
      </c>
      <c r="U221" s="40"/>
      <c r="V221" s="39" t="str">
        <f>IF(N221="","",VLOOKUP(N221,単重表!$C$6:'単重表'!$F$3809,3,FALSE))</f>
        <v/>
      </c>
      <c r="W221" s="157"/>
      <c r="X221" s="37" t="e">
        <f t="shared" si="17"/>
        <v>#VALUE!</v>
      </c>
      <c r="Y221" s="163"/>
      <c r="Z221" s="163"/>
      <c r="AA221" s="163"/>
      <c r="AB221" s="163"/>
      <c r="AC221" s="187"/>
      <c r="AD221" s="187"/>
      <c r="AE221" s="180"/>
      <c r="AF221" s="188"/>
      <c r="AG221" s="180"/>
      <c r="AH221" s="189" t="e">
        <f t="shared" si="14"/>
        <v>#VALUE!</v>
      </c>
      <c r="AI221" s="180"/>
      <c r="AJ221" s="187"/>
      <c r="AK221" s="190"/>
      <c r="AL221" s="34"/>
      <c r="AM221" s="34"/>
      <c r="AN221" s="34"/>
      <c r="AO221" s="34"/>
      <c r="AP221" s="34"/>
      <c r="AQ221" s="34"/>
      <c r="AR221" s="34"/>
    </row>
    <row r="222" spans="2:44" ht="22.5" customHeight="1" x14ac:dyDescent="0.15">
      <c r="B222" s="34"/>
      <c r="C222" s="47"/>
      <c r="D222" s="34"/>
      <c r="E222" s="34"/>
      <c r="F222" s="180"/>
      <c r="G222" s="154"/>
      <c r="H222" s="156"/>
      <c r="I222" s="72"/>
      <c r="J222" s="73"/>
      <c r="K222" s="53"/>
      <c r="L222" s="160"/>
      <c r="M222" s="51"/>
      <c r="N222" s="35"/>
      <c r="O222" s="55"/>
      <c r="P222" s="36" t="str">
        <f>IF(N222="","",VLOOKUP(N222,単重表!$C$6:'単重表'!$F$3809,2,FALSE))</f>
        <v/>
      </c>
      <c r="Q222" s="37"/>
      <c r="R222" s="158">
        <f t="shared" si="15"/>
        <v>0</v>
      </c>
      <c r="S222" s="159"/>
      <c r="T222" s="39">
        <f t="shared" si="16"/>
        <v>1</v>
      </c>
      <c r="U222" s="40"/>
      <c r="V222" s="39" t="str">
        <f>IF(N222="","",VLOOKUP(N222,単重表!$C$6:'単重表'!$F$3809,3,FALSE))</f>
        <v/>
      </c>
      <c r="W222" s="157"/>
      <c r="X222" s="37" t="e">
        <f t="shared" si="17"/>
        <v>#VALUE!</v>
      </c>
      <c r="Y222" s="163"/>
      <c r="Z222" s="163"/>
      <c r="AA222" s="163"/>
      <c r="AB222" s="163"/>
      <c r="AC222" s="187"/>
      <c r="AD222" s="187"/>
      <c r="AE222" s="180"/>
      <c r="AF222" s="188"/>
      <c r="AG222" s="180"/>
      <c r="AH222" s="189" t="e">
        <f t="shared" si="14"/>
        <v>#VALUE!</v>
      </c>
      <c r="AI222" s="180"/>
      <c r="AJ222" s="187"/>
      <c r="AK222" s="190"/>
      <c r="AL222" s="34"/>
      <c r="AM222" s="34"/>
      <c r="AN222" s="34"/>
      <c r="AO222" s="34"/>
      <c r="AP222" s="34"/>
      <c r="AQ222" s="34"/>
      <c r="AR222" s="34"/>
    </row>
    <row r="223" spans="2:44" ht="22.5" customHeight="1" x14ac:dyDescent="0.15">
      <c r="B223" s="34"/>
      <c r="C223" s="47"/>
      <c r="D223" s="34"/>
      <c r="E223" s="34"/>
      <c r="F223" s="180"/>
      <c r="G223" s="154"/>
      <c r="H223" s="156"/>
      <c r="I223" s="72"/>
      <c r="J223" s="73"/>
      <c r="K223" s="53"/>
      <c r="L223" s="160"/>
      <c r="M223" s="51"/>
      <c r="N223" s="35"/>
      <c r="O223" s="55"/>
      <c r="P223" s="36" t="str">
        <f>IF(N223="","",VLOOKUP(N223,単重表!$C$6:'単重表'!$F$3809,2,FALSE))</f>
        <v/>
      </c>
      <c r="Q223" s="37"/>
      <c r="R223" s="158">
        <f t="shared" si="15"/>
        <v>0</v>
      </c>
      <c r="S223" s="159"/>
      <c r="T223" s="39">
        <f t="shared" si="16"/>
        <v>1</v>
      </c>
      <c r="U223" s="40"/>
      <c r="V223" s="39" t="str">
        <f>IF(N223="","",VLOOKUP(N223,単重表!$C$6:'単重表'!$F$3809,3,FALSE))</f>
        <v/>
      </c>
      <c r="W223" s="157"/>
      <c r="X223" s="37" t="e">
        <f t="shared" si="17"/>
        <v>#VALUE!</v>
      </c>
      <c r="Y223" s="163"/>
      <c r="Z223" s="163"/>
      <c r="AA223" s="163"/>
      <c r="AB223" s="163"/>
      <c r="AC223" s="187"/>
      <c r="AD223" s="187"/>
      <c r="AE223" s="180"/>
      <c r="AF223" s="188"/>
      <c r="AG223" s="180"/>
      <c r="AH223" s="189" t="e">
        <f t="shared" si="14"/>
        <v>#VALUE!</v>
      </c>
      <c r="AI223" s="180"/>
      <c r="AJ223" s="187"/>
      <c r="AK223" s="190"/>
      <c r="AL223" s="34"/>
      <c r="AM223" s="34"/>
      <c r="AN223" s="34"/>
      <c r="AO223" s="34"/>
      <c r="AP223" s="34"/>
      <c r="AQ223" s="34"/>
      <c r="AR223" s="34"/>
    </row>
    <row r="224" spans="2:44" ht="22.5" customHeight="1" x14ac:dyDescent="0.15">
      <c r="B224" s="34"/>
      <c r="C224" s="47"/>
      <c r="D224" s="34"/>
      <c r="E224" s="34"/>
      <c r="F224" s="180"/>
      <c r="G224" s="154"/>
      <c r="H224" s="156"/>
      <c r="I224" s="72"/>
      <c r="J224" s="73"/>
      <c r="K224" s="53"/>
      <c r="L224" s="160"/>
      <c r="M224" s="51"/>
      <c r="N224" s="35"/>
      <c r="O224" s="55"/>
      <c r="P224" s="36" t="str">
        <f>IF(N224="","",VLOOKUP(N224,単重表!$C$6:'単重表'!$F$3809,2,FALSE))</f>
        <v/>
      </c>
      <c r="Q224" s="37"/>
      <c r="R224" s="158">
        <f t="shared" si="15"/>
        <v>0</v>
      </c>
      <c r="S224" s="159"/>
      <c r="T224" s="39">
        <f t="shared" si="16"/>
        <v>1</v>
      </c>
      <c r="U224" s="40"/>
      <c r="V224" s="39" t="str">
        <f>IF(N224="","",VLOOKUP(N224,単重表!$C$6:'単重表'!$F$3809,3,FALSE))</f>
        <v/>
      </c>
      <c r="W224" s="157"/>
      <c r="X224" s="37" t="e">
        <f t="shared" si="17"/>
        <v>#VALUE!</v>
      </c>
      <c r="Y224" s="163"/>
      <c r="Z224" s="163"/>
      <c r="AA224" s="163"/>
      <c r="AB224" s="163"/>
      <c r="AC224" s="187"/>
      <c r="AD224" s="187"/>
      <c r="AE224" s="180"/>
      <c r="AF224" s="188"/>
      <c r="AG224" s="180"/>
      <c r="AH224" s="189" t="e">
        <f t="shared" si="14"/>
        <v>#VALUE!</v>
      </c>
      <c r="AI224" s="180"/>
      <c r="AJ224" s="187"/>
      <c r="AK224" s="190"/>
      <c r="AL224" s="34"/>
      <c r="AM224" s="34"/>
      <c r="AN224" s="34"/>
      <c r="AO224" s="34"/>
      <c r="AP224" s="34"/>
      <c r="AQ224" s="34"/>
      <c r="AR224" s="34"/>
    </row>
    <row r="225" spans="2:44" ht="22.5" customHeight="1" x14ac:dyDescent="0.15">
      <c r="B225" s="34"/>
      <c r="C225" s="47"/>
      <c r="D225" s="34"/>
      <c r="E225" s="34"/>
      <c r="F225" s="180"/>
      <c r="G225" s="154"/>
      <c r="H225" s="156"/>
      <c r="I225" s="72"/>
      <c r="J225" s="73"/>
      <c r="K225" s="53"/>
      <c r="L225" s="160"/>
      <c r="M225" s="51"/>
      <c r="N225" s="35"/>
      <c r="O225" s="55"/>
      <c r="P225" s="36" t="str">
        <f>IF(N225="","",VLOOKUP(N225,単重表!$C$6:'単重表'!$F$3809,2,FALSE))</f>
        <v/>
      </c>
      <c r="Q225" s="37"/>
      <c r="R225" s="158">
        <f t="shared" si="15"/>
        <v>0</v>
      </c>
      <c r="S225" s="159"/>
      <c r="T225" s="39">
        <f t="shared" si="16"/>
        <v>1</v>
      </c>
      <c r="U225" s="40"/>
      <c r="V225" s="39" t="str">
        <f>IF(N225="","",VLOOKUP(N225,単重表!$C$6:'単重表'!$F$3809,3,FALSE))</f>
        <v/>
      </c>
      <c r="W225" s="157"/>
      <c r="X225" s="37" t="e">
        <f t="shared" si="17"/>
        <v>#VALUE!</v>
      </c>
      <c r="Y225" s="163"/>
      <c r="Z225" s="163"/>
      <c r="AA225" s="163"/>
      <c r="AB225" s="163"/>
      <c r="AC225" s="187"/>
      <c r="AD225" s="187"/>
      <c r="AE225" s="180"/>
      <c r="AF225" s="188"/>
      <c r="AG225" s="180"/>
      <c r="AH225" s="189" t="e">
        <f t="shared" si="14"/>
        <v>#VALUE!</v>
      </c>
      <c r="AI225" s="180"/>
      <c r="AJ225" s="187"/>
      <c r="AK225" s="190"/>
      <c r="AL225" s="34"/>
      <c r="AM225" s="34"/>
      <c r="AN225" s="34"/>
      <c r="AO225" s="34"/>
      <c r="AP225" s="34"/>
      <c r="AQ225" s="34"/>
      <c r="AR225" s="34"/>
    </row>
    <row r="226" spans="2:44" ht="22.5" customHeight="1" x14ac:dyDescent="0.15">
      <c r="B226" s="34"/>
      <c r="C226" s="47"/>
      <c r="D226" s="34"/>
      <c r="E226" s="34"/>
      <c r="F226" s="180"/>
      <c r="G226" s="154"/>
      <c r="H226" s="156"/>
      <c r="I226" s="72"/>
      <c r="J226" s="73"/>
      <c r="K226" s="53"/>
      <c r="L226" s="160"/>
      <c r="M226" s="51"/>
      <c r="N226" s="35"/>
      <c r="O226" s="55"/>
      <c r="P226" s="36" t="str">
        <f>IF(N226="","",VLOOKUP(N226,単重表!$C$6:'単重表'!$F$3809,2,FALSE))</f>
        <v/>
      </c>
      <c r="Q226" s="37"/>
      <c r="R226" s="158">
        <f t="shared" si="15"/>
        <v>0</v>
      </c>
      <c r="S226" s="159"/>
      <c r="T226" s="39">
        <f t="shared" si="16"/>
        <v>1</v>
      </c>
      <c r="U226" s="40"/>
      <c r="V226" s="39" t="str">
        <f>IF(N226="","",VLOOKUP(N226,単重表!$C$6:'単重表'!$F$3809,3,FALSE))</f>
        <v/>
      </c>
      <c r="W226" s="157"/>
      <c r="X226" s="37" t="e">
        <f t="shared" si="17"/>
        <v>#VALUE!</v>
      </c>
      <c r="Y226" s="163"/>
      <c r="Z226" s="163"/>
      <c r="AA226" s="163"/>
      <c r="AB226" s="163"/>
      <c r="AC226" s="187"/>
      <c r="AD226" s="187"/>
      <c r="AE226" s="180"/>
      <c r="AF226" s="188"/>
      <c r="AG226" s="180"/>
      <c r="AH226" s="189" t="e">
        <f t="shared" si="14"/>
        <v>#VALUE!</v>
      </c>
      <c r="AI226" s="180"/>
      <c r="AJ226" s="187"/>
      <c r="AK226" s="190"/>
      <c r="AL226" s="34"/>
      <c r="AM226" s="34"/>
      <c r="AN226" s="34"/>
      <c r="AO226" s="34"/>
      <c r="AP226" s="34"/>
      <c r="AQ226" s="34"/>
      <c r="AR226" s="34"/>
    </row>
    <row r="227" spans="2:44" ht="22.5" customHeight="1" x14ac:dyDescent="0.15">
      <c r="B227" s="34"/>
      <c r="C227" s="47"/>
      <c r="D227" s="34"/>
      <c r="E227" s="34"/>
      <c r="F227" s="180"/>
      <c r="G227" s="154"/>
      <c r="H227" s="156"/>
      <c r="I227" s="72"/>
      <c r="J227" s="73"/>
      <c r="K227" s="53"/>
      <c r="L227" s="160"/>
      <c r="M227" s="51"/>
      <c r="N227" s="35"/>
      <c r="O227" s="55"/>
      <c r="P227" s="36" t="str">
        <f>IF(N227="","",VLOOKUP(N227,単重表!$C$6:'単重表'!$F$3809,2,FALSE))</f>
        <v/>
      </c>
      <c r="Q227" s="37"/>
      <c r="R227" s="158">
        <f t="shared" si="15"/>
        <v>0</v>
      </c>
      <c r="S227" s="159"/>
      <c r="T227" s="39">
        <f t="shared" si="16"/>
        <v>1</v>
      </c>
      <c r="U227" s="40"/>
      <c r="V227" s="39" t="str">
        <f>IF(N227="","",VLOOKUP(N227,単重表!$C$6:'単重表'!$F$3809,3,FALSE))</f>
        <v/>
      </c>
      <c r="W227" s="157"/>
      <c r="X227" s="37" t="e">
        <f t="shared" si="17"/>
        <v>#VALUE!</v>
      </c>
      <c r="Y227" s="163"/>
      <c r="Z227" s="163"/>
      <c r="AA227" s="163"/>
      <c r="AB227" s="163"/>
      <c r="AC227" s="187"/>
      <c r="AD227" s="187"/>
      <c r="AE227" s="180"/>
      <c r="AF227" s="188"/>
      <c r="AG227" s="180"/>
      <c r="AH227" s="189" t="e">
        <f t="shared" si="14"/>
        <v>#VALUE!</v>
      </c>
      <c r="AI227" s="180"/>
      <c r="AJ227" s="187"/>
      <c r="AK227" s="190"/>
      <c r="AL227" s="34"/>
      <c r="AM227" s="34"/>
      <c r="AN227" s="34"/>
      <c r="AO227" s="34"/>
      <c r="AP227" s="34"/>
      <c r="AQ227" s="34"/>
      <c r="AR227" s="34"/>
    </row>
    <row r="228" spans="2:44" ht="22.5" customHeight="1" x14ac:dyDescent="0.15">
      <c r="B228" s="34"/>
      <c r="C228" s="47"/>
      <c r="D228" s="34"/>
      <c r="E228" s="34"/>
      <c r="F228" s="180"/>
      <c r="G228" s="154"/>
      <c r="H228" s="156"/>
      <c r="I228" s="72"/>
      <c r="J228" s="73"/>
      <c r="K228" s="53"/>
      <c r="L228" s="160"/>
      <c r="M228" s="51"/>
      <c r="N228" s="35"/>
      <c r="O228" s="55"/>
      <c r="P228" s="36" t="str">
        <f>IF(N228="","",VLOOKUP(N228,単重表!$C$6:'単重表'!$F$3809,2,FALSE))</f>
        <v/>
      </c>
      <c r="Q228" s="37"/>
      <c r="R228" s="158">
        <f t="shared" si="15"/>
        <v>0</v>
      </c>
      <c r="S228" s="159"/>
      <c r="T228" s="39">
        <f t="shared" si="16"/>
        <v>1</v>
      </c>
      <c r="U228" s="40"/>
      <c r="V228" s="39" t="str">
        <f>IF(N228="","",VLOOKUP(N228,単重表!$C$6:'単重表'!$F$3809,3,FALSE))</f>
        <v/>
      </c>
      <c r="W228" s="157"/>
      <c r="X228" s="37" t="e">
        <f t="shared" si="17"/>
        <v>#VALUE!</v>
      </c>
      <c r="Y228" s="163"/>
      <c r="Z228" s="163"/>
      <c r="AA228" s="163"/>
      <c r="AB228" s="163"/>
      <c r="AC228" s="187"/>
      <c r="AD228" s="187"/>
      <c r="AE228" s="180"/>
      <c r="AF228" s="188"/>
      <c r="AG228" s="180"/>
      <c r="AH228" s="189" t="e">
        <f t="shared" si="14"/>
        <v>#VALUE!</v>
      </c>
      <c r="AI228" s="180"/>
      <c r="AJ228" s="187"/>
      <c r="AK228" s="190"/>
      <c r="AL228" s="34"/>
      <c r="AM228" s="34"/>
      <c r="AN228" s="34"/>
      <c r="AO228" s="34"/>
      <c r="AP228" s="34"/>
      <c r="AQ228" s="34"/>
      <c r="AR228" s="34"/>
    </row>
    <row r="229" spans="2:44" ht="22.5" customHeight="1" x14ac:dyDescent="0.15">
      <c r="B229" s="34"/>
      <c r="C229" s="47"/>
      <c r="D229" s="34"/>
      <c r="E229" s="34"/>
      <c r="F229" s="180"/>
      <c r="G229" s="154"/>
      <c r="H229" s="156"/>
      <c r="I229" s="72"/>
      <c r="J229" s="73"/>
      <c r="K229" s="53"/>
      <c r="L229" s="160"/>
      <c r="M229" s="51"/>
      <c r="N229" s="35"/>
      <c r="O229" s="55"/>
      <c r="P229" s="36" t="str">
        <f>IF(N229="","",VLOOKUP(N229,単重表!$C$6:'単重表'!$F$3809,2,FALSE))</f>
        <v/>
      </c>
      <c r="Q229" s="37"/>
      <c r="R229" s="158">
        <f t="shared" si="15"/>
        <v>0</v>
      </c>
      <c r="S229" s="159"/>
      <c r="T229" s="39">
        <f t="shared" si="16"/>
        <v>1</v>
      </c>
      <c r="U229" s="40"/>
      <c r="V229" s="39" t="str">
        <f>IF(N229="","",VLOOKUP(N229,単重表!$C$6:'単重表'!$F$3809,3,FALSE))</f>
        <v/>
      </c>
      <c r="W229" s="157"/>
      <c r="X229" s="37" t="e">
        <f t="shared" si="17"/>
        <v>#VALUE!</v>
      </c>
      <c r="Y229" s="163"/>
      <c r="Z229" s="163"/>
      <c r="AA229" s="163"/>
      <c r="AB229" s="163"/>
      <c r="AC229" s="187"/>
      <c r="AD229" s="187"/>
      <c r="AE229" s="180"/>
      <c r="AF229" s="188"/>
      <c r="AG229" s="180"/>
      <c r="AH229" s="189" t="e">
        <f t="shared" si="14"/>
        <v>#VALUE!</v>
      </c>
      <c r="AI229" s="180"/>
      <c r="AJ229" s="187"/>
      <c r="AK229" s="190"/>
      <c r="AL229" s="34"/>
      <c r="AM229" s="34"/>
      <c r="AN229" s="34"/>
      <c r="AO229" s="34"/>
      <c r="AP229" s="34"/>
      <c r="AQ229" s="34"/>
      <c r="AR229" s="34"/>
    </row>
    <row r="230" spans="2:44" ht="22.5" customHeight="1" x14ac:dyDescent="0.15">
      <c r="B230" s="34"/>
      <c r="C230" s="47"/>
      <c r="D230" s="34"/>
      <c r="E230" s="34"/>
      <c r="F230" s="180"/>
      <c r="G230" s="154"/>
      <c r="H230" s="156"/>
      <c r="I230" s="72"/>
      <c r="J230" s="73"/>
      <c r="K230" s="53"/>
      <c r="L230" s="160"/>
      <c r="M230" s="51"/>
      <c r="N230" s="35"/>
      <c r="O230" s="55"/>
      <c r="P230" s="36" t="str">
        <f>IF(N230="","",VLOOKUP(N230,単重表!$C$6:'単重表'!$F$3809,2,FALSE))</f>
        <v/>
      </c>
      <c r="Q230" s="37"/>
      <c r="R230" s="158">
        <f t="shared" si="15"/>
        <v>0</v>
      </c>
      <c r="S230" s="159"/>
      <c r="T230" s="39">
        <f t="shared" si="16"/>
        <v>1</v>
      </c>
      <c r="U230" s="40"/>
      <c r="V230" s="39" t="str">
        <f>IF(N230="","",VLOOKUP(N230,単重表!$C$6:'単重表'!$F$3809,3,FALSE))</f>
        <v/>
      </c>
      <c r="W230" s="157"/>
      <c r="X230" s="37" t="e">
        <f t="shared" si="17"/>
        <v>#VALUE!</v>
      </c>
      <c r="Y230" s="163"/>
      <c r="Z230" s="163"/>
      <c r="AA230" s="163"/>
      <c r="AB230" s="163"/>
      <c r="AC230" s="187"/>
      <c r="AD230" s="187"/>
      <c r="AE230" s="180"/>
      <c r="AF230" s="188"/>
      <c r="AG230" s="180"/>
      <c r="AH230" s="189" t="e">
        <f t="shared" si="14"/>
        <v>#VALUE!</v>
      </c>
      <c r="AI230" s="180"/>
      <c r="AJ230" s="187"/>
      <c r="AK230" s="190"/>
      <c r="AL230" s="34"/>
      <c r="AM230" s="34"/>
      <c r="AN230" s="34"/>
      <c r="AO230" s="34"/>
      <c r="AP230" s="34"/>
      <c r="AQ230" s="34"/>
      <c r="AR230" s="34"/>
    </row>
    <row r="231" spans="2:44" ht="22.5" customHeight="1" x14ac:dyDescent="0.15">
      <c r="B231" s="34"/>
      <c r="C231" s="47"/>
      <c r="D231" s="34"/>
      <c r="E231" s="34"/>
      <c r="F231" s="180"/>
      <c r="G231" s="154"/>
      <c r="H231" s="156"/>
      <c r="I231" s="72"/>
      <c r="J231" s="73"/>
      <c r="K231" s="53"/>
      <c r="L231" s="160"/>
      <c r="M231" s="51"/>
      <c r="N231" s="35"/>
      <c r="O231" s="55"/>
      <c r="P231" s="36" t="str">
        <f>IF(N231="","",VLOOKUP(N231,単重表!$C$6:'単重表'!$F$3809,2,FALSE))</f>
        <v/>
      </c>
      <c r="Q231" s="37"/>
      <c r="R231" s="158">
        <f t="shared" si="15"/>
        <v>0</v>
      </c>
      <c r="S231" s="159"/>
      <c r="T231" s="39">
        <f t="shared" si="16"/>
        <v>1</v>
      </c>
      <c r="U231" s="40"/>
      <c r="V231" s="39" t="str">
        <f>IF(N231="","",VLOOKUP(N231,単重表!$C$6:'単重表'!$F$3809,3,FALSE))</f>
        <v/>
      </c>
      <c r="W231" s="157"/>
      <c r="X231" s="37" t="e">
        <f t="shared" si="17"/>
        <v>#VALUE!</v>
      </c>
      <c r="Y231" s="163"/>
      <c r="Z231" s="163"/>
      <c r="AA231" s="163"/>
      <c r="AB231" s="163"/>
      <c r="AC231" s="187"/>
      <c r="AD231" s="187"/>
      <c r="AE231" s="180"/>
      <c r="AF231" s="188"/>
      <c r="AG231" s="180"/>
      <c r="AH231" s="189" t="e">
        <f t="shared" si="14"/>
        <v>#VALUE!</v>
      </c>
      <c r="AI231" s="180"/>
      <c r="AJ231" s="187"/>
      <c r="AK231" s="190"/>
      <c r="AL231" s="34"/>
      <c r="AM231" s="34"/>
      <c r="AN231" s="34"/>
      <c r="AO231" s="34"/>
      <c r="AP231" s="34"/>
      <c r="AQ231" s="34"/>
      <c r="AR231" s="34"/>
    </row>
    <row r="232" spans="2:44" ht="22.5" customHeight="1" x14ac:dyDescent="0.15">
      <c r="B232" s="34"/>
      <c r="C232" s="47"/>
      <c r="D232" s="34"/>
      <c r="E232" s="34"/>
      <c r="F232" s="180"/>
      <c r="G232" s="154"/>
      <c r="H232" s="156"/>
      <c r="I232" s="72"/>
      <c r="J232" s="73"/>
      <c r="K232" s="53"/>
      <c r="L232" s="160"/>
      <c r="M232" s="51"/>
      <c r="N232" s="35"/>
      <c r="O232" s="55"/>
      <c r="P232" s="36" t="str">
        <f>IF(N232="","",VLOOKUP(N232,単重表!$C$6:'単重表'!$F$3809,2,FALSE))</f>
        <v/>
      </c>
      <c r="Q232" s="37"/>
      <c r="R232" s="158">
        <f t="shared" si="15"/>
        <v>0</v>
      </c>
      <c r="S232" s="159"/>
      <c r="T232" s="39">
        <f t="shared" si="16"/>
        <v>1</v>
      </c>
      <c r="U232" s="40"/>
      <c r="V232" s="39" t="str">
        <f>IF(N232="","",VLOOKUP(N232,単重表!$C$6:'単重表'!$F$3809,3,FALSE))</f>
        <v/>
      </c>
      <c r="W232" s="157"/>
      <c r="X232" s="37" t="e">
        <f t="shared" si="17"/>
        <v>#VALUE!</v>
      </c>
      <c r="Y232" s="163"/>
      <c r="Z232" s="163"/>
      <c r="AA232" s="163"/>
      <c r="AB232" s="163"/>
      <c r="AC232" s="187"/>
      <c r="AD232" s="187"/>
      <c r="AE232" s="180"/>
      <c r="AF232" s="188"/>
      <c r="AG232" s="180"/>
      <c r="AH232" s="189" t="e">
        <f t="shared" si="14"/>
        <v>#VALUE!</v>
      </c>
      <c r="AI232" s="180"/>
      <c r="AJ232" s="187"/>
      <c r="AK232" s="190"/>
      <c r="AL232" s="34"/>
      <c r="AM232" s="34"/>
      <c r="AN232" s="34"/>
      <c r="AO232" s="34"/>
      <c r="AP232" s="34"/>
      <c r="AQ232" s="34"/>
      <c r="AR232" s="34"/>
    </row>
    <row r="233" spans="2:44" ht="22.5" customHeight="1" x14ac:dyDescent="0.15">
      <c r="B233" s="34"/>
      <c r="C233" s="47"/>
      <c r="D233" s="34"/>
      <c r="E233" s="34"/>
      <c r="F233" s="180"/>
      <c r="G233" s="154"/>
      <c r="H233" s="156"/>
      <c r="I233" s="72"/>
      <c r="J233" s="73"/>
      <c r="K233" s="53"/>
      <c r="L233" s="160"/>
      <c r="M233" s="51"/>
      <c r="N233" s="35"/>
      <c r="O233" s="55"/>
      <c r="P233" s="36" t="str">
        <f>IF(N233="","",VLOOKUP(N233,単重表!$C$6:'単重表'!$F$3809,2,FALSE))</f>
        <v/>
      </c>
      <c r="Q233" s="37"/>
      <c r="R233" s="158">
        <f t="shared" si="15"/>
        <v>0</v>
      </c>
      <c r="S233" s="159"/>
      <c r="T233" s="39">
        <f t="shared" si="16"/>
        <v>1</v>
      </c>
      <c r="U233" s="40"/>
      <c r="V233" s="39" t="str">
        <f>IF(N233="","",VLOOKUP(N233,単重表!$C$6:'単重表'!$F$3809,3,FALSE))</f>
        <v/>
      </c>
      <c r="W233" s="157"/>
      <c r="X233" s="37" t="e">
        <f t="shared" si="17"/>
        <v>#VALUE!</v>
      </c>
      <c r="Y233" s="163"/>
      <c r="Z233" s="163"/>
      <c r="AA233" s="163"/>
      <c r="AB233" s="163"/>
      <c r="AC233" s="187"/>
      <c r="AD233" s="187"/>
      <c r="AE233" s="180"/>
      <c r="AF233" s="188"/>
      <c r="AG233" s="180"/>
      <c r="AH233" s="189" t="e">
        <f t="shared" si="14"/>
        <v>#VALUE!</v>
      </c>
      <c r="AI233" s="180"/>
      <c r="AJ233" s="187"/>
      <c r="AK233" s="190"/>
      <c r="AL233" s="34"/>
      <c r="AM233" s="34"/>
      <c r="AN233" s="34"/>
      <c r="AO233" s="34"/>
      <c r="AP233" s="34"/>
      <c r="AQ233" s="34"/>
      <c r="AR233" s="34"/>
    </row>
    <row r="234" spans="2:44" ht="22.5" customHeight="1" x14ac:dyDescent="0.15">
      <c r="B234" s="34"/>
      <c r="C234" s="47"/>
      <c r="D234" s="34"/>
      <c r="E234" s="34"/>
      <c r="F234" s="180"/>
      <c r="G234" s="154"/>
      <c r="H234" s="156"/>
      <c r="I234" s="72"/>
      <c r="J234" s="73"/>
      <c r="K234" s="53"/>
      <c r="L234" s="160"/>
      <c r="M234" s="51"/>
      <c r="N234" s="35"/>
      <c r="O234" s="55"/>
      <c r="P234" s="36" t="str">
        <f>IF(N234="","",VLOOKUP(N234,単重表!$C$6:'単重表'!$F$3809,2,FALSE))</f>
        <v/>
      </c>
      <c r="Q234" s="37"/>
      <c r="R234" s="158">
        <f t="shared" si="15"/>
        <v>0</v>
      </c>
      <c r="S234" s="159"/>
      <c r="T234" s="39">
        <f t="shared" si="16"/>
        <v>1</v>
      </c>
      <c r="U234" s="40"/>
      <c r="V234" s="39" t="str">
        <f>IF(N234="","",VLOOKUP(N234,単重表!$C$6:'単重表'!$F$3809,3,FALSE))</f>
        <v/>
      </c>
      <c r="W234" s="157"/>
      <c r="X234" s="37" t="e">
        <f t="shared" si="17"/>
        <v>#VALUE!</v>
      </c>
      <c r="Y234" s="163"/>
      <c r="Z234" s="163"/>
      <c r="AA234" s="163"/>
      <c r="AB234" s="163"/>
      <c r="AC234" s="187"/>
      <c r="AD234" s="187"/>
      <c r="AE234" s="180"/>
      <c r="AF234" s="188"/>
      <c r="AG234" s="180"/>
      <c r="AH234" s="189" t="e">
        <f t="shared" si="14"/>
        <v>#VALUE!</v>
      </c>
      <c r="AI234" s="180"/>
      <c r="AJ234" s="187"/>
      <c r="AK234" s="190"/>
      <c r="AL234" s="34"/>
      <c r="AM234" s="34"/>
      <c r="AN234" s="34"/>
      <c r="AO234" s="34"/>
      <c r="AP234" s="34"/>
      <c r="AQ234" s="34"/>
      <c r="AR234" s="34"/>
    </row>
    <row r="235" spans="2:44" ht="22.5" customHeight="1" x14ac:dyDescent="0.15">
      <c r="B235" s="34"/>
      <c r="C235" s="47"/>
      <c r="D235" s="34"/>
      <c r="E235" s="34"/>
      <c r="F235" s="180"/>
      <c r="G235" s="154"/>
      <c r="H235" s="156"/>
      <c r="I235" s="72"/>
      <c r="J235" s="73"/>
      <c r="K235" s="53"/>
      <c r="L235" s="160"/>
      <c r="M235" s="51"/>
      <c r="N235" s="35"/>
      <c r="O235" s="55"/>
      <c r="P235" s="36" t="str">
        <f>IF(N235="","",VLOOKUP(N235,単重表!$C$6:'単重表'!$F$3809,2,FALSE))</f>
        <v/>
      </c>
      <c r="Q235" s="37"/>
      <c r="R235" s="158">
        <f t="shared" si="15"/>
        <v>0</v>
      </c>
      <c r="S235" s="159"/>
      <c r="T235" s="39">
        <f t="shared" si="16"/>
        <v>1</v>
      </c>
      <c r="U235" s="40"/>
      <c r="V235" s="39" t="str">
        <f>IF(N235="","",VLOOKUP(N235,単重表!$C$6:'単重表'!$F$3809,3,FALSE))</f>
        <v/>
      </c>
      <c r="W235" s="157"/>
      <c r="X235" s="37" t="e">
        <f t="shared" si="17"/>
        <v>#VALUE!</v>
      </c>
      <c r="Y235" s="163"/>
      <c r="Z235" s="163"/>
      <c r="AA235" s="163"/>
      <c r="AB235" s="163"/>
      <c r="AC235" s="187"/>
      <c r="AD235" s="187"/>
      <c r="AE235" s="180"/>
      <c r="AF235" s="188"/>
      <c r="AG235" s="180"/>
      <c r="AH235" s="189" t="e">
        <f t="shared" si="14"/>
        <v>#VALUE!</v>
      </c>
      <c r="AI235" s="180"/>
      <c r="AJ235" s="187"/>
      <c r="AK235" s="190"/>
      <c r="AL235" s="34"/>
      <c r="AM235" s="34"/>
      <c r="AN235" s="34"/>
      <c r="AO235" s="34"/>
      <c r="AP235" s="34"/>
      <c r="AQ235" s="34"/>
      <c r="AR235" s="34"/>
    </row>
    <row r="236" spans="2:44" ht="22.5" customHeight="1" x14ac:dyDescent="0.15">
      <c r="B236" s="34"/>
      <c r="C236" s="47"/>
      <c r="D236" s="34"/>
      <c r="E236" s="34"/>
      <c r="F236" s="180"/>
      <c r="G236" s="154"/>
      <c r="H236" s="156"/>
      <c r="I236" s="72"/>
      <c r="J236" s="73"/>
      <c r="K236" s="53"/>
      <c r="L236" s="160"/>
      <c r="M236" s="51"/>
      <c r="N236" s="35"/>
      <c r="O236" s="55"/>
      <c r="P236" s="36" t="str">
        <f>IF(N236="","",VLOOKUP(N236,単重表!$C$6:'単重表'!$F$3809,2,FALSE))</f>
        <v/>
      </c>
      <c r="Q236" s="37"/>
      <c r="R236" s="158">
        <f t="shared" si="15"/>
        <v>0</v>
      </c>
      <c r="S236" s="159"/>
      <c r="T236" s="39">
        <f t="shared" si="16"/>
        <v>1</v>
      </c>
      <c r="U236" s="40"/>
      <c r="V236" s="39" t="str">
        <f>IF(N236="","",VLOOKUP(N236,単重表!$C$6:'単重表'!$F$3809,3,FALSE))</f>
        <v/>
      </c>
      <c r="W236" s="157"/>
      <c r="X236" s="37" t="e">
        <f t="shared" si="17"/>
        <v>#VALUE!</v>
      </c>
      <c r="Y236" s="163"/>
      <c r="Z236" s="163"/>
      <c r="AA236" s="163"/>
      <c r="AB236" s="163"/>
      <c r="AC236" s="187"/>
      <c r="AD236" s="187"/>
      <c r="AE236" s="180"/>
      <c r="AF236" s="188"/>
      <c r="AG236" s="180"/>
      <c r="AH236" s="189" t="e">
        <f t="shared" si="14"/>
        <v>#VALUE!</v>
      </c>
      <c r="AI236" s="180"/>
      <c r="AJ236" s="187"/>
      <c r="AK236" s="190"/>
      <c r="AL236" s="34"/>
      <c r="AM236" s="34"/>
      <c r="AN236" s="34"/>
      <c r="AO236" s="34"/>
      <c r="AP236" s="34"/>
      <c r="AQ236" s="34"/>
      <c r="AR236" s="34"/>
    </row>
    <row r="237" spans="2:44" ht="22.5" customHeight="1" x14ac:dyDescent="0.15">
      <c r="B237" s="34"/>
      <c r="C237" s="47"/>
      <c r="D237" s="34"/>
      <c r="E237" s="34"/>
      <c r="F237" s="180"/>
      <c r="G237" s="154"/>
      <c r="H237" s="156"/>
      <c r="I237" s="72"/>
      <c r="J237" s="73"/>
      <c r="K237" s="53"/>
      <c r="L237" s="160"/>
      <c r="M237" s="51"/>
      <c r="N237" s="35"/>
      <c r="O237" s="55"/>
      <c r="P237" s="36" t="str">
        <f>IF(N237="","",VLOOKUP(N237,単重表!$C$6:'単重表'!$F$3809,2,FALSE))</f>
        <v/>
      </c>
      <c r="Q237" s="37"/>
      <c r="R237" s="158">
        <f t="shared" si="15"/>
        <v>0</v>
      </c>
      <c r="S237" s="159"/>
      <c r="T237" s="39">
        <f t="shared" si="16"/>
        <v>1</v>
      </c>
      <c r="U237" s="40"/>
      <c r="V237" s="39" t="str">
        <f>IF(N237="","",VLOOKUP(N237,単重表!$C$6:'単重表'!$F$3809,3,FALSE))</f>
        <v/>
      </c>
      <c r="W237" s="157"/>
      <c r="X237" s="37" t="e">
        <f t="shared" si="17"/>
        <v>#VALUE!</v>
      </c>
      <c r="Y237" s="163"/>
      <c r="Z237" s="163"/>
      <c r="AA237" s="163"/>
      <c r="AB237" s="163"/>
      <c r="AC237" s="187"/>
      <c r="AD237" s="187"/>
      <c r="AE237" s="180"/>
      <c r="AF237" s="188"/>
      <c r="AG237" s="180"/>
      <c r="AH237" s="189" t="e">
        <f t="shared" si="14"/>
        <v>#VALUE!</v>
      </c>
      <c r="AI237" s="180"/>
      <c r="AJ237" s="187"/>
      <c r="AK237" s="190"/>
      <c r="AL237" s="34"/>
      <c r="AM237" s="34"/>
      <c r="AN237" s="34"/>
      <c r="AO237" s="34"/>
      <c r="AP237" s="34"/>
      <c r="AQ237" s="34"/>
      <c r="AR237" s="34"/>
    </row>
    <row r="238" spans="2:44" ht="22.5" customHeight="1" x14ac:dyDescent="0.15">
      <c r="B238" s="34"/>
      <c r="C238" s="47"/>
      <c r="D238" s="34"/>
      <c r="E238" s="34"/>
      <c r="F238" s="180"/>
      <c r="G238" s="154"/>
      <c r="H238" s="156"/>
      <c r="I238" s="72"/>
      <c r="J238" s="73"/>
      <c r="K238" s="53"/>
      <c r="L238" s="160"/>
      <c r="M238" s="51"/>
      <c r="N238" s="35"/>
      <c r="O238" s="55"/>
      <c r="P238" s="36" t="str">
        <f>IF(N238="","",VLOOKUP(N238,単重表!$C$6:'単重表'!$F$3809,2,FALSE))</f>
        <v/>
      </c>
      <c r="Q238" s="37"/>
      <c r="R238" s="158">
        <f t="shared" si="15"/>
        <v>0</v>
      </c>
      <c r="S238" s="159"/>
      <c r="T238" s="39">
        <f t="shared" si="16"/>
        <v>1</v>
      </c>
      <c r="U238" s="40"/>
      <c r="V238" s="39" t="str">
        <f>IF(N238="","",VLOOKUP(N238,単重表!$C$6:'単重表'!$F$3809,3,FALSE))</f>
        <v/>
      </c>
      <c r="W238" s="157"/>
      <c r="X238" s="37" t="e">
        <f t="shared" si="17"/>
        <v>#VALUE!</v>
      </c>
      <c r="Y238" s="163"/>
      <c r="Z238" s="163"/>
      <c r="AA238" s="163"/>
      <c r="AB238" s="163"/>
      <c r="AC238" s="187"/>
      <c r="AD238" s="187"/>
      <c r="AE238" s="180"/>
      <c r="AF238" s="188"/>
      <c r="AG238" s="180"/>
      <c r="AH238" s="189" t="e">
        <f t="shared" si="14"/>
        <v>#VALUE!</v>
      </c>
      <c r="AI238" s="180"/>
      <c r="AJ238" s="187"/>
      <c r="AK238" s="190"/>
      <c r="AL238" s="34"/>
      <c r="AM238" s="34"/>
      <c r="AN238" s="34"/>
      <c r="AO238" s="34"/>
      <c r="AP238" s="34"/>
      <c r="AQ238" s="34"/>
      <c r="AR238" s="34"/>
    </row>
    <row r="239" spans="2:44" ht="22.5" customHeight="1" x14ac:dyDescent="0.15">
      <c r="B239" s="34"/>
      <c r="C239" s="47"/>
      <c r="D239" s="34"/>
      <c r="E239" s="34"/>
      <c r="F239" s="180"/>
      <c r="G239" s="154"/>
      <c r="H239" s="156"/>
      <c r="I239" s="72"/>
      <c r="J239" s="73"/>
      <c r="K239" s="53"/>
      <c r="L239" s="160"/>
      <c r="M239" s="51"/>
      <c r="N239" s="35"/>
      <c r="O239" s="55"/>
      <c r="P239" s="36" t="str">
        <f>IF(N239="","",VLOOKUP(N239,単重表!$C$6:'単重表'!$F$3809,2,FALSE))</f>
        <v/>
      </c>
      <c r="Q239" s="37"/>
      <c r="R239" s="158">
        <f t="shared" si="15"/>
        <v>0</v>
      </c>
      <c r="S239" s="159"/>
      <c r="T239" s="39">
        <f t="shared" si="16"/>
        <v>1</v>
      </c>
      <c r="U239" s="40"/>
      <c r="V239" s="39" t="str">
        <f>IF(N239="","",VLOOKUP(N239,単重表!$C$6:'単重表'!$F$3809,3,FALSE))</f>
        <v/>
      </c>
      <c r="W239" s="157"/>
      <c r="X239" s="37" t="e">
        <f t="shared" si="17"/>
        <v>#VALUE!</v>
      </c>
      <c r="Y239" s="163"/>
      <c r="Z239" s="163"/>
      <c r="AA239" s="163"/>
      <c r="AB239" s="163"/>
      <c r="AC239" s="187"/>
      <c r="AD239" s="187"/>
      <c r="AE239" s="180"/>
      <c r="AF239" s="188"/>
      <c r="AG239" s="180"/>
      <c r="AH239" s="189" t="e">
        <f t="shared" si="14"/>
        <v>#VALUE!</v>
      </c>
      <c r="AI239" s="180"/>
      <c r="AJ239" s="187"/>
      <c r="AK239" s="190"/>
      <c r="AL239" s="34"/>
      <c r="AM239" s="34"/>
      <c r="AN239" s="34"/>
      <c r="AO239" s="34"/>
      <c r="AP239" s="34"/>
      <c r="AQ239" s="34"/>
      <c r="AR239" s="34"/>
    </row>
    <row r="240" spans="2:44" ht="22.5" customHeight="1" x14ac:dyDescent="0.15">
      <c r="B240" s="34"/>
      <c r="C240" s="47"/>
      <c r="D240" s="34"/>
      <c r="E240" s="34"/>
      <c r="F240" s="180"/>
      <c r="G240" s="154"/>
      <c r="H240" s="156"/>
      <c r="I240" s="72"/>
      <c r="J240" s="73"/>
      <c r="K240" s="53"/>
      <c r="L240" s="160"/>
      <c r="M240" s="51"/>
      <c r="N240" s="35"/>
      <c r="O240" s="55"/>
      <c r="P240" s="36" t="str">
        <f>IF(N240="","",VLOOKUP(N240,単重表!$C$6:'単重表'!$F$3809,2,FALSE))</f>
        <v/>
      </c>
      <c r="Q240" s="37"/>
      <c r="R240" s="158">
        <f t="shared" si="15"/>
        <v>0</v>
      </c>
      <c r="S240" s="159"/>
      <c r="T240" s="39">
        <f t="shared" si="16"/>
        <v>1</v>
      </c>
      <c r="U240" s="40"/>
      <c r="V240" s="39" t="str">
        <f>IF(N240="","",VLOOKUP(N240,単重表!$C$6:'単重表'!$F$3809,3,FALSE))</f>
        <v/>
      </c>
      <c r="W240" s="157"/>
      <c r="X240" s="37" t="e">
        <f t="shared" si="17"/>
        <v>#VALUE!</v>
      </c>
      <c r="Y240" s="163"/>
      <c r="Z240" s="163"/>
      <c r="AA240" s="163"/>
      <c r="AB240" s="163"/>
      <c r="AC240" s="187"/>
      <c r="AD240" s="187"/>
      <c r="AE240" s="180"/>
      <c r="AF240" s="188"/>
      <c r="AG240" s="180"/>
      <c r="AH240" s="189" t="e">
        <f t="shared" si="14"/>
        <v>#VALUE!</v>
      </c>
      <c r="AI240" s="180"/>
      <c r="AJ240" s="187"/>
      <c r="AK240" s="190"/>
      <c r="AL240" s="34"/>
      <c r="AM240" s="34"/>
      <c r="AN240" s="34"/>
      <c r="AO240" s="34"/>
      <c r="AP240" s="34"/>
      <c r="AQ240" s="34"/>
      <c r="AR240" s="34"/>
    </row>
    <row r="241" spans="2:44" ht="22.5" customHeight="1" x14ac:dyDescent="0.15">
      <c r="B241" s="34"/>
      <c r="C241" s="47"/>
      <c r="D241" s="34"/>
      <c r="E241" s="34"/>
      <c r="F241" s="180"/>
      <c r="G241" s="154"/>
      <c r="H241" s="156"/>
      <c r="I241" s="72"/>
      <c r="J241" s="73"/>
      <c r="K241" s="53"/>
      <c r="L241" s="160"/>
      <c r="M241" s="51"/>
      <c r="N241" s="35"/>
      <c r="O241" s="55"/>
      <c r="P241" s="36" t="str">
        <f>IF(N241="","",VLOOKUP(N241,単重表!$C$6:'単重表'!$F$3809,2,FALSE))</f>
        <v/>
      </c>
      <c r="Q241" s="37"/>
      <c r="R241" s="158">
        <f t="shared" si="15"/>
        <v>0</v>
      </c>
      <c r="S241" s="159"/>
      <c r="T241" s="39">
        <f t="shared" si="16"/>
        <v>1</v>
      </c>
      <c r="U241" s="40"/>
      <c r="V241" s="39" t="str">
        <f>IF(N241="","",VLOOKUP(N241,単重表!$C$6:'単重表'!$F$3809,3,FALSE))</f>
        <v/>
      </c>
      <c r="W241" s="157"/>
      <c r="X241" s="37" t="e">
        <f t="shared" si="17"/>
        <v>#VALUE!</v>
      </c>
      <c r="Y241" s="163"/>
      <c r="Z241" s="163"/>
      <c r="AA241" s="163"/>
      <c r="AB241" s="163"/>
      <c r="AC241" s="187"/>
      <c r="AD241" s="187"/>
      <c r="AE241" s="180"/>
      <c r="AF241" s="188"/>
      <c r="AG241" s="180"/>
      <c r="AH241" s="189" t="e">
        <f t="shared" si="14"/>
        <v>#VALUE!</v>
      </c>
      <c r="AI241" s="180"/>
      <c r="AJ241" s="187"/>
      <c r="AK241" s="190"/>
      <c r="AL241" s="34"/>
      <c r="AM241" s="34"/>
      <c r="AN241" s="34"/>
      <c r="AO241" s="34"/>
      <c r="AP241" s="34"/>
      <c r="AQ241" s="34"/>
      <c r="AR241" s="34"/>
    </row>
    <row r="242" spans="2:44" ht="22.5" customHeight="1" x14ac:dyDescent="0.15">
      <c r="B242" s="34"/>
      <c r="C242" s="47"/>
      <c r="D242" s="34"/>
      <c r="E242" s="34"/>
      <c r="F242" s="180"/>
      <c r="G242" s="154"/>
      <c r="H242" s="156"/>
      <c r="I242" s="72"/>
      <c r="J242" s="73"/>
      <c r="K242" s="53"/>
      <c r="L242" s="160"/>
      <c r="M242" s="51"/>
      <c r="N242" s="35"/>
      <c r="O242" s="55"/>
      <c r="P242" s="36" t="str">
        <f>IF(N242="","",VLOOKUP(N242,単重表!$C$6:'単重表'!$F$3809,2,FALSE))</f>
        <v/>
      </c>
      <c r="Q242" s="37"/>
      <c r="R242" s="158">
        <f t="shared" si="15"/>
        <v>0</v>
      </c>
      <c r="S242" s="159"/>
      <c r="T242" s="39">
        <f t="shared" si="16"/>
        <v>1</v>
      </c>
      <c r="U242" s="40"/>
      <c r="V242" s="39" t="str">
        <f>IF(N242="","",VLOOKUP(N242,単重表!$C$6:'単重表'!$F$3809,3,FALSE))</f>
        <v/>
      </c>
      <c r="W242" s="157"/>
      <c r="X242" s="37" t="e">
        <f t="shared" si="17"/>
        <v>#VALUE!</v>
      </c>
      <c r="Y242" s="163"/>
      <c r="Z242" s="163"/>
      <c r="AA242" s="163"/>
      <c r="AB242" s="163"/>
      <c r="AC242" s="187"/>
      <c r="AD242" s="187"/>
      <c r="AE242" s="180"/>
      <c r="AF242" s="188"/>
      <c r="AG242" s="180"/>
      <c r="AH242" s="189" t="e">
        <f t="shared" si="14"/>
        <v>#VALUE!</v>
      </c>
      <c r="AI242" s="180"/>
      <c r="AJ242" s="187"/>
      <c r="AK242" s="190"/>
      <c r="AL242" s="34"/>
      <c r="AM242" s="34"/>
      <c r="AN242" s="34"/>
      <c r="AO242" s="34"/>
      <c r="AP242" s="34"/>
      <c r="AQ242" s="34"/>
      <c r="AR242" s="34"/>
    </row>
    <row r="243" spans="2:44" ht="22.5" customHeight="1" x14ac:dyDescent="0.15">
      <c r="B243" s="34"/>
      <c r="C243" s="47"/>
      <c r="D243" s="34"/>
      <c r="E243" s="34"/>
      <c r="F243" s="180"/>
      <c r="G243" s="154"/>
      <c r="H243" s="156"/>
      <c r="I243" s="72"/>
      <c r="J243" s="73"/>
      <c r="K243" s="53"/>
      <c r="L243" s="160"/>
      <c r="M243" s="51"/>
      <c r="N243" s="35"/>
      <c r="O243" s="55"/>
      <c r="P243" s="36" t="str">
        <f>IF(N243="","",VLOOKUP(N243,単重表!$C$6:'単重表'!$F$3809,2,FALSE))</f>
        <v/>
      </c>
      <c r="Q243" s="37"/>
      <c r="R243" s="158">
        <f t="shared" si="15"/>
        <v>0</v>
      </c>
      <c r="S243" s="159"/>
      <c r="T243" s="39">
        <f t="shared" si="16"/>
        <v>1</v>
      </c>
      <c r="U243" s="40"/>
      <c r="V243" s="39" t="str">
        <f>IF(N243="","",VLOOKUP(N243,単重表!$C$6:'単重表'!$F$3809,3,FALSE))</f>
        <v/>
      </c>
      <c r="W243" s="157"/>
      <c r="X243" s="37" t="e">
        <f t="shared" si="17"/>
        <v>#VALUE!</v>
      </c>
      <c r="Y243" s="163"/>
      <c r="Z243" s="163"/>
      <c r="AA243" s="163"/>
      <c r="AB243" s="163"/>
      <c r="AC243" s="187"/>
      <c r="AD243" s="187"/>
      <c r="AE243" s="180"/>
      <c r="AF243" s="188"/>
      <c r="AG243" s="180"/>
      <c r="AH243" s="189" t="e">
        <f t="shared" si="14"/>
        <v>#VALUE!</v>
      </c>
      <c r="AI243" s="180"/>
      <c r="AJ243" s="187"/>
      <c r="AK243" s="190"/>
      <c r="AL243" s="34"/>
      <c r="AM243" s="34"/>
      <c r="AN243" s="34"/>
      <c r="AO243" s="34"/>
      <c r="AP243" s="34"/>
      <c r="AQ243" s="34"/>
      <c r="AR243" s="34"/>
    </row>
    <row r="244" spans="2:44" ht="22.5" customHeight="1" x14ac:dyDescent="0.15">
      <c r="B244" s="34"/>
      <c r="C244" s="47"/>
      <c r="D244" s="34"/>
      <c r="E244" s="34"/>
      <c r="F244" s="180"/>
      <c r="G244" s="154"/>
      <c r="H244" s="156"/>
      <c r="I244" s="72"/>
      <c r="J244" s="73"/>
      <c r="K244" s="53"/>
      <c r="L244" s="160"/>
      <c r="M244" s="51"/>
      <c r="N244" s="35"/>
      <c r="O244" s="55"/>
      <c r="P244" s="36" t="str">
        <f>IF(N244="","",VLOOKUP(N244,単重表!$C$6:'単重表'!$F$3809,2,FALSE))</f>
        <v/>
      </c>
      <c r="Q244" s="37"/>
      <c r="R244" s="158">
        <f t="shared" si="15"/>
        <v>0</v>
      </c>
      <c r="S244" s="159"/>
      <c r="T244" s="39">
        <f t="shared" si="16"/>
        <v>1</v>
      </c>
      <c r="U244" s="40"/>
      <c r="V244" s="39" t="str">
        <f>IF(N244="","",VLOOKUP(N244,単重表!$C$6:'単重表'!$F$3809,3,FALSE))</f>
        <v/>
      </c>
      <c r="W244" s="157"/>
      <c r="X244" s="37" t="e">
        <f t="shared" si="17"/>
        <v>#VALUE!</v>
      </c>
      <c r="Y244" s="163"/>
      <c r="Z244" s="163"/>
      <c r="AA244" s="163"/>
      <c r="AB244" s="163"/>
      <c r="AC244" s="187"/>
      <c r="AD244" s="187"/>
      <c r="AE244" s="180"/>
      <c r="AF244" s="188"/>
      <c r="AG244" s="180"/>
      <c r="AH244" s="189" t="e">
        <f t="shared" si="14"/>
        <v>#VALUE!</v>
      </c>
      <c r="AI244" s="180"/>
      <c r="AJ244" s="187"/>
      <c r="AK244" s="190"/>
      <c r="AL244" s="34"/>
      <c r="AM244" s="34"/>
      <c r="AN244" s="34"/>
      <c r="AO244" s="34"/>
      <c r="AP244" s="34"/>
      <c r="AQ244" s="34"/>
      <c r="AR244" s="34"/>
    </row>
    <row r="245" spans="2:44" ht="22.5" customHeight="1" x14ac:dyDescent="0.15">
      <c r="B245" s="34"/>
      <c r="C245" s="47"/>
      <c r="D245" s="34"/>
      <c r="E245" s="34"/>
      <c r="F245" s="180"/>
      <c r="G245" s="154"/>
      <c r="H245" s="156"/>
      <c r="I245" s="72"/>
      <c r="J245" s="73"/>
      <c r="K245" s="53"/>
      <c r="L245" s="160"/>
      <c r="M245" s="51"/>
      <c r="N245" s="35"/>
      <c r="O245" s="55"/>
      <c r="P245" s="36" t="str">
        <f>IF(N245="","",VLOOKUP(N245,単重表!$C$6:'単重表'!$F$3809,2,FALSE))</f>
        <v/>
      </c>
      <c r="Q245" s="37"/>
      <c r="R245" s="158">
        <f t="shared" si="15"/>
        <v>0</v>
      </c>
      <c r="S245" s="159"/>
      <c r="T245" s="39">
        <f t="shared" si="16"/>
        <v>1</v>
      </c>
      <c r="U245" s="40"/>
      <c r="V245" s="39" t="str">
        <f>IF(N245="","",VLOOKUP(N245,単重表!$C$6:'単重表'!$F$3809,3,FALSE))</f>
        <v/>
      </c>
      <c r="W245" s="157"/>
      <c r="X245" s="37" t="e">
        <f t="shared" si="17"/>
        <v>#VALUE!</v>
      </c>
      <c r="Y245" s="163"/>
      <c r="Z245" s="163"/>
      <c r="AA245" s="163"/>
      <c r="AB245" s="163"/>
      <c r="AC245" s="187"/>
      <c r="AD245" s="187"/>
      <c r="AE245" s="180"/>
      <c r="AF245" s="188"/>
      <c r="AG245" s="180"/>
      <c r="AH245" s="189" t="e">
        <f t="shared" si="14"/>
        <v>#VALUE!</v>
      </c>
      <c r="AI245" s="180"/>
      <c r="AJ245" s="187"/>
      <c r="AK245" s="190"/>
      <c r="AL245" s="34"/>
      <c r="AM245" s="34"/>
      <c r="AN245" s="34"/>
      <c r="AO245" s="34"/>
      <c r="AP245" s="34"/>
      <c r="AQ245" s="34"/>
      <c r="AR245" s="34"/>
    </row>
    <row r="246" spans="2:44" ht="22.5" customHeight="1" x14ac:dyDescent="0.15">
      <c r="B246" s="34"/>
      <c r="C246" s="47"/>
      <c r="D246" s="34"/>
      <c r="E246" s="34"/>
      <c r="F246" s="180"/>
      <c r="G246" s="154"/>
      <c r="H246" s="156"/>
      <c r="I246" s="72"/>
      <c r="J246" s="73"/>
      <c r="K246" s="53"/>
      <c r="L246" s="160"/>
      <c r="M246" s="51"/>
      <c r="N246" s="35"/>
      <c r="O246" s="55"/>
      <c r="P246" s="36" t="str">
        <f>IF(N246="","",VLOOKUP(N246,単重表!$C$6:'単重表'!$F$3809,2,FALSE))</f>
        <v/>
      </c>
      <c r="Q246" s="37"/>
      <c r="R246" s="158">
        <f t="shared" si="15"/>
        <v>0</v>
      </c>
      <c r="S246" s="159"/>
      <c r="T246" s="39">
        <f t="shared" si="16"/>
        <v>1</v>
      </c>
      <c r="U246" s="40"/>
      <c r="V246" s="39" t="str">
        <f>IF(N246="","",VLOOKUP(N246,単重表!$C$6:'単重表'!$F$3809,3,FALSE))</f>
        <v/>
      </c>
      <c r="W246" s="157"/>
      <c r="X246" s="37" t="e">
        <f t="shared" si="17"/>
        <v>#VALUE!</v>
      </c>
      <c r="Y246" s="163"/>
      <c r="Z246" s="163"/>
      <c r="AA246" s="163"/>
      <c r="AB246" s="163"/>
      <c r="AC246" s="187"/>
      <c r="AD246" s="187"/>
      <c r="AE246" s="180"/>
      <c r="AF246" s="188"/>
      <c r="AG246" s="180"/>
      <c r="AH246" s="189" t="e">
        <f t="shared" ref="AH246:AH309" si="18">AG246*X246</f>
        <v>#VALUE!</v>
      </c>
      <c r="AI246" s="180"/>
      <c r="AJ246" s="187"/>
      <c r="AK246" s="190"/>
      <c r="AL246" s="34"/>
      <c r="AM246" s="34"/>
      <c r="AN246" s="34"/>
      <c r="AO246" s="34"/>
      <c r="AP246" s="34"/>
      <c r="AQ246" s="34"/>
      <c r="AR246" s="34"/>
    </row>
    <row r="247" spans="2:44" ht="22.5" customHeight="1" x14ac:dyDescent="0.15">
      <c r="B247" s="34"/>
      <c r="C247" s="47"/>
      <c r="D247" s="34"/>
      <c r="E247" s="34"/>
      <c r="F247" s="180"/>
      <c r="G247" s="154"/>
      <c r="H247" s="156"/>
      <c r="I247" s="72"/>
      <c r="J247" s="73"/>
      <c r="K247" s="53"/>
      <c r="L247" s="160"/>
      <c r="M247" s="51"/>
      <c r="N247" s="35"/>
      <c r="O247" s="55"/>
      <c r="P247" s="36" t="str">
        <f>IF(N247="","",VLOOKUP(N247,単重表!$C$6:'単重表'!$F$3809,2,FALSE))</f>
        <v/>
      </c>
      <c r="Q247" s="37"/>
      <c r="R247" s="158">
        <f t="shared" si="15"/>
        <v>0</v>
      </c>
      <c r="S247" s="159"/>
      <c r="T247" s="39">
        <f t="shared" si="16"/>
        <v>1</v>
      </c>
      <c r="U247" s="40"/>
      <c r="V247" s="39" t="str">
        <f>IF(N247="","",VLOOKUP(N247,単重表!$C$6:'単重表'!$F$3809,3,FALSE))</f>
        <v/>
      </c>
      <c r="W247" s="157"/>
      <c r="X247" s="37" t="e">
        <f t="shared" si="17"/>
        <v>#VALUE!</v>
      </c>
      <c r="Y247" s="163"/>
      <c r="Z247" s="163"/>
      <c r="AA247" s="163"/>
      <c r="AB247" s="163"/>
      <c r="AC247" s="187"/>
      <c r="AD247" s="187"/>
      <c r="AE247" s="180"/>
      <c r="AF247" s="188"/>
      <c r="AG247" s="180"/>
      <c r="AH247" s="189" t="e">
        <f t="shared" si="18"/>
        <v>#VALUE!</v>
      </c>
      <c r="AI247" s="180"/>
      <c r="AJ247" s="187"/>
      <c r="AK247" s="190"/>
      <c r="AL247" s="34"/>
      <c r="AM247" s="34"/>
      <c r="AN247" s="34"/>
      <c r="AO247" s="34"/>
      <c r="AP247" s="34"/>
      <c r="AQ247" s="34"/>
      <c r="AR247" s="34"/>
    </row>
    <row r="248" spans="2:44" ht="22.5" customHeight="1" x14ac:dyDescent="0.15">
      <c r="B248" s="34"/>
      <c r="C248" s="47"/>
      <c r="D248" s="34"/>
      <c r="E248" s="34"/>
      <c r="F248" s="180"/>
      <c r="G248" s="154"/>
      <c r="H248" s="156"/>
      <c r="I248" s="72"/>
      <c r="J248" s="73"/>
      <c r="K248" s="53"/>
      <c r="L248" s="160"/>
      <c r="M248" s="51"/>
      <c r="N248" s="35"/>
      <c r="O248" s="55"/>
      <c r="P248" s="36" t="str">
        <f>IF(N248="","",VLOOKUP(N248,単重表!$C$6:'単重表'!$F$3809,2,FALSE))</f>
        <v/>
      </c>
      <c r="Q248" s="37"/>
      <c r="R248" s="158">
        <f t="shared" si="15"/>
        <v>0</v>
      </c>
      <c r="S248" s="159"/>
      <c r="T248" s="39">
        <f t="shared" si="16"/>
        <v>1</v>
      </c>
      <c r="U248" s="40"/>
      <c r="V248" s="39" t="str">
        <f>IF(N248="","",VLOOKUP(N248,単重表!$C$6:'単重表'!$F$3809,3,FALSE))</f>
        <v/>
      </c>
      <c r="W248" s="157"/>
      <c r="X248" s="37" t="e">
        <f t="shared" si="17"/>
        <v>#VALUE!</v>
      </c>
      <c r="Y248" s="163"/>
      <c r="Z248" s="163"/>
      <c r="AA248" s="163"/>
      <c r="AB248" s="163"/>
      <c r="AC248" s="187"/>
      <c r="AD248" s="187"/>
      <c r="AE248" s="180"/>
      <c r="AF248" s="188"/>
      <c r="AG248" s="180"/>
      <c r="AH248" s="189" t="e">
        <f t="shared" si="18"/>
        <v>#VALUE!</v>
      </c>
      <c r="AI248" s="180"/>
      <c r="AJ248" s="187"/>
      <c r="AK248" s="190"/>
      <c r="AL248" s="34"/>
      <c r="AM248" s="34"/>
      <c r="AN248" s="34"/>
      <c r="AO248" s="34"/>
      <c r="AP248" s="34"/>
      <c r="AQ248" s="34"/>
      <c r="AR248" s="34"/>
    </row>
    <row r="249" spans="2:44" ht="22.5" customHeight="1" x14ac:dyDescent="0.15">
      <c r="B249" s="34"/>
      <c r="C249" s="47"/>
      <c r="D249" s="34"/>
      <c r="E249" s="34"/>
      <c r="F249" s="180"/>
      <c r="G249" s="154"/>
      <c r="H249" s="156"/>
      <c r="I249" s="72"/>
      <c r="J249" s="73"/>
      <c r="K249" s="53"/>
      <c r="L249" s="160"/>
      <c r="M249" s="51"/>
      <c r="N249" s="35"/>
      <c r="O249" s="55"/>
      <c r="P249" s="36" t="str">
        <f>IF(N249="","",VLOOKUP(N249,単重表!$C$6:'単重表'!$F$3809,2,FALSE))</f>
        <v/>
      </c>
      <c r="Q249" s="37"/>
      <c r="R249" s="158">
        <f t="shared" si="15"/>
        <v>0</v>
      </c>
      <c r="S249" s="159"/>
      <c r="T249" s="39">
        <f t="shared" si="16"/>
        <v>1</v>
      </c>
      <c r="U249" s="40"/>
      <c r="V249" s="39" t="str">
        <f>IF(N249="","",VLOOKUP(N249,単重表!$C$6:'単重表'!$F$3809,3,FALSE))</f>
        <v/>
      </c>
      <c r="W249" s="157"/>
      <c r="X249" s="37" t="e">
        <f t="shared" si="17"/>
        <v>#VALUE!</v>
      </c>
      <c r="Y249" s="163"/>
      <c r="Z249" s="163"/>
      <c r="AA249" s="163"/>
      <c r="AB249" s="163"/>
      <c r="AC249" s="187"/>
      <c r="AD249" s="187"/>
      <c r="AE249" s="180"/>
      <c r="AF249" s="188"/>
      <c r="AG249" s="180"/>
      <c r="AH249" s="189" t="e">
        <f t="shared" si="18"/>
        <v>#VALUE!</v>
      </c>
      <c r="AI249" s="180"/>
      <c r="AJ249" s="187"/>
      <c r="AK249" s="190"/>
      <c r="AL249" s="34"/>
      <c r="AM249" s="34"/>
      <c r="AN249" s="34"/>
      <c r="AO249" s="34"/>
      <c r="AP249" s="34"/>
      <c r="AQ249" s="34"/>
      <c r="AR249" s="34"/>
    </row>
    <row r="250" spans="2:44" ht="22.5" customHeight="1" x14ac:dyDescent="0.15">
      <c r="B250" s="34"/>
      <c r="C250" s="47"/>
      <c r="D250" s="34"/>
      <c r="E250" s="34"/>
      <c r="F250" s="180"/>
      <c r="G250" s="154"/>
      <c r="H250" s="156"/>
      <c r="I250" s="72"/>
      <c r="J250" s="73"/>
      <c r="K250" s="53"/>
      <c r="L250" s="160"/>
      <c r="M250" s="51"/>
      <c r="N250" s="35"/>
      <c r="O250" s="55"/>
      <c r="P250" s="36" t="str">
        <f>IF(N250="","",VLOOKUP(N250,単重表!$C$6:'単重表'!$F$3809,2,FALSE))</f>
        <v/>
      </c>
      <c r="Q250" s="37"/>
      <c r="R250" s="158">
        <f t="shared" si="15"/>
        <v>0</v>
      </c>
      <c r="S250" s="159"/>
      <c r="T250" s="39">
        <f t="shared" si="16"/>
        <v>1</v>
      </c>
      <c r="U250" s="40"/>
      <c r="V250" s="39" t="str">
        <f>IF(N250="","",VLOOKUP(N250,単重表!$C$6:'単重表'!$F$3809,3,FALSE))</f>
        <v/>
      </c>
      <c r="W250" s="157"/>
      <c r="X250" s="37" t="e">
        <f t="shared" si="17"/>
        <v>#VALUE!</v>
      </c>
      <c r="Y250" s="163"/>
      <c r="Z250" s="163"/>
      <c r="AA250" s="163"/>
      <c r="AB250" s="163"/>
      <c r="AC250" s="187"/>
      <c r="AD250" s="187"/>
      <c r="AE250" s="180"/>
      <c r="AF250" s="188"/>
      <c r="AG250" s="180"/>
      <c r="AH250" s="189" t="e">
        <f t="shared" si="18"/>
        <v>#VALUE!</v>
      </c>
      <c r="AI250" s="180"/>
      <c r="AJ250" s="187"/>
      <c r="AK250" s="190"/>
      <c r="AL250" s="34"/>
      <c r="AM250" s="34"/>
      <c r="AN250" s="34"/>
      <c r="AO250" s="34"/>
      <c r="AP250" s="34"/>
      <c r="AQ250" s="34"/>
      <c r="AR250" s="34"/>
    </row>
    <row r="251" spans="2:44" ht="22.5" customHeight="1" x14ac:dyDescent="0.15">
      <c r="B251" s="34"/>
      <c r="C251" s="47"/>
      <c r="D251" s="34"/>
      <c r="E251" s="34"/>
      <c r="F251" s="180"/>
      <c r="G251" s="154"/>
      <c r="H251" s="156"/>
      <c r="I251" s="72"/>
      <c r="J251" s="73"/>
      <c r="K251" s="53"/>
      <c r="L251" s="160"/>
      <c r="M251" s="51"/>
      <c r="N251" s="35"/>
      <c r="O251" s="55"/>
      <c r="P251" s="36" t="str">
        <f>IF(N251="","",VLOOKUP(N251,単重表!$C$6:'単重表'!$F$3809,2,FALSE))</f>
        <v/>
      </c>
      <c r="Q251" s="37"/>
      <c r="R251" s="158">
        <f t="shared" si="15"/>
        <v>0</v>
      </c>
      <c r="S251" s="159"/>
      <c r="T251" s="39">
        <f t="shared" si="16"/>
        <v>1</v>
      </c>
      <c r="U251" s="40"/>
      <c r="V251" s="39" t="str">
        <f>IF(N251="","",VLOOKUP(N251,単重表!$C$6:'単重表'!$F$3809,3,FALSE))</f>
        <v/>
      </c>
      <c r="W251" s="157"/>
      <c r="X251" s="37" t="e">
        <f t="shared" si="17"/>
        <v>#VALUE!</v>
      </c>
      <c r="Y251" s="163"/>
      <c r="Z251" s="163"/>
      <c r="AA251" s="163"/>
      <c r="AB251" s="163"/>
      <c r="AC251" s="187"/>
      <c r="AD251" s="187"/>
      <c r="AE251" s="180"/>
      <c r="AF251" s="188"/>
      <c r="AG251" s="180"/>
      <c r="AH251" s="189" t="e">
        <f t="shared" si="18"/>
        <v>#VALUE!</v>
      </c>
      <c r="AI251" s="180"/>
      <c r="AJ251" s="187"/>
      <c r="AK251" s="190"/>
      <c r="AL251" s="34"/>
      <c r="AM251" s="34"/>
      <c r="AN251" s="34"/>
      <c r="AO251" s="34"/>
      <c r="AP251" s="34"/>
      <c r="AQ251" s="34"/>
      <c r="AR251" s="34"/>
    </row>
    <row r="252" spans="2:44" ht="22.5" customHeight="1" x14ac:dyDescent="0.15">
      <c r="B252" s="34"/>
      <c r="C252" s="47"/>
      <c r="D252" s="34"/>
      <c r="E252" s="34"/>
      <c r="F252" s="180"/>
      <c r="G252" s="154"/>
      <c r="H252" s="156"/>
      <c r="I252" s="72"/>
      <c r="J252" s="73"/>
      <c r="K252" s="53"/>
      <c r="L252" s="160"/>
      <c r="M252" s="51"/>
      <c r="N252" s="35"/>
      <c r="O252" s="55"/>
      <c r="P252" s="36" t="str">
        <f>IF(N252="","",VLOOKUP(N252,単重表!$C$6:'単重表'!$F$3809,2,FALSE))</f>
        <v/>
      </c>
      <c r="Q252" s="37"/>
      <c r="R252" s="158">
        <f t="shared" si="15"/>
        <v>0</v>
      </c>
      <c r="S252" s="159"/>
      <c r="T252" s="39">
        <f t="shared" si="16"/>
        <v>1</v>
      </c>
      <c r="U252" s="40"/>
      <c r="V252" s="39" t="str">
        <f>IF(N252="","",VLOOKUP(N252,単重表!$C$6:'単重表'!$F$3809,3,FALSE))</f>
        <v/>
      </c>
      <c r="W252" s="157"/>
      <c r="X252" s="37" t="e">
        <f t="shared" si="17"/>
        <v>#VALUE!</v>
      </c>
      <c r="Y252" s="163"/>
      <c r="Z252" s="163"/>
      <c r="AA252" s="163"/>
      <c r="AB252" s="163"/>
      <c r="AC252" s="187"/>
      <c r="AD252" s="187"/>
      <c r="AE252" s="180"/>
      <c r="AF252" s="188"/>
      <c r="AG252" s="180"/>
      <c r="AH252" s="189" t="e">
        <f t="shared" si="18"/>
        <v>#VALUE!</v>
      </c>
      <c r="AI252" s="180"/>
      <c r="AJ252" s="187"/>
      <c r="AK252" s="190"/>
      <c r="AL252" s="34"/>
      <c r="AM252" s="34"/>
      <c r="AN252" s="34"/>
      <c r="AO252" s="34"/>
      <c r="AP252" s="34"/>
      <c r="AQ252" s="34"/>
      <c r="AR252" s="34"/>
    </row>
    <row r="253" spans="2:44" ht="22.5" customHeight="1" x14ac:dyDescent="0.15">
      <c r="B253" s="34"/>
      <c r="C253" s="47"/>
      <c r="D253" s="34"/>
      <c r="E253" s="34"/>
      <c r="F253" s="180"/>
      <c r="G253" s="154"/>
      <c r="H253" s="156"/>
      <c r="I253" s="72"/>
      <c r="J253" s="73"/>
      <c r="K253" s="53"/>
      <c r="L253" s="160"/>
      <c r="M253" s="51"/>
      <c r="N253" s="35"/>
      <c r="O253" s="55"/>
      <c r="P253" s="36" t="str">
        <f>IF(N253="","",VLOOKUP(N253,単重表!$C$6:'単重表'!$F$3809,2,FALSE))</f>
        <v/>
      </c>
      <c r="Q253" s="37"/>
      <c r="R253" s="158">
        <f t="shared" si="15"/>
        <v>0</v>
      </c>
      <c r="S253" s="159"/>
      <c r="T253" s="39">
        <f t="shared" si="16"/>
        <v>1</v>
      </c>
      <c r="U253" s="40"/>
      <c r="V253" s="39" t="str">
        <f>IF(N253="","",VLOOKUP(N253,単重表!$C$6:'単重表'!$F$3809,3,FALSE))</f>
        <v/>
      </c>
      <c r="W253" s="157"/>
      <c r="X253" s="37" t="e">
        <f t="shared" si="17"/>
        <v>#VALUE!</v>
      </c>
      <c r="Y253" s="163"/>
      <c r="Z253" s="163"/>
      <c r="AA253" s="163"/>
      <c r="AB253" s="163"/>
      <c r="AC253" s="187"/>
      <c r="AD253" s="187"/>
      <c r="AE253" s="180"/>
      <c r="AF253" s="188"/>
      <c r="AG253" s="180"/>
      <c r="AH253" s="189" t="e">
        <f t="shared" si="18"/>
        <v>#VALUE!</v>
      </c>
      <c r="AI253" s="180"/>
      <c r="AJ253" s="187"/>
      <c r="AK253" s="190"/>
      <c r="AL253" s="34"/>
      <c r="AM253" s="34"/>
      <c r="AN253" s="34"/>
      <c r="AO253" s="34"/>
      <c r="AP253" s="34"/>
      <c r="AQ253" s="34"/>
      <c r="AR253" s="34"/>
    </row>
    <row r="254" spans="2:44" ht="22.5" customHeight="1" x14ac:dyDescent="0.15">
      <c r="B254" s="34"/>
      <c r="C254" s="47"/>
      <c r="D254" s="34"/>
      <c r="E254" s="34"/>
      <c r="F254" s="180"/>
      <c r="G254" s="154"/>
      <c r="H254" s="156"/>
      <c r="I254" s="72"/>
      <c r="J254" s="73"/>
      <c r="K254" s="53"/>
      <c r="L254" s="160"/>
      <c r="M254" s="51"/>
      <c r="N254" s="35"/>
      <c r="O254" s="55"/>
      <c r="P254" s="36" t="str">
        <f>IF(N254="","",VLOOKUP(N254,単重表!$C$6:'単重表'!$F$3809,2,FALSE))</f>
        <v/>
      </c>
      <c r="Q254" s="37"/>
      <c r="R254" s="158">
        <f t="shared" si="15"/>
        <v>0</v>
      </c>
      <c r="S254" s="159"/>
      <c r="T254" s="39">
        <f t="shared" si="16"/>
        <v>1</v>
      </c>
      <c r="U254" s="40"/>
      <c r="V254" s="39" t="str">
        <f>IF(N254="","",VLOOKUP(N254,単重表!$C$6:'単重表'!$F$3809,3,FALSE))</f>
        <v/>
      </c>
      <c r="W254" s="157"/>
      <c r="X254" s="37" t="e">
        <f t="shared" si="17"/>
        <v>#VALUE!</v>
      </c>
      <c r="Y254" s="163"/>
      <c r="Z254" s="163"/>
      <c r="AA254" s="163"/>
      <c r="AB254" s="163"/>
      <c r="AC254" s="187"/>
      <c r="AD254" s="187"/>
      <c r="AE254" s="180"/>
      <c r="AF254" s="188"/>
      <c r="AG254" s="180"/>
      <c r="AH254" s="189" t="e">
        <f t="shared" si="18"/>
        <v>#VALUE!</v>
      </c>
      <c r="AI254" s="180"/>
      <c r="AJ254" s="187"/>
      <c r="AK254" s="190"/>
      <c r="AL254" s="34"/>
      <c r="AM254" s="34"/>
      <c r="AN254" s="34"/>
      <c r="AO254" s="34"/>
      <c r="AP254" s="34"/>
      <c r="AQ254" s="34"/>
      <c r="AR254" s="34"/>
    </row>
    <row r="255" spans="2:44" ht="22.5" customHeight="1" x14ac:dyDescent="0.15">
      <c r="B255" s="34"/>
      <c r="C255" s="47"/>
      <c r="D255" s="34"/>
      <c r="E255" s="34"/>
      <c r="F255" s="180"/>
      <c r="G255" s="154"/>
      <c r="H255" s="156"/>
      <c r="I255" s="72"/>
      <c r="J255" s="73"/>
      <c r="K255" s="53"/>
      <c r="L255" s="160"/>
      <c r="M255" s="51"/>
      <c r="N255" s="35"/>
      <c r="O255" s="55"/>
      <c r="P255" s="36" t="str">
        <f>IF(N255="","",VLOOKUP(N255,単重表!$C$6:'単重表'!$F$3809,2,FALSE))</f>
        <v/>
      </c>
      <c r="Q255" s="37"/>
      <c r="R255" s="158">
        <f t="shared" si="15"/>
        <v>0</v>
      </c>
      <c r="S255" s="159"/>
      <c r="T255" s="39">
        <f t="shared" si="16"/>
        <v>1</v>
      </c>
      <c r="U255" s="40"/>
      <c r="V255" s="39" t="str">
        <f>IF(N255="","",VLOOKUP(N255,単重表!$C$6:'単重表'!$F$3809,3,FALSE))</f>
        <v/>
      </c>
      <c r="W255" s="157"/>
      <c r="X255" s="37" t="e">
        <f t="shared" si="17"/>
        <v>#VALUE!</v>
      </c>
      <c r="Y255" s="163"/>
      <c r="Z255" s="163"/>
      <c r="AA255" s="163"/>
      <c r="AB255" s="163"/>
      <c r="AC255" s="187"/>
      <c r="AD255" s="187"/>
      <c r="AE255" s="180"/>
      <c r="AF255" s="188"/>
      <c r="AG255" s="180"/>
      <c r="AH255" s="189" t="e">
        <f t="shared" si="18"/>
        <v>#VALUE!</v>
      </c>
      <c r="AI255" s="180"/>
      <c r="AJ255" s="187"/>
      <c r="AK255" s="190"/>
      <c r="AL255" s="34"/>
      <c r="AM255" s="34"/>
      <c r="AN255" s="34"/>
      <c r="AO255" s="34"/>
      <c r="AP255" s="34"/>
      <c r="AQ255" s="34"/>
      <c r="AR255" s="34"/>
    </row>
    <row r="256" spans="2:44" ht="22.5" customHeight="1" x14ac:dyDescent="0.15">
      <c r="B256" s="34"/>
      <c r="C256" s="47"/>
      <c r="D256" s="34"/>
      <c r="E256" s="34"/>
      <c r="F256" s="180"/>
      <c r="G256" s="154"/>
      <c r="H256" s="156"/>
      <c r="I256" s="72"/>
      <c r="J256" s="73"/>
      <c r="K256" s="53"/>
      <c r="L256" s="160"/>
      <c r="M256" s="51"/>
      <c r="N256" s="35"/>
      <c r="O256" s="55"/>
      <c r="P256" s="36" t="str">
        <f>IF(N256="","",VLOOKUP(N256,単重表!$C$6:'単重表'!$F$3809,2,FALSE))</f>
        <v/>
      </c>
      <c r="Q256" s="37"/>
      <c r="R256" s="158">
        <f t="shared" si="15"/>
        <v>0</v>
      </c>
      <c r="S256" s="159"/>
      <c r="T256" s="39">
        <f t="shared" si="16"/>
        <v>1</v>
      </c>
      <c r="U256" s="40"/>
      <c r="V256" s="39" t="str">
        <f>IF(N256="","",VLOOKUP(N256,単重表!$C$6:'単重表'!$F$3809,3,FALSE))</f>
        <v/>
      </c>
      <c r="W256" s="157"/>
      <c r="X256" s="37" t="e">
        <f t="shared" si="17"/>
        <v>#VALUE!</v>
      </c>
      <c r="Y256" s="163"/>
      <c r="Z256" s="163"/>
      <c r="AA256" s="163"/>
      <c r="AB256" s="163"/>
      <c r="AC256" s="187"/>
      <c r="AD256" s="187"/>
      <c r="AE256" s="180"/>
      <c r="AF256" s="188"/>
      <c r="AG256" s="180"/>
      <c r="AH256" s="189" t="e">
        <f t="shared" si="18"/>
        <v>#VALUE!</v>
      </c>
      <c r="AI256" s="180"/>
      <c r="AJ256" s="187"/>
      <c r="AK256" s="190"/>
      <c r="AL256" s="34"/>
      <c r="AM256" s="34"/>
      <c r="AN256" s="34"/>
      <c r="AO256" s="34"/>
      <c r="AP256" s="34"/>
      <c r="AQ256" s="34"/>
      <c r="AR256" s="34"/>
    </row>
    <row r="257" spans="2:44" ht="22.5" customHeight="1" x14ac:dyDescent="0.15">
      <c r="B257" s="34"/>
      <c r="C257" s="47"/>
      <c r="D257" s="34"/>
      <c r="E257" s="34"/>
      <c r="F257" s="180"/>
      <c r="G257" s="154"/>
      <c r="H257" s="156"/>
      <c r="I257" s="72"/>
      <c r="J257" s="73"/>
      <c r="K257" s="53"/>
      <c r="L257" s="160"/>
      <c r="M257" s="51"/>
      <c r="N257" s="35"/>
      <c r="O257" s="55"/>
      <c r="P257" s="36" t="str">
        <f>IF(N257="","",VLOOKUP(N257,単重表!$C$6:'単重表'!$F$3809,2,FALSE))</f>
        <v/>
      </c>
      <c r="Q257" s="37"/>
      <c r="R257" s="158">
        <f t="shared" si="15"/>
        <v>0</v>
      </c>
      <c r="S257" s="159"/>
      <c r="T257" s="39">
        <f t="shared" si="16"/>
        <v>1</v>
      </c>
      <c r="U257" s="40"/>
      <c r="V257" s="39" t="str">
        <f>IF(N257="","",VLOOKUP(N257,単重表!$C$6:'単重表'!$F$3809,3,FALSE))</f>
        <v/>
      </c>
      <c r="W257" s="157"/>
      <c r="X257" s="37" t="e">
        <f t="shared" si="17"/>
        <v>#VALUE!</v>
      </c>
      <c r="Y257" s="163"/>
      <c r="Z257" s="163"/>
      <c r="AA257" s="163"/>
      <c r="AB257" s="163"/>
      <c r="AC257" s="187"/>
      <c r="AD257" s="187"/>
      <c r="AE257" s="180"/>
      <c r="AF257" s="188"/>
      <c r="AG257" s="180"/>
      <c r="AH257" s="189" t="e">
        <f t="shared" si="18"/>
        <v>#VALUE!</v>
      </c>
      <c r="AI257" s="180"/>
      <c r="AJ257" s="187"/>
      <c r="AK257" s="190"/>
      <c r="AL257" s="34"/>
      <c r="AM257" s="34"/>
      <c r="AN257" s="34"/>
      <c r="AO257" s="34"/>
      <c r="AP257" s="34"/>
      <c r="AQ257" s="34"/>
      <c r="AR257" s="34"/>
    </row>
    <row r="258" spans="2:44" ht="22.5" customHeight="1" x14ac:dyDescent="0.15">
      <c r="B258" s="34"/>
      <c r="C258" s="47"/>
      <c r="D258" s="34"/>
      <c r="E258" s="34"/>
      <c r="F258" s="180"/>
      <c r="G258" s="154"/>
      <c r="H258" s="156"/>
      <c r="I258" s="72"/>
      <c r="J258" s="73"/>
      <c r="K258" s="53"/>
      <c r="L258" s="160"/>
      <c r="M258" s="51"/>
      <c r="N258" s="35"/>
      <c r="O258" s="55"/>
      <c r="P258" s="36" t="str">
        <f>IF(N258="","",VLOOKUP(N258,単重表!$C$6:'単重表'!$F$3809,2,FALSE))</f>
        <v/>
      </c>
      <c r="Q258" s="37"/>
      <c r="R258" s="158">
        <f t="shared" si="15"/>
        <v>0</v>
      </c>
      <c r="S258" s="159"/>
      <c r="T258" s="39">
        <f t="shared" si="16"/>
        <v>1</v>
      </c>
      <c r="U258" s="40"/>
      <c r="V258" s="39" t="str">
        <f>IF(N258="","",VLOOKUP(N258,単重表!$C$6:'単重表'!$F$3809,3,FALSE))</f>
        <v/>
      </c>
      <c r="W258" s="157"/>
      <c r="X258" s="37" t="e">
        <f t="shared" si="17"/>
        <v>#VALUE!</v>
      </c>
      <c r="Y258" s="163"/>
      <c r="Z258" s="163"/>
      <c r="AA258" s="163"/>
      <c r="AB258" s="163"/>
      <c r="AC258" s="187"/>
      <c r="AD258" s="187"/>
      <c r="AE258" s="180"/>
      <c r="AF258" s="188"/>
      <c r="AG258" s="180"/>
      <c r="AH258" s="189" t="e">
        <f t="shared" si="18"/>
        <v>#VALUE!</v>
      </c>
      <c r="AI258" s="180"/>
      <c r="AJ258" s="187"/>
      <c r="AK258" s="190"/>
      <c r="AL258" s="34"/>
      <c r="AM258" s="34"/>
      <c r="AN258" s="34"/>
      <c r="AO258" s="34"/>
      <c r="AP258" s="34"/>
      <c r="AQ258" s="34"/>
      <c r="AR258" s="34"/>
    </row>
    <row r="259" spans="2:44" ht="22.5" customHeight="1" x14ac:dyDescent="0.15">
      <c r="B259" s="34"/>
      <c r="C259" s="47"/>
      <c r="D259" s="34"/>
      <c r="E259" s="34"/>
      <c r="F259" s="180"/>
      <c r="G259" s="154"/>
      <c r="H259" s="156"/>
      <c r="I259" s="72"/>
      <c r="J259" s="73"/>
      <c r="K259" s="53"/>
      <c r="L259" s="160"/>
      <c r="M259" s="51"/>
      <c r="N259" s="35"/>
      <c r="O259" s="55"/>
      <c r="P259" s="36" t="str">
        <f>IF(N259="","",VLOOKUP(N259,単重表!$C$6:'単重表'!$F$3809,2,FALSE))</f>
        <v/>
      </c>
      <c r="Q259" s="37"/>
      <c r="R259" s="158">
        <f t="shared" si="15"/>
        <v>0</v>
      </c>
      <c r="S259" s="159"/>
      <c r="T259" s="39">
        <f t="shared" si="16"/>
        <v>1</v>
      </c>
      <c r="U259" s="40"/>
      <c r="V259" s="39" t="str">
        <f>IF(N259="","",VLOOKUP(N259,単重表!$C$6:'単重表'!$F$3809,3,FALSE))</f>
        <v/>
      </c>
      <c r="W259" s="157"/>
      <c r="X259" s="37" t="e">
        <f t="shared" si="17"/>
        <v>#VALUE!</v>
      </c>
      <c r="Y259" s="163"/>
      <c r="Z259" s="163"/>
      <c r="AA259" s="163"/>
      <c r="AB259" s="163"/>
      <c r="AC259" s="187"/>
      <c r="AD259" s="187"/>
      <c r="AE259" s="180"/>
      <c r="AF259" s="188"/>
      <c r="AG259" s="180"/>
      <c r="AH259" s="189" t="e">
        <f t="shared" si="18"/>
        <v>#VALUE!</v>
      </c>
      <c r="AI259" s="180"/>
      <c r="AJ259" s="187"/>
      <c r="AK259" s="190"/>
      <c r="AL259" s="34"/>
      <c r="AM259" s="34"/>
      <c r="AN259" s="34"/>
      <c r="AO259" s="34"/>
      <c r="AP259" s="34"/>
      <c r="AQ259" s="34"/>
      <c r="AR259" s="34"/>
    </row>
    <row r="260" spans="2:44" ht="22.5" customHeight="1" x14ac:dyDescent="0.15">
      <c r="B260" s="34"/>
      <c r="C260" s="47"/>
      <c r="D260" s="34"/>
      <c r="E260" s="34"/>
      <c r="F260" s="180"/>
      <c r="G260" s="154"/>
      <c r="H260" s="156"/>
      <c r="I260" s="72"/>
      <c r="J260" s="73"/>
      <c r="K260" s="53"/>
      <c r="L260" s="160"/>
      <c r="M260" s="51"/>
      <c r="N260" s="35"/>
      <c r="O260" s="55"/>
      <c r="P260" s="36" t="str">
        <f>IF(N260="","",VLOOKUP(N260,単重表!$C$6:'単重表'!$F$3809,2,FALSE))</f>
        <v/>
      </c>
      <c r="Q260" s="37"/>
      <c r="R260" s="158">
        <f t="shared" si="15"/>
        <v>0</v>
      </c>
      <c r="S260" s="159"/>
      <c r="T260" s="39">
        <f t="shared" si="16"/>
        <v>1</v>
      </c>
      <c r="U260" s="40"/>
      <c r="V260" s="39" t="str">
        <f>IF(N260="","",VLOOKUP(N260,単重表!$C$6:'単重表'!$F$3809,3,FALSE))</f>
        <v/>
      </c>
      <c r="W260" s="157"/>
      <c r="X260" s="37" t="e">
        <f t="shared" si="17"/>
        <v>#VALUE!</v>
      </c>
      <c r="Y260" s="163"/>
      <c r="Z260" s="163"/>
      <c r="AA260" s="163"/>
      <c r="AB260" s="163"/>
      <c r="AC260" s="187"/>
      <c r="AD260" s="187"/>
      <c r="AE260" s="180"/>
      <c r="AF260" s="188"/>
      <c r="AG260" s="180"/>
      <c r="AH260" s="189" t="e">
        <f t="shared" si="18"/>
        <v>#VALUE!</v>
      </c>
      <c r="AI260" s="180"/>
      <c r="AJ260" s="187"/>
      <c r="AK260" s="190"/>
      <c r="AL260" s="34"/>
      <c r="AM260" s="34"/>
      <c r="AN260" s="34"/>
      <c r="AO260" s="34"/>
      <c r="AP260" s="34"/>
      <c r="AQ260" s="34"/>
      <c r="AR260" s="34"/>
    </row>
    <row r="261" spans="2:44" ht="22.5" customHeight="1" x14ac:dyDescent="0.15">
      <c r="B261" s="34"/>
      <c r="C261" s="47"/>
      <c r="D261" s="34"/>
      <c r="E261" s="34"/>
      <c r="F261" s="180"/>
      <c r="G261" s="154"/>
      <c r="H261" s="156"/>
      <c r="I261" s="72"/>
      <c r="J261" s="73"/>
      <c r="K261" s="53"/>
      <c r="L261" s="160"/>
      <c r="M261" s="51"/>
      <c r="N261" s="35"/>
      <c r="O261" s="55"/>
      <c r="P261" s="36" t="str">
        <f>IF(N261="","",VLOOKUP(N261,単重表!$C$6:'単重表'!$F$3809,2,FALSE))</f>
        <v/>
      </c>
      <c r="Q261" s="37"/>
      <c r="R261" s="158">
        <f t="shared" si="15"/>
        <v>0</v>
      </c>
      <c r="S261" s="159"/>
      <c r="T261" s="39">
        <f t="shared" si="16"/>
        <v>1</v>
      </c>
      <c r="U261" s="40"/>
      <c r="V261" s="39" t="str">
        <f>IF(N261="","",VLOOKUP(N261,単重表!$C$6:'単重表'!$F$3809,3,FALSE))</f>
        <v/>
      </c>
      <c r="W261" s="157"/>
      <c r="X261" s="37" t="e">
        <f t="shared" si="17"/>
        <v>#VALUE!</v>
      </c>
      <c r="Y261" s="163"/>
      <c r="Z261" s="163"/>
      <c r="AA261" s="163"/>
      <c r="AB261" s="163"/>
      <c r="AC261" s="187"/>
      <c r="AD261" s="187"/>
      <c r="AE261" s="180"/>
      <c r="AF261" s="188"/>
      <c r="AG261" s="180"/>
      <c r="AH261" s="189" t="e">
        <f t="shared" si="18"/>
        <v>#VALUE!</v>
      </c>
      <c r="AI261" s="180"/>
      <c r="AJ261" s="187"/>
      <c r="AK261" s="190"/>
      <c r="AL261" s="34"/>
      <c r="AM261" s="34"/>
      <c r="AN261" s="34"/>
      <c r="AO261" s="34"/>
      <c r="AP261" s="34"/>
      <c r="AQ261" s="34"/>
      <c r="AR261" s="34"/>
    </row>
    <row r="262" spans="2:44" ht="22.5" customHeight="1" x14ac:dyDescent="0.15">
      <c r="B262" s="34"/>
      <c r="C262" s="47"/>
      <c r="D262" s="34"/>
      <c r="E262" s="34"/>
      <c r="F262" s="180"/>
      <c r="G262" s="154"/>
      <c r="H262" s="156"/>
      <c r="I262" s="72"/>
      <c r="J262" s="73"/>
      <c r="K262" s="53"/>
      <c r="L262" s="160"/>
      <c r="M262" s="51"/>
      <c r="N262" s="35"/>
      <c r="O262" s="55"/>
      <c r="P262" s="36" t="str">
        <f>IF(N262="","",VLOOKUP(N262,単重表!$C$6:'単重表'!$F$3809,2,FALSE))</f>
        <v/>
      </c>
      <c r="Q262" s="37"/>
      <c r="R262" s="158">
        <f t="shared" si="15"/>
        <v>0</v>
      </c>
      <c r="S262" s="159"/>
      <c r="T262" s="39">
        <f t="shared" si="16"/>
        <v>1</v>
      </c>
      <c r="U262" s="40"/>
      <c r="V262" s="39" t="str">
        <f>IF(N262="","",VLOOKUP(N262,単重表!$C$6:'単重表'!$F$3809,3,FALSE))</f>
        <v/>
      </c>
      <c r="W262" s="157"/>
      <c r="X262" s="37" t="e">
        <f t="shared" si="17"/>
        <v>#VALUE!</v>
      </c>
      <c r="Y262" s="163"/>
      <c r="Z262" s="163"/>
      <c r="AA262" s="163"/>
      <c r="AB262" s="163"/>
      <c r="AC262" s="187"/>
      <c r="AD262" s="187"/>
      <c r="AE262" s="180"/>
      <c r="AF262" s="188"/>
      <c r="AG262" s="180"/>
      <c r="AH262" s="189" t="e">
        <f t="shared" si="18"/>
        <v>#VALUE!</v>
      </c>
      <c r="AI262" s="180"/>
      <c r="AJ262" s="187"/>
      <c r="AK262" s="190"/>
      <c r="AL262" s="34"/>
      <c r="AM262" s="34"/>
      <c r="AN262" s="34"/>
      <c r="AO262" s="34"/>
      <c r="AP262" s="34"/>
      <c r="AQ262" s="34"/>
      <c r="AR262" s="34"/>
    </row>
    <row r="263" spans="2:44" ht="22.5" customHeight="1" x14ac:dyDescent="0.15">
      <c r="B263" s="34"/>
      <c r="C263" s="47"/>
      <c r="D263" s="34"/>
      <c r="E263" s="34"/>
      <c r="F263" s="180"/>
      <c r="G263" s="154"/>
      <c r="H263" s="156"/>
      <c r="I263" s="72"/>
      <c r="J263" s="73"/>
      <c r="K263" s="53"/>
      <c r="L263" s="160"/>
      <c r="M263" s="51"/>
      <c r="N263" s="35"/>
      <c r="O263" s="55"/>
      <c r="P263" s="36" t="str">
        <f>IF(N263="","",VLOOKUP(N263,単重表!$C$6:'単重表'!$F$3809,2,FALSE))</f>
        <v/>
      </c>
      <c r="Q263" s="37"/>
      <c r="R263" s="158">
        <f t="shared" si="15"/>
        <v>0</v>
      </c>
      <c r="S263" s="159"/>
      <c r="T263" s="39">
        <f t="shared" si="16"/>
        <v>1</v>
      </c>
      <c r="U263" s="40"/>
      <c r="V263" s="39" t="str">
        <f>IF(N263="","",VLOOKUP(N263,単重表!$C$6:'単重表'!$F$3809,3,FALSE))</f>
        <v/>
      </c>
      <c r="W263" s="157"/>
      <c r="X263" s="37" t="e">
        <f t="shared" si="17"/>
        <v>#VALUE!</v>
      </c>
      <c r="Y263" s="163"/>
      <c r="Z263" s="163"/>
      <c r="AA263" s="163"/>
      <c r="AB263" s="163"/>
      <c r="AC263" s="187"/>
      <c r="AD263" s="187"/>
      <c r="AE263" s="180"/>
      <c r="AF263" s="188"/>
      <c r="AG263" s="180"/>
      <c r="AH263" s="189" t="e">
        <f t="shared" si="18"/>
        <v>#VALUE!</v>
      </c>
      <c r="AI263" s="180"/>
      <c r="AJ263" s="187"/>
      <c r="AK263" s="190"/>
      <c r="AL263" s="34"/>
      <c r="AM263" s="34"/>
      <c r="AN263" s="34"/>
      <c r="AO263" s="34"/>
      <c r="AP263" s="34"/>
      <c r="AQ263" s="34"/>
      <c r="AR263" s="34"/>
    </row>
    <row r="264" spans="2:44" ht="22.5" customHeight="1" x14ac:dyDescent="0.15">
      <c r="B264" s="34"/>
      <c r="C264" s="47"/>
      <c r="D264" s="34"/>
      <c r="E264" s="34"/>
      <c r="F264" s="180"/>
      <c r="G264" s="154"/>
      <c r="H264" s="156"/>
      <c r="I264" s="72"/>
      <c r="J264" s="73"/>
      <c r="K264" s="53"/>
      <c r="L264" s="160"/>
      <c r="M264" s="51"/>
      <c r="N264" s="35"/>
      <c r="O264" s="55"/>
      <c r="P264" s="36" t="str">
        <f>IF(N264="","",VLOOKUP(N264,単重表!$C$6:'単重表'!$F$3809,2,FALSE))</f>
        <v/>
      </c>
      <c r="Q264" s="37"/>
      <c r="R264" s="158">
        <f t="shared" si="15"/>
        <v>0</v>
      </c>
      <c r="S264" s="159"/>
      <c r="T264" s="39">
        <f t="shared" si="16"/>
        <v>1</v>
      </c>
      <c r="U264" s="40"/>
      <c r="V264" s="39" t="str">
        <f>IF(N264="","",VLOOKUP(N264,単重表!$C$6:'単重表'!$F$3809,3,FALSE))</f>
        <v/>
      </c>
      <c r="W264" s="157"/>
      <c r="X264" s="37" t="e">
        <f t="shared" si="17"/>
        <v>#VALUE!</v>
      </c>
      <c r="Y264" s="163"/>
      <c r="Z264" s="163"/>
      <c r="AA264" s="163"/>
      <c r="AB264" s="163"/>
      <c r="AC264" s="187"/>
      <c r="AD264" s="187"/>
      <c r="AE264" s="180"/>
      <c r="AF264" s="188"/>
      <c r="AG264" s="180"/>
      <c r="AH264" s="189" t="e">
        <f t="shared" si="18"/>
        <v>#VALUE!</v>
      </c>
      <c r="AI264" s="180"/>
      <c r="AJ264" s="187"/>
      <c r="AK264" s="190"/>
      <c r="AL264" s="34"/>
      <c r="AM264" s="34"/>
      <c r="AN264" s="34"/>
      <c r="AO264" s="34"/>
      <c r="AP264" s="34"/>
      <c r="AQ264" s="34"/>
      <c r="AR264" s="34"/>
    </row>
    <row r="265" spans="2:44" ht="22.5" customHeight="1" x14ac:dyDescent="0.15">
      <c r="B265" s="34"/>
      <c r="C265" s="47"/>
      <c r="D265" s="34"/>
      <c r="E265" s="34"/>
      <c r="F265" s="180"/>
      <c r="G265" s="154"/>
      <c r="H265" s="156"/>
      <c r="I265" s="72"/>
      <c r="J265" s="73"/>
      <c r="K265" s="53"/>
      <c r="L265" s="160"/>
      <c r="M265" s="51"/>
      <c r="N265" s="35"/>
      <c r="O265" s="55"/>
      <c r="P265" s="36" t="str">
        <f>IF(N265="","",VLOOKUP(N265,単重表!$C$6:'単重表'!$F$3809,2,FALSE))</f>
        <v/>
      </c>
      <c r="Q265" s="37"/>
      <c r="R265" s="158">
        <f t="shared" si="15"/>
        <v>0</v>
      </c>
      <c r="S265" s="159"/>
      <c r="T265" s="39">
        <f t="shared" si="16"/>
        <v>1</v>
      </c>
      <c r="U265" s="40"/>
      <c r="V265" s="39" t="str">
        <f>IF(N265="","",VLOOKUP(N265,単重表!$C$6:'単重表'!$F$3809,3,FALSE))</f>
        <v/>
      </c>
      <c r="W265" s="157"/>
      <c r="X265" s="37" t="e">
        <f t="shared" si="17"/>
        <v>#VALUE!</v>
      </c>
      <c r="Y265" s="163"/>
      <c r="Z265" s="163"/>
      <c r="AA265" s="163"/>
      <c r="AB265" s="163"/>
      <c r="AC265" s="187"/>
      <c r="AD265" s="187"/>
      <c r="AE265" s="180"/>
      <c r="AF265" s="188"/>
      <c r="AG265" s="180"/>
      <c r="AH265" s="189" t="e">
        <f t="shared" si="18"/>
        <v>#VALUE!</v>
      </c>
      <c r="AI265" s="180"/>
      <c r="AJ265" s="187"/>
      <c r="AK265" s="190"/>
      <c r="AL265" s="34"/>
      <c r="AM265" s="34"/>
      <c r="AN265" s="34"/>
      <c r="AO265" s="34"/>
      <c r="AP265" s="34"/>
      <c r="AQ265" s="34"/>
      <c r="AR265" s="34"/>
    </row>
    <row r="266" spans="2:44" ht="22.5" customHeight="1" x14ac:dyDescent="0.15">
      <c r="B266" s="34"/>
      <c r="C266" s="47"/>
      <c r="D266" s="34"/>
      <c r="E266" s="34"/>
      <c r="F266" s="180"/>
      <c r="G266" s="154"/>
      <c r="H266" s="156"/>
      <c r="I266" s="72"/>
      <c r="J266" s="73"/>
      <c r="K266" s="53"/>
      <c r="L266" s="160"/>
      <c r="M266" s="51"/>
      <c r="N266" s="35"/>
      <c r="O266" s="55"/>
      <c r="P266" s="36" t="str">
        <f>IF(N266="","",VLOOKUP(N266,単重表!$C$6:'単重表'!$F$3809,2,FALSE))</f>
        <v/>
      </c>
      <c r="Q266" s="37"/>
      <c r="R266" s="158">
        <f t="shared" si="15"/>
        <v>0</v>
      </c>
      <c r="S266" s="159"/>
      <c r="T266" s="39">
        <f t="shared" si="16"/>
        <v>1</v>
      </c>
      <c r="U266" s="40"/>
      <c r="V266" s="39" t="str">
        <f>IF(N266="","",VLOOKUP(N266,単重表!$C$6:'単重表'!$F$3809,3,FALSE))</f>
        <v/>
      </c>
      <c r="W266" s="157"/>
      <c r="X266" s="37" t="e">
        <f t="shared" si="17"/>
        <v>#VALUE!</v>
      </c>
      <c r="Y266" s="163"/>
      <c r="Z266" s="163"/>
      <c r="AA266" s="163"/>
      <c r="AB266" s="163"/>
      <c r="AC266" s="187"/>
      <c r="AD266" s="187"/>
      <c r="AE266" s="180"/>
      <c r="AF266" s="188"/>
      <c r="AG266" s="180"/>
      <c r="AH266" s="189" t="e">
        <f t="shared" si="18"/>
        <v>#VALUE!</v>
      </c>
      <c r="AI266" s="180"/>
      <c r="AJ266" s="187"/>
      <c r="AK266" s="190"/>
      <c r="AL266" s="34"/>
      <c r="AM266" s="34"/>
      <c r="AN266" s="34"/>
      <c r="AO266" s="34"/>
      <c r="AP266" s="34"/>
      <c r="AQ266" s="34"/>
      <c r="AR266" s="34"/>
    </row>
    <row r="267" spans="2:44" ht="22.5" customHeight="1" x14ac:dyDescent="0.15">
      <c r="B267" s="34"/>
      <c r="C267" s="47"/>
      <c r="D267" s="34"/>
      <c r="E267" s="34"/>
      <c r="F267" s="180"/>
      <c r="G267" s="154"/>
      <c r="H267" s="156"/>
      <c r="I267" s="72"/>
      <c r="J267" s="73"/>
      <c r="K267" s="53"/>
      <c r="L267" s="160"/>
      <c r="M267" s="51"/>
      <c r="N267" s="35"/>
      <c r="O267" s="55"/>
      <c r="P267" s="36" t="str">
        <f>IF(N267="","",VLOOKUP(N267,単重表!$C$6:'単重表'!$F$3809,2,FALSE))</f>
        <v/>
      </c>
      <c r="Q267" s="37"/>
      <c r="R267" s="158">
        <f t="shared" ref="R267:R330" si="19">Q267/1000</f>
        <v>0</v>
      </c>
      <c r="S267" s="159"/>
      <c r="T267" s="39">
        <f t="shared" ref="T267:T330" si="20">IF(S267="",1,S267/1000)</f>
        <v>1</v>
      </c>
      <c r="U267" s="40"/>
      <c r="V267" s="39" t="str">
        <f>IF(N267="","",VLOOKUP(N267,単重表!$C$6:'単重表'!$F$3809,3,FALSE))</f>
        <v/>
      </c>
      <c r="W267" s="157"/>
      <c r="X267" s="37" t="e">
        <f t="shared" ref="X267:X330" si="21">V267*U267*T267*R267+W267</f>
        <v>#VALUE!</v>
      </c>
      <c r="Y267" s="163"/>
      <c r="Z267" s="163"/>
      <c r="AA267" s="163"/>
      <c r="AB267" s="163"/>
      <c r="AC267" s="187"/>
      <c r="AD267" s="187"/>
      <c r="AE267" s="180"/>
      <c r="AF267" s="188"/>
      <c r="AG267" s="180"/>
      <c r="AH267" s="189" t="e">
        <f t="shared" si="18"/>
        <v>#VALUE!</v>
      </c>
      <c r="AI267" s="180"/>
      <c r="AJ267" s="187"/>
      <c r="AK267" s="190"/>
      <c r="AL267" s="34"/>
      <c r="AM267" s="34"/>
      <c r="AN267" s="34"/>
      <c r="AO267" s="34"/>
      <c r="AP267" s="34"/>
      <c r="AQ267" s="34"/>
      <c r="AR267" s="34"/>
    </row>
    <row r="268" spans="2:44" ht="22.5" customHeight="1" x14ac:dyDescent="0.15">
      <c r="B268" s="34"/>
      <c r="C268" s="47"/>
      <c r="D268" s="34"/>
      <c r="E268" s="34"/>
      <c r="F268" s="180"/>
      <c r="G268" s="154"/>
      <c r="H268" s="156"/>
      <c r="I268" s="72"/>
      <c r="J268" s="73"/>
      <c r="K268" s="53"/>
      <c r="L268" s="160"/>
      <c r="M268" s="51"/>
      <c r="N268" s="35"/>
      <c r="O268" s="55"/>
      <c r="P268" s="36" t="str">
        <f>IF(N268="","",VLOOKUP(N268,単重表!$C$6:'単重表'!$F$3809,2,FALSE))</f>
        <v/>
      </c>
      <c r="Q268" s="37"/>
      <c r="R268" s="158">
        <f t="shared" si="19"/>
        <v>0</v>
      </c>
      <c r="S268" s="159"/>
      <c r="T268" s="39">
        <f t="shared" si="20"/>
        <v>1</v>
      </c>
      <c r="U268" s="40"/>
      <c r="V268" s="39" t="str">
        <f>IF(N268="","",VLOOKUP(N268,単重表!$C$6:'単重表'!$F$3809,3,FALSE))</f>
        <v/>
      </c>
      <c r="W268" s="157"/>
      <c r="X268" s="37" t="e">
        <f t="shared" si="21"/>
        <v>#VALUE!</v>
      </c>
      <c r="Y268" s="163"/>
      <c r="Z268" s="163"/>
      <c r="AA268" s="163"/>
      <c r="AB268" s="163"/>
      <c r="AC268" s="187"/>
      <c r="AD268" s="187"/>
      <c r="AE268" s="180"/>
      <c r="AF268" s="188"/>
      <c r="AG268" s="180"/>
      <c r="AH268" s="189" t="e">
        <f t="shared" si="18"/>
        <v>#VALUE!</v>
      </c>
      <c r="AI268" s="180"/>
      <c r="AJ268" s="187"/>
      <c r="AK268" s="190"/>
      <c r="AL268" s="34"/>
      <c r="AM268" s="34"/>
      <c r="AN268" s="34"/>
      <c r="AO268" s="34"/>
      <c r="AP268" s="34"/>
      <c r="AQ268" s="34"/>
      <c r="AR268" s="34"/>
    </row>
    <row r="269" spans="2:44" ht="22.5" customHeight="1" x14ac:dyDescent="0.15">
      <c r="B269" s="34"/>
      <c r="C269" s="47"/>
      <c r="D269" s="34"/>
      <c r="E269" s="34"/>
      <c r="F269" s="180"/>
      <c r="G269" s="154"/>
      <c r="H269" s="156"/>
      <c r="I269" s="72"/>
      <c r="J269" s="73"/>
      <c r="K269" s="53"/>
      <c r="L269" s="160"/>
      <c r="M269" s="51"/>
      <c r="N269" s="35"/>
      <c r="O269" s="55"/>
      <c r="P269" s="36" t="str">
        <f>IF(N269="","",VLOOKUP(N269,単重表!$C$6:'単重表'!$F$3809,2,FALSE))</f>
        <v/>
      </c>
      <c r="Q269" s="37"/>
      <c r="R269" s="158">
        <f t="shared" si="19"/>
        <v>0</v>
      </c>
      <c r="S269" s="159"/>
      <c r="T269" s="39">
        <f t="shared" si="20"/>
        <v>1</v>
      </c>
      <c r="U269" s="40"/>
      <c r="V269" s="39" t="str">
        <f>IF(N269="","",VLOOKUP(N269,単重表!$C$6:'単重表'!$F$3809,3,FALSE))</f>
        <v/>
      </c>
      <c r="W269" s="157"/>
      <c r="X269" s="37" t="e">
        <f t="shared" si="21"/>
        <v>#VALUE!</v>
      </c>
      <c r="Y269" s="163"/>
      <c r="Z269" s="163"/>
      <c r="AA269" s="163"/>
      <c r="AB269" s="163"/>
      <c r="AC269" s="187"/>
      <c r="AD269" s="187"/>
      <c r="AE269" s="180"/>
      <c r="AF269" s="188"/>
      <c r="AG269" s="180"/>
      <c r="AH269" s="189" t="e">
        <f t="shared" si="18"/>
        <v>#VALUE!</v>
      </c>
      <c r="AI269" s="180"/>
      <c r="AJ269" s="187"/>
      <c r="AK269" s="190"/>
      <c r="AL269" s="34"/>
      <c r="AM269" s="34"/>
      <c r="AN269" s="34"/>
      <c r="AO269" s="34"/>
      <c r="AP269" s="34"/>
      <c r="AQ269" s="34"/>
      <c r="AR269" s="34"/>
    </row>
    <row r="270" spans="2:44" ht="22.5" customHeight="1" x14ac:dyDescent="0.15">
      <c r="B270" s="34"/>
      <c r="C270" s="47"/>
      <c r="D270" s="34"/>
      <c r="E270" s="34"/>
      <c r="F270" s="180"/>
      <c r="G270" s="154"/>
      <c r="H270" s="156"/>
      <c r="I270" s="72"/>
      <c r="J270" s="73"/>
      <c r="K270" s="53"/>
      <c r="L270" s="160"/>
      <c r="M270" s="51"/>
      <c r="N270" s="35"/>
      <c r="O270" s="55"/>
      <c r="P270" s="36" t="str">
        <f>IF(N270="","",VLOOKUP(N270,単重表!$C$6:'単重表'!$F$3809,2,FALSE))</f>
        <v/>
      </c>
      <c r="Q270" s="37"/>
      <c r="R270" s="158">
        <f t="shared" si="19"/>
        <v>0</v>
      </c>
      <c r="S270" s="159"/>
      <c r="T270" s="39">
        <f t="shared" si="20"/>
        <v>1</v>
      </c>
      <c r="U270" s="40"/>
      <c r="V270" s="39" t="str">
        <f>IF(N270="","",VLOOKUP(N270,単重表!$C$6:'単重表'!$F$3809,3,FALSE))</f>
        <v/>
      </c>
      <c r="W270" s="157"/>
      <c r="X270" s="37" t="e">
        <f t="shared" si="21"/>
        <v>#VALUE!</v>
      </c>
      <c r="Y270" s="163"/>
      <c r="Z270" s="163"/>
      <c r="AA270" s="163"/>
      <c r="AB270" s="163"/>
      <c r="AC270" s="187"/>
      <c r="AD270" s="187"/>
      <c r="AE270" s="180"/>
      <c r="AF270" s="188"/>
      <c r="AG270" s="180"/>
      <c r="AH270" s="189" t="e">
        <f t="shared" si="18"/>
        <v>#VALUE!</v>
      </c>
      <c r="AI270" s="180"/>
      <c r="AJ270" s="187"/>
      <c r="AK270" s="190"/>
      <c r="AL270" s="34"/>
      <c r="AM270" s="34"/>
      <c r="AN270" s="34"/>
      <c r="AO270" s="34"/>
      <c r="AP270" s="34"/>
      <c r="AQ270" s="34"/>
      <c r="AR270" s="34"/>
    </row>
    <row r="271" spans="2:44" ht="22.5" customHeight="1" x14ac:dyDescent="0.15">
      <c r="B271" s="34"/>
      <c r="C271" s="47"/>
      <c r="D271" s="34"/>
      <c r="E271" s="34"/>
      <c r="F271" s="180"/>
      <c r="G271" s="154"/>
      <c r="H271" s="156"/>
      <c r="I271" s="72"/>
      <c r="J271" s="73"/>
      <c r="K271" s="53"/>
      <c r="L271" s="160"/>
      <c r="M271" s="51"/>
      <c r="N271" s="35"/>
      <c r="O271" s="55"/>
      <c r="P271" s="36" t="str">
        <f>IF(N271="","",VLOOKUP(N271,単重表!$C$6:'単重表'!$F$3809,2,FALSE))</f>
        <v/>
      </c>
      <c r="Q271" s="37"/>
      <c r="R271" s="158">
        <f t="shared" si="19"/>
        <v>0</v>
      </c>
      <c r="S271" s="159"/>
      <c r="T271" s="39">
        <f t="shared" si="20"/>
        <v>1</v>
      </c>
      <c r="U271" s="40"/>
      <c r="V271" s="39" t="str">
        <f>IF(N271="","",VLOOKUP(N271,単重表!$C$6:'単重表'!$F$3809,3,FALSE))</f>
        <v/>
      </c>
      <c r="W271" s="157"/>
      <c r="X271" s="37" t="e">
        <f t="shared" si="21"/>
        <v>#VALUE!</v>
      </c>
      <c r="Y271" s="163"/>
      <c r="Z271" s="163"/>
      <c r="AA271" s="163"/>
      <c r="AB271" s="163"/>
      <c r="AC271" s="187"/>
      <c r="AD271" s="187"/>
      <c r="AE271" s="180"/>
      <c r="AF271" s="188"/>
      <c r="AG271" s="180"/>
      <c r="AH271" s="189" t="e">
        <f t="shared" si="18"/>
        <v>#VALUE!</v>
      </c>
      <c r="AI271" s="180"/>
      <c r="AJ271" s="187"/>
      <c r="AK271" s="190"/>
      <c r="AL271" s="34"/>
      <c r="AM271" s="34"/>
      <c r="AN271" s="34"/>
      <c r="AO271" s="34"/>
      <c r="AP271" s="34"/>
      <c r="AQ271" s="34"/>
      <c r="AR271" s="34"/>
    </row>
    <row r="272" spans="2:44" ht="22.5" customHeight="1" x14ac:dyDescent="0.15">
      <c r="B272" s="34"/>
      <c r="C272" s="47"/>
      <c r="D272" s="34"/>
      <c r="E272" s="34"/>
      <c r="F272" s="180"/>
      <c r="G272" s="154"/>
      <c r="H272" s="156"/>
      <c r="I272" s="72"/>
      <c r="J272" s="73"/>
      <c r="K272" s="53"/>
      <c r="L272" s="160"/>
      <c r="M272" s="51"/>
      <c r="N272" s="35"/>
      <c r="O272" s="55"/>
      <c r="P272" s="36" t="str">
        <f>IF(N272="","",VLOOKUP(N272,単重表!$C$6:'単重表'!$F$3809,2,FALSE))</f>
        <v/>
      </c>
      <c r="Q272" s="37"/>
      <c r="R272" s="158">
        <f t="shared" si="19"/>
        <v>0</v>
      </c>
      <c r="S272" s="159"/>
      <c r="T272" s="39">
        <f t="shared" si="20"/>
        <v>1</v>
      </c>
      <c r="U272" s="40"/>
      <c r="V272" s="39" t="str">
        <f>IF(N272="","",VLOOKUP(N272,単重表!$C$6:'単重表'!$F$3809,3,FALSE))</f>
        <v/>
      </c>
      <c r="W272" s="157"/>
      <c r="X272" s="37" t="e">
        <f t="shared" si="21"/>
        <v>#VALUE!</v>
      </c>
      <c r="Y272" s="163"/>
      <c r="Z272" s="163"/>
      <c r="AA272" s="163"/>
      <c r="AB272" s="163"/>
      <c r="AC272" s="187"/>
      <c r="AD272" s="187"/>
      <c r="AE272" s="180"/>
      <c r="AF272" s="188"/>
      <c r="AG272" s="180"/>
      <c r="AH272" s="189" t="e">
        <f t="shared" si="18"/>
        <v>#VALUE!</v>
      </c>
      <c r="AI272" s="180"/>
      <c r="AJ272" s="187"/>
      <c r="AK272" s="190"/>
      <c r="AL272" s="34"/>
      <c r="AM272" s="34"/>
      <c r="AN272" s="34"/>
      <c r="AO272" s="34"/>
      <c r="AP272" s="34"/>
      <c r="AQ272" s="34"/>
      <c r="AR272" s="34"/>
    </row>
    <row r="273" spans="2:44" ht="22.5" customHeight="1" x14ac:dyDescent="0.15">
      <c r="B273" s="34"/>
      <c r="C273" s="47"/>
      <c r="D273" s="34"/>
      <c r="E273" s="34"/>
      <c r="F273" s="180"/>
      <c r="G273" s="154"/>
      <c r="H273" s="156"/>
      <c r="I273" s="72"/>
      <c r="J273" s="73"/>
      <c r="K273" s="53"/>
      <c r="L273" s="160"/>
      <c r="M273" s="51"/>
      <c r="N273" s="35"/>
      <c r="O273" s="55"/>
      <c r="P273" s="36" t="str">
        <f>IF(N273="","",VLOOKUP(N273,単重表!$C$6:'単重表'!$F$3809,2,FALSE))</f>
        <v/>
      </c>
      <c r="Q273" s="37"/>
      <c r="R273" s="158">
        <f t="shared" si="19"/>
        <v>0</v>
      </c>
      <c r="S273" s="159"/>
      <c r="T273" s="39">
        <f t="shared" si="20"/>
        <v>1</v>
      </c>
      <c r="U273" s="40"/>
      <c r="V273" s="39" t="str">
        <f>IF(N273="","",VLOOKUP(N273,単重表!$C$6:'単重表'!$F$3809,3,FALSE))</f>
        <v/>
      </c>
      <c r="W273" s="157"/>
      <c r="X273" s="37" t="e">
        <f t="shared" si="21"/>
        <v>#VALUE!</v>
      </c>
      <c r="Y273" s="163"/>
      <c r="Z273" s="163"/>
      <c r="AA273" s="163"/>
      <c r="AB273" s="163"/>
      <c r="AC273" s="187"/>
      <c r="AD273" s="187"/>
      <c r="AE273" s="180"/>
      <c r="AF273" s="188"/>
      <c r="AG273" s="180"/>
      <c r="AH273" s="189" t="e">
        <f t="shared" si="18"/>
        <v>#VALUE!</v>
      </c>
      <c r="AI273" s="180"/>
      <c r="AJ273" s="187"/>
      <c r="AK273" s="190"/>
      <c r="AL273" s="34"/>
      <c r="AM273" s="34"/>
      <c r="AN273" s="34"/>
      <c r="AO273" s="34"/>
      <c r="AP273" s="34"/>
      <c r="AQ273" s="34"/>
      <c r="AR273" s="34"/>
    </row>
    <row r="274" spans="2:44" ht="22.5" customHeight="1" x14ac:dyDescent="0.15">
      <c r="B274" s="34"/>
      <c r="C274" s="47"/>
      <c r="D274" s="34"/>
      <c r="E274" s="34"/>
      <c r="F274" s="180"/>
      <c r="G274" s="154"/>
      <c r="H274" s="156"/>
      <c r="I274" s="72"/>
      <c r="J274" s="73"/>
      <c r="K274" s="53"/>
      <c r="L274" s="160"/>
      <c r="M274" s="51"/>
      <c r="N274" s="35"/>
      <c r="O274" s="55"/>
      <c r="P274" s="36" t="str">
        <f>IF(N274="","",VLOOKUP(N274,単重表!$C$6:'単重表'!$F$3809,2,FALSE))</f>
        <v/>
      </c>
      <c r="Q274" s="37"/>
      <c r="R274" s="158">
        <f t="shared" si="19"/>
        <v>0</v>
      </c>
      <c r="S274" s="159"/>
      <c r="T274" s="39">
        <f t="shared" si="20"/>
        <v>1</v>
      </c>
      <c r="U274" s="40"/>
      <c r="V274" s="39" t="str">
        <f>IF(N274="","",VLOOKUP(N274,単重表!$C$6:'単重表'!$F$3809,3,FALSE))</f>
        <v/>
      </c>
      <c r="W274" s="157"/>
      <c r="X274" s="37" t="e">
        <f t="shared" si="21"/>
        <v>#VALUE!</v>
      </c>
      <c r="Y274" s="163"/>
      <c r="Z274" s="163"/>
      <c r="AA274" s="163"/>
      <c r="AB274" s="163"/>
      <c r="AC274" s="187"/>
      <c r="AD274" s="187"/>
      <c r="AE274" s="180"/>
      <c r="AF274" s="188"/>
      <c r="AG274" s="180"/>
      <c r="AH274" s="189" t="e">
        <f t="shared" si="18"/>
        <v>#VALUE!</v>
      </c>
      <c r="AI274" s="180"/>
      <c r="AJ274" s="187"/>
      <c r="AK274" s="190"/>
      <c r="AL274" s="34"/>
      <c r="AM274" s="34"/>
      <c r="AN274" s="34"/>
      <c r="AO274" s="34"/>
      <c r="AP274" s="34"/>
      <c r="AQ274" s="34"/>
      <c r="AR274" s="34"/>
    </row>
    <row r="275" spans="2:44" ht="22.5" customHeight="1" x14ac:dyDescent="0.15">
      <c r="B275" s="34"/>
      <c r="C275" s="47"/>
      <c r="D275" s="34"/>
      <c r="E275" s="34"/>
      <c r="F275" s="180"/>
      <c r="G275" s="154"/>
      <c r="H275" s="156"/>
      <c r="I275" s="72"/>
      <c r="J275" s="73"/>
      <c r="K275" s="53"/>
      <c r="L275" s="160"/>
      <c r="M275" s="51"/>
      <c r="N275" s="35"/>
      <c r="O275" s="55"/>
      <c r="P275" s="36" t="str">
        <f>IF(N275="","",VLOOKUP(N275,単重表!$C$6:'単重表'!$F$3809,2,FALSE))</f>
        <v/>
      </c>
      <c r="Q275" s="37"/>
      <c r="R275" s="158">
        <f t="shared" si="19"/>
        <v>0</v>
      </c>
      <c r="S275" s="159"/>
      <c r="T275" s="39">
        <f t="shared" si="20"/>
        <v>1</v>
      </c>
      <c r="U275" s="40"/>
      <c r="V275" s="39" t="str">
        <f>IF(N275="","",VLOOKUP(N275,単重表!$C$6:'単重表'!$F$3809,3,FALSE))</f>
        <v/>
      </c>
      <c r="W275" s="157"/>
      <c r="X275" s="37" t="e">
        <f t="shared" si="21"/>
        <v>#VALUE!</v>
      </c>
      <c r="Y275" s="163"/>
      <c r="Z275" s="163"/>
      <c r="AA275" s="163"/>
      <c r="AB275" s="163"/>
      <c r="AC275" s="187"/>
      <c r="AD275" s="187"/>
      <c r="AE275" s="180"/>
      <c r="AF275" s="188"/>
      <c r="AG275" s="180"/>
      <c r="AH275" s="189" t="e">
        <f t="shared" si="18"/>
        <v>#VALUE!</v>
      </c>
      <c r="AI275" s="180"/>
      <c r="AJ275" s="187"/>
      <c r="AK275" s="190"/>
      <c r="AL275" s="34"/>
      <c r="AM275" s="34"/>
      <c r="AN275" s="34"/>
      <c r="AO275" s="34"/>
      <c r="AP275" s="34"/>
      <c r="AQ275" s="34"/>
      <c r="AR275" s="34"/>
    </row>
    <row r="276" spans="2:44" ht="22.5" customHeight="1" x14ac:dyDescent="0.15">
      <c r="B276" s="34"/>
      <c r="C276" s="47"/>
      <c r="D276" s="34"/>
      <c r="E276" s="34"/>
      <c r="F276" s="180"/>
      <c r="G276" s="154"/>
      <c r="H276" s="156"/>
      <c r="I276" s="72"/>
      <c r="J276" s="73"/>
      <c r="K276" s="53"/>
      <c r="L276" s="160"/>
      <c r="M276" s="51"/>
      <c r="N276" s="35"/>
      <c r="O276" s="55"/>
      <c r="P276" s="36" t="str">
        <f>IF(N276="","",VLOOKUP(N276,単重表!$C$6:'単重表'!$F$3809,2,FALSE))</f>
        <v/>
      </c>
      <c r="Q276" s="37"/>
      <c r="R276" s="158">
        <f t="shared" si="19"/>
        <v>0</v>
      </c>
      <c r="S276" s="159"/>
      <c r="T276" s="39">
        <f t="shared" si="20"/>
        <v>1</v>
      </c>
      <c r="U276" s="40"/>
      <c r="V276" s="39" t="str">
        <f>IF(N276="","",VLOOKUP(N276,単重表!$C$6:'単重表'!$F$3809,3,FALSE))</f>
        <v/>
      </c>
      <c r="W276" s="157"/>
      <c r="X276" s="37" t="e">
        <f t="shared" si="21"/>
        <v>#VALUE!</v>
      </c>
      <c r="Y276" s="163"/>
      <c r="Z276" s="163"/>
      <c r="AA276" s="163"/>
      <c r="AB276" s="163"/>
      <c r="AC276" s="187"/>
      <c r="AD276" s="187"/>
      <c r="AE276" s="180"/>
      <c r="AF276" s="188"/>
      <c r="AG276" s="180"/>
      <c r="AH276" s="189" t="e">
        <f t="shared" si="18"/>
        <v>#VALUE!</v>
      </c>
      <c r="AI276" s="180"/>
      <c r="AJ276" s="187"/>
      <c r="AK276" s="190"/>
      <c r="AL276" s="34"/>
      <c r="AM276" s="34"/>
      <c r="AN276" s="34"/>
      <c r="AO276" s="34"/>
      <c r="AP276" s="34"/>
      <c r="AQ276" s="34"/>
      <c r="AR276" s="34"/>
    </row>
    <row r="277" spans="2:44" ht="22.5" customHeight="1" x14ac:dyDescent="0.15">
      <c r="B277" s="34"/>
      <c r="C277" s="47"/>
      <c r="D277" s="34"/>
      <c r="E277" s="34"/>
      <c r="F277" s="180"/>
      <c r="G277" s="154"/>
      <c r="H277" s="156"/>
      <c r="I277" s="72"/>
      <c r="J277" s="73"/>
      <c r="K277" s="53"/>
      <c r="L277" s="160"/>
      <c r="M277" s="51"/>
      <c r="N277" s="35"/>
      <c r="O277" s="55"/>
      <c r="P277" s="36" t="str">
        <f>IF(N277="","",VLOOKUP(N277,単重表!$C$6:'単重表'!$F$3809,2,FALSE))</f>
        <v/>
      </c>
      <c r="Q277" s="37"/>
      <c r="R277" s="158">
        <f t="shared" si="19"/>
        <v>0</v>
      </c>
      <c r="S277" s="159"/>
      <c r="T277" s="39">
        <f t="shared" si="20"/>
        <v>1</v>
      </c>
      <c r="U277" s="40"/>
      <c r="V277" s="39" t="str">
        <f>IF(N277="","",VLOOKUP(N277,単重表!$C$6:'単重表'!$F$3809,3,FALSE))</f>
        <v/>
      </c>
      <c r="W277" s="157"/>
      <c r="X277" s="37" t="e">
        <f t="shared" si="21"/>
        <v>#VALUE!</v>
      </c>
      <c r="Y277" s="163"/>
      <c r="Z277" s="163"/>
      <c r="AA277" s="163"/>
      <c r="AB277" s="163"/>
      <c r="AC277" s="187"/>
      <c r="AD277" s="187"/>
      <c r="AE277" s="180"/>
      <c r="AF277" s="188"/>
      <c r="AG277" s="180"/>
      <c r="AH277" s="189" t="e">
        <f t="shared" si="18"/>
        <v>#VALUE!</v>
      </c>
      <c r="AI277" s="180"/>
      <c r="AJ277" s="187"/>
      <c r="AK277" s="190"/>
      <c r="AL277" s="34"/>
      <c r="AM277" s="34"/>
      <c r="AN277" s="34"/>
      <c r="AO277" s="34"/>
      <c r="AP277" s="34"/>
      <c r="AQ277" s="34"/>
      <c r="AR277" s="34"/>
    </row>
    <row r="278" spans="2:44" ht="22.5" customHeight="1" x14ac:dyDescent="0.15">
      <c r="B278" s="34"/>
      <c r="C278" s="47"/>
      <c r="D278" s="34"/>
      <c r="E278" s="34"/>
      <c r="F278" s="180"/>
      <c r="G278" s="154"/>
      <c r="H278" s="156"/>
      <c r="I278" s="72"/>
      <c r="J278" s="73"/>
      <c r="K278" s="53"/>
      <c r="L278" s="160"/>
      <c r="M278" s="51"/>
      <c r="N278" s="35"/>
      <c r="O278" s="55"/>
      <c r="P278" s="36" t="str">
        <f>IF(N278="","",VLOOKUP(N278,単重表!$C$6:'単重表'!$F$3809,2,FALSE))</f>
        <v/>
      </c>
      <c r="Q278" s="37"/>
      <c r="R278" s="158">
        <f t="shared" si="19"/>
        <v>0</v>
      </c>
      <c r="S278" s="159"/>
      <c r="T278" s="39">
        <f t="shared" si="20"/>
        <v>1</v>
      </c>
      <c r="U278" s="40"/>
      <c r="V278" s="39" t="str">
        <f>IF(N278="","",VLOOKUP(N278,単重表!$C$6:'単重表'!$F$3809,3,FALSE))</f>
        <v/>
      </c>
      <c r="W278" s="157"/>
      <c r="X278" s="37" t="e">
        <f t="shared" si="21"/>
        <v>#VALUE!</v>
      </c>
      <c r="Y278" s="163"/>
      <c r="Z278" s="163"/>
      <c r="AA278" s="163"/>
      <c r="AB278" s="163"/>
      <c r="AC278" s="187"/>
      <c r="AD278" s="187"/>
      <c r="AE278" s="180"/>
      <c r="AF278" s="188"/>
      <c r="AG278" s="180"/>
      <c r="AH278" s="189" t="e">
        <f t="shared" si="18"/>
        <v>#VALUE!</v>
      </c>
      <c r="AI278" s="180"/>
      <c r="AJ278" s="187"/>
      <c r="AK278" s="190"/>
      <c r="AL278" s="34"/>
      <c r="AM278" s="34"/>
      <c r="AN278" s="34"/>
      <c r="AO278" s="34"/>
      <c r="AP278" s="34"/>
      <c r="AQ278" s="34"/>
      <c r="AR278" s="34"/>
    </row>
    <row r="279" spans="2:44" ht="22.5" customHeight="1" x14ac:dyDescent="0.15">
      <c r="B279" s="34"/>
      <c r="C279" s="47"/>
      <c r="D279" s="34"/>
      <c r="E279" s="34"/>
      <c r="F279" s="180"/>
      <c r="G279" s="154"/>
      <c r="H279" s="156"/>
      <c r="I279" s="72"/>
      <c r="J279" s="73"/>
      <c r="K279" s="53"/>
      <c r="L279" s="160"/>
      <c r="M279" s="51"/>
      <c r="N279" s="35"/>
      <c r="O279" s="55"/>
      <c r="P279" s="36" t="str">
        <f>IF(N279="","",VLOOKUP(N279,単重表!$C$6:'単重表'!$F$3809,2,FALSE))</f>
        <v/>
      </c>
      <c r="Q279" s="37"/>
      <c r="R279" s="158">
        <f t="shared" si="19"/>
        <v>0</v>
      </c>
      <c r="S279" s="159"/>
      <c r="T279" s="39">
        <f t="shared" si="20"/>
        <v>1</v>
      </c>
      <c r="U279" s="40"/>
      <c r="V279" s="39" t="str">
        <f>IF(N279="","",VLOOKUP(N279,単重表!$C$6:'単重表'!$F$3809,3,FALSE))</f>
        <v/>
      </c>
      <c r="W279" s="157"/>
      <c r="X279" s="37" t="e">
        <f t="shared" si="21"/>
        <v>#VALUE!</v>
      </c>
      <c r="Y279" s="163"/>
      <c r="Z279" s="163"/>
      <c r="AA279" s="163"/>
      <c r="AB279" s="163"/>
      <c r="AC279" s="187"/>
      <c r="AD279" s="187"/>
      <c r="AE279" s="180"/>
      <c r="AF279" s="188"/>
      <c r="AG279" s="180"/>
      <c r="AH279" s="189" t="e">
        <f t="shared" si="18"/>
        <v>#VALUE!</v>
      </c>
      <c r="AI279" s="180"/>
      <c r="AJ279" s="187"/>
      <c r="AK279" s="190"/>
      <c r="AL279" s="34"/>
      <c r="AM279" s="34"/>
      <c r="AN279" s="34"/>
      <c r="AO279" s="34"/>
      <c r="AP279" s="34"/>
      <c r="AQ279" s="34"/>
      <c r="AR279" s="34"/>
    </row>
    <row r="280" spans="2:44" ht="22.5" customHeight="1" x14ac:dyDescent="0.15">
      <c r="B280" s="34"/>
      <c r="C280" s="47"/>
      <c r="D280" s="34"/>
      <c r="E280" s="34"/>
      <c r="F280" s="180"/>
      <c r="G280" s="154"/>
      <c r="H280" s="156"/>
      <c r="I280" s="72"/>
      <c r="J280" s="73"/>
      <c r="K280" s="53"/>
      <c r="L280" s="160"/>
      <c r="M280" s="51"/>
      <c r="N280" s="35"/>
      <c r="O280" s="55"/>
      <c r="P280" s="36" t="str">
        <f>IF(N280="","",VLOOKUP(N280,単重表!$C$6:'単重表'!$F$3809,2,FALSE))</f>
        <v/>
      </c>
      <c r="Q280" s="37"/>
      <c r="R280" s="158">
        <f t="shared" si="19"/>
        <v>0</v>
      </c>
      <c r="S280" s="159"/>
      <c r="T280" s="39">
        <f t="shared" si="20"/>
        <v>1</v>
      </c>
      <c r="U280" s="40"/>
      <c r="V280" s="39" t="str">
        <f>IF(N280="","",VLOOKUP(N280,単重表!$C$6:'単重表'!$F$3809,3,FALSE))</f>
        <v/>
      </c>
      <c r="W280" s="157"/>
      <c r="X280" s="37" t="e">
        <f t="shared" si="21"/>
        <v>#VALUE!</v>
      </c>
      <c r="Y280" s="163"/>
      <c r="Z280" s="163"/>
      <c r="AA280" s="163"/>
      <c r="AB280" s="163"/>
      <c r="AC280" s="187"/>
      <c r="AD280" s="187"/>
      <c r="AE280" s="180"/>
      <c r="AF280" s="188"/>
      <c r="AG280" s="180"/>
      <c r="AH280" s="189" t="e">
        <f t="shared" si="18"/>
        <v>#VALUE!</v>
      </c>
      <c r="AI280" s="180"/>
      <c r="AJ280" s="187"/>
      <c r="AK280" s="190"/>
      <c r="AL280" s="34"/>
      <c r="AM280" s="34"/>
      <c r="AN280" s="34"/>
      <c r="AO280" s="34"/>
      <c r="AP280" s="34"/>
      <c r="AQ280" s="34"/>
      <c r="AR280" s="34"/>
    </row>
    <row r="281" spans="2:44" ht="22.5" customHeight="1" x14ac:dyDescent="0.15">
      <c r="B281" s="34"/>
      <c r="C281" s="47"/>
      <c r="D281" s="34"/>
      <c r="E281" s="34"/>
      <c r="F281" s="180"/>
      <c r="G281" s="154"/>
      <c r="H281" s="156"/>
      <c r="I281" s="72"/>
      <c r="J281" s="73"/>
      <c r="K281" s="53"/>
      <c r="L281" s="160"/>
      <c r="M281" s="51"/>
      <c r="N281" s="35"/>
      <c r="O281" s="55"/>
      <c r="P281" s="36" t="str">
        <f>IF(N281="","",VLOOKUP(N281,単重表!$C$6:'単重表'!$F$3809,2,FALSE))</f>
        <v/>
      </c>
      <c r="Q281" s="37"/>
      <c r="R281" s="158">
        <f t="shared" si="19"/>
        <v>0</v>
      </c>
      <c r="S281" s="159"/>
      <c r="T281" s="39">
        <f t="shared" si="20"/>
        <v>1</v>
      </c>
      <c r="U281" s="40"/>
      <c r="V281" s="39" t="str">
        <f>IF(N281="","",VLOOKUP(N281,単重表!$C$6:'単重表'!$F$3809,3,FALSE))</f>
        <v/>
      </c>
      <c r="W281" s="157"/>
      <c r="X281" s="37" t="e">
        <f t="shared" si="21"/>
        <v>#VALUE!</v>
      </c>
      <c r="Y281" s="163"/>
      <c r="Z281" s="163"/>
      <c r="AA281" s="163"/>
      <c r="AB281" s="163"/>
      <c r="AC281" s="187"/>
      <c r="AD281" s="187"/>
      <c r="AE281" s="180"/>
      <c r="AF281" s="188"/>
      <c r="AG281" s="180"/>
      <c r="AH281" s="189" t="e">
        <f t="shared" si="18"/>
        <v>#VALUE!</v>
      </c>
      <c r="AI281" s="180"/>
      <c r="AJ281" s="187"/>
      <c r="AK281" s="190"/>
      <c r="AL281" s="34"/>
      <c r="AM281" s="34"/>
      <c r="AN281" s="34"/>
      <c r="AO281" s="34"/>
      <c r="AP281" s="34"/>
      <c r="AQ281" s="34"/>
      <c r="AR281" s="34"/>
    </row>
    <row r="282" spans="2:44" ht="22.5" customHeight="1" x14ac:dyDescent="0.15">
      <c r="B282" s="34"/>
      <c r="C282" s="47"/>
      <c r="D282" s="34"/>
      <c r="E282" s="34"/>
      <c r="F282" s="180"/>
      <c r="G282" s="154"/>
      <c r="H282" s="156"/>
      <c r="I282" s="72"/>
      <c r="J282" s="73"/>
      <c r="K282" s="53"/>
      <c r="L282" s="160"/>
      <c r="M282" s="51"/>
      <c r="N282" s="35"/>
      <c r="O282" s="55"/>
      <c r="P282" s="36" t="str">
        <f>IF(N282="","",VLOOKUP(N282,単重表!$C$6:'単重表'!$F$3809,2,FALSE))</f>
        <v/>
      </c>
      <c r="Q282" s="37"/>
      <c r="R282" s="158">
        <f t="shared" si="19"/>
        <v>0</v>
      </c>
      <c r="S282" s="159"/>
      <c r="T282" s="39">
        <f t="shared" si="20"/>
        <v>1</v>
      </c>
      <c r="U282" s="40"/>
      <c r="V282" s="39" t="str">
        <f>IF(N282="","",VLOOKUP(N282,単重表!$C$6:'単重表'!$F$3809,3,FALSE))</f>
        <v/>
      </c>
      <c r="W282" s="157"/>
      <c r="X282" s="37" t="e">
        <f t="shared" si="21"/>
        <v>#VALUE!</v>
      </c>
      <c r="Y282" s="163"/>
      <c r="Z282" s="163"/>
      <c r="AA282" s="163"/>
      <c r="AB282" s="163"/>
      <c r="AC282" s="187"/>
      <c r="AD282" s="187"/>
      <c r="AE282" s="180"/>
      <c r="AF282" s="188"/>
      <c r="AG282" s="180"/>
      <c r="AH282" s="189" t="e">
        <f t="shared" si="18"/>
        <v>#VALUE!</v>
      </c>
      <c r="AI282" s="180"/>
      <c r="AJ282" s="187"/>
      <c r="AK282" s="190"/>
      <c r="AL282" s="34"/>
      <c r="AM282" s="34"/>
      <c r="AN282" s="34"/>
      <c r="AO282" s="34"/>
      <c r="AP282" s="34"/>
      <c r="AQ282" s="34"/>
      <c r="AR282" s="34"/>
    </row>
    <row r="283" spans="2:44" ht="22.5" customHeight="1" x14ac:dyDescent="0.15">
      <c r="B283" s="34"/>
      <c r="C283" s="47"/>
      <c r="D283" s="34"/>
      <c r="E283" s="34"/>
      <c r="F283" s="180"/>
      <c r="G283" s="154"/>
      <c r="H283" s="156"/>
      <c r="I283" s="72"/>
      <c r="J283" s="73"/>
      <c r="K283" s="53"/>
      <c r="L283" s="160"/>
      <c r="M283" s="51"/>
      <c r="N283" s="35"/>
      <c r="O283" s="55"/>
      <c r="P283" s="36" t="str">
        <f>IF(N283="","",VLOOKUP(N283,単重表!$C$6:'単重表'!$F$3809,2,FALSE))</f>
        <v/>
      </c>
      <c r="Q283" s="37"/>
      <c r="R283" s="158">
        <f t="shared" si="19"/>
        <v>0</v>
      </c>
      <c r="S283" s="159"/>
      <c r="T283" s="39">
        <f t="shared" si="20"/>
        <v>1</v>
      </c>
      <c r="U283" s="40"/>
      <c r="V283" s="39" t="str">
        <f>IF(N283="","",VLOOKUP(N283,単重表!$C$6:'単重表'!$F$3809,3,FALSE))</f>
        <v/>
      </c>
      <c r="W283" s="157"/>
      <c r="X283" s="37" t="e">
        <f t="shared" si="21"/>
        <v>#VALUE!</v>
      </c>
      <c r="Y283" s="163"/>
      <c r="Z283" s="163"/>
      <c r="AA283" s="163"/>
      <c r="AB283" s="163"/>
      <c r="AC283" s="187"/>
      <c r="AD283" s="187"/>
      <c r="AE283" s="180"/>
      <c r="AF283" s="188"/>
      <c r="AG283" s="180"/>
      <c r="AH283" s="189" t="e">
        <f t="shared" si="18"/>
        <v>#VALUE!</v>
      </c>
      <c r="AI283" s="180"/>
      <c r="AJ283" s="187"/>
      <c r="AK283" s="190"/>
      <c r="AL283" s="34"/>
      <c r="AM283" s="34"/>
      <c r="AN283" s="34"/>
      <c r="AO283" s="34"/>
      <c r="AP283" s="34"/>
      <c r="AQ283" s="34"/>
      <c r="AR283" s="34"/>
    </row>
    <row r="284" spans="2:44" ht="22.5" customHeight="1" x14ac:dyDescent="0.15">
      <c r="B284" s="34"/>
      <c r="C284" s="47"/>
      <c r="D284" s="34"/>
      <c r="E284" s="34"/>
      <c r="F284" s="180"/>
      <c r="G284" s="154"/>
      <c r="H284" s="156"/>
      <c r="I284" s="72"/>
      <c r="J284" s="73"/>
      <c r="K284" s="53"/>
      <c r="L284" s="160"/>
      <c r="M284" s="51"/>
      <c r="N284" s="35"/>
      <c r="O284" s="55"/>
      <c r="P284" s="36" t="str">
        <f>IF(N284="","",VLOOKUP(N284,単重表!$C$6:'単重表'!$F$3809,2,FALSE))</f>
        <v/>
      </c>
      <c r="Q284" s="37"/>
      <c r="R284" s="158">
        <f t="shared" si="19"/>
        <v>0</v>
      </c>
      <c r="S284" s="159"/>
      <c r="T284" s="39">
        <f t="shared" si="20"/>
        <v>1</v>
      </c>
      <c r="U284" s="40"/>
      <c r="V284" s="39" t="str">
        <f>IF(N284="","",VLOOKUP(N284,単重表!$C$6:'単重表'!$F$3809,3,FALSE))</f>
        <v/>
      </c>
      <c r="W284" s="157"/>
      <c r="X284" s="37" t="e">
        <f t="shared" si="21"/>
        <v>#VALUE!</v>
      </c>
      <c r="Y284" s="163"/>
      <c r="Z284" s="163"/>
      <c r="AA284" s="163"/>
      <c r="AB284" s="163"/>
      <c r="AC284" s="187"/>
      <c r="AD284" s="187"/>
      <c r="AE284" s="180"/>
      <c r="AF284" s="188"/>
      <c r="AG284" s="180"/>
      <c r="AH284" s="189" t="e">
        <f t="shared" si="18"/>
        <v>#VALUE!</v>
      </c>
      <c r="AI284" s="180"/>
      <c r="AJ284" s="187"/>
      <c r="AK284" s="190"/>
      <c r="AL284" s="34"/>
      <c r="AM284" s="34"/>
      <c r="AN284" s="34"/>
      <c r="AO284" s="34"/>
      <c r="AP284" s="34"/>
      <c r="AQ284" s="34"/>
      <c r="AR284" s="34"/>
    </row>
    <row r="285" spans="2:44" ht="22.5" customHeight="1" x14ac:dyDescent="0.15">
      <c r="B285" s="34"/>
      <c r="C285" s="47"/>
      <c r="D285" s="34"/>
      <c r="E285" s="34"/>
      <c r="F285" s="180"/>
      <c r="G285" s="154"/>
      <c r="H285" s="156"/>
      <c r="I285" s="72"/>
      <c r="J285" s="73"/>
      <c r="K285" s="53"/>
      <c r="L285" s="160"/>
      <c r="M285" s="51"/>
      <c r="N285" s="35"/>
      <c r="O285" s="55"/>
      <c r="P285" s="36" t="str">
        <f>IF(N285="","",VLOOKUP(N285,単重表!$C$6:'単重表'!$F$3809,2,FALSE))</f>
        <v/>
      </c>
      <c r="Q285" s="37"/>
      <c r="R285" s="158">
        <f t="shared" si="19"/>
        <v>0</v>
      </c>
      <c r="S285" s="159"/>
      <c r="T285" s="39">
        <f t="shared" si="20"/>
        <v>1</v>
      </c>
      <c r="U285" s="40"/>
      <c r="V285" s="39" t="str">
        <f>IF(N285="","",VLOOKUP(N285,単重表!$C$6:'単重表'!$F$3809,3,FALSE))</f>
        <v/>
      </c>
      <c r="W285" s="157"/>
      <c r="X285" s="37" t="e">
        <f t="shared" si="21"/>
        <v>#VALUE!</v>
      </c>
      <c r="Y285" s="163"/>
      <c r="Z285" s="163"/>
      <c r="AA285" s="163"/>
      <c r="AB285" s="163"/>
      <c r="AC285" s="187"/>
      <c r="AD285" s="187"/>
      <c r="AE285" s="180"/>
      <c r="AF285" s="188"/>
      <c r="AG285" s="180"/>
      <c r="AH285" s="189" t="e">
        <f t="shared" si="18"/>
        <v>#VALUE!</v>
      </c>
      <c r="AI285" s="180"/>
      <c r="AJ285" s="187"/>
      <c r="AK285" s="190"/>
      <c r="AL285" s="34"/>
      <c r="AM285" s="34"/>
      <c r="AN285" s="34"/>
      <c r="AO285" s="34"/>
      <c r="AP285" s="34"/>
      <c r="AQ285" s="34"/>
      <c r="AR285" s="34"/>
    </row>
    <row r="286" spans="2:44" ht="22.5" customHeight="1" x14ac:dyDescent="0.15">
      <c r="B286" s="34"/>
      <c r="C286" s="47"/>
      <c r="D286" s="34"/>
      <c r="E286" s="34"/>
      <c r="F286" s="180"/>
      <c r="G286" s="154"/>
      <c r="H286" s="156"/>
      <c r="I286" s="72"/>
      <c r="J286" s="73"/>
      <c r="K286" s="53"/>
      <c r="L286" s="160"/>
      <c r="M286" s="51"/>
      <c r="N286" s="35"/>
      <c r="O286" s="55"/>
      <c r="P286" s="36" t="str">
        <f>IF(N286="","",VLOOKUP(N286,単重表!$C$6:'単重表'!$F$3809,2,FALSE))</f>
        <v/>
      </c>
      <c r="Q286" s="37"/>
      <c r="R286" s="158">
        <f t="shared" si="19"/>
        <v>0</v>
      </c>
      <c r="S286" s="159"/>
      <c r="T286" s="39">
        <f t="shared" si="20"/>
        <v>1</v>
      </c>
      <c r="U286" s="40"/>
      <c r="V286" s="39" t="str">
        <f>IF(N286="","",VLOOKUP(N286,単重表!$C$6:'単重表'!$F$3809,3,FALSE))</f>
        <v/>
      </c>
      <c r="W286" s="157"/>
      <c r="X286" s="37" t="e">
        <f t="shared" si="21"/>
        <v>#VALUE!</v>
      </c>
      <c r="Y286" s="163"/>
      <c r="Z286" s="163"/>
      <c r="AA286" s="163"/>
      <c r="AB286" s="163"/>
      <c r="AC286" s="187"/>
      <c r="AD286" s="187"/>
      <c r="AE286" s="180"/>
      <c r="AF286" s="188"/>
      <c r="AG286" s="180"/>
      <c r="AH286" s="189" t="e">
        <f t="shared" si="18"/>
        <v>#VALUE!</v>
      </c>
      <c r="AI286" s="180"/>
      <c r="AJ286" s="187"/>
      <c r="AK286" s="190"/>
      <c r="AL286" s="34"/>
      <c r="AM286" s="34"/>
      <c r="AN286" s="34"/>
      <c r="AO286" s="34"/>
      <c r="AP286" s="34"/>
      <c r="AQ286" s="34"/>
      <c r="AR286" s="34"/>
    </row>
    <row r="287" spans="2:44" ht="22.5" customHeight="1" x14ac:dyDescent="0.15">
      <c r="B287" s="34"/>
      <c r="C287" s="47"/>
      <c r="D287" s="34"/>
      <c r="E287" s="34"/>
      <c r="F287" s="180"/>
      <c r="G287" s="154"/>
      <c r="H287" s="156"/>
      <c r="I287" s="72"/>
      <c r="J287" s="73"/>
      <c r="K287" s="53"/>
      <c r="L287" s="160"/>
      <c r="M287" s="51"/>
      <c r="N287" s="35"/>
      <c r="O287" s="55"/>
      <c r="P287" s="36" t="str">
        <f>IF(N287="","",VLOOKUP(N287,単重表!$C$6:'単重表'!$F$3809,2,FALSE))</f>
        <v/>
      </c>
      <c r="Q287" s="37"/>
      <c r="R287" s="158">
        <f t="shared" si="19"/>
        <v>0</v>
      </c>
      <c r="S287" s="159"/>
      <c r="T287" s="39">
        <f t="shared" si="20"/>
        <v>1</v>
      </c>
      <c r="U287" s="40"/>
      <c r="V287" s="39" t="str">
        <f>IF(N287="","",VLOOKUP(N287,単重表!$C$6:'単重表'!$F$3809,3,FALSE))</f>
        <v/>
      </c>
      <c r="W287" s="157"/>
      <c r="X287" s="37" t="e">
        <f t="shared" si="21"/>
        <v>#VALUE!</v>
      </c>
      <c r="Y287" s="163"/>
      <c r="Z287" s="163"/>
      <c r="AA287" s="163"/>
      <c r="AB287" s="163"/>
      <c r="AC287" s="187"/>
      <c r="AD287" s="187"/>
      <c r="AE287" s="180"/>
      <c r="AF287" s="188"/>
      <c r="AG287" s="180"/>
      <c r="AH287" s="189" t="e">
        <f t="shared" si="18"/>
        <v>#VALUE!</v>
      </c>
      <c r="AI287" s="180"/>
      <c r="AJ287" s="187"/>
      <c r="AK287" s="190"/>
      <c r="AL287" s="34"/>
      <c r="AM287" s="34"/>
      <c r="AN287" s="34"/>
      <c r="AO287" s="34"/>
      <c r="AP287" s="34"/>
      <c r="AQ287" s="34"/>
      <c r="AR287" s="34"/>
    </row>
    <row r="288" spans="2:44" ht="22.5" customHeight="1" x14ac:dyDescent="0.15">
      <c r="B288" s="34"/>
      <c r="C288" s="47"/>
      <c r="D288" s="34"/>
      <c r="E288" s="34"/>
      <c r="F288" s="180"/>
      <c r="G288" s="154"/>
      <c r="H288" s="156"/>
      <c r="I288" s="72"/>
      <c r="J288" s="73"/>
      <c r="K288" s="53"/>
      <c r="L288" s="160"/>
      <c r="M288" s="51"/>
      <c r="N288" s="35"/>
      <c r="O288" s="55"/>
      <c r="P288" s="36" t="str">
        <f>IF(N288="","",VLOOKUP(N288,単重表!$C$6:'単重表'!$F$3809,2,FALSE))</f>
        <v/>
      </c>
      <c r="Q288" s="37"/>
      <c r="R288" s="158">
        <f t="shared" si="19"/>
        <v>0</v>
      </c>
      <c r="S288" s="159"/>
      <c r="T288" s="39">
        <f t="shared" si="20"/>
        <v>1</v>
      </c>
      <c r="U288" s="40"/>
      <c r="V288" s="39" t="str">
        <f>IF(N288="","",VLOOKUP(N288,単重表!$C$6:'単重表'!$F$3809,3,FALSE))</f>
        <v/>
      </c>
      <c r="W288" s="157"/>
      <c r="X288" s="37" t="e">
        <f t="shared" si="21"/>
        <v>#VALUE!</v>
      </c>
      <c r="Y288" s="163"/>
      <c r="Z288" s="163"/>
      <c r="AA288" s="163"/>
      <c r="AB288" s="163"/>
      <c r="AC288" s="187"/>
      <c r="AD288" s="187"/>
      <c r="AE288" s="180"/>
      <c r="AF288" s="188"/>
      <c r="AG288" s="180"/>
      <c r="AH288" s="189" t="e">
        <f t="shared" si="18"/>
        <v>#VALUE!</v>
      </c>
      <c r="AI288" s="180"/>
      <c r="AJ288" s="187"/>
      <c r="AK288" s="190"/>
      <c r="AL288" s="34"/>
      <c r="AM288" s="34"/>
      <c r="AN288" s="34"/>
      <c r="AO288" s="34"/>
      <c r="AP288" s="34"/>
      <c r="AQ288" s="34"/>
      <c r="AR288" s="34"/>
    </row>
    <row r="289" spans="2:44" ht="22.5" customHeight="1" x14ac:dyDescent="0.15">
      <c r="B289" s="34"/>
      <c r="C289" s="47"/>
      <c r="D289" s="34"/>
      <c r="E289" s="34"/>
      <c r="F289" s="180"/>
      <c r="G289" s="154"/>
      <c r="H289" s="156"/>
      <c r="I289" s="72"/>
      <c r="J289" s="73"/>
      <c r="K289" s="53"/>
      <c r="L289" s="160"/>
      <c r="M289" s="51"/>
      <c r="N289" s="35"/>
      <c r="O289" s="55"/>
      <c r="P289" s="36" t="str">
        <f>IF(N289="","",VLOOKUP(N289,単重表!$C$6:'単重表'!$F$3809,2,FALSE))</f>
        <v/>
      </c>
      <c r="Q289" s="37"/>
      <c r="R289" s="158">
        <f t="shared" si="19"/>
        <v>0</v>
      </c>
      <c r="S289" s="159"/>
      <c r="T289" s="39">
        <f t="shared" si="20"/>
        <v>1</v>
      </c>
      <c r="U289" s="40"/>
      <c r="V289" s="39" t="str">
        <f>IF(N289="","",VLOOKUP(N289,単重表!$C$6:'単重表'!$F$3809,3,FALSE))</f>
        <v/>
      </c>
      <c r="W289" s="157"/>
      <c r="X289" s="37" t="e">
        <f t="shared" si="21"/>
        <v>#VALUE!</v>
      </c>
      <c r="Y289" s="163"/>
      <c r="Z289" s="163"/>
      <c r="AA289" s="163"/>
      <c r="AB289" s="163"/>
      <c r="AC289" s="187"/>
      <c r="AD289" s="187"/>
      <c r="AE289" s="180"/>
      <c r="AF289" s="188"/>
      <c r="AG289" s="180"/>
      <c r="AH289" s="189" t="e">
        <f t="shared" si="18"/>
        <v>#VALUE!</v>
      </c>
      <c r="AI289" s="180"/>
      <c r="AJ289" s="187"/>
      <c r="AK289" s="190"/>
      <c r="AL289" s="34"/>
      <c r="AM289" s="34"/>
      <c r="AN289" s="34"/>
      <c r="AO289" s="34"/>
      <c r="AP289" s="34"/>
      <c r="AQ289" s="34"/>
      <c r="AR289" s="34"/>
    </row>
    <row r="290" spans="2:44" ht="22.5" customHeight="1" x14ac:dyDescent="0.15">
      <c r="B290" s="34"/>
      <c r="C290" s="47"/>
      <c r="D290" s="34"/>
      <c r="E290" s="34"/>
      <c r="F290" s="180"/>
      <c r="G290" s="154"/>
      <c r="H290" s="156"/>
      <c r="I290" s="72"/>
      <c r="J290" s="73"/>
      <c r="K290" s="53"/>
      <c r="L290" s="160"/>
      <c r="M290" s="51"/>
      <c r="N290" s="35"/>
      <c r="O290" s="55"/>
      <c r="P290" s="36" t="str">
        <f>IF(N290="","",VLOOKUP(N290,単重表!$C$6:'単重表'!$F$3809,2,FALSE))</f>
        <v/>
      </c>
      <c r="Q290" s="37"/>
      <c r="R290" s="158">
        <f t="shared" si="19"/>
        <v>0</v>
      </c>
      <c r="S290" s="159"/>
      <c r="T290" s="39">
        <f t="shared" si="20"/>
        <v>1</v>
      </c>
      <c r="U290" s="40"/>
      <c r="V290" s="39" t="str">
        <f>IF(N290="","",VLOOKUP(N290,単重表!$C$6:'単重表'!$F$3809,3,FALSE))</f>
        <v/>
      </c>
      <c r="W290" s="157"/>
      <c r="X290" s="37" t="e">
        <f t="shared" si="21"/>
        <v>#VALUE!</v>
      </c>
      <c r="Y290" s="163"/>
      <c r="Z290" s="163"/>
      <c r="AA290" s="163"/>
      <c r="AB290" s="163"/>
      <c r="AC290" s="187"/>
      <c r="AD290" s="187"/>
      <c r="AE290" s="180"/>
      <c r="AF290" s="188"/>
      <c r="AG290" s="180"/>
      <c r="AH290" s="189" t="e">
        <f t="shared" si="18"/>
        <v>#VALUE!</v>
      </c>
      <c r="AI290" s="180"/>
      <c r="AJ290" s="187"/>
      <c r="AK290" s="190"/>
      <c r="AL290" s="34"/>
      <c r="AM290" s="34"/>
      <c r="AN290" s="34"/>
      <c r="AO290" s="34"/>
      <c r="AP290" s="34"/>
      <c r="AQ290" s="34"/>
      <c r="AR290" s="34"/>
    </row>
    <row r="291" spans="2:44" ht="22.5" customHeight="1" x14ac:dyDescent="0.15">
      <c r="B291" s="34"/>
      <c r="C291" s="47"/>
      <c r="D291" s="34"/>
      <c r="E291" s="34"/>
      <c r="F291" s="180"/>
      <c r="G291" s="154"/>
      <c r="H291" s="156"/>
      <c r="I291" s="72"/>
      <c r="J291" s="73"/>
      <c r="K291" s="53"/>
      <c r="L291" s="160"/>
      <c r="M291" s="51"/>
      <c r="N291" s="35"/>
      <c r="O291" s="55"/>
      <c r="P291" s="36" t="str">
        <f>IF(N291="","",VLOOKUP(N291,単重表!$C$6:'単重表'!$F$3809,2,FALSE))</f>
        <v/>
      </c>
      <c r="Q291" s="37"/>
      <c r="R291" s="158">
        <f t="shared" si="19"/>
        <v>0</v>
      </c>
      <c r="S291" s="159"/>
      <c r="T291" s="39">
        <f t="shared" si="20"/>
        <v>1</v>
      </c>
      <c r="U291" s="40"/>
      <c r="V291" s="39" t="str">
        <f>IF(N291="","",VLOOKUP(N291,単重表!$C$6:'単重表'!$F$3809,3,FALSE))</f>
        <v/>
      </c>
      <c r="W291" s="157"/>
      <c r="X291" s="37" t="e">
        <f t="shared" si="21"/>
        <v>#VALUE!</v>
      </c>
      <c r="Y291" s="163"/>
      <c r="Z291" s="163"/>
      <c r="AA291" s="163"/>
      <c r="AB291" s="163"/>
      <c r="AC291" s="187"/>
      <c r="AD291" s="187"/>
      <c r="AE291" s="180"/>
      <c r="AF291" s="188"/>
      <c r="AG291" s="180"/>
      <c r="AH291" s="189" t="e">
        <f t="shared" si="18"/>
        <v>#VALUE!</v>
      </c>
      <c r="AI291" s="180"/>
      <c r="AJ291" s="187"/>
      <c r="AK291" s="190"/>
      <c r="AL291" s="34"/>
      <c r="AM291" s="34"/>
      <c r="AN291" s="34"/>
      <c r="AO291" s="34"/>
      <c r="AP291" s="34"/>
      <c r="AQ291" s="34"/>
      <c r="AR291" s="34"/>
    </row>
    <row r="292" spans="2:44" ht="22.5" customHeight="1" x14ac:dyDescent="0.15">
      <c r="B292" s="34"/>
      <c r="C292" s="47"/>
      <c r="D292" s="34"/>
      <c r="E292" s="34"/>
      <c r="F292" s="180"/>
      <c r="G292" s="154"/>
      <c r="H292" s="156"/>
      <c r="I292" s="72"/>
      <c r="J292" s="73"/>
      <c r="K292" s="53"/>
      <c r="L292" s="160"/>
      <c r="M292" s="51"/>
      <c r="N292" s="35"/>
      <c r="O292" s="55"/>
      <c r="P292" s="36" t="str">
        <f>IF(N292="","",VLOOKUP(N292,単重表!$C$6:'単重表'!$F$3809,2,FALSE))</f>
        <v/>
      </c>
      <c r="Q292" s="37"/>
      <c r="R292" s="158">
        <f t="shared" si="19"/>
        <v>0</v>
      </c>
      <c r="S292" s="159"/>
      <c r="T292" s="39">
        <f t="shared" si="20"/>
        <v>1</v>
      </c>
      <c r="U292" s="40"/>
      <c r="V292" s="39" t="str">
        <f>IF(N292="","",VLOOKUP(N292,単重表!$C$6:'単重表'!$F$3809,3,FALSE))</f>
        <v/>
      </c>
      <c r="W292" s="157"/>
      <c r="X292" s="37" t="e">
        <f t="shared" si="21"/>
        <v>#VALUE!</v>
      </c>
      <c r="Y292" s="163"/>
      <c r="Z292" s="163"/>
      <c r="AA292" s="163"/>
      <c r="AB292" s="163"/>
      <c r="AC292" s="187"/>
      <c r="AD292" s="187"/>
      <c r="AE292" s="180"/>
      <c r="AF292" s="188"/>
      <c r="AG292" s="180"/>
      <c r="AH292" s="189" t="e">
        <f t="shared" si="18"/>
        <v>#VALUE!</v>
      </c>
      <c r="AI292" s="180"/>
      <c r="AJ292" s="187"/>
      <c r="AK292" s="190"/>
      <c r="AL292" s="34"/>
      <c r="AM292" s="34"/>
      <c r="AN292" s="34"/>
      <c r="AO292" s="34"/>
      <c r="AP292" s="34"/>
      <c r="AQ292" s="34"/>
      <c r="AR292" s="34"/>
    </row>
    <row r="293" spans="2:44" ht="22.5" customHeight="1" x14ac:dyDescent="0.15">
      <c r="B293" s="34"/>
      <c r="C293" s="47"/>
      <c r="D293" s="34"/>
      <c r="E293" s="34"/>
      <c r="F293" s="180"/>
      <c r="G293" s="154"/>
      <c r="H293" s="156"/>
      <c r="I293" s="72"/>
      <c r="J293" s="73"/>
      <c r="K293" s="53"/>
      <c r="L293" s="160"/>
      <c r="M293" s="51"/>
      <c r="N293" s="35"/>
      <c r="O293" s="55"/>
      <c r="P293" s="36" t="str">
        <f>IF(N293="","",VLOOKUP(N293,単重表!$C$6:'単重表'!$F$3809,2,FALSE))</f>
        <v/>
      </c>
      <c r="Q293" s="37"/>
      <c r="R293" s="158">
        <f t="shared" si="19"/>
        <v>0</v>
      </c>
      <c r="S293" s="159"/>
      <c r="T293" s="39">
        <f t="shared" si="20"/>
        <v>1</v>
      </c>
      <c r="U293" s="40"/>
      <c r="V293" s="39" t="str">
        <f>IF(N293="","",VLOOKUP(N293,単重表!$C$6:'単重表'!$F$3809,3,FALSE))</f>
        <v/>
      </c>
      <c r="W293" s="157"/>
      <c r="X293" s="37" t="e">
        <f t="shared" si="21"/>
        <v>#VALUE!</v>
      </c>
      <c r="Y293" s="163"/>
      <c r="Z293" s="163"/>
      <c r="AA293" s="163"/>
      <c r="AB293" s="163"/>
      <c r="AC293" s="187"/>
      <c r="AD293" s="187"/>
      <c r="AE293" s="180"/>
      <c r="AF293" s="188"/>
      <c r="AG293" s="180"/>
      <c r="AH293" s="189" t="e">
        <f t="shared" si="18"/>
        <v>#VALUE!</v>
      </c>
      <c r="AI293" s="180"/>
      <c r="AJ293" s="187"/>
      <c r="AK293" s="190"/>
      <c r="AL293" s="34"/>
      <c r="AM293" s="34"/>
      <c r="AN293" s="34"/>
      <c r="AO293" s="34"/>
      <c r="AP293" s="34"/>
      <c r="AQ293" s="34"/>
      <c r="AR293" s="34"/>
    </row>
    <row r="294" spans="2:44" ht="22.5" customHeight="1" x14ac:dyDescent="0.15">
      <c r="B294" s="34"/>
      <c r="C294" s="47"/>
      <c r="D294" s="34"/>
      <c r="E294" s="34"/>
      <c r="F294" s="180"/>
      <c r="G294" s="154"/>
      <c r="H294" s="156"/>
      <c r="I294" s="72"/>
      <c r="J294" s="73"/>
      <c r="K294" s="53"/>
      <c r="L294" s="160"/>
      <c r="M294" s="51"/>
      <c r="N294" s="35"/>
      <c r="O294" s="55"/>
      <c r="P294" s="36" t="str">
        <f>IF(N294="","",VLOOKUP(N294,単重表!$C$6:'単重表'!$F$3809,2,FALSE))</f>
        <v/>
      </c>
      <c r="Q294" s="37"/>
      <c r="R294" s="158">
        <f t="shared" si="19"/>
        <v>0</v>
      </c>
      <c r="S294" s="159"/>
      <c r="T294" s="39">
        <f t="shared" si="20"/>
        <v>1</v>
      </c>
      <c r="U294" s="40"/>
      <c r="V294" s="39" t="str">
        <f>IF(N294="","",VLOOKUP(N294,単重表!$C$6:'単重表'!$F$3809,3,FALSE))</f>
        <v/>
      </c>
      <c r="W294" s="157"/>
      <c r="X294" s="37" t="e">
        <f t="shared" si="21"/>
        <v>#VALUE!</v>
      </c>
      <c r="Y294" s="163"/>
      <c r="Z294" s="163"/>
      <c r="AA294" s="163"/>
      <c r="AB294" s="163"/>
      <c r="AC294" s="187"/>
      <c r="AD294" s="187"/>
      <c r="AE294" s="180"/>
      <c r="AF294" s="188"/>
      <c r="AG294" s="180"/>
      <c r="AH294" s="189" t="e">
        <f t="shared" si="18"/>
        <v>#VALUE!</v>
      </c>
      <c r="AI294" s="180"/>
      <c r="AJ294" s="187"/>
      <c r="AK294" s="190"/>
      <c r="AL294" s="34"/>
      <c r="AM294" s="34"/>
      <c r="AN294" s="34"/>
      <c r="AO294" s="34"/>
      <c r="AP294" s="34"/>
      <c r="AQ294" s="34"/>
      <c r="AR294" s="34"/>
    </row>
    <row r="295" spans="2:44" ht="22.5" customHeight="1" x14ac:dyDescent="0.15">
      <c r="B295" s="34"/>
      <c r="C295" s="47"/>
      <c r="D295" s="34"/>
      <c r="E295" s="34"/>
      <c r="F295" s="180"/>
      <c r="G295" s="154"/>
      <c r="H295" s="156"/>
      <c r="I295" s="72"/>
      <c r="J295" s="73"/>
      <c r="K295" s="53"/>
      <c r="L295" s="160"/>
      <c r="M295" s="51"/>
      <c r="N295" s="35"/>
      <c r="O295" s="156"/>
      <c r="P295" s="36" t="str">
        <f>IF(N295="","",VLOOKUP(N295,単重表!$C$6:'単重表'!$F$3809,2,FALSE))</f>
        <v/>
      </c>
      <c r="Q295" s="37"/>
      <c r="R295" s="158">
        <f t="shared" si="19"/>
        <v>0</v>
      </c>
      <c r="S295" s="159"/>
      <c r="T295" s="39">
        <f t="shared" si="20"/>
        <v>1</v>
      </c>
      <c r="U295" s="40"/>
      <c r="V295" s="39" t="str">
        <f>IF(N295="","",VLOOKUP(N295,単重表!$C$6:'単重表'!$F$3809,3,FALSE))</f>
        <v/>
      </c>
      <c r="W295" s="157"/>
      <c r="X295" s="37" t="e">
        <f t="shared" si="21"/>
        <v>#VALUE!</v>
      </c>
      <c r="Y295" s="163"/>
      <c r="Z295" s="163"/>
      <c r="AA295" s="163"/>
      <c r="AB295" s="163"/>
      <c r="AC295" s="187"/>
      <c r="AD295" s="187"/>
      <c r="AE295" s="180"/>
      <c r="AF295" s="188"/>
      <c r="AG295" s="180"/>
      <c r="AH295" s="189" t="e">
        <f t="shared" si="18"/>
        <v>#VALUE!</v>
      </c>
      <c r="AI295" s="180"/>
      <c r="AJ295" s="187"/>
      <c r="AK295" s="190"/>
      <c r="AL295" s="34"/>
      <c r="AM295" s="34"/>
      <c r="AN295" s="34"/>
      <c r="AO295" s="34"/>
      <c r="AP295" s="34"/>
      <c r="AQ295" s="34"/>
      <c r="AR295" s="34"/>
    </row>
    <row r="296" spans="2:44" ht="22.5" customHeight="1" x14ac:dyDescent="0.15">
      <c r="B296" s="34"/>
      <c r="C296" s="47"/>
      <c r="D296" s="34"/>
      <c r="E296" s="34"/>
      <c r="F296" s="180"/>
      <c r="G296" s="154"/>
      <c r="H296" s="156"/>
      <c r="I296" s="72"/>
      <c r="J296" s="73"/>
      <c r="K296" s="53"/>
      <c r="L296" s="160"/>
      <c r="M296" s="51"/>
      <c r="N296" s="35"/>
      <c r="O296" s="156"/>
      <c r="P296" s="36" t="str">
        <f>IF(N296="","",VLOOKUP(N296,単重表!$C$6:'単重表'!$F$3809,2,FALSE))</f>
        <v/>
      </c>
      <c r="Q296" s="37"/>
      <c r="R296" s="158">
        <f t="shared" si="19"/>
        <v>0</v>
      </c>
      <c r="S296" s="159"/>
      <c r="T296" s="39">
        <f t="shared" si="20"/>
        <v>1</v>
      </c>
      <c r="U296" s="40"/>
      <c r="V296" s="39" t="str">
        <f>IF(N296="","",VLOOKUP(N296,単重表!$C$6:'単重表'!$F$3809,3,FALSE))</f>
        <v/>
      </c>
      <c r="W296" s="157"/>
      <c r="X296" s="37" t="e">
        <f t="shared" si="21"/>
        <v>#VALUE!</v>
      </c>
      <c r="Y296" s="163"/>
      <c r="Z296" s="163"/>
      <c r="AA296" s="163"/>
      <c r="AB296" s="163"/>
      <c r="AC296" s="187"/>
      <c r="AD296" s="187"/>
      <c r="AE296" s="180"/>
      <c r="AF296" s="188"/>
      <c r="AG296" s="180"/>
      <c r="AH296" s="189" t="e">
        <f t="shared" si="18"/>
        <v>#VALUE!</v>
      </c>
      <c r="AI296" s="180"/>
      <c r="AJ296" s="187"/>
      <c r="AK296" s="190"/>
      <c r="AL296" s="34"/>
      <c r="AM296" s="34"/>
      <c r="AN296" s="34"/>
      <c r="AO296" s="34"/>
      <c r="AP296" s="34"/>
      <c r="AQ296" s="34"/>
      <c r="AR296" s="34"/>
    </row>
    <row r="297" spans="2:44" ht="22.5" customHeight="1" x14ac:dyDescent="0.15">
      <c r="B297" s="34"/>
      <c r="C297" s="47"/>
      <c r="D297" s="34"/>
      <c r="E297" s="34"/>
      <c r="F297" s="180"/>
      <c r="G297" s="154"/>
      <c r="H297" s="156"/>
      <c r="I297" s="72"/>
      <c r="J297" s="73"/>
      <c r="K297" s="53"/>
      <c r="L297" s="160"/>
      <c r="M297" s="51"/>
      <c r="N297" s="35"/>
      <c r="O297" s="156"/>
      <c r="P297" s="36" t="str">
        <f>IF(N297="","",VLOOKUP(N297,単重表!$C$6:'単重表'!$F$3809,2,FALSE))</f>
        <v/>
      </c>
      <c r="Q297" s="37"/>
      <c r="R297" s="158">
        <f t="shared" si="19"/>
        <v>0</v>
      </c>
      <c r="S297" s="159"/>
      <c r="T297" s="39">
        <f t="shared" si="20"/>
        <v>1</v>
      </c>
      <c r="U297" s="40"/>
      <c r="V297" s="39" t="str">
        <f>IF(N297="","",VLOOKUP(N297,単重表!$C$6:'単重表'!$F$3809,3,FALSE))</f>
        <v/>
      </c>
      <c r="W297" s="157"/>
      <c r="X297" s="37" t="e">
        <f t="shared" si="21"/>
        <v>#VALUE!</v>
      </c>
      <c r="Y297" s="163"/>
      <c r="Z297" s="163"/>
      <c r="AA297" s="163"/>
      <c r="AB297" s="163"/>
      <c r="AC297" s="187"/>
      <c r="AD297" s="187"/>
      <c r="AE297" s="180"/>
      <c r="AF297" s="188"/>
      <c r="AG297" s="180"/>
      <c r="AH297" s="189" t="e">
        <f t="shared" si="18"/>
        <v>#VALUE!</v>
      </c>
      <c r="AI297" s="180"/>
      <c r="AJ297" s="187"/>
      <c r="AK297" s="190"/>
      <c r="AL297" s="34"/>
      <c r="AM297" s="34"/>
      <c r="AN297" s="34"/>
      <c r="AO297" s="34"/>
      <c r="AP297" s="34"/>
      <c r="AQ297" s="34"/>
      <c r="AR297" s="34"/>
    </row>
    <row r="298" spans="2:44" ht="22.5" customHeight="1" x14ac:dyDescent="0.15">
      <c r="B298" s="34"/>
      <c r="C298" s="47"/>
      <c r="D298" s="34"/>
      <c r="E298" s="34"/>
      <c r="F298" s="180"/>
      <c r="G298" s="154"/>
      <c r="H298" s="156"/>
      <c r="I298" s="72"/>
      <c r="J298" s="73"/>
      <c r="K298" s="53"/>
      <c r="L298" s="160"/>
      <c r="M298" s="51"/>
      <c r="N298" s="35"/>
      <c r="O298" s="156"/>
      <c r="P298" s="36" t="str">
        <f>IF(N298="","",VLOOKUP(N298,単重表!$C$6:'単重表'!$F$3809,2,FALSE))</f>
        <v/>
      </c>
      <c r="Q298" s="37"/>
      <c r="R298" s="158">
        <f t="shared" si="19"/>
        <v>0</v>
      </c>
      <c r="S298" s="159"/>
      <c r="T298" s="39">
        <f t="shared" si="20"/>
        <v>1</v>
      </c>
      <c r="U298" s="40"/>
      <c r="V298" s="39" t="str">
        <f>IF(N298="","",VLOOKUP(N298,単重表!$C$6:'単重表'!$F$3809,3,FALSE))</f>
        <v/>
      </c>
      <c r="W298" s="157"/>
      <c r="X298" s="37" t="e">
        <f t="shared" si="21"/>
        <v>#VALUE!</v>
      </c>
      <c r="Y298" s="163"/>
      <c r="Z298" s="163"/>
      <c r="AA298" s="163"/>
      <c r="AB298" s="163"/>
      <c r="AC298" s="187"/>
      <c r="AD298" s="187"/>
      <c r="AE298" s="180"/>
      <c r="AF298" s="188"/>
      <c r="AG298" s="180"/>
      <c r="AH298" s="189" t="e">
        <f t="shared" si="18"/>
        <v>#VALUE!</v>
      </c>
      <c r="AI298" s="180"/>
      <c r="AJ298" s="187"/>
      <c r="AK298" s="190"/>
      <c r="AL298" s="34"/>
      <c r="AM298" s="34"/>
      <c r="AN298" s="34"/>
      <c r="AO298" s="34"/>
      <c r="AP298" s="34"/>
      <c r="AQ298" s="34"/>
      <c r="AR298" s="34"/>
    </row>
    <row r="299" spans="2:44" ht="22.5" customHeight="1" x14ac:dyDescent="0.15">
      <c r="B299" s="34"/>
      <c r="C299" s="47"/>
      <c r="D299" s="34"/>
      <c r="E299" s="34"/>
      <c r="F299" s="180"/>
      <c r="G299" s="154"/>
      <c r="H299" s="156"/>
      <c r="I299" s="72"/>
      <c r="J299" s="73"/>
      <c r="K299" s="53"/>
      <c r="L299" s="160"/>
      <c r="M299" s="51"/>
      <c r="N299" s="35"/>
      <c r="O299" s="156"/>
      <c r="P299" s="36" t="str">
        <f>IF(N299="","",VLOOKUP(N299,単重表!$C$6:'単重表'!$F$3809,2,FALSE))</f>
        <v/>
      </c>
      <c r="Q299" s="37"/>
      <c r="R299" s="158">
        <f t="shared" si="19"/>
        <v>0</v>
      </c>
      <c r="S299" s="159"/>
      <c r="T299" s="39">
        <f t="shared" si="20"/>
        <v>1</v>
      </c>
      <c r="U299" s="40"/>
      <c r="V299" s="39" t="str">
        <f>IF(N299="","",VLOOKUP(N299,単重表!$C$6:'単重表'!$F$3809,3,FALSE))</f>
        <v/>
      </c>
      <c r="W299" s="157"/>
      <c r="X299" s="37" t="e">
        <f t="shared" si="21"/>
        <v>#VALUE!</v>
      </c>
      <c r="Y299" s="163"/>
      <c r="Z299" s="163"/>
      <c r="AA299" s="163"/>
      <c r="AB299" s="163"/>
      <c r="AC299" s="187"/>
      <c r="AD299" s="187"/>
      <c r="AE299" s="180"/>
      <c r="AF299" s="188"/>
      <c r="AG299" s="180"/>
      <c r="AH299" s="189" t="e">
        <f t="shared" si="18"/>
        <v>#VALUE!</v>
      </c>
      <c r="AI299" s="180"/>
      <c r="AJ299" s="187"/>
      <c r="AK299" s="190"/>
      <c r="AL299" s="34"/>
      <c r="AM299" s="34"/>
      <c r="AN299" s="34"/>
      <c r="AO299" s="34"/>
      <c r="AP299" s="34"/>
      <c r="AQ299" s="34"/>
      <c r="AR299" s="34"/>
    </row>
    <row r="300" spans="2:44" ht="22.5" customHeight="1" x14ac:dyDescent="0.15">
      <c r="B300" s="34"/>
      <c r="C300" s="47"/>
      <c r="D300" s="34"/>
      <c r="E300" s="34"/>
      <c r="F300" s="180"/>
      <c r="G300" s="154"/>
      <c r="H300" s="156"/>
      <c r="I300" s="72"/>
      <c r="J300" s="73"/>
      <c r="K300" s="53"/>
      <c r="L300" s="160"/>
      <c r="M300" s="51"/>
      <c r="N300" s="35"/>
      <c r="O300" s="156"/>
      <c r="P300" s="36" t="str">
        <f>IF(N300="","",VLOOKUP(N300,単重表!$C$6:'単重表'!$F$3809,2,FALSE))</f>
        <v/>
      </c>
      <c r="Q300" s="37"/>
      <c r="R300" s="158">
        <f t="shared" si="19"/>
        <v>0</v>
      </c>
      <c r="S300" s="159"/>
      <c r="T300" s="39">
        <f t="shared" si="20"/>
        <v>1</v>
      </c>
      <c r="U300" s="40"/>
      <c r="V300" s="39" t="str">
        <f>IF(N300="","",VLOOKUP(N300,単重表!$C$6:'単重表'!$F$3809,3,FALSE))</f>
        <v/>
      </c>
      <c r="W300" s="157"/>
      <c r="X300" s="37" t="e">
        <f t="shared" si="21"/>
        <v>#VALUE!</v>
      </c>
      <c r="Y300" s="163"/>
      <c r="Z300" s="163"/>
      <c r="AA300" s="163"/>
      <c r="AB300" s="163"/>
      <c r="AC300" s="187"/>
      <c r="AD300" s="187"/>
      <c r="AE300" s="180"/>
      <c r="AF300" s="188"/>
      <c r="AG300" s="180"/>
      <c r="AH300" s="189" t="e">
        <f t="shared" si="18"/>
        <v>#VALUE!</v>
      </c>
      <c r="AI300" s="180"/>
      <c r="AJ300" s="187"/>
      <c r="AK300" s="190"/>
      <c r="AL300" s="34"/>
      <c r="AM300" s="34"/>
      <c r="AN300" s="34"/>
      <c r="AO300" s="34"/>
      <c r="AP300" s="34"/>
      <c r="AQ300" s="34"/>
      <c r="AR300" s="34"/>
    </row>
    <row r="301" spans="2:44" ht="22.5" customHeight="1" x14ac:dyDescent="0.15">
      <c r="B301" s="34"/>
      <c r="C301" s="47"/>
      <c r="D301" s="34"/>
      <c r="E301" s="34"/>
      <c r="F301" s="180"/>
      <c r="G301" s="154"/>
      <c r="H301" s="156"/>
      <c r="I301" s="72"/>
      <c r="J301" s="73"/>
      <c r="K301" s="53"/>
      <c r="L301" s="160"/>
      <c r="M301" s="51"/>
      <c r="N301" s="35"/>
      <c r="O301" s="156"/>
      <c r="P301" s="36" t="str">
        <f>IF(N301="","",VLOOKUP(N301,単重表!$C$6:'単重表'!$F$3809,2,FALSE))</f>
        <v/>
      </c>
      <c r="Q301" s="37"/>
      <c r="R301" s="158">
        <f t="shared" si="19"/>
        <v>0</v>
      </c>
      <c r="S301" s="159"/>
      <c r="T301" s="39">
        <f t="shared" si="20"/>
        <v>1</v>
      </c>
      <c r="U301" s="40"/>
      <c r="V301" s="39" t="str">
        <f>IF(N301="","",VLOOKUP(N301,単重表!$C$6:'単重表'!$F$3809,3,FALSE))</f>
        <v/>
      </c>
      <c r="W301" s="157"/>
      <c r="X301" s="37" t="e">
        <f t="shared" si="21"/>
        <v>#VALUE!</v>
      </c>
      <c r="Y301" s="163"/>
      <c r="Z301" s="163"/>
      <c r="AA301" s="163"/>
      <c r="AB301" s="163"/>
      <c r="AC301" s="187"/>
      <c r="AD301" s="187"/>
      <c r="AE301" s="180"/>
      <c r="AF301" s="188"/>
      <c r="AG301" s="180"/>
      <c r="AH301" s="189" t="e">
        <f t="shared" si="18"/>
        <v>#VALUE!</v>
      </c>
      <c r="AI301" s="180"/>
      <c r="AJ301" s="187"/>
      <c r="AK301" s="190"/>
      <c r="AL301" s="34"/>
      <c r="AM301" s="34"/>
      <c r="AN301" s="34"/>
      <c r="AO301" s="34"/>
      <c r="AP301" s="34"/>
      <c r="AQ301" s="34"/>
      <c r="AR301" s="34"/>
    </row>
    <row r="302" spans="2:44" ht="22.5" customHeight="1" x14ac:dyDescent="0.15">
      <c r="B302" s="34"/>
      <c r="C302" s="47"/>
      <c r="D302" s="34"/>
      <c r="E302" s="34"/>
      <c r="F302" s="180"/>
      <c r="G302" s="154"/>
      <c r="H302" s="156"/>
      <c r="I302" s="72"/>
      <c r="J302" s="73"/>
      <c r="K302" s="53"/>
      <c r="L302" s="160"/>
      <c r="M302" s="51"/>
      <c r="N302" s="35"/>
      <c r="O302" s="156"/>
      <c r="P302" s="36" t="str">
        <f>IF(N302="","",VLOOKUP(N302,単重表!$C$6:'単重表'!$F$3809,2,FALSE))</f>
        <v/>
      </c>
      <c r="Q302" s="37"/>
      <c r="R302" s="158">
        <f t="shared" si="19"/>
        <v>0</v>
      </c>
      <c r="S302" s="159"/>
      <c r="T302" s="39">
        <f t="shared" si="20"/>
        <v>1</v>
      </c>
      <c r="U302" s="40"/>
      <c r="V302" s="39" t="str">
        <f>IF(N302="","",VLOOKUP(N302,単重表!$C$6:'単重表'!$F$3809,3,FALSE))</f>
        <v/>
      </c>
      <c r="W302" s="157"/>
      <c r="X302" s="37" t="e">
        <f t="shared" si="21"/>
        <v>#VALUE!</v>
      </c>
      <c r="Y302" s="163"/>
      <c r="Z302" s="163"/>
      <c r="AA302" s="163"/>
      <c r="AB302" s="163"/>
      <c r="AC302" s="187"/>
      <c r="AD302" s="187"/>
      <c r="AE302" s="180"/>
      <c r="AF302" s="188"/>
      <c r="AG302" s="180"/>
      <c r="AH302" s="189" t="e">
        <f t="shared" si="18"/>
        <v>#VALUE!</v>
      </c>
      <c r="AI302" s="180"/>
      <c r="AJ302" s="187"/>
      <c r="AK302" s="190"/>
      <c r="AL302" s="34"/>
      <c r="AM302" s="34"/>
      <c r="AN302" s="34"/>
      <c r="AO302" s="34"/>
      <c r="AP302" s="34"/>
      <c r="AQ302" s="34"/>
      <c r="AR302" s="34"/>
    </row>
    <row r="303" spans="2:44" ht="22.5" customHeight="1" x14ac:dyDescent="0.15">
      <c r="B303" s="34"/>
      <c r="C303" s="47"/>
      <c r="D303" s="34"/>
      <c r="E303" s="34"/>
      <c r="F303" s="180"/>
      <c r="G303" s="154"/>
      <c r="H303" s="156"/>
      <c r="I303" s="72"/>
      <c r="J303" s="73"/>
      <c r="K303" s="53"/>
      <c r="L303" s="160"/>
      <c r="M303" s="51"/>
      <c r="N303" s="35"/>
      <c r="O303" s="156"/>
      <c r="P303" s="36" t="str">
        <f>IF(N303="","",VLOOKUP(N303,単重表!$C$6:'単重表'!$F$3809,2,FALSE))</f>
        <v/>
      </c>
      <c r="Q303" s="37"/>
      <c r="R303" s="158">
        <f t="shared" si="19"/>
        <v>0</v>
      </c>
      <c r="S303" s="159"/>
      <c r="T303" s="39">
        <f t="shared" si="20"/>
        <v>1</v>
      </c>
      <c r="U303" s="40"/>
      <c r="V303" s="39" t="str">
        <f>IF(N303="","",VLOOKUP(N303,単重表!$C$6:'単重表'!$F$3809,3,FALSE))</f>
        <v/>
      </c>
      <c r="W303" s="157"/>
      <c r="X303" s="37" t="e">
        <f t="shared" si="21"/>
        <v>#VALUE!</v>
      </c>
      <c r="Y303" s="163"/>
      <c r="Z303" s="163"/>
      <c r="AA303" s="163"/>
      <c r="AB303" s="163"/>
      <c r="AC303" s="187"/>
      <c r="AD303" s="187"/>
      <c r="AE303" s="180"/>
      <c r="AF303" s="188"/>
      <c r="AG303" s="180"/>
      <c r="AH303" s="189" t="e">
        <f t="shared" si="18"/>
        <v>#VALUE!</v>
      </c>
      <c r="AI303" s="180"/>
      <c r="AJ303" s="187"/>
      <c r="AK303" s="190"/>
      <c r="AL303" s="34"/>
      <c r="AM303" s="34"/>
      <c r="AN303" s="34"/>
      <c r="AO303" s="34"/>
      <c r="AP303" s="34"/>
      <c r="AQ303" s="34"/>
      <c r="AR303" s="34"/>
    </row>
    <row r="304" spans="2:44" ht="22.5" customHeight="1" x14ac:dyDescent="0.15">
      <c r="B304" s="34"/>
      <c r="C304" s="47"/>
      <c r="D304" s="34"/>
      <c r="E304" s="34"/>
      <c r="F304" s="180"/>
      <c r="G304" s="154"/>
      <c r="H304" s="156"/>
      <c r="I304" s="72"/>
      <c r="J304" s="73"/>
      <c r="K304" s="53"/>
      <c r="L304" s="160"/>
      <c r="M304" s="51"/>
      <c r="N304" s="35"/>
      <c r="O304" s="156"/>
      <c r="P304" s="36" t="str">
        <f>IF(N304="","",VLOOKUP(N304,単重表!$C$6:'単重表'!$F$3809,2,FALSE))</f>
        <v/>
      </c>
      <c r="Q304" s="37"/>
      <c r="R304" s="158">
        <f t="shared" si="19"/>
        <v>0</v>
      </c>
      <c r="S304" s="159"/>
      <c r="T304" s="39">
        <f t="shared" si="20"/>
        <v>1</v>
      </c>
      <c r="U304" s="40"/>
      <c r="V304" s="39" t="str">
        <f>IF(N304="","",VLOOKUP(N304,単重表!$C$6:'単重表'!$F$3809,3,FALSE))</f>
        <v/>
      </c>
      <c r="W304" s="157"/>
      <c r="X304" s="37" t="e">
        <f t="shared" si="21"/>
        <v>#VALUE!</v>
      </c>
      <c r="Y304" s="163"/>
      <c r="Z304" s="163"/>
      <c r="AA304" s="163"/>
      <c r="AB304" s="163"/>
      <c r="AC304" s="187"/>
      <c r="AD304" s="187"/>
      <c r="AE304" s="180"/>
      <c r="AF304" s="188"/>
      <c r="AG304" s="180"/>
      <c r="AH304" s="189" t="e">
        <f t="shared" si="18"/>
        <v>#VALUE!</v>
      </c>
      <c r="AI304" s="180"/>
      <c r="AJ304" s="187"/>
      <c r="AK304" s="190"/>
      <c r="AL304" s="34"/>
      <c r="AM304" s="34"/>
      <c r="AN304" s="34"/>
      <c r="AO304" s="34"/>
      <c r="AP304" s="34"/>
      <c r="AQ304" s="34"/>
      <c r="AR304" s="34"/>
    </row>
    <row r="305" spans="2:44" ht="22.5" customHeight="1" x14ac:dyDescent="0.15">
      <c r="B305" s="34"/>
      <c r="C305" s="47"/>
      <c r="D305" s="34"/>
      <c r="E305" s="34"/>
      <c r="F305" s="180"/>
      <c r="G305" s="154"/>
      <c r="H305" s="156"/>
      <c r="I305" s="72"/>
      <c r="J305" s="73"/>
      <c r="K305" s="53"/>
      <c r="L305" s="160"/>
      <c r="M305" s="51"/>
      <c r="N305" s="35"/>
      <c r="O305" s="156"/>
      <c r="P305" s="36" t="str">
        <f>IF(N305="","",VLOOKUP(N305,単重表!$C$6:'単重表'!$F$3809,2,FALSE))</f>
        <v/>
      </c>
      <c r="Q305" s="37"/>
      <c r="R305" s="158">
        <f t="shared" si="19"/>
        <v>0</v>
      </c>
      <c r="S305" s="159"/>
      <c r="T305" s="39">
        <f t="shared" si="20"/>
        <v>1</v>
      </c>
      <c r="U305" s="40"/>
      <c r="V305" s="39" t="str">
        <f>IF(N305="","",VLOOKUP(N305,単重表!$C$6:'単重表'!$F$3809,3,FALSE))</f>
        <v/>
      </c>
      <c r="W305" s="157"/>
      <c r="X305" s="37" t="e">
        <f t="shared" si="21"/>
        <v>#VALUE!</v>
      </c>
      <c r="Y305" s="163"/>
      <c r="Z305" s="163"/>
      <c r="AA305" s="163"/>
      <c r="AB305" s="163"/>
      <c r="AC305" s="187"/>
      <c r="AD305" s="187"/>
      <c r="AE305" s="180"/>
      <c r="AF305" s="188"/>
      <c r="AG305" s="180"/>
      <c r="AH305" s="189" t="e">
        <f t="shared" si="18"/>
        <v>#VALUE!</v>
      </c>
      <c r="AI305" s="180"/>
      <c r="AJ305" s="187"/>
      <c r="AK305" s="190"/>
      <c r="AL305" s="34"/>
      <c r="AM305" s="34"/>
      <c r="AN305" s="34"/>
      <c r="AO305" s="34"/>
      <c r="AP305" s="34"/>
      <c r="AQ305" s="34"/>
      <c r="AR305" s="34"/>
    </row>
    <row r="306" spans="2:44" ht="22.5" customHeight="1" x14ac:dyDescent="0.15">
      <c r="B306" s="34"/>
      <c r="C306" s="47"/>
      <c r="D306" s="34"/>
      <c r="E306" s="34"/>
      <c r="F306" s="180"/>
      <c r="G306" s="154"/>
      <c r="H306" s="156"/>
      <c r="I306" s="72"/>
      <c r="J306" s="73"/>
      <c r="K306" s="53"/>
      <c r="L306" s="160"/>
      <c r="M306" s="51"/>
      <c r="N306" s="35"/>
      <c r="O306" s="156"/>
      <c r="P306" s="36" t="str">
        <f>IF(N306="","",VLOOKUP(N306,単重表!$C$6:'単重表'!$F$3809,2,FALSE))</f>
        <v/>
      </c>
      <c r="Q306" s="37"/>
      <c r="R306" s="158">
        <f t="shared" si="19"/>
        <v>0</v>
      </c>
      <c r="S306" s="159"/>
      <c r="T306" s="39">
        <f t="shared" si="20"/>
        <v>1</v>
      </c>
      <c r="U306" s="40"/>
      <c r="V306" s="39" t="str">
        <f>IF(N306="","",VLOOKUP(N306,単重表!$C$6:'単重表'!$F$3809,3,FALSE))</f>
        <v/>
      </c>
      <c r="W306" s="157"/>
      <c r="X306" s="37" t="e">
        <f t="shared" si="21"/>
        <v>#VALUE!</v>
      </c>
      <c r="Y306" s="163"/>
      <c r="Z306" s="163"/>
      <c r="AA306" s="163"/>
      <c r="AB306" s="163"/>
      <c r="AC306" s="187"/>
      <c r="AD306" s="187"/>
      <c r="AE306" s="180"/>
      <c r="AF306" s="188"/>
      <c r="AG306" s="180"/>
      <c r="AH306" s="189" t="e">
        <f t="shared" si="18"/>
        <v>#VALUE!</v>
      </c>
      <c r="AI306" s="180"/>
      <c r="AJ306" s="187"/>
      <c r="AK306" s="190"/>
      <c r="AL306" s="34"/>
      <c r="AM306" s="34"/>
      <c r="AN306" s="34"/>
      <c r="AO306" s="34"/>
      <c r="AP306" s="34"/>
      <c r="AQ306" s="34"/>
      <c r="AR306" s="34"/>
    </row>
    <row r="307" spans="2:44" ht="22.5" customHeight="1" x14ac:dyDescent="0.15">
      <c r="B307" s="34"/>
      <c r="C307" s="47"/>
      <c r="D307" s="34"/>
      <c r="E307" s="34"/>
      <c r="F307" s="180"/>
      <c r="G307" s="154"/>
      <c r="H307" s="156"/>
      <c r="I307" s="72"/>
      <c r="J307" s="73"/>
      <c r="K307" s="53"/>
      <c r="L307" s="160"/>
      <c r="M307" s="51"/>
      <c r="N307" s="35"/>
      <c r="O307" s="156"/>
      <c r="P307" s="36" t="str">
        <f>IF(N307="","",VLOOKUP(N307,単重表!$C$6:'単重表'!$F$3809,2,FALSE))</f>
        <v/>
      </c>
      <c r="Q307" s="37"/>
      <c r="R307" s="158">
        <f t="shared" si="19"/>
        <v>0</v>
      </c>
      <c r="S307" s="159"/>
      <c r="T307" s="39">
        <f t="shared" si="20"/>
        <v>1</v>
      </c>
      <c r="U307" s="40"/>
      <c r="V307" s="39" t="str">
        <f>IF(N307="","",VLOOKUP(N307,単重表!$C$6:'単重表'!$F$3809,3,FALSE))</f>
        <v/>
      </c>
      <c r="W307" s="157"/>
      <c r="X307" s="37" t="e">
        <f t="shared" si="21"/>
        <v>#VALUE!</v>
      </c>
      <c r="Y307" s="163"/>
      <c r="Z307" s="163"/>
      <c r="AA307" s="163"/>
      <c r="AB307" s="163"/>
      <c r="AC307" s="187"/>
      <c r="AD307" s="187"/>
      <c r="AE307" s="180"/>
      <c r="AF307" s="188"/>
      <c r="AG307" s="180"/>
      <c r="AH307" s="189" t="e">
        <f t="shared" si="18"/>
        <v>#VALUE!</v>
      </c>
      <c r="AI307" s="180"/>
      <c r="AJ307" s="187"/>
      <c r="AK307" s="190"/>
      <c r="AL307" s="34"/>
      <c r="AM307" s="34"/>
      <c r="AN307" s="34"/>
      <c r="AO307" s="34"/>
      <c r="AP307" s="34"/>
      <c r="AQ307" s="34"/>
      <c r="AR307" s="34"/>
    </row>
    <row r="308" spans="2:44" ht="22.5" customHeight="1" x14ac:dyDescent="0.15">
      <c r="B308" s="34"/>
      <c r="C308" s="47"/>
      <c r="D308" s="34"/>
      <c r="E308" s="34"/>
      <c r="F308" s="180"/>
      <c r="G308" s="154"/>
      <c r="H308" s="156"/>
      <c r="I308" s="72"/>
      <c r="J308" s="73"/>
      <c r="K308" s="53"/>
      <c r="L308" s="160"/>
      <c r="M308" s="51"/>
      <c r="N308" s="35"/>
      <c r="O308" s="156"/>
      <c r="P308" s="36" t="str">
        <f>IF(N308="","",VLOOKUP(N308,単重表!$C$6:'単重表'!$F$3809,2,FALSE))</f>
        <v/>
      </c>
      <c r="Q308" s="37"/>
      <c r="R308" s="158">
        <f t="shared" si="19"/>
        <v>0</v>
      </c>
      <c r="S308" s="159"/>
      <c r="T308" s="39">
        <f t="shared" si="20"/>
        <v>1</v>
      </c>
      <c r="U308" s="40"/>
      <c r="V308" s="39" t="str">
        <f>IF(N308="","",VLOOKUP(N308,単重表!$C$6:'単重表'!$F$3809,3,FALSE))</f>
        <v/>
      </c>
      <c r="W308" s="157"/>
      <c r="X308" s="37" t="e">
        <f t="shared" si="21"/>
        <v>#VALUE!</v>
      </c>
      <c r="Y308" s="163"/>
      <c r="Z308" s="163"/>
      <c r="AA308" s="163"/>
      <c r="AB308" s="163"/>
      <c r="AC308" s="187"/>
      <c r="AD308" s="187"/>
      <c r="AE308" s="180"/>
      <c r="AF308" s="188"/>
      <c r="AG308" s="180"/>
      <c r="AH308" s="189" t="e">
        <f t="shared" si="18"/>
        <v>#VALUE!</v>
      </c>
      <c r="AI308" s="180"/>
      <c r="AJ308" s="187"/>
      <c r="AK308" s="190"/>
      <c r="AL308" s="34"/>
      <c r="AM308" s="34"/>
      <c r="AN308" s="34"/>
      <c r="AO308" s="34"/>
      <c r="AP308" s="34"/>
      <c r="AQ308" s="34"/>
      <c r="AR308" s="34"/>
    </row>
    <row r="309" spans="2:44" ht="22.5" customHeight="1" x14ac:dyDescent="0.15">
      <c r="B309" s="34"/>
      <c r="C309" s="47"/>
      <c r="D309" s="34"/>
      <c r="E309" s="34"/>
      <c r="F309" s="180"/>
      <c r="G309" s="154"/>
      <c r="H309" s="156"/>
      <c r="I309" s="72"/>
      <c r="J309" s="73"/>
      <c r="K309" s="53"/>
      <c r="L309" s="160"/>
      <c r="M309" s="51"/>
      <c r="N309" s="35"/>
      <c r="O309" s="156"/>
      <c r="P309" s="36" t="str">
        <f>IF(N309="","",VLOOKUP(N309,単重表!$C$6:'単重表'!$F$3809,2,FALSE))</f>
        <v/>
      </c>
      <c r="Q309" s="37"/>
      <c r="R309" s="158">
        <f t="shared" si="19"/>
        <v>0</v>
      </c>
      <c r="S309" s="159"/>
      <c r="T309" s="39">
        <f t="shared" si="20"/>
        <v>1</v>
      </c>
      <c r="U309" s="40"/>
      <c r="V309" s="39" t="str">
        <f>IF(N309="","",VLOOKUP(N309,単重表!$C$6:'単重表'!$F$3809,3,FALSE))</f>
        <v/>
      </c>
      <c r="W309" s="157"/>
      <c r="X309" s="37" t="e">
        <f t="shared" si="21"/>
        <v>#VALUE!</v>
      </c>
      <c r="Y309" s="163"/>
      <c r="Z309" s="163"/>
      <c r="AA309" s="163"/>
      <c r="AB309" s="163"/>
      <c r="AC309" s="187"/>
      <c r="AD309" s="187"/>
      <c r="AE309" s="180"/>
      <c r="AF309" s="188"/>
      <c r="AG309" s="180"/>
      <c r="AH309" s="189" t="e">
        <f t="shared" si="18"/>
        <v>#VALUE!</v>
      </c>
      <c r="AI309" s="180"/>
      <c r="AJ309" s="187"/>
      <c r="AK309" s="190"/>
      <c r="AL309" s="34"/>
      <c r="AM309" s="34"/>
      <c r="AN309" s="34"/>
      <c r="AO309" s="34"/>
      <c r="AP309" s="34"/>
      <c r="AQ309" s="34"/>
      <c r="AR309" s="34"/>
    </row>
    <row r="310" spans="2:44" ht="22.5" customHeight="1" x14ac:dyDescent="0.15">
      <c r="B310" s="34"/>
      <c r="C310" s="47"/>
      <c r="D310" s="34"/>
      <c r="E310" s="34"/>
      <c r="F310" s="180"/>
      <c r="G310" s="154"/>
      <c r="H310" s="156"/>
      <c r="I310" s="72"/>
      <c r="J310" s="73"/>
      <c r="K310" s="53"/>
      <c r="L310" s="160"/>
      <c r="M310" s="51"/>
      <c r="N310" s="35"/>
      <c r="O310" s="156"/>
      <c r="P310" s="36" t="str">
        <f>IF(N310="","",VLOOKUP(N310,単重表!$C$6:'単重表'!$F$3809,2,FALSE))</f>
        <v/>
      </c>
      <c r="Q310" s="37"/>
      <c r="R310" s="158">
        <f t="shared" si="19"/>
        <v>0</v>
      </c>
      <c r="S310" s="159"/>
      <c r="T310" s="39">
        <f t="shared" si="20"/>
        <v>1</v>
      </c>
      <c r="U310" s="40"/>
      <c r="V310" s="39" t="str">
        <f>IF(N310="","",VLOOKUP(N310,単重表!$C$6:'単重表'!$F$3809,3,FALSE))</f>
        <v/>
      </c>
      <c r="W310" s="157"/>
      <c r="X310" s="37" t="e">
        <f t="shared" si="21"/>
        <v>#VALUE!</v>
      </c>
      <c r="Y310" s="163"/>
      <c r="Z310" s="163"/>
      <c r="AA310" s="163"/>
      <c r="AB310" s="163"/>
      <c r="AC310" s="187"/>
      <c r="AD310" s="187"/>
      <c r="AE310" s="180"/>
      <c r="AF310" s="188"/>
      <c r="AG310" s="180"/>
      <c r="AH310" s="189" t="e">
        <f t="shared" ref="AH310:AH373" si="22">AG310*X310</f>
        <v>#VALUE!</v>
      </c>
      <c r="AI310" s="180"/>
      <c r="AJ310" s="187"/>
      <c r="AK310" s="190"/>
      <c r="AL310" s="34"/>
      <c r="AM310" s="34"/>
      <c r="AN310" s="34"/>
      <c r="AO310" s="34"/>
      <c r="AP310" s="34"/>
      <c r="AQ310" s="34"/>
      <c r="AR310" s="34"/>
    </row>
    <row r="311" spans="2:44" ht="22.5" customHeight="1" x14ac:dyDescent="0.15">
      <c r="B311" s="34"/>
      <c r="C311" s="47"/>
      <c r="D311" s="34"/>
      <c r="E311" s="34"/>
      <c r="F311" s="180"/>
      <c r="G311" s="154"/>
      <c r="H311" s="156"/>
      <c r="I311" s="72"/>
      <c r="J311" s="73"/>
      <c r="K311" s="53"/>
      <c r="L311" s="160"/>
      <c r="M311" s="51"/>
      <c r="N311" s="35"/>
      <c r="O311" s="156"/>
      <c r="P311" s="36" t="str">
        <f>IF(N311="","",VLOOKUP(N311,単重表!$C$6:'単重表'!$F$3809,2,FALSE))</f>
        <v/>
      </c>
      <c r="Q311" s="37"/>
      <c r="R311" s="158">
        <f t="shared" si="19"/>
        <v>0</v>
      </c>
      <c r="S311" s="159"/>
      <c r="T311" s="39">
        <f t="shared" si="20"/>
        <v>1</v>
      </c>
      <c r="U311" s="40"/>
      <c r="V311" s="39" t="str">
        <f>IF(N311="","",VLOOKUP(N311,単重表!$C$6:'単重表'!$F$3809,3,FALSE))</f>
        <v/>
      </c>
      <c r="W311" s="157"/>
      <c r="X311" s="37" t="e">
        <f t="shared" si="21"/>
        <v>#VALUE!</v>
      </c>
      <c r="Y311" s="163"/>
      <c r="Z311" s="163"/>
      <c r="AA311" s="163"/>
      <c r="AB311" s="163"/>
      <c r="AC311" s="187"/>
      <c r="AD311" s="187"/>
      <c r="AE311" s="180"/>
      <c r="AF311" s="188"/>
      <c r="AG311" s="180"/>
      <c r="AH311" s="189" t="e">
        <f t="shared" si="22"/>
        <v>#VALUE!</v>
      </c>
      <c r="AI311" s="180"/>
      <c r="AJ311" s="187"/>
      <c r="AK311" s="190"/>
      <c r="AL311" s="34"/>
      <c r="AM311" s="34"/>
      <c r="AN311" s="34"/>
      <c r="AO311" s="34"/>
      <c r="AP311" s="34"/>
      <c r="AQ311" s="34"/>
      <c r="AR311" s="34"/>
    </row>
    <row r="312" spans="2:44" ht="22.5" customHeight="1" x14ac:dyDescent="0.15">
      <c r="B312" s="34"/>
      <c r="C312" s="47"/>
      <c r="D312" s="34"/>
      <c r="E312" s="34"/>
      <c r="F312" s="180"/>
      <c r="G312" s="154"/>
      <c r="H312" s="156"/>
      <c r="I312" s="72"/>
      <c r="J312" s="73"/>
      <c r="K312" s="53"/>
      <c r="L312" s="160"/>
      <c r="M312" s="51"/>
      <c r="N312" s="35"/>
      <c r="O312" s="156"/>
      <c r="P312" s="36" t="str">
        <f>IF(N312="","",VLOOKUP(N312,単重表!$C$6:'単重表'!$F$3809,2,FALSE))</f>
        <v/>
      </c>
      <c r="Q312" s="37"/>
      <c r="R312" s="158">
        <f t="shared" si="19"/>
        <v>0</v>
      </c>
      <c r="S312" s="159"/>
      <c r="T312" s="39">
        <f t="shared" si="20"/>
        <v>1</v>
      </c>
      <c r="U312" s="40"/>
      <c r="V312" s="39" t="str">
        <f>IF(N312="","",VLOOKUP(N312,単重表!$C$6:'単重表'!$F$3809,3,FALSE))</f>
        <v/>
      </c>
      <c r="W312" s="157"/>
      <c r="X312" s="37" t="e">
        <f t="shared" si="21"/>
        <v>#VALUE!</v>
      </c>
      <c r="Y312" s="163"/>
      <c r="Z312" s="163"/>
      <c r="AA312" s="163"/>
      <c r="AB312" s="163"/>
      <c r="AC312" s="187"/>
      <c r="AD312" s="187"/>
      <c r="AE312" s="180"/>
      <c r="AF312" s="188"/>
      <c r="AG312" s="180"/>
      <c r="AH312" s="189" t="e">
        <f t="shared" si="22"/>
        <v>#VALUE!</v>
      </c>
      <c r="AI312" s="180"/>
      <c r="AJ312" s="187"/>
      <c r="AK312" s="190"/>
      <c r="AL312" s="34"/>
      <c r="AM312" s="34"/>
      <c r="AN312" s="34"/>
      <c r="AO312" s="34"/>
      <c r="AP312" s="34"/>
      <c r="AQ312" s="34"/>
      <c r="AR312" s="34"/>
    </row>
    <row r="313" spans="2:44" ht="22.5" customHeight="1" x14ac:dyDescent="0.15">
      <c r="B313" s="34"/>
      <c r="C313" s="47"/>
      <c r="D313" s="34"/>
      <c r="E313" s="34"/>
      <c r="F313" s="180"/>
      <c r="G313" s="154"/>
      <c r="H313" s="156"/>
      <c r="I313" s="72"/>
      <c r="J313" s="73"/>
      <c r="K313" s="53"/>
      <c r="L313" s="160"/>
      <c r="M313" s="51"/>
      <c r="N313" s="35"/>
      <c r="O313" s="156"/>
      <c r="P313" s="36" t="str">
        <f>IF(N313="","",VLOOKUP(N313,単重表!$C$6:'単重表'!$F$3809,2,FALSE))</f>
        <v/>
      </c>
      <c r="Q313" s="37"/>
      <c r="R313" s="158">
        <f t="shared" si="19"/>
        <v>0</v>
      </c>
      <c r="S313" s="159"/>
      <c r="T313" s="39">
        <f t="shared" si="20"/>
        <v>1</v>
      </c>
      <c r="U313" s="40"/>
      <c r="V313" s="39" t="str">
        <f>IF(N313="","",VLOOKUP(N313,単重表!$C$6:'単重表'!$F$3809,3,FALSE))</f>
        <v/>
      </c>
      <c r="W313" s="157"/>
      <c r="X313" s="37" t="e">
        <f t="shared" si="21"/>
        <v>#VALUE!</v>
      </c>
      <c r="Y313" s="163"/>
      <c r="Z313" s="163"/>
      <c r="AA313" s="163"/>
      <c r="AB313" s="163"/>
      <c r="AC313" s="187"/>
      <c r="AD313" s="187"/>
      <c r="AE313" s="180"/>
      <c r="AF313" s="188"/>
      <c r="AG313" s="180"/>
      <c r="AH313" s="189" t="e">
        <f t="shared" si="22"/>
        <v>#VALUE!</v>
      </c>
      <c r="AI313" s="180"/>
      <c r="AJ313" s="187"/>
      <c r="AK313" s="190"/>
      <c r="AL313" s="34"/>
      <c r="AM313" s="34"/>
      <c r="AN313" s="34"/>
      <c r="AO313" s="34"/>
      <c r="AP313" s="34"/>
      <c r="AQ313" s="34"/>
      <c r="AR313" s="34"/>
    </row>
    <row r="314" spans="2:44" ht="22.5" customHeight="1" x14ac:dyDescent="0.15">
      <c r="B314" s="34"/>
      <c r="C314" s="47"/>
      <c r="D314" s="34"/>
      <c r="E314" s="34"/>
      <c r="F314" s="180"/>
      <c r="G314" s="154"/>
      <c r="H314" s="156"/>
      <c r="I314" s="72"/>
      <c r="J314" s="73"/>
      <c r="K314" s="53"/>
      <c r="L314" s="160"/>
      <c r="M314" s="51"/>
      <c r="N314" s="35"/>
      <c r="O314" s="156"/>
      <c r="P314" s="36" t="str">
        <f>IF(N314="","",VLOOKUP(N314,単重表!$C$6:'単重表'!$F$3809,2,FALSE))</f>
        <v/>
      </c>
      <c r="Q314" s="37"/>
      <c r="R314" s="158">
        <f t="shared" si="19"/>
        <v>0</v>
      </c>
      <c r="S314" s="159"/>
      <c r="T314" s="39">
        <f t="shared" si="20"/>
        <v>1</v>
      </c>
      <c r="U314" s="40"/>
      <c r="V314" s="39" t="str">
        <f>IF(N314="","",VLOOKUP(N314,単重表!$C$6:'単重表'!$F$3809,3,FALSE))</f>
        <v/>
      </c>
      <c r="W314" s="157"/>
      <c r="X314" s="37" t="e">
        <f t="shared" si="21"/>
        <v>#VALUE!</v>
      </c>
      <c r="Y314" s="163"/>
      <c r="Z314" s="163"/>
      <c r="AA314" s="163"/>
      <c r="AB314" s="163"/>
      <c r="AC314" s="187"/>
      <c r="AD314" s="187"/>
      <c r="AE314" s="180"/>
      <c r="AF314" s="188"/>
      <c r="AG314" s="180"/>
      <c r="AH314" s="189" t="e">
        <f t="shared" si="22"/>
        <v>#VALUE!</v>
      </c>
      <c r="AI314" s="180"/>
      <c r="AJ314" s="187"/>
      <c r="AK314" s="190"/>
      <c r="AL314" s="34"/>
      <c r="AM314" s="34"/>
      <c r="AN314" s="34"/>
      <c r="AO314" s="34"/>
      <c r="AP314" s="34"/>
      <c r="AQ314" s="34"/>
      <c r="AR314" s="34"/>
    </row>
    <row r="315" spans="2:44" ht="22.5" customHeight="1" x14ac:dyDescent="0.15">
      <c r="B315" s="34"/>
      <c r="C315" s="47"/>
      <c r="D315" s="34"/>
      <c r="E315" s="34"/>
      <c r="F315" s="180"/>
      <c r="G315" s="154"/>
      <c r="H315" s="156"/>
      <c r="I315" s="72"/>
      <c r="J315" s="73"/>
      <c r="K315" s="53"/>
      <c r="L315" s="160"/>
      <c r="M315" s="51"/>
      <c r="N315" s="35"/>
      <c r="O315" s="156"/>
      <c r="P315" s="36" t="str">
        <f>IF(N315="","",VLOOKUP(N315,単重表!$C$6:'単重表'!$F$3809,2,FALSE))</f>
        <v/>
      </c>
      <c r="Q315" s="37"/>
      <c r="R315" s="158">
        <f t="shared" si="19"/>
        <v>0</v>
      </c>
      <c r="S315" s="159"/>
      <c r="T315" s="39">
        <f t="shared" si="20"/>
        <v>1</v>
      </c>
      <c r="U315" s="40"/>
      <c r="V315" s="39" t="str">
        <f>IF(N315="","",VLOOKUP(N315,単重表!$C$6:'単重表'!$F$3809,3,FALSE))</f>
        <v/>
      </c>
      <c r="W315" s="157"/>
      <c r="X315" s="37" t="e">
        <f t="shared" si="21"/>
        <v>#VALUE!</v>
      </c>
      <c r="Y315" s="163"/>
      <c r="Z315" s="163"/>
      <c r="AA315" s="163"/>
      <c r="AB315" s="163"/>
      <c r="AC315" s="187"/>
      <c r="AD315" s="187"/>
      <c r="AE315" s="180"/>
      <c r="AF315" s="188"/>
      <c r="AG315" s="180"/>
      <c r="AH315" s="189" t="e">
        <f t="shared" si="22"/>
        <v>#VALUE!</v>
      </c>
      <c r="AI315" s="180"/>
      <c r="AJ315" s="187"/>
      <c r="AK315" s="190"/>
      <c r="AL315" s="34"/>
      <c r="AM315" s="34"/>
      <c r="AN315" s="34"/>
      <c r="AO315" s="34"/>
      <c r="AP315" s="34"/>
      <c r="AQ315" s="34"/>
      <c r="AR315" s="34"/>
    </row>
    <row r="316" spans="2:44" ht="22.5" customHeight="1" x14ac:dyDescent="0.15">
      <c r="B316" s="34"/>
      <c r="C316" s="47"/>
      <c r="D316" s="34"/>
      <c r="E316" s="34"/>
      <c r="F316" s="180"/>
      <c r="G316" s="154"/>
      <c r="H316" s="156"/>
      <c r="I316" s="72"/>
      <c r="J316" s="73"/>
      <c r="K316" s="53"/>
      <c r="L316" s="160"/>
      <c r="M316" s="51"/>
      <c r="N316" s="35"/>
      <c r="O316" s="156"/>
      <c r="P316" s="36" t="str">
        <f>IF(N316="","",VLOOKUP(N316,単重表!$C$6:'単重表'!$F$3809,2,FALSE))</f>
        <v/>
      </c>
      <c r="Q316" s="37"/>
      <c r="R316" s="158">
        <f t="shared" si="19"/>
        <v>0</v>
      </c>
      <c r="S316" s="159"/>
      <c r="T316" s="39">
        <f t="shared" si="20"/>
        <v>1</v>
      </c>
      <c r="U316" s="40"/>
      <c r="V316" s="39" t="str">
        <f>IF(N316="","",VLOOKUP(N316,単重表!$C$6:'単重表'!$F$3809,3,FALSE))</f>
        <v/>
      </c>
      <c r="W316" s="157"/>
      <c r="X316" s="37" t="e">
        <f t="shared" si="21"/>
        <v>#VALUE!</v>
      </c>
      <c r="Y316" s="163"/>
      <c r="Z316" s="163"/>
      <c r="AA316" s="163"/>
      <c r="AB316" s="163"/>
      <c r="AC316" s="187"/>
      <c r="AD316" s="187"/>
      <c r="AE316" s="180"/>
      <c r="AF316" s="188"/>
      <c r="AG316" s="180"/>
      <c r="AH316" s="189" t="e">
        <f t="shared" si="22"/>
        <v>#VALUE!</v>
      </c>
      <c r="AI316" s="180"/>
      <c r="AJ316" s="187"/>
      <c r="AK316" s="190"/>
      <c r="AL316" s="34"/>
      <c r="AM316" s="34"/>
      <c r="AN316" s="34"/>
      <c r="AO316" s="34"/>
      <c r="AP316" s="34"/>
      <c r="AQ316" s="34"/>
      <c r="AR316" s="34"/>
    </row>
    <row r="317" spans="2:44" ht="22.5" customHeight="1" x14ac:dyDescent="0.15">
      <c r="B317" s="34"/>
      <c r="C317" s="47"/>
      <c r="D317" s="34"/>
      <c r="E317" s="34"/>
      <c r="F317" s="180"/>
      <c r="G317" s="154"/>
      <c r="H317" s="156"/>
      <c r="I317" s="72"/>
      <c r="J317" s="73"/>
      <c r="K317" s="53"/>
      <c r="L317" s="160"/>
      <c r="M317" s="51"/>
      <c r="N317" s="35"/>
      <c r="O317" s="156"/>
      <c r="P317" s="36" t="str">
        <f>IF(N317="","",VLOOKUP(N317,単重表!$C$6:'単重表'!$F$3809,2,FALSE))</f>
        <v/>
      </c>
      <c r="Q317" s="37"/>
      <c r="R317" s="158">
        <f t="shared" si="19"/>
        <v>0</v>
      </c>
      <c r="S317" s="159"/>
      <c r="T317" s="39">
        <f t="shared" si="20"/>
        <v>1</v>
      </c>
      <c r="U317" s="40"/>
      <c r="V317" s="39" t="str">
        <f>IF(N317="","",VLOOKUP(N317,単重表!$C$6:'単重表'!$F$3809,3,FALSE))</f>
        <v/>
      </c>
      <c r="W317" s="157"/>
      <c r="X317" s="37" t="e">
        <f t="shared" si="21"/>
        <v>#VALUE!</v>
      </c>
      <c r="Y317" s="163"/>
      <c r="Z317" s="163"/>
      <c r="AA317" s="163"/>
      <c r="AB317" s="163"/>
      <c r="AC317" s="187"/>
      <c r="AD317" s="187"/>
      <c r="AE317" s="180"/>
      <c r="AF317" s="188"/>
      <c r="AG317" s="180"/>
      <c r="AH317" s="189" t="e">
        <f t="shared" si="22"/>
        <v>#VALUE!</v>
      </c>
      <c r="AI317" s="180"/>
      <c r="AJ317" s="187"/>
      <c r="AK317" s="190"/>
      <c r="AL317" s="34"/>
      <c r="AM317" s="34"/>
      <c r="AN317" s="34"/>
      <c r="AO317" s="34"/>
      <c r="AP317" s="34"/>
      <c r="AQ317" s="34"/>
      <c r="AR317" s="34"/>
    </row>
    <row r="318" spans="2:44" ht="22.5" customHeight="1" x14ac:dyDescent="0.15">
      <c r="B318" s="34"/>
      <c r="C318" s="47"/>
      <c r="D318" s="34"/>
      <c r="E318" s="34"/>
      <c r="F318" s="180"/>
      <c r="G318" s="154"/>
      <c r="H318" s="156"/>
      <c r="I318" s="72"/>
      <c r="J318" s="73"/>
      <c r="K318" s="53"/>
      <c r="L318" s="160"/>
      <c r="M318" s="51"/>
      <c r="N318" s="35"/>
      <c r="O318" s="156"/>
      <c r="P318" s="36" t="str">
        <f>IF(N318="","",VLOOKUP(N318,単重表!$C$6:'単重表'!$F$3809,2,FALSE))</f>
        <v/>
      </c>
      <c r="Q318" s="37"/>
      <c r="R318" s="158">
        <f t="shared" si="19"/>
        <v>0</v>
      </c>
      <c r="S318" s="159"/>
      <c r="T318" s="39">
        <f t="shared" si="20"/>
        <v>1</v>
      </c>
      <c r="U318" s="40"/>
      <c r="V318" s="39" t="str">
        <f>IF(N318="","",VLOOKUP(N318,単重表!$C$6:'単重表'!$F$3809,3,FALSE))</f>
        <v/>
      </c>
      <c r="W318" s="157"/>
      <c r="X318" s="37" t="e">
        <f t="shared" si="21"/>
        <v>#VALUE!</v>
      </c>
      <c r="Y318" s="163"/>
      <c r="Z318" s="163"/>
      <c r="AA318" s="163"/>
      <c r="AB318" s="163"/>
      <c r="AC318" s="187"/>
      <c r="AD318" s="187"/>
      <c r="AE318" s="180"/>
      <c r="AF318" s="188"/>
      <c r="AG318" s="180"/>
      <c r="AH318" s="189" t="e">
        <f t="shared" si="22"/>
        <v>#VALUE!</v>
      </c>
      <c r="AI318" s="180"/>
      <c r="AJ318" s="187"/>
      <c r="AK318" s="190"/>
      <c r="AL318" s="34"/>
      <c r="AM318" s="34"/>
      <c r="AN318" s="34"/>
      <c r="AO318" s="34"/>
      <c r="AP318" s="34"/>
      <c r="AQ318" s="34"/>
      <c r="AR318" s="34"/>
    </row>
    <row r="319" spans="2:44" ht="22.5" customHeight="1" x14ac:dyDescent="0.15">
      <c r="B319" s="34"/>
      <c r="C319" s="47"/>
      <c r="D319" s="34"/>
      <c r="E319" s="34"/>
      <c r="F319" s="180"/>
      <c r="G319" s="154"/>
      <c r="H319" s="156"/>
      <c r="I319" s="72"/>
      <c r="J319" s="73"/>
      <c r="K319" s="53"/>
      <c r="L319" s="160"/>
      <c r="M319" s="51"/>
      <c r="N319" s="35"/>
      <c r="O319" s="156"/>
      <c r="P319" s="36" t="str">
        <f>IF(N319="","",VLOOKUP(N319,単重表!$C$6:'単重表'!$F$3809,2,FALSE))</f>
        <v/>
      </c>
      <c r="Q319" s="37"/>
      <c r="R319" s="158">
        <f t="shared" si="19"/>
        <v>0</v>
      </c>
      <c r="S319" s="159"/>
      <c r="T319" s="39">
        <f t="shared" si="20"/>
        <v>1</v>
      </c>
      <c r="U319" s="40"/>
      <c r="V319" s="39" t="str">
        <f>IF(N319="","",VLOOKUP(N319,単重表!$C$6:'単重表'!$F$3809,3,FALSE))</f>
        <v/>
      </c>
      <c r="W319" s="157"/>
      <c r="X319" s="37" t="e">
        <f t="shared" si="21"/>
        <v>#VALUE!</v>
      </c>
      <c r="Y319" s="163"/>
      <c r="Z319" s="163"/>
      <c r="AA319" s="163"/>
      <c r="AB319" s="163"/>
      <c r="AC319" s="187"/>
      <c r="AD319" s="187"/>
      <c r="AE319" s="180"/>
      <c r="AF319" s="188"/>
      <c r="AG319" s="180"/>
      <c r="AH319" s="189" t="e">
        <f t="shared" si="22"/>
        <v>#VALUE!</v>
      </c>
      <c r="AI319" s="180"/>
      <c r="AJ319" s="187"/>
      <c r="AK319" s="190"/>
      <c r="AL319" s="34"/>
      <c r="AM319" s="34"/>
      <c r="AN319" s="34"/>
      <c r="AO319" s="34"/>
      <c r="AP319" s="34"/>
      <c r="AQ319" s="34"/>
      <c r="AR319" s="34"/>
    </row>
    <row r="320" spans="2:44" ht="22.5" customHeight="1" x14ac:dyDescent="0.15">
      <c r="B320" s="34"/>
      <c r="C320" s="47"/>
      <c r="D320" s="34"/>
      <c r="E320" s="34"/>
      <c r="F320" s="180"/>
      <c r="G320" s="154"/>
      <c r="H320" s="156"/>
      <c r="I320" s="72"/>
      <c r="J320" s="73"/>
      <c r="K320" s="53"/>
      <c r="L320" s="160"/>
      <c r="M320" s="51"/>
      <c r="N320" s="35"/>
      <c r="O320" s="156"/>
      <c r="P320" s="36" t="str">
        <f>IF(N320="","",VLOOKUP(N320,単重表!$C$6:'単重表'!$F$3809,2,FALSE))</f>
        <v/>
      </c>
      <c r="Q320" s="37"/>
      <c r="R320" s="158">
        <f t="shared" si="19"/>
        <v>0</v>
      </c>
      <c r="S320" s="159"/>
      <c r="T320" s="39">
        <f t="shared" si="20"/>
        <v>1</v>
      </c>
      <c r="U320" s="40"/>
      <c r="V320" s="39" t="str">
        <f>IF(N320="","",VLOOKUP(N320,単重表!$C$6:'単重表'!$F$3809,3,FALSE))</f>
        <v/>
      </c>
      <c r="W320" s="157"/>
      <c r="X320" s="37" t="e">
        <f t="shared" si="21"/>
        <v>#VALUE!</v>
      </c>
      <c r="Y320" s="163"/>
      <c r="Z320" s="163"/>
      <c r="AA320" s="163"/>
      <c r="AB320" s="163"/>
      <c r="AC320" s="187"/>
      <c r="AD320" s="187"/>
      <c r="AE320" s="180"/>
      <c r="AF320" s="188"/>
      <c r="AG320" s="180"/>
      <c r="AH320" s="189" t="e">
        <f t="shared" si="22"/>
        <v>#VALUE!</v>
      </c>
      <c r="AI320" s="180"/>
      <c r="AJ320" s="187"/>
      <c r="AK320" s="190"/>
      <c r="AL320" s="34"/>
      <c r="AM320" s="34"/>
      <c r="AN320" s="34"/>
      <c r="AO320" s="34"/>
      <c r="AP320" s="34"/>
      <c r="AQ320" s="34"/>
      <c r="AR320" s="34"/>
    </row>
    <row r="321" spans="2:44" ht="22.5" customHeight="1" x14ac:dyDescent="0.15">
      <c r="B321" s="34"/>
      <c r="C321" s="47"/>
      <c r="D321" s="34"/>
      <c r="E321" s="34"/>
      <c r="F321" s="180"/>
      <c r="G321" s="154"/>
      <c r="H321" s="156"/>
      <c r="I321" s="72"/>
      <c r="J321" s="73"/>
      <c r="K321" s="53"/>
      <c r="L321" s="160"/>
      <c r="M321" s="51"/>
      <c r="N321" s="35"/>
      <c r="O321" s="156"/>
      <c r="P321" s="36" t="str">
        <f>IF(N321="","",VLOOKUP(N321,単重表!$C$6:'単重表'!$F$3809,2,FALSE))</f>
        <v/>
      </c>
      <c r="Q321" s="37"/>
      <c r="R321" s="158">
        <f t="shared" si="19"/>
        <v>0</v>
      </c>
      <c r="S321" s="159"/>
      <c r="T321" s="39">
        <f t="shared" si="20"/>
        <v>1</v>
      </c>
      <c r="U321" s="40"/>
      <c r="V321" s="39" t="str">
        <f>IF(N321="","",VLOOKUP(N321,単重表!$C$6:'単重表'!$F$3809,3,FALSE))</f>
        <v/>
      </c>
      <c r="W321" s="157"/>
      <c r="X321" s="37" t="e">
        <f t="shared" si="21"/>
        <v>#VALUE!</v>
      </c>
      <c r="Y321" s="163"/>
      <c r="Z321" s="163"/>
      <c r="AA321" s="163"/>
      <c r="AB321" s="163"/>
      <c r="AC321" s="187"/>
      <c r="AD321" s="187"/>
      <c r="AE321" s="180"/>
      <c r="AF321" s="188"/>
      <c r="AG321" s="180"/>
      <c r="AH321" s="189" t="e">
        <f t="shared" si="22"/>
        <v>#VALUE!</v>
      </c>
      <c r="AI321" s="180"/>
      <c r="AJ321" s="187"/>
      <c r="AK321" s="190"/>
      <c r="AL321" s="34"/>
      <c r="AM321" s="34"/>
      <c r="AN321" s="34"/>
      <c r="AO321" s="34"/>
      <c r="AP321" s="34"/>
      <c r="AQ321" s="34"/>
      <c r="AR321" s="34"/>
    </row>
    <row r="322" spans="2:44" ht="22.5" customHeight="1" x14ac:dyDescent="0.15">
      <c r="B322" s="34"/>
      <c r="C322" s="47"/>
      <c r="D322" s="34"/>
      <c r="E322" s="34"/>
      <c r="F322" s="180"/>
      <c r="G322" s="154"/>
      <c r="H322" s="156"/>
      <c r="I322" s="72"/>
      <c r="J322" s="73"/>
      <c r="K322" s="53"/>
      <c r="L322" s="160"/>
      <c r="M322" s="51"/>
      <c r="N322" s="35"/>
      <c r="O322" s="156"/>
      <c r="P322" s="36" t="str">
        <f>IF(N322="","",VLOOKUP(N322,単重表!$C$6:'単重表'!$F$3809,2,FALSE))</f>
        <v/>
      </c>
      <c r="Q322" s="37"/>
      <c r="R322" s="158">
        <f t="shared" si="19"/>
        <v>0</v>
      </c>
      <c r="S322" s="159"/>
      <c r="T322" s="39">
        <f t="shared" si="20"/>
        <v>1</v>
      </c>
      <c r="U322" s="40"/>
      <c r="V322" s="39" t="str">
        <f>IF(N322="","",VLOOKUP(N322,単重表!$C$6:'単重表'!$F$3809,3,FALSE))</f>
        <v/>
      </c>
      <c r="W322" s="157"/>
      <c r="X322" s="37" t="e">
        <f t="shared" si="21"/>
        <v>#VALUE!</v>
      </c>
      <c r="Y322" s="163"/>
      <c r="Z322" s="163"/>
      <c r="AA322" s="163"/>
      <c r="AB322" s="163"/>
      <c r="AC322" s="187"/>
      <c r="AD322" s="187"/>
      <c r="AE322" s="180"/>
      <c r="AF322" s="188"/>
      <c r="AG322" s="180"/>
      <c r="AH322" s="189" t="e">
        <f t="shared" si="22"/>
        <v>#VALUE!</v>
      </c>
      <c r="AI322" s="180"/>
      <c r="AJ322" s="187"/>
      <c r="AK322" s="190"/>
      <c r="AL322" s="34"/>
      <c r="AM322" s="34"/>
      <c r="AN322" s="34"/>
      <c r="AO322" s="34"/>
      <c r="AP322" s="34"/>
      <c r="AQ322" s="34"/>
      <c r="AR322" s="34"/>
    </row>
    <row r="323" spans="2:44" ht="22.5" customHeight="1" x14ac:dyDescent="0.15">
      <c r="B323" s="34"/>
      <c r="C323" s="47"/>
      <c r="D323" s="34"/>
      <c r="E323" s="34"/>
      <c r="F323" s="180"/>
      <c r="G323" s="154"/>
      <c r="H323" s="156"/>
      <c r="I323" s="72"/>
      <c r="J323" s="73"/>
      <c r="K323" s="53"/>
      <c r="L323" s="160"/>
      <c r="M323" s="51"/>
      <c r="N323" s="35"/>
      <c r="O323" s="156"/>
      <c r="P323" s="36" t="str">
        <f>IF(N323="","",VLOOKUP(N323,単重表!$C$6:'単重表'!$F$3809,2,FALSE))</f>
        <v/>
      </c>
      <c r="Q323" s="37"/>
      <c r="R323" s="158">
        <f t="shared" si="19"/>
        <v>0</v>
      </c>
      <c r="S323" s="159"/>
      <c r="T323" s="39">
        <f t="shared" si="20"/>
        <v>1</v>
      </c>
      <c r="U323" s="40"/>
      <c r="V323" s="39" t="str">
        <f>IF(N323="","",VLOOKUP(N323,単重表!$C$6:'単重表'!$F$3809,3,FALSE))</f>
        <v/>
      </c>
      <c r="W323" s="157"/>
      <c r="X323" s="37" t="e">
        <f t="shared" si="21"/>
        <v>#VALUE!</v>
      </c>
      <c r="Y323" s="163"/>
      <c r="Z323" s="163"/>
      <c r="AA323" s="163"/>
      <c r="AB323" s="163"/>
      <c r="AC323" s="187"/>
      <c r="AD323" s="187"/>
      <c r="AE323" s="180"/>
      <c r="AF323" s="188"/>
      <c r="AG323" s="180"/>
      <c r="AH323" s="189" t="e">
        <f t="shared" si="22"/>
        <v>#VALUE!</v>
      </c>
      <c r="AI323" s="180"/>
      <c r="AJ323" s="187"/>
      <c r="AK323" s="190"/>
      <c r="AL323" s="34"/>
      <c r="AM323" s="34"/>
      <c r="AN323" s="34"/>
      <c r="AO323" s="34"/>
      <c r="AP323" s="34"/>
      <c r="AQ323" s="34"/>
      <c r="AR323" s="34"/>
    </row>
    <row r="324" spans="2:44" ht="22.5" customHeight="1" x14ac:dyDescent="0.15">
      <c r="B324" s="34"/>
      <c r="C324" s="47"/>
      <c r="D324" s="34"/>
      <c r="E324" s="34"/>
      <c r="F324" s="180"/>
      <c r="G324" s="154"/>
      <c r="H324" s="156"/>
      <c r="I324" s="72"/>
      <c r="J324" s="73"/>
      <c r="K324" s="53"/>
      <c r="L324" s="160"/>
      <c r="M324" s="51"/>
      <c r="N324" s="35"/>
      <c r="O324" s="156"/>
      <c r="P324" s="36" t="str">
        <f>IF(N324="","",VLOOKUP(N324,単重表!$C$6:'単重表'!$F$3809,2,FALSE))</f>
        <v/>
      </c>
      <c r="Q324" s="37"/>
      <c r="R324" s="158">
        <f t="shared" si="19"/>
        <v>0</v>
      </c>
      <c r="S324" s="159"/>
      <c r="T324" s="39">
        <f t="shared" si="20"/>
        <v>1</v>
      </c>
      <c r="U324" s="40"/>
      <c r="V324" s="39" t="str">
        <f>IF(N324="","",VLOOKUP(N324,単重表!$C$6:'単重表'!$F$3809,3,FALSE))</f>
        <v/>
      </c>
      <c r="W324" s="157"/>
      <c r="X324" s="37" t="e">
        <f t="shared" si="21"/>
        <v>#VALUE!</v>
      </c>
      <c r="Y324" s="163"/>
      <c r="Z324" s="163"/>
      <c r="AA324" s="163"/>
      <c r="AB324" s="163"/>
      <c r="AC324" s="187"/>
      <c r="AD324" s="187"/>
      <c r="AE324" s="180"/>
      <c r="AF324" s="188"/>
      <c r="AG324" s="180"/>
      <c r="AH324" s="189" t="e">
        <f t="shared" si="22"/>
        <v>#VALUE!</v>
      </c>
      <c r="AI324" s="180"/>
      <c r="AJ324" s="187"/>
      <c r="AK324" s="190"/>
      <c r="AL324" s="34"/>
      <c r="AM324" s="34"/>
      <c r="AN324" s="34"/>
      <c r="AO324" s="34"/>
      <c r="AP324" s="34"/>
      <c r="AQ324" s="34"/>
      <c r="AR324" s="34"/>
    </row>
    <row r="325" spans="2:44" ht="22.5" customHeight="1" x14ac:dyDescent="0.15">
      <c r="B325" s="34"/>
      <c r="C325" s="47"/>
      <c r="D325" s="34"/>
      <c r="E325" s="34"/>
      <c r="F325" s="180"/>
      <c r="G325" s="154"/>
      <c r="H325" s="156"/>
      <c r="I325" s="72"/>
      <c r="J325" s="73"/>
      <c r="K325" s="53"/>
      <c r="L325" s="160"/>
      <c r="M325" s="51"/>
      <c r="N325" s="35"/>
      <c r="O325" s="156"/>
      <c r="P325" s="36" t="str">
        <f>IF(N325="","",VLOOKUP(N325,単重表!$C$6:'単重表'!$F$3809,2,FALSE))</f>
        <v/>
      </c>
      <c r="Q325" s="37"/>
      <c r="R325" s="158">
        <f t="shared" si="19"/>
        <v>0</v>
      </c>
      <c r="S325" s="159"/>
      <c r="T325" s="39">
        <f t="shared" si="20"/>
        <v>1</v>
      </c>
      <c r="U325" s="40"/>
      <c r="V325" s="39" t="str">
        <f>IF(N325="","",VLOOKUP(N325,単重表!$C$6:'単重表'!$F$3809,3,FALSE))</f>
        <v/>
      </c>
      <c r="W325" s="157"/>
      <c r="X325" s="37" t="e">
        <f t="shared" si="21"/>
        <v>#VALUE!</v>
      </c>
      <c r="Y325" s="163"/>
      <c r="Z325" s="163"/>
      <c r="AA325" s="163"/>
      <c r="AB325" s="163"/>
      <c r="AC325" s="187"/>
      <c r="AD325" s="187"/>
      <c r="AE325" s="180"/>
      <c r="AF325" s="188"/>
      <c r="AG325" s="180"/>
      <c r="AH325" s="189" t="e">
        <f t="shared" si="22"/>
        <v>#VALUE!</v>
      </c>
      <c r="AI325" s="180"/>
      <c r="AJ325" s="187"/>
      <c r="AK325" s="190"/>
      <c r="AL325" s="34"/>
      <c r="AM325" s="34"/>
      <c r="AN325" s="34"/>
      <c r="AO325" s="34"/>
      <c r="AP325" s="34"/>
      <c r="AQ325" s="34"/>
      <c r="AR325" s="34"/>
    </row>
    <row r="326" spans="2:44" ht="22.5" customHeight="1" x14ac:dyDescent="0.15">
      <c r="B326" s="34"/>
      <c r="C326" s="47"/>
      <c r="D326" s="34"/>
      <c r="E326" s="34"/>
      <c r="F326" s="180"/>
      <c r="G326" s="154"/>
      <c r="H326" s="156"/>
      <c r="I326" s="72"/>
      <c r="J326" s="73"/>
      <c r="K326" s="53"/>
      <c r="L326" s="160"/>
      <c r="M326" s="51"/>
      <c r="N326" s="35"/>
      <c r="O326" s="156"/>
      <c r="P326" s="36" t="str">
        <f>IF(N326="","",VLOOKUP(N326,単重表!$C$6:'単重表'!$F$3809,2,FALSE))</f>
        <v/>
      </c>
      <c r="Q326" s="37"/>
      <c r="R326" s="158">
        <f t="shared" si="19"/>
        <v>0</v>
      </c>
      <c r="S326" s="159"/>
      <c r="T326" s="39">
        <f t="shared" si="20"/>
        <v>1</v>
      </c>
      <c r="U326" s="40"/>
      <c r="V326" s="39" t="str">
        <f>IF(N326="","",VLOOKUP(N326,単重表!$C$6:'単重表'!$F$3809,3,FALSE))</f>
        <v/>
      </c>
      <c r="W326" s="157"/>
      <c r="X326" s="37" t="e">
        <f t="shared" si="21"/>
        <v>#VALUE!</v>
      </c>
      <c r="Y326" s="163"/>
      <c r="Z326" s="163"/>
      <c r="AA326" s="163"/>
      <c r="AB326" s="163"/>
      <c r="AC326" s="187"/>
      <c r="AD326" s="187"/>
      <c r="AE326" s="180"/>
      <c r="AF326" s="188"/>
      <c r="AG326" s="180"/>
      <c r="AH326" s="189" t="e">
        <f t="shared" si="22"/>
        <v>#VALUE!</v>
      </c>
      <c r="AI326" s="180"/>
      <c r="AJ326" s="187"/>
      <c r="AK326" s="190"/>
      <c r="AL326" s="34"/>
      <c r="AM326" s="34"/>
      <c r="AN326" s="34"/>
      <c r="AO326" s="34"/>
      <c r="AP326" s="34"/>
      <c r="AQ326" s="34"/>
      <c r="AR326" s="34"/>
    </row>
    <row r="327" spans="2:44" ht="22.5" customHeight="1" x14ac:dyDescent="0.15">
      <c r="B327" s="34"/>
      <c r="C327" s="47"/>
      <c r="D327" s="34"/>
      <c r="E327" s="34"/>
      <c r="F327" s="180"/>
      <c r="G327" s="154"/>
      <c r="H327" s="156"/>
      <c r="I327" s="72"/>
      <c r="J327" s="73"/>
      <c r="K327" s="53"/>
      <c r="L327" s="160"/>
      <c r="M327" s="51"/>
      <c r="N327" s="35"/>
      <c r="O327" s="156"/>
      <c r="P327" s="36" t="str">
        <f>IF(N327="","",VLOOKUP(N327,単重表!$C$6:'単重表'!$F$3809,2,FALSE))</f>
        <v/>
      </c>
      <c r="Q327" s="37"/>
      <c r="R327" s="158">
        <f t="shared" si="19"/>
        <v>0</v>
      </c>
      <c r="S327" s="159"/>
      <c r="T327" s="39">
        <f t="shared" si="20"/>
        <v>1</v>
      </c>
      <c r="U327" s="40"/>
      <c r="V327" s="39" t="str">
        <f>IF(N327="","",VLOOKUP(N327,単重表!$C$6:'単重表'!$F$3809,3,FALSE))</f>
        <v/>
      </c>
      <c r="W327" s="157"/>
      <c r="X327" s="37" t="e">
        <f t="shared" si="21"/>
        <v>#VALUE!</v>
      </c>
      <c r="Y327" s="163"/>
      <c r="Z327" s="163"/>
      <c r="AA327" s="163"/>
      <c r="AB327" s="163"/>
      <c r="AC327" s="187"/>
      <c r="AD327" s="187"/>
      <c r="AE327" s="180"/>
      <c r="AF327" s="188"/>
      <c r="AG327" s="180"/>
      <c r="AH327" s="189" t="e">
        <f t="shared" si="22"/>
        <v>#VALUE!</v>
      </c>
      <c r="AI327" s="180"/>
      <c r="AJ327" s="187"/>
      <c r="AK327" s="190"/>
      <c r="AL327" s="34"/>
      <c r="AM327" s="34"/>
      <c r="AN327" s="34"/>
      <c r="AO327" s="34"/>
      <c r="AP327" s="34"/>
      <c r="AQ327" s="34"/>
      <c r="AR327" s="34"/>
    </row>
    <row r="328" spans="2:44" ht="22.5" customHeight="1" x14ac:dyDescent="0.15">
      <c r="B328" s="34"/>
      <c r="C328" s="47"/>
      <c r="D328" s="34"/>
      <c r="E328" s="34"/>
      <c r="F328" s="180"/>
      <c r="G328" s="154"/>
      <c r="H328" s="156"/>
      <c r="I328" s="72"/>
      <c r="J328" s="73"/>
      <c r="K328" s="53"/>
      <c r="L328" s="160"/>
      <c r="M328" s="51"/>
      <c r="N328" s="35"/>
      <c r="O328" s="156"/>
      <c r="P328" s="36" t="str">
        <f>IF(N328="","",VLOOKUP(N328,単重表!$C$6:'単重表'!$F$3809,2,FALSE))</f>
        <v/>
      </c>
      <c r="Q328" s="37"/>
      <c r="R328" s="158">
        <f t="shared" si="19"/>
        <v>0</v>
      </c>
      <c r="S328" s="159"/>
      <c r="T328" s="39">
        <f t="shared" si="20"/>
        <v>1</v>
      </c>
      <c r="U328" s="40"/>
      <c r="V328" s="39" t="str">
        <f>IF(N328="","",VLOOKUP(N328,単重表!$C$6:'単重表'!$F$3809,3,FALSE))</f>
        <v/>
      </c>
      <c r="W328" s="157"/>
      <c r="X328" s="37" t="e">
        <f t="shared" si="21"/>
        <v>#VALUE!</v>
      </c>
      <c r="Y328" s="163"/>
      <c r="Z328" s="163"/>
      <c r="AA328" s="163"/>
      <c r="AB328" s="163"/>
      <c r="AC328" s="187"/>
      <c r="AD328" s="187"/>
      <c r="AE328" s="180"/>
      <c r="AF328" s="188"/>
      <c r="AG328" s="180"/>
      <c r="AH328" s="189" t="e">
        <f t="shared" si="22"/>
        <v>#VALUE!</v>
      </c>
      <c r="AI328" s="180"/>
      <c r="AJ328" s="187"/>
      <c r="AK328" s="190"/>
      <c r="AL328" s="34"/>
      <c r="AM328" s="34"/>
      <c r="AN328" s="34"/>
      <c r="AO328" s="34"/>
      <c r="AP328" s="34"/>
      <c r="AQ328" s="34"/>
      <c r="AR328" s="34"/>
    </row>
    <row r="329" spans="2:44" ht="22.5" customHeight="1" x14ac:dyDescent="0.15">
      <c r="B329" s="34"/>
      <c r="C329" s="47"/>
      <c r="D329" s="34"/>
      <c r="E329" s="34"/>
      <c r="F329" s="180"/>
      <c r="G329" s="154"/>
      <c r="H329" s="156"/>
      <c r="I329" s="72"/>
      <c r="J329" s="73"/>
      <c r="K329" s="53"/>
      <c r="L329" s="160"/>
      <c r="M329" s="51"/>
      <c r="N329" s="35"/>
      <c r="O329" s="156"/>
      <c r="P329" s="36" t="str">
        <f>IF(N329="","",VLOOKUP(N329,単重表!$C$6:'単重表'!$F$3809,2,FALSE))</f>
        <v/>
      </c>
      <c r="Q329" s="37"/>
      <c r="R329" s="158">
        <f t="shared" si="19"/>
        <v>0</v>
      </c>
      <c r="S329" s="159"/>
      <c r="T329" s="39">
        <f t="shared" si="20"/>
        <v>1</v>
      </c>
      <c r="U329" s="40"/>
      <c r="V329" s="39" t="str">
        <f>IF(N329="","",VLOOKUP(N329,単重表!$C$6:'単重表'!$F$3809,3,FALSE))</f>
        <v/>
      </c>
      <c r="W329" s="157"/>
      <c r="X329" s="37" t="e">
        <f t="shared" si="21"/>
        <v>#VALUE!</v>
      </c>
      <c r="Y329" s="163"/>
      <c r="Z329" s="163"/>
      <c r="AA329" s="163"/>
      <c r="AB329" s="163"/>
      <c r="AC329" s="187"/>
      <c r="AD329" s="187"/>
      <c r="AE329" s="180"/>
      <c r="AF329" s="188"/>
      <c r="AG329" s="180"/>
      <c r="AH329" s="189" t="e">
        <f t="shared" si="22"/>
        <v>#VALUE!</v>
      </c>
      <c r="AI329" s="180"/>
      <c r="AJ329" s="187"/>
      <c r="AK329" s="190"/>
      <c r="AL329" s="34"/>
      <c r="AM329" s="34"/>
      <c r="AN329" s="34"/>
      <c r="AO329" s="34"/>
      <c r="AP329" s="34"/>
      <c r="AQ329" s="34"/>
      <c r="AR329" s="34"/>
    </row>
    <row r="330" spans="2:44" ht="22.5" customHeight="1" x14ac:dyDescent="0.15">
      <c r="B330" s="34"/>
      <c r="C330" s="47"/>
      <c r="D330" s="34"/>
      <c r="E330" s="34"/>
      <c r="F330" s="180"/>
      <c r="G330" s="154"/>
      <c r="H330" s="156"/>
      <c r="I330" s="72"/>
      <c r="J330" s="73"/>
      <c r="K330" s="53"/>
      <c r="L330" s="160"/>
      <c r="M330" s="51"/>
      <c r="N330" s="35"/>
      <c r="O330" s="156"/>
      <c r="P330" s="36" t="str">
        <f>IF(N330="","",VLOOKUP(N330,単重表!$C$6:'単重表'!$F$3809,2,FALSE))</f>
        <v/>
      </c>
      <c r="Q330" s="37"/>
      <c r="R330" s="158">
        <f t="shared" si="19"/>
        <v>0</v>
      </c>
      <c r="S330" s="159"/>
      <c r="T330" s="39">
        <f t="shared" si="20"/>
        <v>1</v>
      </c>
      <c r="U330" s="40"/>
      <c r="V330" s="39" t="str">
        <f>IF(N330="","",VLOOKUP(N330,単重表!$C$6:'単重表'!$F$3809,3,FALSE))</f>
        <v/>
      </c>
      <c r="W330" s="157"/>
      <c r="X330" s="37" t="e">
        <f t="shared" si="21"/>
        <v>#VALUE!</v>
      </c>
      <c r="Y330" s="163"/>
      <c r="Z330" s="163"/>
      <c r="AA330" s="163"/>
      <c r="AB330" s="163"/>
      <c r="AC330" s="187"/>
      <c r="AD330" s="187"/>
      <c r="AE330" s="180"/>
      <c r="AF330" s="188"/>
      <c r="AG330" s="180"/>
      <c r="AH330" s="189" t="e">
        <f t="shared" si="22"/>
        <v>#VALUE!</v>
      </c>
      <c r="AI330" s="180"/>
      <c r="AJ330" s="187"/>
      <c r="AK330" s="190"/>
      <c r="AL330" s="34"/>
      <c r="AM330" s="34"/>
      <c r="AN330" s="34"/>
      <c r="AO330" s="34"/>
      <c r="AP330" s="34"/>
      <c r="AQ330" s="34"/>
      <c r="AR330" s="34"/>
    </row>
    <row r="331" spans="2:44" ht="22.5" customHeight="1" x14ac:dyDescent="0.15">
      <c r="B331" s="34"/>
      <c r="C331" s="47"/>
      <c r="D331" s="34"/>
      <c r="E331" s="34"/>
      <c r="F331" s="180"/>
      <c r="G331" s="154"/>
      <c r="H331" s="156"/>
      <c r="I331" s="72"/>
      <c r="J331" s="73"/>
      <c r="K331" s="53"/>
      <c r="L331" s="160"/>
      <c r="M331" s="51"/>
      <c r="N331" s="35"/>
      <c r="O331" s="156"/>
      <c r="P331" s="36" t="str">
        <f>IF(N331="","",VLOOKUP(N331,単重表!$C$6:'単重表'!$F$3809,2,FALSE))</f>
        <v/>
      </c>
      <c r="Q331" s="37"/>
      <c r="R331" s="158">
        <f t="shared" ref="R331:R394" si="23">Q331/1000</f>
        <v>0</v>
      </c>
      <c r="S331" s="159"/>
      <c r="T331" s="39">
        <f t="shared" ref="T331:T394" si="24">IF(S331="",1,S331/1000)</f>
        <v>1</v>
      </c>
      <c r="U331" s="40"/>
      <c r="V331" s="39" t="str">
        <f>IF(N331="","",VLOOKUP(N331,単重表!$C$6:'単重表'!$F$3809,3,FALSE))</f>
        <v/>
      </c>
      <c r="W331" s="157"/>
      <c r="X331" s="37" t="e">
        <f t="shared" ref="X331:X394" si="25">V331*U331*T331*R331+W331</f>
        <v>#VALUE!</v>
      </c>
      <c r="Y331" s="163"/>
      <c r="Z331" s="163"/>
      <c r="AA331" s="163"/>
      <c r="AB331" s="163"/>
      <c r="AC331" s="187"/>
      <c r="AD331" s="187"/>
      <c r="AE331" s="180"/>
      <c r="AF331" s="188"/>
      <c r="AG331" s="180"/>
      <c r="AH331" s="189" t="e">
        <f t="shared" si="22"/>
        <v>#VALUE!</v>
      </c>
      <c r="AI331" s="180"/>
      <c r="AJ331" s="187"/>
      <c r="AK331" s="190"/>
      <c r="AL331" s="34"/>
      <c r="AM331" s="34"/>
      <c r="AN331" s="34"/>
      <c r="AO331" s="34"/>
      <c r="AP331" s="34"/>
      <c r="AQ331" s="34"/>
      <c r="AR331" s="34"/>
    </row>
    <row r="332" spans="2:44" ht="22.5" customHeight="1" x14ac:dyDescent="0.15">
      <c r="B332" s="34"/>
      <c r="C332" s="47"/>
      <c r="D332" s="34"/>
      <c r="E332" s="34"/>
      <c r="F332" s="180"/>
      <c r="G332" s="154"/>
      <c r="H332" s="156"/>
      <c r="I332" s="72"/>
      <c r="J332" s="73"/>
      <c r="K332" s="53"/>
      <c r="L332" s="160"/>
      <c r="M332" s="51"/>
      <c r="N332" s="35"/>
      <c r="O332" s="156"/>
      <c r="P332" s="36" t="str">
        <f>IF(N332="","",VLOOKUP(N332,単重表!$C$6:'単重表'!$F$3809,2,FALSE))</f>
        <v/>
      </c>
      <c r="Q332" s="37"/>
      <c r="R332" s="158">
        <f t="shared" si="23"/>
        <v>0</v>
      </c>
      <c r="S332" s="159"/>
      <c r="T332" s="39">
        <f t="shared" si="24"/>
        <v>1</v>
      </c>
      <c r="U332" s="40"/>
      <c r="V332" s="39" t="str">
        <f>IF(N332="","",VLOOKUP(N332,単重表!$C$6:'単重表'!$F$3809,3,FALSE))</f>
        <v/>
      </c>
      <c r="W332" s="157"/>
      <c r="X332" s="37" t="e">
        <f t="shared" si="25"/>
        <v>#VALUE!</v>
      </c>
      <c r="Y332" s="163"/>
      <c r="Z332" s="163"/>
      <c r="AA332" s="163"/>
      <c r="AB332" s="163"/>
      <c r="AC332" s="187"/>
      <c r="AD332" s="187"/>
      <c r="AE332" s="180"/>
      <c r="AF332" s="188"/>
      <c r="AG332" s="180"/>
      <c r="AH332" s="189" t="e">
        <f t="shared" si="22"/>
        <v>#VALUE!</v>
      </c>
      <c r="AI332" s="180"/>
      <c r="AJ332" s="187"/>
      <c r="AK332" s="190"/>
      <c r="AL332" s="34"/>
      <c r="AM332" s="34"/>
      <c r="AN332" s="34"/>
      <c r="AO332" s="34"/>
      <c r="AP332" s="34"/>
      <c r="AQ332" s="34"/>
      <c r="AR332" s="34"/>
    </row>
    <row r="333" spans="2:44" ht="22.5" customHeight="1" x14ac:dyDescent="0.15">
      <c r="B333" s="34"/>
      <c r="C333" s="47"/>
      <c r="D333" s="34"/>
      <c r="E333" s="34"/>
      <c r="F333" s="180"/>
      <c r="G333" s="154"/>
      <c r="H333" s="156"/>
      <c r="I333" s="72"/>
      <c r="J333" s="73"/>
      <c r="K333" s="53"/>
      <c r="L333" s="160"/>
      <c r="M333" s="51"/>
      <c r="N333" s="35"/>
      <c r="O333" s="156"/>
      <c r="P333" s="36" t="str">
        <f>IF(N333="","",VLOOKUP(N333,単重表!$C$6:'単重表'!$F$3809,2,FALSE))</f>
        <v/>
      </c>
      <c r="Q333" s="37"/>
      <c r="R333" s="158">
        <f t="shared" si="23"/>
        <v>0</v>
      </c>
      <c r="S333" s="159"/>
      <c r="T333" s="39">
        <f t="shared" si="24"/>
        <v>1</v>
      </c>
      <c r="U333" s="40"/>
      <c r="V333" s="39" t="str">
        <f>IF(N333="","",VLOOKUP(N333,単重表!$C$6:'単重表'!$F$3809,3,FALSE))</f>
        <v/>
      </c>
      <c r="W333" s="157"/>
      <c r="X333" s="37" t="e">
        <f t="shared" si="25"/>
        <v>#VALUE!</v>
      </c>
      <c r="Y333" s="163"/>
      <c r="Z333" s="163"/>
      <c r="AA333" s="163"/>
      <c r="AB333" s="163"/>
      <c r="AC333" s="187"/>
      <c r="AD333" s="187"/>
      <c r="AE333" s="180"/>
      <c r="AF333" s="188"/>
      <c r="AG333" s="180"/>
      <c r="AH333" s="189" t="e">
        <f t="shared" si="22"/>
        <v>#VALUE!</v>
      </c>
      <c r="AI333" s="180"/>
      <c r="AJ333" s="187"/>
      <c r="AK333" s="190"/>
      <c r="AL333" s="34"/>
      <c r="AM333" s="34"/>
      <c r="AN333" s="34"/>
      <c r="AO333" s="34"/>
      <c r="AP333" s="34"/>
      <c r="AQ333" s="34"/>
      <c r="AR333" s="34"/>
    </row>
    <row r="334" spans="2:44" ht="22.5" customHeight="1" x14ac:dyDescent="0.15">
      <c r="B334" s="34"/>
      <c r="C334" s="47"/>
      <c r="D334" s="34"/>
      <c r="E334" s="34"/>
      <c r="F334" s="180"/>
      <c r="G334" s="154"/>
      <c r="H334" s="156"/>
      <c r="I334" s="72"/>
      <c r="J334" s="73"/>
      <c r="K334" s="53"/>
      <c r="L334" s="160"/>
      <c r="M334" s="51"/>
      <c r="N334" s="35"/>
      <c r="O334" s="156"/>
      <c r="P334" s="36" t="str">
        <f>IF(N334="","",VLOOKUP(N334,単重表!$C$6:'単重表'!$F$3809,2,FALSE))</f>
        <v/>
      </c>
      <c r="Q334" s="37"/>
      <c r="R334" s="158">
        <f t="shared" si="23"/>
        <v>0</v>
      </c>
      <c r="S334" s="159"/>
      <c r="T334" s="39">
        <f t="shared" si="24"/>
        <v>1</v>
      </c>
      <c r="U334" s="40"/>
      <c r="V334" s="39" t="str">
        <f>IF(N334="","",VLOOKUP(N334,単重表!$C$6:'単重表'!$F$3809,3,FALSE))</f>
        <v/>
      </c>
      <c r="W334" s="157"/>
      <c r="X334" s="37" t="e">
        <f t="shared" si="25"/>
        <v>#VALUE!</v>
      </c>
      <c r="Y334" s="163"/>
      <c r="Z334" s="163"/>
      <c r="AA334" s="163"/>
      <c r="AB334" s="163"/>
      <c r="AC334" s="187"/>
      <c r="AD334" s="187"/>
      <c r="AE334" s="180"/>
      <c r="AF334" s="188"/>
      <c r="AG334" s="180"/>
      <c r="AH334" s="189" t="e">
        <f t="shared" si="22"/>
        <v>#VALUE!</v>
      </c>
      <c r="AI334" s="180"/>
      <c r="AJ334" s="187"/>
      <c r="AK334" s="190"/>
      <c r="AL334" s="34"/>
      <c r="AM334" s="34"/>
      <c r="AN334" s="34"/>
      <c r="AO334" s="34"/>
      <c r="AP334" s="34"/>
      <c r="AQ334" s="34"/>
      <c r="AR334" s="34"/>
    </row>
    <row r="335" spans="2:44" ht="22.5" customHeight="1" x14ac:dyDescent="0.15">
      <c r="B335" s="34"/>
      <c r="C335" s="47"/>
      <c r="D335" s="34"/>
      <c r="E335" s="34"/>
      <c r="F335" s="180"/>
      <c r="G335" s="154"/>
      <c r="H335" s="156"/>
      <c r="I335" s="72"/>
      <c r="J335" s="73"/>
      <c r="K335" s="53"/>
      <c r="L335" s="160"/>
      <c r="M335" s="51"/>
      <c r="N335" s="35"/>
      <c r="O335" s="156"/>
      <c r="P335" s="36" t="str">
        <f>IF(N335="","",VLOOKUP(N335,単重表!$C$6:'単重表'!$F$3809,2,FALSE))</f>
        <v/>
      </c>
      <c r="Q335" s="37"/>
      <c r="R335" s="158">
        <f t="shared" si="23"/>
        <v>0</v>
      </c>
      <c r="S335" s="159"/>
      <c r="T335" s="39">
        <f t="shared" si="24"/>
        <v>1</v>
      </c>
      <c r="U335" s="40"/>
      <c r="V335" s="39" t="str">
        <f>IF(N335="","",VLOOKUP(N335,単重表!$C$6:'単重表'!$F$3809,3,FALSE))</f>
        <v/>
      </c>
      <c r="W335" s="157"/>
      <c r="X335" s="37" t="e">
        <f t="shared" si="25"/>
        <v>#VALUE!</v>
      </c>
      <c r="Y335" s="163"/>
      <c r="Z335" s="163"/>
      <c r="AA335" s="163"/>
      <c r="AB335" s="163"/>
      <c r="AC335" s="187"/>
      <c r="AD335" s="187"/>
      <c r="AE335" s="180"/>
      <c r="AF335" s="188"/>
      <c r="AG335" s="180"/>
      <c r="AH335" s="189" t="e">
        <f t="shared" si="22"/>
        <v>#VALUE!</v>
      </c>
      <c r="AI335" s="180"/>
      <c r="AJ335" s="187"/>
      <c r="AK335" s="190"/>
      <c r="AL335" s="34"/>
      <c r="AM335" s="34"/>
      <c r="AN335" s="34"/>
      <c r="AO335" s="34"/>
      <c r="AP335" s="34"/>
      <c r="AQ335" s="34"/>
      <c r="AR335" s="34"/>
    </row>
    <row r="336" spans="2:44" ht="22.5" customHeight="1" x14ac:dyDescent="0.15">
      <c r="B336" s="34"/>
      <c r="C336" s="47"/>
      <c r="D336" s="34"/>
      <c r="E336" s="34"/>
      <c r="F336" s="180"/>
      <c r="G336" s="154"/>
      <c r="H336" s="156"/>
      <c r="I336" s="72"/>
      <c r="J336" s="73"/>
      <c r="K336" s="53"/>
      <c r="L336" s="160"/>
      <c r="M336" s="51"/>
      <c r="N336" s="35"/>
      <c r="O336" s="156"/>
      <c r="P336" s="36" t="str">
        <f>IF(N336="","",VLOOKUP(N336,単重表!$C$6:'単重表'!$F$3809,2,FALSE))</f>
        <v/>
      </c>
      <c r="Q336" s="37"/>
      <c r="R336" s="158">
        <f t="shared" si="23"/>
        <v>0</v>
      </c>
      <c r="S336" s="159"/>
      <c r="T336" s="39">
        <f t="shared" si="24"/>
        <v>1</v>
      </c>
      <c r="U336" s="40"/>
      <c r="V336" s="39" t="str">
        <f>IF(N336="","",VLOOKUP(N336,単重表!$C$6:'単重表'!$F$3809,3,FALSE))</f>
        <v/>
      </c>
      <c r="W336" s="157"/>
      <c r="X336" s="37" t="e">
        <f t="shared" si="25"/>
        <v>#VALUE!</v>
      </c>
      <c r="Y336" s="163"/>
      <c r="Z336" s="163"/>
      <c r="AA336" s="163"/>
      <c r="AB336" s="163"/>
      <c r="AC336" s="187"/>
      <c r="AD336" s="187"/>
      <c r="AE336" s="180"/>
      <c r="AF336" s="188"/>
      <c r="AG336" s="180"/>
      <c r="AH336" s="189" t="e">
        <f t="shared" si="22"/>
        <v>#VALUE!</v>
      </c>
      <c r="AI336" s="180"/>
      <c r="AJ336" s="187"/>
      <c r="AK336" s="190"/>
      <c r="AL336" s="34"/>
      <c r="AM336" s="34"/>
      <c r="AN336" s="34"/>
      <c r="AO336" s="34"/>
      <c r="AP336" s="34"/>
      <c r="AQ336" s="34"/>
      <c r="AR336" s="34"/>
    </row>
    <row r="337" spans="2:44" ht="22.5" customHeight="1" x14ac:dyDescent="0.15">
      <c r="B337" s="34"/>
      <c r="C337" s="47"/>
      <c r="D337" s="34"/>
      <c r="E337" s="34"/>
      <c r="F337" s="180"/>
      <c r="G337" s="154"/>
      <c r="H337" s="156"/>
      <c r="I337" s="72"/>
      <c r="J337" s="73"/>
      <c r="K337" s="53"/>
      <c r="L337" s="160"/>
      <c r="M337" s="51"/>
      <c r="N337" s="35"/>
      <c r="O337" s="156"/>
      <c r="P337" s="36" t="str">
        <f>IF(N337="","",VLOOKUP(N337,単重表!$C$6:'単重表'!$F$3809,2,FALSE))</f>
        <v/>
      </c>
      <c r="Q337" s="37"/>
      <c r="R337" s="158">
        <f t="shared" si="23"/>
        <v>0</v>
      </c>
      <c r="S337" s="159"/>
      <c r="T337" s="39">
        <f t="shared" si="24"/>
        <v>1</v>
      </c>
      <c r="U337" s="40"/>
      <c r="V337" s="39" t="str">
        <f>IF(N337="","",VLOOKUP(N337,単重表!$C$6:'単重表'!$F$3809,3,FALSE))</f>
        <v/>
      </c>
      <c r="W337" s="157"/>
      <c r="X337" s="37" t="e">
        <f t="shared" si="25"/>
        <v>#VALUE!</v>
      </c>
      <c r="Y337" s="163"/>
      <c r="Z337" s="163"/>
      <c r="AA337" s="163"/>
      <c r="AB337" s="163"/>
      <c r="AC337" s="187"/>
      <c r="AD337" s="187"/>
      <c r="AE337" s="180"/>
      <c r="AF337" s="188"/>
      <c r="AG337" s="180"/>
      <c r="AH337" s="189" t="e">
        <f t="shared" si="22"/>
        <v>#VALUE!</v>
      </c>
      <c r="AI337" s="180"/>
      <c r="AJ337" s="187"/>
      <c r="AK337" s="190"/>
      <c r="AL337" s="34"/>
      <c r="AM337" s="34"/>
      <c r="AN337" s="34"/>
      <c r="AO337" s="34"/>
      <c r="AP337" s="34"/>
      <c r="AQ337" s="34"/>
      <c r="AR337" s="34"/>
    </row>
    <row r="338" spans="2:44" ht="22.5" customHeight="1" x14ac:dyDescent="0.15">
      <c r="B338" s="34"/>
      <c r="C338" s="47"/>
      <c r="D338" s="34"/>
      <c r="E338" s="34"/>
      <c r="F338" s="180"/>
      <c r="G338" s="154"/>
      <c r="H338" s="156"/>
      <c r="I338" s="72"/>
      <c r="J338" s="73"/>
      <c r="K338" s="53"/>
      <c r="L338" s="160"/>
      <c r="M338" s="51"/>
      <c r="N338" s="35"/>
      <c r="O338" s="156"/>
      <c r="P338" s="36" t="str">
        <f>IF(N338="","",VLOOKUP(N338,単重表!$C$6:'単重表'!$F$3809,2,FALSE))</f>
        <v/>
      </c>
      <c r="Q338" s="37"/>
      <c r="R338" s="158">
        <f t="shared" si="23"/>
        <v>0</v>
      </c>
      <c r="S338" s="159"/>
      <c r="T338" s="39">
        <f t="shared" si="24"/>
        <v>1</v>
      </c>
      <c r="U338" s="40"/>
      <c r="V338" s="39" t="str">
        <f>IF(N338="","",VLOOKUP(N338,単重表!$C$6:'単重表'!$F$3809,3,FALSE))</f>
        <v/>
      </c>
      <c r="W338" s="157"/>
      <c r="X338" s="37" t="e">
        <f t="shared" si="25"/>
        <v>#VALUE!</v>
      </c>
      <c r="Y338" s="163"/>
      <c r="Z338" s="163"/>
      <c r="AA338" s="163"/>
      <c r="AB338" s="163"/>
      <c r="AC338" s="187"/>
      <c r="AD338" s="187"/>
      <c r="AE338" s="180"/>
      <c r="AF338" s="188"/>
      <c r="AG338" s="180"/>
      <c r="AH338" s="189" t="e">
        <f t="shared" si="22"/>
        <v>#VALUE!</v>
      </c>
      <c r="AI338" s="180"/>
      <c r="AJ338" s="187"/>
      <c r="AK338" s="190"/>
      <c r="AL338" s="34"/>
      <c r="AM338" s="34"/>
      <c r="AN338" s="34"/>
      <c r="AO338" s="34"/>
      <c r="AP338" s="34"/>
      <c r="AQ338" s="34"/>
      <c r="AR338" s="34"/>
    </row>
    <row r="339" spans="2:44" ht="22.5" customHeight="1" x14ac:dyDescent="0.15">
      <c r="B339" s="34"/>
      <c r="C339" s="47"/>
      <c r="D339" s="34"/>
      <c r="E339" s="34"/>
      <c r="F339" s="180"/>
      <c r="G339" s="154"/>
      <c r="H339" s="156"/>
      <c r="I339" s="72"/>
      <c r="J339" s="73"/>
      <c r="K339" s="53"/>
      <c r="L339" s="160"/>
      <c r="M339" s="51"/>
      <c r="N339" s="35"/>
      <c r="O339" s="156"/>
      <c r="P339" s="36" t="str">
        <f>IF(N339="","",VLOOKUP(N339,単重表!$C$6:'単重表'!$F$3809,2,FALSE))</f>
        <v/>
      </c>
      <c r="Q339" s="37"/>
      <c r="R339" s="158">
        <f t="shared" si="23"/>
        <v>0</v>
      </c>
      <c r="S339" s="159"/>
      <c r="T339" s="39">
        <f t="shared" si="24"/>
        <v>1</v>
      </c>
      <c r="U339" s="40"/>
      <c r="V339" s="39" t="str">
        <f>IF(N339="","",VLOOKUP(N339,単重表!$C$6:'単重表'!$F$3809,3,FALSE))</f>
        <v/>
      </c>
      <c r="W339" s="157"/>
      <c r="X339" s="37" t="e">
        <f t="shared" si="25"/>
        <v>#VALUE!</v>
      </c>
      <c r="Y339" s="163"/>
      <c r="Z339" s="163"/>
      <c r="AA339" s="163"/>
      <c r="AB339" s="163"/>
      <c r="AC339" s="187"/>
      <c r="AD339" s="187"/>
      <c r="AE339" s="180"/>
      <c r="AF339" s="188"/>
      <c r="AG339" s="180"/>
      <c r="AH339" s="189" t="e">
        <f t="shared" si="22"/>
        <v>#VALUE!</v>
      </c>
      <c r="AI339" s="180"/>
      <c r="AJ339" s="187"/>
      <c r="AK339" s="190"/>
      <c r="AL339" s="34"/>
      <c r="AM339" s="34"/>
      <c r="AN339" s="34"/>
      <c r="AO339" s="34"/>
      <c r="AP339" s="34"/>
      <c r="AQ339" s="34"/>
      <c r="AR339" s="34"/>
    </row>
    <row r="340" spans="2:44" ht="22.5" customHeight="1" x14ac:dyDescent="0.15">
      <c r="B340" s="34"/>
      <c r="C340" s="47"/>
      <c r="D340" s="34"/>
      <c r="E340" s="34"/>
      <c r="F340" s="180"/>
      <c r="G340" s="154"/>
      <c r="H340" s="156"/>
      <c r="I340" s="72"/>
      <c r="J340" s="73"/>
      <c r="K340" s="53"/>
      <c r="L340" s="160"/>
      <c r="M340" s="51"/>
      <c r="N340" s="35"/>
      <c r="O340" s="156"/>
      <c r="P340" s="36" t="str">
        <f>IF(N340="","",VLOOKUP(N340,単重表!$C$6:'単重表'!$F$3809,2,FALSE))</f>
        <v/>
      </c>
      <c r="Q340" s="37"/>
      <c r="R340" s="158">
        <f t="shared" si="23"/>
        <v>0</v>
      </c>
      <c r="S340" s="159"/>
      <c r="T340" s="39">
        <f t="shared" si="24"/>
        <v>1</v>
      </c>
      <c r="U340" s="40"/>
      <c r="V340" s="39" t="str">
        <f>IF(N340="","",VLOOKUP(N340,単重表!$C$6:'単重表'!$F$3809,3,FALSE))</f>
        <v/>
      </c>
      <c r="W340" s="157"/>
      <c r="X340" s="37" t="e">
        <f t="shared" si="25"/>
        <v>#VALUE!</v>
      </c>
      <c r="Y340" s="163"/>
      <c r="Z340" s="163"/>
      <c r="AA340" s="163"/>
      <c r="AB340" s="163"/>
      <c r="AC340" s="187"/>
      <c r="AD340" s="187"/>
      <c r="AE340" s="180"/>
      <c r="AF340" s="188"/>
      <c r="AG340" s="180"/>
      <c r="AH340" s="189" t="e">
        <f t="shared" si="22"/>
        <v>#VALUE!</v>
      </c>
      <c r="AI340" s="180"/>
      <c r="AJ340" s="187"/>
      <c r="AK340" s="190"/>
      <c r="AL340" s="34"/>
      <c r="AM340" s="34"/>
      <c r="AN340" s="34"/>
      <c r="AO340" s="34"/>
      <c r="AP340" s="34"/>
      <c r="AQ340" s="34"/>
      <c r="AR340" s="34"/>
    </row>
    <row r="341" spans="2:44" ht="22.5" customHeight="1" x14ac:dyDescent="0.15">
      <c r="B341" s="34"/>
      <c r="C341" s="47"/>
      <c r="D341" s="34"/>
      <c r="E341" s="34"/>
      <c r="F341" s="180"/>
      <c r="G341" s="154"/>
      <c r="H341" s="156"/>
      <c r="I341" s="72"/>
      <c r="J341" s="73"/>
      <c r="K341" s="53"/>
      <c r="L341" s="160"/>
      <c r="M341" s="51"/>
      <c r="N341" s="35"/>
      <c r="O341" s="156"/>
      <c r="P341" s="36" t="str">
        <f>IF(N341="","",VLOOKUP(N341,単重表!$C$6:'単重表'!$F$3809,2,FALSE))</f>
        <v/>
      </c>
      <c r="Q341" s="37"/>
      <c r="R341" s="158">
        <f t="shared" si="23"/>
        <v>0</v>
      </c>
      <c r="S341" s="159"/>
      <c r="T341" s="39">
        <f t="shared" si="24"/>
        <v>1</v>
      </c>
      <c r="U341" s="40"/>
      <c r="V341" s="39" t="str">
        <f>IF(N341="","",VLOOKUP(N341,単重表!$C$6:'単重表'!$F$3809,3,FALSE))</f>
        <v/>
      </c>
      <c r="W341" s="157"/>
      <c r="X341" s="37" t="e">
        <f t="shared" si="25"/>
        <v>#VALUE!</v>
      </c>
      <c r="Y341" s="163"/>
      <c r="Z341" s="163"/>
      <c r="AA341" s="163"/>
      <c r="AB341" s="163"/>
      <c r="AC341" s="187"/>
      <c r="AD341" s="187"/>
      <c r="AE341" s="180"/>
      <c r="AF341" s="188"/>
      <c r="AG341" s="180"/>
      <c r="AH341" s="189" t="e">
        <f t="shared" si="22"/>
        <v>#VALUE!</v>
      </c>
      <c r="AI341" s="180"/>
      <c r="AJ341" s="187"/>
      <c r="AK341" s="190"/>
      <c r="AL341" s="34"/>
      <c r="AM341" s="34"/>
      <c r="AN341" s="34"/>
      <c r="AO341" s="34"/>
      <c r="AP341" s="34"/>
      <c r="AQ341" s="34"/>
      <c r="AR341" s="34"/>
    </row>
    <row r="342" spans="2:44" ht="22.5" customHeight="1" x14ac:dyDescent="0.15">
      <c r="B342" s="34"/>
      <c r="C342" s="47"/>
      <c r="D342" s="34"/>
      <c r="E342" s="34"/>
      <c r="F342" s="180"/>
      <c r="G342" s="154"/>
      <c r="H342" s="156"/>
      <c r="I342" s="72"/>
      <c r="J342" s="73"/>
      <c r="K342" s="53"/>
      <c r="L342" s="160"/>
      <c r="M342" s="51"/>
      <c r="N342" s="35"/>
      <c r="O342" s="156"/>
      <c r="P342" s="36" t="str">
        <f>IF(N342="","",VLOOKUP(N342,単重表!$C$6:'単重表'!$F$3809,2,FALSE))</f>
        <v/>
      </c>
      <c r="Q342" s="37"/>
      <c r="R342" s="158">
        <f t="shared" si="23"/>
        <v>0</v>
      </c>
      <c r="S342" s="159"/>
      <c r="T342" s="39">
        <f t="shared" si="24"/>
        <v>1</v>
      </c>
      <c r="U342" s="40"/>
      <c r="V342" s="39" t="str">
        <f>IF(N342="","",VLOOKUP(N342,単重表!$C$6:'単重表'!$F$3809,3,FALSE))</f>
        <v/>
      </c>
      <c r="W342" s="157"/>
      <c r="X342" s="37" t="e">
        <f t="shared" si="25"/>
        <v>#VALUE!</v>
      </c>
      <c r="Y342" s="163"/>
      <c r="Z342" s="163"/>
      <c r="AA342" s="163"/>
      <c r="AB342" s="163"/>
      <c r="AC342" s="187"/>
      <c r="AD342" s="187"/>
      <c r="AE342" s="180"/>
      <c r="AF342" s="188"/>
      <c r="AG342" s="180"/>
      <c r="AH342" s="189" t="e">
        <f t="shared" si="22"/>
        <v>#VALUE!</v>
      </c>
      <c r="AI342" s="180"/>
      <c r="AJ342" s="187"/>
      <c r="AK342" s="190"/>
      <c r="AL342" s="34"/>
      <c r="AM342" s="34"/>
      <c r="AN342" s="34"/>
      <c r="AO342" s="34"/>
      <c r="AP342" s="34"/>
      <c r="AQ342" s="34"/>
      <c r="AR342" s="34"/>
    </row>
    <row r="343" spans="2:44" ht="22.5" customHeight="1" x14ac:dyDescent="0.15">
      <c r="B343" s="34"/>
      <c r="C343" s="47"/>
      <c r="D343" s="34"/>
      <c r="E343" s="34"/>
      <c r="F343" s="180"/>
      <c r="G343" s="77"/>
      <c r="H343" s="156"/>
      <c r="I343" s="72"/>
      <c r="J343" s="73"/>
      <c r="K343" s="53"/>
      <c r="L343" s="160"/>
      <c r="M343" s="51"/>
      <c r="N343" s="35"/>
      <c r="O343" s="156"/>
      <c r="P343" s="36" t="str">
        <f>IF(N343="","",VLOOKUP(N343,単重表!$C$6:'単重表'!$F$3809,2,FALSE))</f>
        <v/>
      </c>
      <c r="Q343" s="37"/>
      <c r="R343" s="158">
        <f t="shared" si="23"/>
        <v>0</v>
      </c>
      <c r="S343" s="159"/>
      <c r="T343" s="39">
        <f t="shared" si="24"/>
        <v>1</v>
      </c>
      <c r="U343" s="40"/>
      <c r="V343" s="39" t="str">
        <f>IF(N343="","",VLOOKUP(N343,単重表!$C$6:'単重表'!$F$3809,3,FALSE))</f>
        <v/>
      </c>
      <c r="W343" s="157"/>
      <c r="X343" s="37" t="e">
        <f t="shared" si="25"/>
        <v>#VALUE!</v>
      </c>
      <c r="Y343" s="163"/>
      <c r="Z343" s="163"/>
      <c r="AA343" s="163"/>
      <c r="AB343" s="163"/>
      <c r="AC343" s="187"/>
      <c r="AD343" s="187"/>
      <c r="AE343" s="180"/>
      <c r="AF343" s="188"/>
      <c r="AG343" s="180"/>
      <c r="AH343" s="189" t="e">
        <f t="shared" si="22"/>
        <v>#VALUE!</v>
      </c>
      <c r="AI343" s="180"/>
      <c r="AJ343" s="187"/>
      <c r="AK343" s="190"/>
      <c r="AL343" s="34"/>
      <c r="AM343" s="34"/>
      <c r="AN343" s="34"/>
      <c r="AO343" s="34"/>
      <c r="AP343" s="34"/>
      <c r="AQ343" s="34"/>
      <c r="AR343" s="34"/>
    </row>
    <row r="344" spans="2:44" ht="22.5" customHeight="1" x14ac:dyDescent="0.15">
      <c r="B344" s="34"/>
      <c r="C344" s="47"/>
      <c r="D344" s="34"/>
      <c r="E344" s="34"/>
      <c r="F344" s="180"/>
      <c r="G344" s="77"/>
      <c r="H344" s="156"/>
      <c r="I344" s="72"/>
      <c r="J344" s="73"/>
      <c r="K344" s="53"/>
      <c r="L344" s="160"/>
      <c r="M344" s="51"/>
      <c r="N344" s="35"/>
      <c r="O344" s="156"/>
      <c r="P344" s="36" t="str">
        <f>IF(N344="","",VLOOKUP(N344,単重表!$C$6:'単重表'!$F$3809,2,FALSE))</f>
        <v/>
      </c>
      <c r="Q344" s="37"/>
      <c r="R344" s="158">
        <f t="shared" si="23"/>
        <v>0</v>
      </c>
      <c r="S344" s="159"/>
      <c r="T344" s="39">
        <f t="shared" si="24"/>
        <v>1</v>
      </c>
      <c r="U344" s="40"/>
      <c r="V344" s="39" t="str">
        <f>IF(N344="","",VLOOKUP(N344,単重表!$C$6:'単重表'!$F$3809,3,FALSE))</f>
        <v/>
      </c>
      <c r="W344" s="157"/>
      <c r="X344" s="37" t="e">
        <f t="shared" si="25"/>
        <v>#VALUE!</v>
      </c>
      <c r="Y344" s="163"/>
      <c r="Z344" s="163"/>
      <c r="AA344" s="163"/>
      <c r="AB344" s="163"/>
      <c r="AC344" s="187"/>
      <c r="AD344" s="187"/>
      <c r="AE344" s="180"/>
      <c r="AF344" s="188"/>
      <c r="AG344" s="180"/>
      <c r="AH344" s="189" t="e">
        <f t="shared" si="22"/>
        <v>#VALUE!</v>
      </c>
      <c r="AI344" s="180"/>
      <c r="AJ344" s="187"/>
      <c r="AK344" s="190"/>
      <c r="AL344" s="34"/>
      <c r="AM344" s="34"/>
      <c r="AN344" s="34"/>
      <c r="AO344" s="34"/>
      <c r="AP344" s="34"/>
      <c r="AQ344" s="34"/>
      <c r="AR344" s="34"/>
    </row>
    <row r="345" spans="2:44" ht="22.5" customHeight="1" x14ac:dyDescent="0.15">
      <c r="B345" s="34"/>
      <c r="C345" s="47"/>
      <c r="D345" s="34"/>
      <c r="E345" s="34"/>
      <c r="F345" s="180"/>
      <c r="K345" s="53"/>
      <c r="L345" s="160"/>
      <c r="M345" s="51"/>
      <c r="N345" s="35"/>
      <c r="O345" s="156"/>
      <c r="P345" s="36" t="str">
        <f>IF(N345="","",VLOOKUP(N345,単重表!$C$6:'単重表'!$F$3809,2,FALSE))</f>
        <v/>
      </c>
      <c r="Q345" s="37"/>
      <c r="R345" s="158">
        <f t="shared" si="23"/>
        <v>0</v>
      </c>
      <c r="S345" s="159"/>
      <c r="T345" s="39">
        <f t="shared" si="24"/>
        <v>1</v>
      </c>
      <c r="U345" s="40"/>
      <c r="V345" s="39" t="str">
        <f>IF(N345="","",VLOOKUP(N345,単重表!$C$6:'単重表'!$F$3809,3,FALSE))</f>
        <v/>
      </c>
      <c r="W345" s="157"/>
      <c r="X345" s="37" t="e">
        <f t="shared" si="25"/>
        <v>#VALUE!</v>
      </c>
      <c r="Y345" s="163"/>
      <c r="Z345" s="163"/>
      <c r="AA345" s="163"/>
      <c r="AB345" s="163"/>
      <c r="AC345" s="187"/>
      <c r="AD345" s="187"/>
      <c r="AE345" s="180"/>
      <c r="AF345" s="188"/>
      <c r="AG345" s="180"/>
      <c r="AH345" s="189" t="e">
        <f t="shared" si="22"/>
        <v>#VALUE!</v>
      </c>
      <c r="AI345" s="180"/>
      <c r="AJ345" s="187"/>
      <c r="AK345" s="190"/>
      <c r="AL345" s="34"/>
      <c r="AM345" s="34"/>
      <c r="AN345" s="34"/>
      <c r="AO345" s="34"/>
      <c r="AP345" s="34"/>
      <c r="AQ345" s="34"/>
      <c r="AR345" s="34"/>
    </row>
    <row r="346" spans="2:44" ht="22.5" customHeight="1" x14ac:dyDescent="0.15">
      <c r="B346" s="34"/>
      <c r="C346" s="47"/>
      <c r="D346" s="34"/>
      <c r="E346" s="34"/>
      <c r="F346" s="180"/>
      <c r="K346" s="53"/>
      <c r="L346" s="160"/>
      <c r="M346" s="51"/>
      <c r="N346" s="35"/>
      <c r="O346" s="156"/>
      <c r="P346" s="36" t="str">
        <f>IF(N346="","",VLOOKUP(N346,単重表!$C$6:'単重表'!$F$3809,2,FALSE))</f>
        <v/>
      </c>
      <c r="Q346" s="37"/>
      <c r="R346" s="158">
        <f t="shared" si="23"/>
        <v>0</v>
      </c>
      <c r="S346" s="159"/>
      <c r="T346" s="39">
        <f t="shared" si="24"/>
        <v>1</v>
      </c>
      <c r="U346" s="40"/>
      <c r="V346" s="39" t="str">
        <f>IF(N346="","",VLOOKUP(N346,単重表!$C$6:'単重表'!$F$3809,3,FALSE))</f>
        <v/>
      </c>
      <c r="W346" s="157"/>
      <c r="X346" s="37" t="e">
        <f t="shared" si="25"/>
        <v>#VALUE!</v>
      </c>
      <c r="Y346" s="163"/>
      <c r="Z346" s="163"/>
      <c r="AA346" s="163"/>
      <c r="AB346" s="163"/>
      <c r="AC346" s="187"/>
      <c r="AD346" s="187"/>
      <c r="AE346" s="180"/>
      <c r="AF346" s="188"/>
      <c r="AG346" s="180"/>
      <c r="AH346" s="189" t="e">
        <f t="shared" si="22"/>
        <v>#VALUE!</v>
      </c>
      <c r="AI346" s="180"/>
      <c r="AJ346" s="187"/>
      <c r="AK346" s="190"/>
      <c r="AL346" s="34"/>
      <c r="AM346" s="34"/>
      <c r="AN346" s="34"/>
      <c r="AO346" s="34"/>
      <c r="AP346" s="34"/>
      <c r="AQ346" s="34"/>
      <c r="AR346" s="34"/>
    </row>
    <row r="347" spans="2:44" ht="22.5" customHeight="1" x14ac:dyDescent="0.15">
      <c r="B347" s="34"/>
      <c r="C347" s="47"/>
      <c r="D347" s="34"/>
      <c r="E347" s="34"/>
      <c r="F347" s="180"/>
      <c r="K347" s="53"/>
      <c r="L347" s="160"/>
      <c r="M347" s="51"/>
      <c r="N347" s="35"/>
      <c r="O347" s="156"/>
      <c r="P347" s="36" t="str">
        <f>IF(N347="","",VLOOKUP(N347,単重表!$C$6:'単重表'!$F$3809,2,FALSE))</f>
        <v/>
      </c>
      <c r="Q347" s="37"/>
      <c r="R347" s="158">
        <f t="shared" si="23"/>
        <v>0</v>
      </c>
      <c r="S347" s="159"/>
      <c r="T347" s="39">
        <f t="shared" si="24"/>
        <v>1</v>
      </c>
      <c r="U347" s="40"/>
      <c r="V347" s="39" t="str">
        <f>IF(N347="","",VLOOKUP(N347,単重表!$C$6:'単重表'!$F$3809,3,FALSE))</f>
        <v/>
      </c>
      <c r="W347" s="157"/>
      <c r="X347" s="37" t="e">
        <f t="shared" si="25"/>
        <v>#VALUE!</v>
      </c>
      <c r="Y347" s="163"/>
      <c r="Z347" s="163"/>
      <c r="AA347" s="163"/>
      <c r="AB347" s="163"/>
      <c r="AC347" s="187"/>
      <c r="AD347" s="187"/>
      <c r="AE347" s="180"/>
      <c r="AF347" s="188"/>
      <c r="AG347" s="180"/>
      <c r="AH347" s="189" t="e">
        <f t="shared" si="22"/>
        <v>#VALUE!</v>
      </c>
      <c r="AI347" s="180"/>
      <c r="AJ347" s="187"/>
      <c r="AK347" s="190"/>
      <c r="AL347" s="34"/>
      <c r="AM347" s="34"/>
      <c r="AN347" s="34"/>
      <c r="AO347" s="34"/>
      <c r="AP347" s="34"/>
      <c r="AQ347" s="34"/>
      <c r="AR347" s="34"/>
    </row>
    <row r="348" spans="2:44" ht="22.5" customHeight="1" x14ac:dyDescent="0.15">
      <c r="B348" s="34"/>
      <c r="C348" s="47"/>
      <c r="D348" s="34"/>
      <c r="E348" s="34"/>
      <c r="F348" s="180"/>
      <c r="K348" s="53"/>
      <c r="L348" s="160"/>
      <c r="M348" s="51"/>
      <c r="N348" s="35"/>
      <c r="O348" s="156"/>
      <c r="P348" s="36" t="str">
        <f>IF(N348="","",VLOOKUP(N348,単重表!$C$6:'単重表'!$F$3809,2,FALSE))</f>
        <v/>
      </c>
      <c r="Q348" s="37"/>
      <c r="R348" s="158">
        <f t="shared" si="23"/>
        <v>0</v>
      </c>
      <c r="S348" s="159"/>
      <c r="T348" s="39">
        <f t="shared" si="24"/>
        <v>1</v>
      </c>
      <c r="U348" s="40"/>
      <c r="V348" s="39" t="str">
        <f>IF(N348="","",VLOOKUP(N348,単重表!$C$6:'単重表'!$F$3809,3,FALSE))</f>
        <v/>
      </c>
      <c r="W348" s="157"/>
      <c r="X348" s="37" t="e">
        <f t="shared" si="25"/>
        <v>#VALUE!</v>
      </c>
      <c r="Y348" s="163"/>
      <c r="Z348" s="163"/>
      <c r="AA348" s="163"/>
      <c r="AB348" s="163"/>
      <c r="AC348" s="187"/>
      <c r="AD348" s="187"/>
      <c r="AE348" s="180"/>
      <c r="AF348" s="188"/>
      <c r="AG348" s="180"/>
      <c r="AH348" s="189" t="e">
        <f t="shared" si="22"/>
        <v>#VALUE!</v>
      </c>
      <c r="AI348" s="180"/>
      <c r="AJ348" s="187"/>
      <c r="AK348" s="190"/>
      <c r="AL348" s="34"/>
      <c r="AM348" s="34"/>
      <c r="AN348" s="34"/>
      <c r="AO348" s="34"/>
      <c r="AP348" s="34"/>
      <c r="AQ348" s="34"/>
      <c r="AR348" s="34"/>
    </row>
    <row r="349" spans="2:44" ht="22.5" customHeight="1" x14ac:dyDescent="0.15">
      <c r="B349" s="34"/>
      <c r="C349" s="47"/>
      <c r="D349" s="34"/>
      <c r="E349" s="34"/>
      <c r="F349" s="180"/>
      <c r="K349" s="53"/>
      <c r="L349" s="160"/>
      <c r="M349" s="51"/>
      <c r="N349" s="35"/>
      <c r="O349" s="156"/>
      <c r="P349" s="36" t="str">
        <f>IF(N349="","",VLOOKUP(N349,単重表!$C$6:'単重表'!$F$3809,2,FALSE))</f>
        <v/>
      </c>
      <c r="Q349" s="37"/>
      <c r="R349" s="158">
        <f t="shared" si="23"/>
        <v>0</v>
      </c>
      <c r="S349" s="159"/>
      <c r="T349" s="39">
        <f t="shared" si="24"/>
        <v>1</v>
      </c>
      <c r="U349" s="40"/>
      <c r="V349" s="39" t="str">
        <f>IF(N349="","",VLOOKUP(N349,単重表!$C$6:'単重表'!$F$3809,3,FALSE))</f>
        <v/>
      </c>
      <c r="W349" s="157"/>
      <c r="X349" s="37" t="e">
        <f t="shared" si="25"/>
        <v>#VALUE!</v>
      </c>
      <c r="Y349" s="163"/>
      <c r="Z349" s="163"/>
      <c r="AA349" s="163"/>
      <c r="AB349" s="163"/>
      <c r="AC349" s="187"/>
      <c r="AD349" s="187"/>
      <c r="AE349" s="180"/>
      <c r="AF349" s="188"/>
      <c r="AG349" s="180"/>
      <c r="AH349" s="189" t="e">
        <f t="shared" si="22"/>
        <v>#VALUE!</v>
      </c>
      <c r="AI349" s="180"/>
      <c r="AJ349" s="187"/>
      <c r="AK349" s="190"/>
      <c r="AL349" s="34"/>
      <c r="AM349" s="34"/>
      <c r="AN349" s="34"/>
      <c r="AO349" s="34"/>
      <c r="AP349" s="34"/>
      <c r="AQ349" s="34"/>
      <c r="AR349" s="34"/>
    </row>
    <row r="350" spans="2:44" ht="22.5" customHeight="1" x14ac:dyDescent="0.15">
      <c r="B350" s="34"/>
      <c r="C350" s="47"/>
      <c r="D350" s="34"/>
      <c r="E350" s="34"/>
      <c r="F350" s="180"/>
      <c r="K350" s="53"/>
      <c r="L350" s="160"/>
      <c r="M350" s="51"/>
      <c r="N350" s="35"/>
      <c r="O350" s="156"/>
      <c r="P350" s="36" t="str">
        <f>IF(N350="","",VLOOKUP(N350,単重表!$C$6:'単重表'!$F$3809,2,FALSE))</f>
        <v/>
      </c>
      <c r="Q350" s="37"/>
      <c r="R350" s="158">
        <f t="shared" si="23"/>
        <v>0</v>
      </c>
      <c r="S350" s="159"/>
      <c r="T350" s="39">
        <f t="shared" si="24"/>
        <v>1</v>
      </c>
      <c r="U350" s="40"/>
      <c r="V350" s="39" t="str">
        <f>IF(N350="","",VLOOKUP(N350,単重表!$C$6:'単重表'!$F$3809,3,FALSE))</f>
        <v/>
      </c>
      <c r="W350" s="157"/>
      <c r="X350" s="37" t="e">
        <f t="shared" si="25"/>
        <v>#VALUE!</v>
      </c>
      <c r="Y350" s="163"/>
      <c r="Z350" s="163"/>
      <c r="AA350" s="163"/>
      <c r="AB350" s="163"/>
      <c r="AC350" s="187"/>
      <c r="AD350" s="187"/>
      <c r="AE350" s="180"/>
      <c r="AF350" s="188"/>
      <c r="AG350" s="180"/>
      <c r="AH350" s="189" t="e">
        <f t="shared" si="22"/>
        <v>#VALUE!</v>
      </c>
      <c r="AI350" s="180"/>
      <c r="AJ350" s="187"/>
      <c r="AK350" s="190"/>
      <c r="AL350" s="34"/>
      <c r="AM350" s="34"/>
      <c r="AN350" s="34"/>
      <c r="AO350" s="34"/>
      <c r="AP350" s="34"/>
      <c r="AQ350" s="34"/>
      <c r="AR350" s="34"/>
    </row>
    <row r="351" spans="2:44" ht="22.5" customHeight="1" x14ac:dyDescent="0.15">
      <c r="B351" s="34"/>
      <c r="C351" s="47"/>
      <c r="D351" s="34"/>
      <c r="E351" s="34"/>
      <c r="F351" s="180"/>
      <c r="K351" s="53"/>
      <c r="L351" s="160"/>
      <c r="M351" s="51"/>
      <c r="N351" s="35"/>
      <c r="O351" s="156"/>
      <c r="P351" s="36" t="str">
        <f>IF(N351="","",VLOOKUP(N351,単重表!$C$6:'単重表'!$F$3809,2,FALSE))</f>
        <v/>
      </c>
      <c r="Q351" s="37"/>
      <c r="R351" s="158">
        <f t="shared" si="23"/>
        <v>0</v>
      </c>
      <c r="S351" s="159"/>
      <c r="T351" s="39">
        <f t="shared" si="24"/>
        <v>1</v>
      </c>
      <c r="U351" s="40"/>
      <c r="V351" s="39" t="str">
        <f>IF(N351="","",VLOOKUP(N351,単重表!$C$6:'単重表'!$F$3809,3,FALSE))</f>
        <v/>
      </c>
      <c r="W351" s="157"/>
      <c r="X351" s="37" t="e">
        <f t="shared" si="25"/>
        <v>#VALUE!</v>
      </c>
      <c r="Y351" s="163"/>
      <c r="Z351" s="163"/>
      <c r="AA351" s="163"/>
      <c r="AB351" s="163"/>
      <c r="AC351" s="187"/>
      <c r="AD351" s="187"/>
      <c r="AE351" s="180"/>
      <c r="AF351" s="188"/>
      <c r="AG351" s="180"/>
      <c r="AH351" s="189" t="e">
        <f t="shared" si="22"/>
        <v>#VALUE!</v>
      </c>
      <c r="AI351" s="180"/>
      <c r="AJ351" s="187"/>
      <c r="AK351" s="190"/>
      <c r="AL351" s="34"/>
      <c r="AM351" s="34"/>
      <c r="AN351" s="34"/>
      <c r="AO351" s="34"/>
      <c r="AP351" s="34"/>
      <c r="AQ351" s="34"/>
      <c r="AR351" s="34"/>
    </row>
    <row r="352" spans="2:44" ht="22.5" customHeight="1" x14ac:dyDescent="0.15">
      <c r="B352" s="34"/>
      <c r="C352" s="47"/>
      <c r="D352" s="34"/>
      <c r="E352" s="34"/>
      <c r="F352" s="180"/>
      <c r="K352" s="53"/>
      <c r="L352" s="160"/>
      <c r="M352" s="51"/>
      <c r="N352" s="35"/>
      <c r="O352" s="156"/>
      <c r="P352" s="36" t="str">
        <f>IF(N352="","",VLOOKUP(N352,単重表!$C$6:'単重表'!$F$3809,2,FALSE))</f>
        <v/>
      </c>
      <c r="Q352" s="37"/>
      <c r="R352" s="158">
        <f t="shared" si="23"/>
        <v>0</v>
      </c>
      <c r="S352" s="159"/>
      <c r="T352" s="39">
        <f t="shared" si="24"/>
        <v>1</v>
      </c>
      <c r="U352" s="40"/>
      <c r="V352" s="39" t="str">
        <f>IF(N352="","",VLOOKUP(N352,単重表!$C$6:'単重表'!$F$3809,3,FALSE))</f>
        <v/>
      </c>
      <c r="W352" s="157"/>
      <c r="X352" s="37" t="e">
        <f t="shared" si="25"/>
        <v>#VALUE!</v>
      </c>
      <c r="Y352" s="163"/>
      <c r="Z352" s="163"/>
      <c r="AA352" s="163"/>
      <c r="AB352" s="163"/>
      <c r="AC352" s="187"/>
      <c r="AD352" s="187"/>
      <c r="AE352" s="180"/>
      <c r="AF352" s="188"/>
      <c r="AG352" s="180"/>
      <c r="AH352" s="189" t="e">
        <f t="shared" si="22"/>
        <v>#VALUE!</v>
      </c>
      <c r="AI352" s="180"/>
      <c r="AJ352" s="187"/>
      <c r="AK352" s="190"/>
      <c r="AL352" s="34"/>
      <c r="AM352" s="34"/>
      <c r="AN352" s="34"/>
      <c r="AO352" s="34"/>
      <c r="AP352" s="34"/>
      <c r="AQ352" s="34"/>
      <c r="AR352" s="34"/>
    </row>
    <row r="353" spans="2:44" ht="22.5" customHeight="1" x14ac:dyDescent="0.15">
      <c r="B353" s="34"/>
      <c r="C353" s="47"/>
      <c r="D353" s="34"/>
      <c r="E353" s="34"/>
      <c r="F353" s="180"/>
      <c r="K353" s="53"/>
      <c r="L353" s="160"/>
      <c r="M353" s="51"/>
      <c r="N353" s="35"/>
      <c r="O353" s="156"/>
      <c r="P353" s="36" t="str">
        <f>IF(N353="","",VLOOKUP(N353,単重表!$C$6:'単重表'!$F$3809,2,FALSE))</f>
        <v/>
      </c>
      <c r="Q353" s="37"/>
      <c r="R353" s="158">
        <f t="shared" si="23"/>
        <v>0</v>
      </c>
      <c r="S353" s="159"/>
      <c r="T353" s="39">
        <f t="shared" si="24"/>
        <v>1</v>
      </c>
      <c r="U353" s="40"/>
      <c r="V353" s="39" t="str">
        <f>IF(N353="","",VLOOKUP(N353,単重表!$C$6:'単重表'!$F$3809,3,FALSE))</f>
        <v/>
      </c>
      <c r="W353" s="157"/>
      <c r="X353" s="37" t="e">
        <f t="shared" si="25"/>
        <v>#VALUE!</v>
      </c>
      <c r="Y353" s="163"/>
      <c r="Z353" s="163"/>
      <c r="AA353" s="163"/>
      <c r="AB353" s="163"/>
      <c r="AC353" s="187"/>
      <c r="AD353" s="187"/>
      <c r="AE353" s="180"/>
      <c r="AF353" s="188"/>
      <c r="AG353" s="180"/>
      <c r="AH353" s="189" t="e">
        <f t="shared" si="22"/>
        <v>#VALUE!</v>
      </c>
      <c r="AI353" s="180"/>
      <c r="AJ353" s="187"/>
      <c r="AK353" s="190"/>
      <c r="AL353" s="34"/>
      <c r="AM353" s="34"/>
      <c r="AN353" s="34"/>
      <c r="AO353" s="34"/>
      <c r="AP353" s="34"/>
      <c r="AQ353" s="34"/>
      <c r="AR353" s="34"/>
    </row>
    <row r="354" spans="2:44" ht="22.5" customHeight="1" x14ac:dyDescent="0.15">
      <c r="B354" s="34"/>
      <c r="C354" s="47"/>
      <c r="D354" s="34"/>
      <c r="E354" s="34"/>
      <c r="F354" s="180"/>
      <c r="K354" s="53"/>
      <c r="L354" s="160"/>
      <c r="M354" s="51"/>
      <c r="N354" s="35"/>
      <c r="O354" s="156"/>
      <c r="P354" s="36" t="str">
        <f>IF(N354="","",VLOOKUP(N354,単重表!$C$6:'単重表'!$F$3809,2,FALSE))</f>
        <v/>
      </c>
      <c r="Q354" s="37"/>
      <c r="R354" s="158">
        <f t="shared" si="23"/>
        <v>0</v>
      </c>
      <c r="S354" s="159"/>
      <c r="T354" s="39">
        <f t="shared" si="24"/>
        <v>1</v>
      </c>
      <c r="U354" s="40"/>
      <c r="V354" s="39" t="str">
        <f>IF(N354="","",VLOOKUP(N354,単重表!$C$6:'単重表'!$F$3809,3,FALSE))</f>
        <v/>
      </c>
      <c r="W354" s="157"/>
      <c r="X354" s="37" t="e">
        <f t="shared" si="25"/>
        <v>#VALUE!</v>
      </c>
      <c r="Y354" s="163"/>
      <c r="Z354" s="163"/>
      <c r="AA354" s="163"/>
      <c r="AB354" s="163"/>
      <c r="AC354" s="187"/>
      <c r="AD354" s="187"/>
      <c r="AE354" s="180"/>
      <c r="AF354" s="188"/>
      <c r="AG354" s="180"/>
      <c r="AH354" s="189" t="e">
        <f t="shared" si="22"/>
        <v>#VALUE!</v>
      </c>
      <c r="AI354" s="180"/>
      <c r="AJ354" s="187"/>
      <c r="AK354" s="190"/>
      <c r="AL354" s="34"/>
      <c r="AM354" s="34"/>
      <c r="AN354" s="34"/>
      <c r="AO354" s="34"/>
      <c r="AP354" s="34"/>
      <c r="AQ354" s="34"/>
      <c r="AR354" s="34"/>
    </row>
    <row r="355" spans="2:44" ht="22.5" customHeight="1" x14ac:dyDescent="0.15">
      <c r="B355" s="34"/>
      <c r="C355" s="47"/>
      <c r="D355" s="34"/>
      <c r="E355" s="34"/>
      <c r="F355" s="180"/>
      <c r="K355" s="53"/>
      <c r="L355" s="160"/>
      <c r="M355" s="51"/>
      <c r="N355" s="35"/>
      <c r="O355" s="156"/>
      <c r="P355" s="36" t="str">
        <f>IF(N355="","",VLOOKUP(N355,単重表!$C$6:'単重表'!$F$3809,2,FALSE))</f>
        <v/>
      </c>
      <c r="Q355" s="37"/>
      <c r="R355" s="158">
        <f t="shared" si="23"/>
        <v>0</v>
      </c>
      <c r="S355" s="159"/>
      <c r="T355" s="39">
        <f t="shared" si="24"/>
        <v>1</v>
      </c>
      <c r="U355" s="40"/>
      <c r="V355" s="39" t="str">
        <f>IF(N355="","",VLOOKUP(N355,単重表!$C$6:'単重表'!$F$3809,3,FALSE))</f>
        <v/>
      </c>
      <c r="W355" s="157"/>
      <c r="X355" s="37" t="e">
        <f t="shared" si="25"/>
        <v>#VALUE!</v>
      </c>
      <c r="Y355" s="163"/>
      <c r="Z355" s="163"/>
      <c r="AA355" s="163"/>
      <c r="AB355" s="163"/>
      <c r="AC355" s="187"/>
      <c r="AD355" s="187"/>
      <c r="AE355" s="180"/>
      <c r="AF355" s="188"/>
      <c r="AG355" s="180"/>
      <c r="AH355" s="189" t="e">
        <f t="shared" si="22"/>
        <v>#VALUE!</v>
      </c>
      <c r="AI355" s="180"/>
      <c r="AJ355" s="187"/>
      <c r="AK355" s="190"/>
      <c r="AL355" s="34"/>
      <c r="AM355" s="34"/>
      <c r="AN355" s="34"/>
      <c r="AO355" s="34"/>
      <c r="AP355" s="34"/>
      <c r="AQ355" s="34"/>
      <c r="AR355" s="34"/>
    </row>
    <row r="356" spans="2:44" ht="22.5" customHeight="1" x14ac:dyDescent="0.15">
      <c r="B356" s="34"/>
      <c r="C356" s="47"/>
      <c r="D356" s="34"/>
      <c r="E356" s="34"/>
      <c r="F356" s="180"/>
      <c r="K356" s="53"/>
      <c r="L356" s="160"/>
      <c r="M356" s="51"/>
      <c r="N356" s="35"/>
      <c r="O356" s="156"/>
      <c r="P356" s="36" t="str">
        <f>IF(N356="","",VLOOKUP(N356,単重表!$C$6:'単重表'!$F$3809,2,FALSE))</f>
        <v/>
      </c>
      <c r="Q356" s="37"/>
      <c r="R356" s="158">
        <f t="shared" si="23"/>
        <v>0</v>
      </c>
      <c r="S356" s="159"/>
      <c r="T356" s="39">
        <f t="shared" si="24"/>
        <v>1</v>
      </c>
      <c r="U356" s="40"/>
      <c r="V356" s="39" t="str">
        <f>IF(N356="","",VLOOKUP(N356,単重表!$C$6:'単重表'!$F$3809,3,FALSE))</f>
        <v/>
      </c>
      <c r="W356" s="157"/>
      <c r="X356" s="37" t="e">
        <f t="shared" si="25"/>
        <v>#VALUE!</v>
      </c>
      <c r="Y356" s="163"/>
      <c r="Z356" s="163"/>
      <c r="AA356" s="163"/>
      <c r="AB356" s="163"/>
      <c r="AC356" s="187"/>
      <c r="AD356" s="187"/>
      <c r="AE356" s="180"/>
      <c r="AF356" s="188"/>
      <c r="AG356" s="180"/>
      <c r="AH356" s="189" t="e">
        <f t="shared" si="22"/>
        <v>#VALUE!</v>
      </c>
      <c r="AI356" s="180"/>
      <c r="AJ356" s="187"/>
      <c r="AK356" s="190"/>
      <c r="AL356" s="34"/>
      <c r="AM356" s="34"/>
      <c r="AN356" s="34"/>
      <c r="AO356" s="34"/>
      <c r="AP356" s="34"/>
      <c r="AQ356" s="34"/>
      <c r="AR356" s="34"/>
    </row>
    <row r="357" spans="2:44" ht="22.5" customHeight="1" x14ac:dyDescent="0.15">
      <c r="B357" s="34"/>
      <c r="C357" s="47"/>
      <c r="D357" s="34"/>
      <c r="E357" s="34"/>
      <c r="F357" s="180"/>
      <c r="K357" s="53"/>
      <c r="L357" s="160"/>
      <c r="M357" s="51"/>
      <c r="N357" s="35"/>
      <c r="O357" s="156"/>
      <c r="P357" s="36" t="str">
        <f>IF(N357="","",VLOOKUP(N357,単重表!$C$6:'単重表'!$F$3809,2,FALSE))</f>
        <v/>
      </c>
      <c r="Q357" s="37"/>
      <c r="R357" s="158">
        <f t="shared" si="23"/>
        <v>0</v>
      </c>
      <c r="S357" s="159"/>
      <c r="T357" s="39">
        <f t="shared" si="24"/>
        <v>1</v>
      </c>
      <c r="U357" s="40"/>
      <c r="V357" s="39" t="str">
        <f>IF(N357="","",VLOOKUP(N357,単重表!$C$6:'単重表'!$F$3809,3,FALSE))</f>
        <v/>
      </c>
      <c r="W357" s="157"/>
      <c r="X357" s="37" t="e">
        <f t="shared" si="25"/>
        <v>#VALUE!</v>
      </c>
      <c r="Y357" s="163"/>
      <c r="Z357" s="163"/>
      <c r="AA357" s="163"/>
      <c r="AB357" s="163"/>
      <c r="AC357" s="187"/>
      <c r="AD357" s="187"/>
      <c r="AE357" s="180"/>
      <c r="AF357" s="188"/>
      <c r="AG357" s="180"/>
      <c r="AH357" s="189" t="e">
        <f t="shared" si="22"/>
        <v>#VALUE!</v>
      </c>
      <c r="AI357" s="180"/>
      <c r="AJ357" s="187"/>
      <c r="AK357" s="190"/>
      <c r="AL357" s="34"/>
      <c r="AM357" s="34"/>
      <c r="AN357" s="34"/>
      <c r="AO357" s="34"/>
      <c r="AP357" s="34"/>
      <c r="AQ357" s="34"/>
      <c r="AR357" s="34"/>
    </row>
    <row r="358" spans="2:44" ht="22.5" customHeight="1" x14ac:dyDescent="0.15">
      <c r="B358" s="34"/>
      <c r="C358" s="47"/>
      <c r="D358" s="34"/>
      <c r="E358" s="34"/>
      <c r="F358" s="180"/>
      <c r="K358" s="53"/>
      <c r="L358" s="160"/>
      <c r="M358" s="51"/>
      <c r="N358" s="35"/>
      <c r="O358" s="156"/>
      <c r="P358" s="36" t="str">
        <f>IF(N358="","",VLOOKUP(N358,単重表!$C$6:'単重表'!$F$3809,2,FALSE))</f>
        <v/>
      </c>
      <c r="Q358" s="37"/>
      <c r="R358" s="158">
        <f t="shared" si="23"/>
        <v>0</v>
      </c>
      <c r="S358" s="159"/>
      <c r="T358" s="39">
        <f t="shared" si="24"/>
        <v>1</v>
      </c>
      <c r="U358" s="40"/>
      <c r="V358" s="39" t="str">
        <f>IF(N358="","",VLOOKUP(N358,単重表!$C$6:'単重表'!$F$3809,3,FALSE))</f>
        <v/>
      </c>
      <c r="W358" s="157"/>
      <c r="X358" s="37" t="e">
        <f t="shared" si="25"/>
        <v>#VALUE!</v>
      </c>
      <c r="Y358" s="163"/>
      <c r="Z358" s="163"/>
      <c r="AA358" s="163"/>
      <c r="AB358" s="163"/>
      <c r="AC358" s="187"/>
      <c r="AD358" s="187"/>
      <c r="AE358" s="180"/>
      <c r="AF358" s="188"/>
      <c r="AG358" s="180"/>
      <c r="AH358" s="189" t="e">
        <f t="shared" si="22"/>
        <v>#VALUE!</v>
      </c>
      <c r="AI358" s="180"/>
      <c r="AJ358" s="187"/>
      <c r="AK358" s="190"/>
      <c r="AL358" s="34"/>
      <c r="AM358" s="34"/>
      <c r="AN358" s="34"/>
      <c r="AO358" s="34"/>
      <c r="AP358" s="34"/>
      <c r="AQ358" s="34"/>
      <c r="AR358" s="34"/>
    </row>
    <row r="359" spans="2:44" ht="22.5" customHeight="1" x14ac:dyDescent="0.15">
      <c r="B359" s="34"/>
      <c r="C359" s="47"/>
      <c r="D359" s="34"/>
      <c r="E359" s="34"/>
      <c r="F359" s="180"/>
      <c r="K359" s="53"/>
      <c r="L359" s="160"/>
      <c r="M359" s="51"/>
      <c r="N359" s="35"/>
      <c r="O359" s="156"/>
      <c r="P359" s="36" t="str">
        <f>IF(N359="","",VLOOKUP(N359,単重表!$C$6:'単重表'!$F$3809,2,FALSE))</f>
        <v/>
      </c>
      <c r="Q359" s="37"/>
      <c r="R359" s="158">
        <f t="shared" si="23"/>
        <v>0</v>
      </c>
      <c r="S359" s="159"/>
      <c r="T359" s="39">
        <f t="shared" si="24"/>
        <v>1</v>
      </c>
      <c r="U359" s="40"/>
      <c r="V359" s="39" t="str">
        <f>IF(N359="","",VLOOKUP(N359,単重表!$C$6:'単重表'!$F$3809,3,FALSE))</f>
        <v/>
      </c>
      <c r="W359" s="157"/>
      <c r="X359" s="37" t="e">
        <f t="shared" si="25"/>
        <v>#VALUE!</v>
      </c>
      <c r="Y359" s="163"/>
      <c r="Z359" s="163"/>
      <c r="AA359" s="163"/>
      <c r="AB359" s="163"/>
      <c r="AC359" s="187"/>
      <c r="AD359" s="187"/>
      <c r="AE359" s="180"/>
      <c r="AF359" s="188"/>
      <c r="AG359" s="180"/>
      <c r="AH359" s="189" t="e">
        <f t="shared" si="22"/>
        <v>#VALUE!</v>
      </c>
      <c r="AI359" s="180"/>
      <c r="AJ359" s="187"/>
      <c r="AK359" s="190"/>
      <c r="AL359" s="34"/>
      <c r="AM359" s="34"/>
      <c r="AN359" s="34"/>
      <c r="AO359" s="34"/>
      <c r="AP359" s="34"/>
      <c r="AQ359" s="34"/>
      <c r="AR359" s="34"/>
    </row>
    <row r="360" spans="2:44" ht="22.5" customHeight="1" x14ac:dyDescent="0.15">
      <c r="B360" s="34"/>
      <c r="C360" s="47"/>
      <c r="D360" s="34"/>
      <c r="E360" s="34"/>
      <c r="F360" s="180"/>
      <c r="K360" s="53"/>
      <c r="L360" s="160"/>
      <c r="M360" s="51"/>
      <c r="N360" s="35"/>
      <c r="O360" s="156"/>
      <c r="P360" s="36" t="str">
        <f>IF(N360="","",VLOOKUP(N360,単重表!$C$6:'単重表'!$F$3809,2,FALSE))</f>
        <v/>
      </c>
      <c r="Q360" s="37"/>
      <c r="R360" s="158">
        <f t="shared" si="23"/>
        <v>0</v>
      </c>
      <c r="S360" s="159"/>
      <c r="T360" s="39">
        <f t="shared" si="24"/>
        <v>1</v>
      </c>
      <c r="U360" s="40"/>
      <c r="V360" s="39" t="str">
        <f>IF(N360="","",VLOOKUP(N360,単重表!$C$6:'単重表'!$F$3809,3,FALSE))</f>
        <v/>
      </c>
      <c r="W360" s="157"/>
      <c r="X360" s="37" t="e">
        <f t="shared" si="25"/>
        <v>#VALUE!</v>
      </c>
      <c r="Y360" s="163"/>
      <c r="Z360" s="163"/>
      <c r="AA360" s="163"/>
      <c r="AB360" s="163"/>
      <c r="AC360" s="187"/>
      <c r="AD360" s="187"/>
      <c r="AE360" s="180"/>
      <c r="AF360" s="188"/>
      <c r="AG360" s="180"/>
      <c r="AH360" s="189" t="e">
        <f t="shared" si="22"/>
        <v>#VALUE!</v>
      </c>
      <c r="AI360" s="180"/>
      <c r="AJ360" s="187"/>
      <c r="AK360" s="190"/>
      <c r="AL360" s="34"/>
      <c r="AM360" s="34"/>
      <c r="AN360" s="34"/>
      <c r="AO360" s="34"/>
      <c r="AP360" s="34"/>
      <c r="AQ360" s="34"/>
      <c r="AR360" s="34"/>
    </row>
    <row r="361" spans="2:44" ht="22.5" customHeight="1" x14ac:dyDescent="0.15">
      <c r="B361" s="34"/>
      <c r="C361" s="47"/>
      <c r="D361" s="34"/>
      <c r="E361" s="34"/>
      <c r="F361" s="180"/>
      <c r="K361" s="53"/>
      <c r="L361" s="160"/>
      <c r="M361" s="51"/>
      <c r="N361" s="35"/>
      <c r="O361" s="156"/>
      <c r="P361" s="36" t="str">
        <f>IF(N361="","",VLOOKUP(N361,単重表!$C$6:'単重表'!$F$3809,2,FALSE))</f>
        <v/>
      </c>
      <c r="Q361" s="37"/>
      <c r="R361" s="158">
        <f t="shared" si="23"/>
        <v>0</v>
      </c>
      <c r="S361" s="159"/>
      <c r="T361" s="39">
        <f t="shared" si="24"/>
        <v>1</v>
      </c>
      <c r="U361" s="40"/>
      <c r="V361" s="39" t="str">
        <f>IF(N361="","",VLOOKUP(N361,単重表!$C$6:'単重表'!$F$3809,3,FALSE))</f>
        <v/>
      </c>
      <c r="W361" s="157"/>
      <c r="X361" s="37" t="e">
        <f t="shared" si="25"/>
        <v>#VALUE!</v>
      </c>
      <c r="Y361" s="163"/>
      <c r="Z361" s="163"/>
      <c r="AA361" s="163"/>
      <c r="AB361" s="163"/>
      <c r="AC361" s="187"/>
      <c r="AD361" s="187"/>
      <c r="AE361" s="180"/>
      <c r="AF361" s="188"/>
      <c r="AG361" s="180"/>
      <c r="AH361" s="189" t="e">
        <f t="shared" si="22"/>
        <v>#VALUE!</v>
      </c>
      <c r="AI361" s="180"/>
      <c r="AJ361" s="187"/>
      <c r="AK361" s="190"/>
      <c r="AL361" s="34"/>
      <c r="AM361" s="34"/>
      <c r="AN361" s="34"/>
      <c r="AO361" s="34"/>
      <c r="AP361" s="34"/>
      <c r="AQ361" s="34"/>
      <c r="AR361" s="34"/>
    </row>
    <row r="362" spans="2:44" ht="22.5" customHeight="1" x14ac:dyDescent="0.15">
      <c r="B362" s="34"/>
      <c r="C362" s="47"/>
      <c r="D362" s="34"/>
      <c r="E362" s="34"/>
      <c r="F362" s="180"/>
      <c r="K362" s="53"/>
      <c r="L362" s="160"/>
      <c r="M362" s="51"/>
      <c r="N362" s="35"/>
      <c r="O362" s="156"/>
      <c r="P362" s="36" t="str">
        <f>IF(N362="","",VLOOKUP(N362,単重表!$C$6:'単重表'!$F$3809,2,FALSE))</f>
        <v/>
      </c>
      <c r="Q362" s="37"/>
      <c r="R362" s="158">
        <f t="shared" si="23"/>
        <v>0</v>
      </c>
      <c r="S362" s="159"/>
      <c r="T362" s="39">
        <f t="shared" si="24"/>
        <v>1</v>
      </c>
      <c r="U362" s="40"/>
      <c r="V362" s="39" t="str">
        <f>IF(N362="","",VLOOKUP(N362,単重表!$C$6:'単重表'!$F$3809,3,FALSE))</f>
        <v/>
      </c>
      <c r="W362" s="157"/>
      <c r="X362" s="37" t="e">
        <f t="shared" si="25"/>
        <v>#VALUE!</v>
      </c>
      <c r="Y362" s="163"/>
      <c r="Z362" s="163"/>
      <c r="AA362" s="163"/>
      <c r="AB362" s="163"/>
      <c r="AC362" s="187"/>
      <c r="AD362" s="187"/>
      <c r="AE362" s="180"/>
      <c r="AF362" s="188"/>
      <c r="AG362" s="180"/>
      <c r="AH362" s="189" t="e">
        <f t="shared" si="22"/>
        <v>#VALUE!</v>
      </c>
      <c r="AI362" s="180"/>
      <c r="AJ362" s="187"/>
      <c r="AK362" s="190"/>
      <c r="AL362" s="34"/>
      <c r="AM362" s="34"/>
      <c r="AN362" s="34"/>
      <c r="AO362" s="34"/>
      <c r="AP362" s="34"/>
      <c r="AQ362" s="34"/>
      <c r="AR362" s="34"/>
    </row>
    <row r="363" spans="2:44" ht="22.5" customHeight="1" x14ac:dyDescent="0.15">
      <c r="B363" s="34"/>
      <c r="C363" s="47"/>
      <c r="D363" s="34"/>
      <c r="E363" s="34"/>
      <c r="F363" s="180"/>
      <c r="K363" s="53"/>
      <c r="L363" s="160"/>
      <c r="M363" s="51"/>
      <c r="N363" s="35"/>
      <c r="O363" s="156"/>
      <c r="P363" s="36" t="str">
        <f>IF(N363="","",VLOOKUP(N363,単重表!$C$6:'単重表'!$F$3809,2,FALSE))</f>
        <v/>
      </c>
      <c r="Q363" s="37"/>
      <c r="R363" s="158">
        <f t="shared" si="23"/>
        <v>0</v>
      </c>
      <c r="S363" s="159"/>
      <c r="T363" s="39">
        <f t="shared" si="24"/>
        <v>1</v>
      </c>
      <c r="U363" s="40"/>
      <c r="V363" s="39" t="str">
        <f>IF(N363="","",VLOOKUP(N363,単重表!$C$6:'単重表'!$F$3809,3,FALSE))</f>
        <v/>
      </c>
      <c r="W363" s="157"/>
      <c r="X363" s="37" t="e">
        <f t="shared" si="25"/>
        <v>#VALUE!</v>
      </c>
      <c r="Y363" s="163"/>
      <c r="Z363" s="163"/>
      <c r="AA363" s="163"/>
      <c r="AB363" s="163"/>
      <c r="AC363" s="187"/>
      <c r="AD363" s="187"/>
      <c r="AE363" s="180"/>
      <c r="AF363" s="188"/>
      <c r="AG363" s="180"/>
      <c r="AH363" s="189" t="e">
        <f t="shared" si="22"/>
        <v>#VALUE!</v>
      </c>
      <c r="AI363" s="180"/>
      <c r="AJ363" s="187"/>
      <c r="AK363" s="190"/>
      <c r="AL363" s="34"/>
      <c r="AM363" s="34"/>
      <c r="AN363" s="34"/>
      <c r="AO363" s="34"/>
      <c r="AP363" s="34"/>
      <c r="AQ363" s="34"/>
      <c r="AR363" s="34"/>
    </row>
    <row r="364" spans="2:44" ht="22.5" customHeight="1" x14ac:dyDescent="0.15">
      <c r="B364" s="34"/>
      <c r="C364" s="47"/>
      <c r="D364" s="34"/>
      <c r="E364" s="34"/>
      <c r="F364" s="180"/>
      <c r="K364" s="53"/>
      <c r="L364" s="160"/>
      <c r="M364" s="51"/>
      <c r="N364" s="35"/>
      <c r="O364" s="156"/>
      <c r="P364" s="36" t="str">
        <f>IF(N364="","",VLOOKUP(N364,単重表!$C$6:'単重表'!$F$3809,2,FALSE))</f>
        <v/>
      </c>
      <c r="Q364" s="37"/>
      <c r="R364" s="158">
        <f t="shared" si="23"/>
        <v>0</v>
      </c>
      <c r="S364" s="159"/>
      <c r="T364" s="39">
        <f t="shared" si="24"/>
        <v>1</v>
      </c>
      <c r="U364" s="40"/>
      <c r="V364" s="39" t="str">
        <f>IF(N364="","",VLOOKUP(N364,単重表!$C$6:'単重表'!$F$3809,3,FALSE))</f>
        <v/>
      </c>
      <c r="W364" s="157"/>
      <c r="X364" s="37" t="e">
        <f t="shared" si="25"/>
        <v>#VALUE!</v>
      </c>
      <c r="Y364" s="163"/>
      <c r="Z364" s="163"/>
      <c r="AA364" s="163"/>
      <c r="AB364" s="163"/>
      <c r="AC364" s="187"/>
      <c r="AD364" s="187"/>
      <c r="AE364" s="180"/>
      <c r="AF364" s="188"/>
      <c r="AG364" s="180"/>
      <c r="AH364" s="189" t="e">
        <f t="shared" si="22"/>
        <v>#VALUE!</v>
      </c>
      <c r="AI364" s="180"/>
      <c r="AJ364" s="187"/>
      <c r="AK364" s="190"/>
      <c r="AL364" s="34"/>
      <c r="AM364" s="34"/>
      <c r="AN364" s="34"/>
      <c r="AO364" s="34"/>
      <c r="AP364" s="34"/>
      <c r="AQ364" s="34"/>
      <c r="AR364" s="34"/>
    </row>
    <row r="365" spans="2:44" ht="22.5" customHeight="1" x14ac:dyDescent="0.15">
      <c r="B365" s="34"/>
      <c r="C365" s="47"/>
      <c r="D365" s="34"/>
      <c r="E365" s="34"/>
      <c r="F365" s="180"/>
      <c r="K365" s="53"/>
      <c r="L365" s="160"/>
      <c r="M365" s="51"/>
      <c r="N365" s="35"/>
      <c r="O365" s="156"/>
      <c r="P365" s="36" t="str">
        <f>IF(N365="","",VLOOKUP(N365,単重表!$C$6:'単重表'!$F$3809,2,FALSE))</f>
        <v/>
      </c>
      <c r="Q365" s="37"/>
      <c r="R365" s="158">
        <f t="shared" si="23"/>
        <v>0</v>
      </c>
      <c r="S365" s="159"/>
      <c r="T365" s="39">
        <f t="shared" si="24"/>
        <v>1</v>
      </c>
      <c r="U365" s="40"/>
      <c r="V365" s="39" t="str">
        <f>IF(N365="","",VLOOKUP(N365,単重表!$C$6:'単重表'!$F$3809,3,FALSE))</f>
        <v/>
      </c>
      <c r="W365" s="157"/>
      <c r="X365" s="37" t="e">
        <f t="shared" si="25"/>
        <v>#VALUE!</v>
      </c>
      <c r="Y365" s="163"/>
      <c r="Z365" s="163"/>
      <c r="AA365" s="163"/>
      <c r="AB365" s="163"/>
      <c r="AC365" s="187"/>
      <c r="AD365" s="187"/>
      <c r="AE365" s="180"/>
      <c r="AF365" s="188"/>
      <c r="AG365" s="180"/>
      <c r="AH365" s="189" t="e">
        <f t="shared" si="22"/>
        <v>#VALUE!</v>
      </c>
      <c r="AI365" s="180"/>
      <c r="AJ365" s="187"/>
      <c r="AK365" s="190"/>
      <c r="AL365" s="34"/>
      <c r="AM365" s="34"/>
      <c r="AN365" s="34"/>
      <c r="AO365" s="34"/>
      <c r="AP365" s="34"/>
      <c r="AQ365" s="34"/>
      <c r="AR365" s="34"/>
    </row>
    <row r="366" spans="2:44" ht="22.5" customHeight="1" x14ac:dyDescent="0.15">
      <c r="B366" s="34"/>
      <c r="C366" s="47"/>
      <c r="D366" s="34"/>
      <c r="E366" s="34"/>
      <c r="F366" s="180"/>
      <c r="K366" s="53"/>
      <c r="L366" s="160"/>
      <c r="M366" s="51"/>
      <c r="N366" s="35"/>
      <c r="O366" s="156"/>
      <c r="P366" s="36" t="str">
        <f>IF(N366="","",VLOOKUP(N366,単重表!$C$6:'単重表'!$F$3809,2,FALSE))</f>
        <v/>
      </c>
      <c r="Q366" s="37"/>
      <c r="R366" s="158">
        <f t="shared" si="23"/>
        <v>0</v>
      </c>
      <c r="S366" s="159"/>
      <c r="T366" s="39">
        <f t="shared" si="24"/>
        <v>1</v>
      </c>
      <c r="U366" s="40"/>
      <c r="V366" s="39" t="str">
        <f>IF(N366="","",VLOOKUP(N366,単重表!$C$6:'単重表'!$F$3809,3,FALSE))</f>
        <v/>
      </c>
      <c r="W366" s="157"/>
      <c r="X366" s="37" t="e">
        <f t="shared" si="25"/>
        <v>#VALUE!</v>
      </c>
      <c r="Y366" s="163"/>
      <c r="Z366" s="163"/>
      <c r="AA366" s="163"/>
      <c r="AB366" s="163"/>
      <c r="AC366" s="187"/>
      <c r="AD366" s="187"/>
      <c r="AE366" s="180"/>
      <c r="AF366" s="188"/>
      <c r="AG366" s="180"/>
      <c r="AH366" s="189" t="e">
        <f t="shared" si="22"/>
        <v>#VALUE!</v>
      </c>
      <c r="AI366" s="180"/>
      <c r="AJ366" s="187"/>
      <c r="AK366" s="190"/>
      <c r="AL366" s="34"/>
      <c r="AM366" s="34"/>
      <c r="AN366" s="34"/>
      <c r="AO366" s="34"/>
      <c r="AP366" s="34"/>
      <c r="AQ366" s="34"/>
      <c r="AR366" s="34"/>
    </row>
    <row r="367" spans="2:44" ht="22.5" customHeight="1" x14ac:dyDescent="0.15">
      <c r="B367" s="34"/>
      <c r="C367" s="47"/>
      <c r="D367" s="34"/>
      <c r="E367" s="34"/>
      <c r="F367" s="180"/>
      <c r="K367" s="53"/>
      <c r="L367" s="160"/>
      <c r="M367" s="51"/>
      <c r="N367" s="35"/>
      <c r="O367" s="156"/>
      <c r="P367" s="36" t="str">
        <f>IF(N367="","",VLOOKUP(N367,単重表!$C$6:'単重表'!$F$3809,2,FALSE))</f>
        <v/>
      </c>
      <c r="Q367" s="37"/>
      <c r="R367" s="158">
        <f t="shared" si="23"/>
        <v>0</v>
      </c>
      <c r="S367" s="159"/>
      <c r="T367" s="39">
        <f t="shared" si="24"/>
        <v>1</v>
      </c>
      <c r="U367" s="40"/>
      <c r="V367" s="39" t="str">
        <f>IF(N367="","",VLOOKUP(N367,単重表!$C$6:'単重表'!$F$3809,3,FALSE))</f>
        <v/>
      </c>
      <c r="W367" s="157"/>
      <c r="X367" s="37" t="e">
        <f t="shared" si="25"/>
        <v>#VALUE!</v>
      </c>
      <c r="Y367" s="163"/>
      <c r="Z367" s="163"/>
      <c r="AA367" s="163"/>
      <c r="AB367" s="163"/>
      <c r="AC367" s="187"/>
      <c r="AD367" s="187"/>
      <c r="AE367" s="180"/>
      <c r="AF367" s="188"/>
      <c r="AG367" s="180"/>
      <c r="AH367" s="189" t="e">
        <f t="shared" si="22"/>
        <v>#VALUE!</v>
      </c>
      <c r="AI367" s="180"/>
      <c r="AJ367" s="187"/>
      <c r="AK367" s="190"/>
      <c r="AL367" s="34"/>
      <c r="AM367" s="34"/>
      <c r="AN367" s="34"/>
      <c r="AO367" s="34"/>
      <c r="AP367" s="34"/>
      <c r="AQ367" s="34"/>
      <c r="AR367" s="34"/>
    </row>
    <row r="368" spans="2:44" ht="22.5" customHeight="1" x14ac:dyDescent="0.15">
      <c r="B368" s="34"/>
      <c r="C368" s="47"/>
      <c r="D368" s="34"/>
      <c r="E368" s="34"/>
      <c r="F368" s="180"/>
      <c r="K368" s="53"/>
      <c r="L368" s="160"/>
      <c r="M368" s="51"/>
      <c r="N368" s="35"/>
      <c r="O368" s="156"/>
      <c r="P368" s="36" t="str">
        <f>IF(N368="","",VLOOKUP(N368,単重表!$C$6:'単重表'!$F$3809,2,FALSE))</f>
        <v/>
      </c>
      <c r="Q368" s="37"/>
      <c r="R368" s="158">
        <f t="shared" si="23"/>
        <v>0</v>
      </c>
      <c r="S368" s="159"/>
      <c r="T368" s="39">
        <f t="shared" si="24"/>
        <v>1</v>
      </c>
      <c r="U368" s="40"/>
      <c r="V368" s="39" t="str">
        <f>IF(N368="","",VLOOKUP(N368,単重表!$C$6:'単重表'!$F$3809,3,FALSE))</f>
        <v/>
      </c>
      <c r="W368" s="157"/>
      <c r="X368" s="37" t="e">
        <f t="shared" si="25"/>
        <v>#VALUE!</v>
      </c>
      <c r="Y368" s="163"/>
      <c r="Z368" s="163"/>
      <c r="AA368" s="163"/>
      <c r="AB368" s="163"/>
      <c r="AC368" s="187"/>
      <c r="AD368" s="187"/>
      <c r="AE368" s="180"/>
      <c r="AF368" s="188"/>
      <c r="AG368" s="180"/>
      <c r="AH368" s="189" t="e">
        <f t="shared" si="22"/>
        <v>#VALUE!</v>
      </c>
      <c r="AI368" s="180"/>
      <c r="AJ368" s="187"/>
      <c r="AK368" s="190"/>
      <c r="AL368" s="34"/>
      <c r="AM368" s="34"/>
      <c r="AN368" s="34"/>
      <c r="AO368" s="34"/>
      <c r="AP368" s="34"/>
      <c r="AQ368" s="34"/>
      <c r="AR368" s="34"/>
    </row>
    <row r="369" spans="2:44" ht="22.5" customHeight="1" x14ac:dyDescent="0.15">
      <c r="B369" s="34"/>
      <c r="C369" s="47"/>
      <c r="D369" s="34"/>
      <c r="E369" s="34"/>
      <c r="F369" s="180"/>
      <c r="K369" s="53"/>
      <c r="L369" s="160"/>
      <c r="M369" s="51"/>
      <c r="N369" s="35"/>
      <c r="O369" s="156"/>
      <c r="P369" s="36" t="str">
        <f>IF(N369="","",VLOOKUP(N369,単重表!$C$6:'単重表'!$F$3809,2,FALSE))</f>
        <v/>
      </c>
      <c r="Q369" s="37"/>
      <c r="R369" s="158">
        <f t="shared" si="23"/>
        <v>0</v>
      </c>
      <c r="S369" s="159"/>
      <c r="T369" s="39">
        <f t="shared" si="24"/>
        <v>1</v>
      </c>
      <c r="U369" s="40"/>
      <c r="V369" s="39" t="str">
        <f>IF(N369="","",VLOOKUP(N369,単重表!$C$6:'単重表'!$F$3809,3,FALSE))</f>
        <v/>
      </c>
      <c r="W369" s="157"/>
      <c r="X369" s="37" t="e">
        <f t="shared" si="25"/>
        <v>#VALUE!</v>
      </c>
      <c r="Y369" s="163"/>
      <c r="Z369" s="163"/>
      <c r="AA369" s="163"/>
      <c r="AB369" s="163"/>
      <c r="AC369" s="187"/>
      <c r="AD369" s="187"/>
      <c r="AE369" s="180"/>
      <c r="AF369" s="188"/>
      <c r="AG369" s="180"/>
      <c r="AH369" s="189" t="e">
        <f t="shared" si="22"/>
        <v>#VALUE!</v>
      </c>
      <c r="AI369" s="180"/>
      <c r="AJ369" s="187"/>
      <c r="AK369" s="190"/>
      <c r="AL369" s="34"/>
      <c r="AM369" s="34"/>
      <c r="AN369" s="34"/>
      <c r="AO369" s="34"/>
      <c r="AP369" s="34"/>
      <c r="AQ369" s="34"/>
      <c r="AR369" s="34"/>
    </row>
    <row r="370" spans="2:44" ht="22.5" customHeight="1" x14ac:dyDescent="0.15">
      <c r="B370" s="34"/>
      <c r="C370" s="47"/>
      <c r="D370" s="34"/>
      <c r="E370" s="34"/>
      <c r="F370" s="180"/>
      <c r="K370" s="53"/>
      <c r="L370" s="160"/>
      <c r="M370" s="51"/>
      <c r="N370" s="35"/>
      <c r="O370" s="156"/>
      <c r="P370" s="36" t="str">
        <f>IF(N370="","",VLOOKUP(N370,単重表!$C$6:'単重表'!$F$3809,2,FALSE))</f>
        <v/>
      </c>
      <c r="Q370" s="37"/>
      <c r="R370" s="158">
        <f t="shared" si="23"/>
        <v>0</v>
      </c>
      <c r="S370" s="159"/>
      <c r="T370" s="39">
        <f t="shared" si="24"/>
        <v>1</v>
      </c>
      <c r="U370" s="40"/>
      <c r="V370" s="39" t="str">
        <f>IF(N370="","",VLOOKUP(N370,単重表!$C$6:'単重表'!$F$3809,3,FALSE))</f>
        <v/>
      </c>
      <c r="W370" s="157"/>
      <c r="X370" s="37" t="e">
        <f t="shared" si="25"/>
        <v>#VALUE!</v>
      </c>
      <c r="Y370" s="163"/>
      <c r="Z370" s="163"/>
      <c r="AA370" s="163"/>
      <c r="AB370" s="163"/>
      <c r="AC370" s="187"/>
      <c r="AD370" s="187"/>
      <c r="AE370" s="180"/>
      <c r="AF370" s="188"/>
      <c r="AG370" s="180"/>
      <c r="AH370" s="189" t="e">
        <f t="shared" si="22"/>
        <v>#VALUE!</v>
      </c>
      <c r="AI370" s="180"/>
      <c r="AJ370" s="187"/>
      <c r="AK370" s="190"/>
      <c r="AL370" s="34"/>
      <c r="AM370" s="34"/>
      <c r="AN370" s="34"/>
      <c r="AO370" s="34"/>
      <c r="AP370" s="34"/>
      <c r="AQ370" s="34"/>
      <c r="AR370" s="34"/>
    </row>
    <row r="371" spans="2:44" ht="22.5" customHeight="1" x14ac:dyDescent="0.15">
      <c r="B371" s="34"/>
      <c r="C371" s="47"/>
      <c r="D371" s="34"/>
      <c r="E371" s="34"/>
      <c r="F371" s="180"/>
      <c r="K371" s="53"/>
      <c r="L371" s="160"/>
      <c r="M371" s="51"/>
      <c r="N371" s="35"/>
      <c r="O371" s="156"/>
      <c r="P371" s="36" t="str">
        <f>IF(N371="","",VLOOKUP(N371,単重表!$C$6:'単重表'!$F$3809,2,FALSE))</f>
        <v/>
      </c>
      <c r="Q371" s="37"/>
      <c r="R371" s="158">
        <f t="shared" si="23"/>
        <v>0</v>
      </c>
      <c r="S371" s="159"/>
      <c r="T371" s="39">
        <f t="shared" si="24"/>
        <v>1</v>
      </c>
      <c r="U371" s="40"/>
      <c r="V371" s="39" t="str">
        <f>IF(N371="","",VLOOKUP(N371,単重表!$C$6:'単重表'!$F$3809,3,FALSE))</f>
        <v/>
      </c>
      <c r="W371" s="157"/>
      <c r="X371" s="37" t="e">
        <f t="shared" si="25"/>
        <v>#VALUE!</v>
      </c>
      <c r="Y371" s="163"/>
      <c r="Z371" s="163"/>
      <c r="AA371" s="163"/>
      <c r="AB371" s="163"/>
      <c r="AC371" s="187"/>
      <c r="AD371" s="187"/>
      <c r="AE371" s="180"/>
      <c r="AF371" s="188"/>
      <c r="AG371" s="180"/>
      <c r="AH371" s="189" t="e">
        <f t="shared" si="22"/>
        <v>#VALUE!</v>
      </c>
      <c r="AI371" s="180"/>
      <c r="AJ371" s="187"/>
      <c r="AK371" s="190"/>
      <c r="AL371" s="34"/>
      <c r="AM371" s="34"/>
      <c r="AN371" s="34"/>
      <c r="AO371" s="34"/>
      <c r="AP371" s="34"/>
      <c r="AQ371" s="34"/>
      <c r="AR371" s="34"/>
    </row>
    <row r="372" spans="2:44" ht="22.5" customHeight="1" x14ac:dyDescent="0.15">
      <c r="B372" s="34"/>
      <c r="C372" s="47"/>
      <c r="D372" s="34"/>
      <c r="E372" s="34"/>
      <c r="F372" s="180"/>
      <c r="K372" s="53"/>
      <c r="L372" s="160"/>
      <c r="M372" s="51"/>
      <c r="N372" s="35"/>
      <c r="O372" s="156"/>
      <c r="P372" s="36" t="str">
        <f>IF(N372="","",VLOOKUP(N372,単重表!$C$6:'単重表'!$F$3809,2,FALSE))</f>
        <v/>
      </c>
      <c r="Q372" s="37"/>
      <c r="R372" s="158">
        <f t="shared" si="23"/>
        <v>0</v>
      </c>
      <c r="S372" s="159"/>
      <c r="T372" s="39">
        <f t="shared" si="24"/>
        <v>1</v>
      </c>
      <c r="U372" s="40"/>
      <c r="V372" s="39" t="str">
        <f>IF(N372="","",VLOOKUP(N372,単重表!$C$6:'単重表'!$F$3809,3,FALSE))</f>
        <v/>
      </c>
      <c r="W372" s="157"/>
      <c r="X372" s="37" t="e">
        <f t="shared" si="25"/>
        <v>#VALUE!</v>
      </c>
      <c r="Y372" s="163"/>
      <c r="Z372" s="163"/>
      <c r="AA372" s="163"/>
      <c r="AB372" s="163"/>
      <c r="AC372" s="187"/>
      <c r="AD372" s="187"/>
      <c r="AE372" s="180"/>
      <c r="AF372" s="188"/>
      <c r="AG372" s="180"/>
      <c r="AH372" s="189" t="e">
        <f t="shared" si="22"/>
        <v>#VALUE!</v>
      </c>
      <c r="AI372" s="180"/>
      <c r="AJ372" s="187"/>
      <c r="AK372" s="190"/>
      <c r="AL372" s="34"/>
      <c r="AM372" s="34"/>
      <c r="AN372" s="34"/>
      <c r="AO372" s="34"/>
      <c r="AP372" s="34"/>
      <c r="AQ372" s="34"/>
      <c r="AR372" s="34"/>
    </row>
    <row r="373" spans="2:44" ht="22.5" customHeight="1" x14ac:dyDescent="0.15">
      <c r="B373" s="34"/>
      <c r="C373" s="47"/>
      <c r="D373" s="34"/>
      <c r="E373" s="34"/>
      <c r="F373" s="180"/>
      <c r="K373" s="53"/>
      <c r="L373" s="160"/>
      <c r="M373" s="51"/>
      <c r="N373" s="35"/>
      <c r="O373" s="156"/>
      <c r="P373" s="36" t="str">
        <f>IF(N373="","",VLOOKUP(N373,単重表!$C$6:'単重表'!$F$3809,2,FALSE))</f>
        <v/>
      </c>
      <c r="Q373" s="37"/>
      <c r="R373" s="158">
        <f t="shared" si="23"/>
        <v>0</v>
      </c>
      <c r="S373" s="159"/>
      <c r="T373" s="39">
        <f t="shared" si="24"/>
        <v>1</v>
      </c>
      <c r="U373" s="40"/>
      <c r="V373" s="39" t="str">
        <f>IF(N373="","",VLOOKUP(N373,単重表!$C$6:'単重表'!$F$3809,3,FALSE))</f>
        <v/>
      </c>
      <c r="W373" s="157"/>
      <c r="X373" s="37" t="e">
        <f t="shared" si="25"/>
        <v>#VALUE!</v>
      </c>
      <c r="Y373" s="163"/>
      <c r="Z373" s="163"/>
      <c r="AA373" s="163"/>
      <c r="AB373" s="163"/>
      <c r="AC373" s="187"/>
      <c r="AD373" s="187"/>
      <c r="AE373" s="180"/>
      <c r="AF373" s="188"/>
      <c r="AG373" s="180"/>
      <c r="AH373" s="189" t="e">
        <f t="shared" si="22"/>
        <v>#VALUE!</v>
      </c>
      <c r="AI373" s="180"/>
      <c r="AJ373" s="187"/>
      <c r="AK373" s="190"/>
      <c r="AL373" s="34"/>
      <c r="AM373" s="34"/>
      <c r="AN373" s="34"/>
      <c r="AO373" s="34"/>
      <c r="AP373" s="34"/>
      <c r="AQ373" s="34"/>
      <c r="AR373" s="34"/>
    </row>
    <row r="374" spans="2:44" ht="22.5" customHeight="1" x14ac:dyDescent="0.15">
      <c r="B374" s="34"/>
      <c r="C374" s="47"/>
      <c r="D374" s="34"/>
      <c r="E374" s="34"/>
      <c r="F374" s="180"/>
      <c r="K374" s="53"/>
      <c r="L374" s="160"/>
      <c r="M374" s="51"/>
      <c r="N374" s="35"/>
      <c r="O374" s="156"/>
      <c r="P374" s="36" t="str">
        <f>IF(N374="","",VLOOKUP(N374,単重表!$C$6:'単重表'!$F$3809,2,FALSE))</f>
        <v/>
      </c>
      <c r="Q374" s="37"/>
      <c r="R374" s="158">
        <f t="shared" si="23"/>
        <v>0</v>
      </c>
      <c r="S374" s="159"/>
      <c r="T374" s="39">
        <f t="shared" si="24"/>
        <v>1</v>
      </c>
      <c r="U374" s="40"/>
      <c r="V374" s="39" t="str">
        <f>IF(N374="","",VLOOKUP(N374,単重表!$C$6:'単重表'!$F$3809,3,FALSE))</f>
        <v/>
      </c>
      <c r="W374" s="157"/>
      <c r="X374" s="37" t="e">
        <f t="shared" si="25"/>
        <v>#VALUE!</v>
      </c>
      <c r="Y374" s="163"/>
      <c r="Z374" s="163"/>
      <c r="AA374" s="163"/>
      <c r="AB374" s="163"/>
      <c r="AC374" s="187"/>
      <c r="AD374" s="187"/>
      <c r="AE374" s="180"/>
      <c r="AF374" s="188"/>
      <c r="AG374" s="180"/>
      <c r="AH374" s="189" t="e">
        <f t="shared" ref="AH374:AH402" si="26">AG374*X374</f>
        <v>#VALUE!</v>
      </c>
      <c r="AI374" s="180"/>
      <c r="AJ374" s="187"/>
      <c r="AK374" s="190"/>
      <c r="AL374" s="34"/>
      <c r="AM374" s="34"/>
      <c r="AN374" s="34"/>
      <c r="AO374" s="34"/>
      <c r="AP374" s="34"/>
      <c r="AQ374" s="34"/>
      <c r="AR374" s="34"/>
    </row>
    <row r="375" spans="2:44" ht="22.5" customHeight="1" x14ac:dyDescent="0.15">
      <c r="B375" s="34"/>
      <c r="C375" s="47"/>
      <c r="D375" s="34"/>
      <c r="E375" s="34"/>
      <c r="F375" s="180"/>
      <c r="K375" s="53"/>
      <c r="L375" s="160"/>
      <c r="M375" s="51"/>
      <c r="N375" s="35"/>
      <c r="O375" s="156"/>
      <c r="P375" s="36" t="str">
        <f>IF(N375="","",VLOOKUP(N375,単重表!$C$6:'単重表'!$F$3809,2,FALSE))</f>
        <v/>
      </c>
      <c r="Q375" s="37"/>
      <c r="R375" s="158">
        <f t="shared" si="23"/>
        <v>0</v>
      </c>
      <c r="S375" s="159"/>
      <c r="T375" s="39">
        <f t="shared" si="24"/>
        <v>1</v>
      </c>
      <c r="U375" s="40"/>
      <c r="V375" s="39" t="str">
        <f>IF(N375="","",VLOOKUP(N375,単重表!$C$6:'単重表'!$F$3809,3,FALSE))</f>
        <v/>
      </c>
      <c r="W375" s="157"/>
      <c r="X375" s="37" t="e">
        <f t="shared" si="25"/>
        <v>#VALUE!</v>
      </c>
      <c r="Y375" s="163"/>
      <c r="Z375" s="163"/>
      <c r="AA375" s="163"/>
      <c r="AB375" s="163"/>
      <c r="AC375" s="187"/>
      <c r="AD375" s="187"/>
      <c r="AE375" s="180"/>
      <c r="AF375" s="188"/>
      <c r="AG375" s="180"/>
      <c r="AH375" s="189" t="e">
        <f t="shared" si="26"/>
        <v>#VALUE!</v>
      </c>
      <c r="AI375" s="180"/>
      <c r="AJ375" s="187"/>
      <c r="AK375" s="190"/>
      <c r="AL375" s="34"/>
      <c r="AM375" s="34"/>
      <c r="AN375" s="34"/>
      <c r="AO375" s="34"/>
      <c r="AP375" s="34"/>
      <c r="AQ375" s="34"/>
      <c r="AR375" s="34"/>
    </row>
    <row r="376" spans="2:44" ht="22.5" customHeight="1" x14ac:dyDescent="0.15">
      <c r="B376" s="34"/>
      <c r="C376" s="47"/>
      <c r="D376" s="34"/>
      <c r="E376" s="34"/>
      <c r="F376" s="180"/>
      <c r="K376" s="53"/>
      <c r="L376" s="160"/>
      <c r="M376" s="51"/>
      <c r="N376" s="35"/>
      <c r="O376" s="156"/>
      <c r="P376" s="36" t="str">
        <f>IF(N376="","",VLOOKUP(N376,単重表!$C$6:'単重表'!$F$3809,2,FALSE))</f>
        <v/>
      </c>
      <c r="Q376" s="37"/>
      <c r="R376" s="158">
        <f t="shared" si="23"/>
        <v>0</v>
      </c>
      <c r="S376" s="159"/>
      <c r="T376" s="39">
        <f t="shared" si="24"/>
        <v>1</v>
      </c>
      <c r="U376" s="40"/>
      <c r="V376" s="39" t="str">
        <f>IF(N376="","",VLOOKUP(N376,単重表!$C$6:'単重表'!$F$3809,3,FALSE))</f>
        <v/>
      </c>
      <c r="W376" s="157"/>
      <c r="X376" s="37" t="e">
        <f t="shared" si="25"/>
        <v>#VALUE!</v>
      </c>
      <c r="Y376" s="163"/>
      <c r="Z376" s="163"/>
      <c r="AA376" s="163"/>
      <c r="AB376" s="163"/>
      <c r="AC376" s="187"/>
      <c r="AD376" s="187"/>
      <c r="AE376" s="180"/>
      <c r="AF376" s="188"/>
      <c r="AG376" s="180"/>
      <c r="AH376" s="189" t="e">
        <f t="shared" si="26"/>
        <v>#VALUE!</v>
      </c>
      <c r="AI376" s="180"/>
      <c r="AJ376" s="187"/>
      <c r="AK376" s="190"/>
      <c r="AL376" s="34"/>
      <c r="AM376" s="34"/>
      <c r="AN376" s="34"/>
      <c r="AO376" s="34"/>
      <c r="AP376" s="34"/>
      <c r="AQ376" s="34"/>
      <c r="AR376" s="34"/>
    </row>
    <row r="377" spans="2:44" ht="22.5" customHeight="1" x14ac:dyDescent="0.15">
      <c r="B377" s="34"/>
      <c r="C377" s="47"/>
      <c r="D377" s="34"/>
      <c r="E377" s="34"/>
      <c r="F377" s="180"/>
      <c r="K377" s="53"/>
      <c r="L377" s="160"/>
      <c r="M377" s="51"/>
      <c r="N377" s="35"/>
      <c r="O377" s="156"/>
      <c r="P377" s="36" t="str">
        <f>IF(N377="","",VLOOKUP(N377,単重表!$C$6:'単重表'!$F$3809,2,FALSE))</f>
        <v/>
      </c>
      <c r="Q377" s="37"/>
      <c r="R377" s="158">
        <f t="shared" si="23"/>
        <v>0</v>
      </c>
      <c r="S377" s="159"/>
      <c r="T377" s="39">
        <f t="shared" si="24"/>
        <v>1</v>
      </c>
      <c r="U377" s="40"/>
      <c r="V377" s="39" t="str">
        <f>IF(N377="","",VLOOKUP(N377,単重表!$C$6:'単重表'!$F$3809,3,FALSE))</f>
        <v/>
      </c>
      <c r="W377" s="157"/>
      <c r="X377" s="37" t="e">
        <f t="shared" si="25"/>
        <v>#VALUE!</v>
      </c>
      <c r="Y377" s="163"/>
      <c r="Z377" s="163"/>
      <c r="AA377" s="163"/>
      <c r="AB377" s="163"/>
      <c r="AC377" s="187"/>
      <c r="AD377" s="187"/>
      <c r="AE377" s="180"/>
      <c r="AF377" s="188"/>
      <c r="AG377" s="180"/>
      <c r="AH377" s="189" t="e">
        <f t="shared" si="26"/>
        <v>#VALUE!</v>
      </c>
      <c r="AI377" s="180"/>
      <c r="AJ377" s="187"/>
      <c r="AK377" s="190"/>
      <c r="AL377" s="34"/>
      <c r="AM377" s="34"/>
      <c r="AN377" s="34"/>
      <c r="AO377" s="34"/>
      <c r="AP377" s="34"/>
      <c r="AQ377" s="34"/>
      <c r="AR377" s="34"/>
    </row>
    <row r="378" spans="2:44" ht="22.5" customHeight="1" x14ac:dyDescent="0.15">
      <c r="B378" s="34"/>
      <c r="C378" s="47"/>
      <c r="D378" s="34"/>
      <c r="E378" s="34"/>
      <c r="F378" s="180"/>
      <c r="K378" s="53"/>
      <c r="L378" s="160"/>
      <c r="M378" s="51"/>
      <c r="N378" s="35"/>
      <c r="O378" s="156"/>
      <c r="P378" s="36" t="str">
        <f>IF(N378="","",VLOOKUP(N378,単重表!$C$6:'単重表'!$F$3809,2,FALSE))</f>
        <v/>
      </c>
      <c r="Q378" s="37"/>
      <c r="R378" s="158">
        <f t="shared" si="23"/>
        <v>0</v>
      </c>
      <c r="S378" s="159"/>
      <c r="T378" s="39">
        <f t="shared" si="24"/>
        <v>1</v>
      </c>
      <c r="U378" s="40"/>
      <c r="V378" s="39" t="str">
        <f>IF(N378="","",VLOOKUP(N378,単重表!$C$6:'単重表'!$F$3809,3,FALSE))</f>
        <v/>
      </c>
      <c r="W378" s="157"/>
      <c r="X378" s="37" t="e">
        <f t="shared" si="25"/>
        <v>#VALUE!</v>
      </c>
      <c r="Y378" s="163"/>
      <c r="Z378" s="163"/>
      <c r="AA378" s="163"/>
      <c r="AB378" s="163"/>
      <c r="AC378" s="187"/>
      <c r="AD378" s="187"/>
      <c r="AE378" s="180"/>
      <c r="AF378" s="188"/>
      <c r="AG378" s="180"/>
      <c r="AH378" s="189" t="e">
        <f t="shared" si="26"/>
        <v>#VALUE!</v>
      </c>
      <c r="AI378" s="180"/>
      <c r="AJ378" s="187"/>
      <c r="AK378" s="190"/>
      <c r="AL378" s="34"/>
      <c r="AM378" s="34"/>
      <c r="AN378" s="34"/>
      <c r="AO378" s="34"/>
      <c r="AP378" s="34"/>
      <c r="AQ378" s="34"/>
      <c r="AR378" s="34"/>
    </row>
    <row r="379" spans="2:44" ht="22.5" customHeight="1" x14ac:dyDescent="0.15">
      <c r="B379" s="34"/>
      <c r="C379" s="47"/>
      <c r="D379" s="34"/>
      <c r="E379" s="34"/>
      <c r="F379" s="180"/>
      <c r="K379" s="53"/>
      <c r="L379" s="160"/>
      <c r="M379" s="51"/>
      <c r="N379" s="35"/>
      <c r="O379" s="156"/>
      <c r="P379" s="36" t="str">
        <f>IF(N379="","",VLOOKUP(N379,単重表!$C$6:'単重表'!$F$3809,2,FALSE))</f>
        <v/>
      </c>
      <c r="Q379" s="37"/>
      <c r="R379" s="158">
        <f t="shared" si="23"/>
        <v>0</v>
      </c>
      <c r="S379" s="159"/>
      <c r="T379" s="39">
        <f t="shared" si="24"/>
        <v>1</v>
      </c>
      <c r="U379" s="40"/>
      <c r="V379" s="39" t="str">
        <f>IF(N379="","",VLOOKUP(N379,単重表!$C$6:'単重表'!$F$3809,3,FALSE))</f>
        <v/>
      </c>
      <c r="W379" s="157"/>
      <c r="X379" s="37" t="e">
        <f t="shared" si="25"/>
        <v>#VALUE!</v>
      </c>
      <c r="Y379" s="163"/>
      <c r="Z379" s="163"/>
      <c r="AA379" s="163"/>
      <c r="AB379" s="163"/>
      <c r="AC379" s="187"/>
      <c r="AD379" s="187"/>
      <c r="AE379" s="180"/>
      <c r="AF379" s="188"/>
      <c r="AG379" s="180"/>
      <c r="AH379" s="189" t="e">
        <f t="shared" si="26"/>
        <v>#VALUE!</v>
      </c>
      <c r="AI379" s="180"/>
      <c r="AJ379" s="187"/>
      <c r="AK379" s="190"/>
      <c r="AL379" s="34"/>
      <c r="AM379" s="34"/>
      <c r="AN379" s="34"/>
      <c r="AO379" s="34"/>
      <c r="AP379" s="34"/>
      <c r="AQ379" s="34"/>
      <c r="AR379" s="34"/>
    </row>
    <row r="380" spans="2:44" ht="22.5" customHeight="1" x14ac:dyDescent="0.15">
      <c r="B380" s="34"/>
      <c r="C380" s="47"/>
      <c r="D380" s="34"/>
      <c r="E380" s="34"/>
      <c r="F380" s="180"/>
      <c r="K380" s="53"/>
      <c r="L380" s="160"/>
      <c r="M380" s="51"/>
      <c r="N380" s="35"/>
      <c r="O380" s="156"/>
      <c r="P380" s="36" t="str">
        <f>IF(N380="","",VLOOKUP(N380,単重表!$C$6:'単重表'!$F$3809,2,FALSE))</f>
        <v/>
      </c>
      <c r="Q380" s="37"/>
      <c r="R380" s="158">
        <f t="shared" si="23"/>
        <v>0</v>
      </c>
      <c r="S380" s="159"/>
      <c r="T380" s="39">
        <f t="shared" si="24"/>
        <v>1</v>
      </c>
      <c r="U380" s="40"/>
      <c r="V380" s="39" t="str">
        <f>IF(N380="","",VLOOKUP(N380,単重表!$C$6:'単重表'!$F$3809,3,FALSE))</f>
        <v/>
      </c>
      <c r="W380" s="157"/>
      <c r="X380" s="37" t="e">
        <f t="shared" si="25"/>
        <v>#VALUE!</v>
      </c>
      <c r="Y380" s="163"/>
      <c r="Z380" s="163"/>
      <c r="AA380" s="163"/>
      <c r="AB380" s="163"/>
      <c r="AC380" s="187"/>
      <c r="AD380" s="187"/>
      <c r="AE380" s="180"/>
      <c r="AF380" s="188"/>
      <c r="AG380" s="180"/>
      <c r="AH380" s="189" t="e">
        <f t="shared" si="26"/>
        <v>#VALUE!</v>
      </c>
      <c r="AI380" s="180"/>
      <c r="AJ380" s="187"/>
      <c r="AK380" s="190"/>
      <c r="AL380" s="34"/>
      <c r="AM380" s="34"/>
      <c r="AN380" s="34"/>
      <c r="AO380" s="34"/>
      <c r="AP380" s="34"/>
      <c r="AQ380" s="34"/>
      <c r="AR380" s="34"/>
    </row>
    <row r="381" spans="2:44" ht="22.5" customHeight="1" x14ac:dyDescent="0.15">
      <c r="B381" s="34"/>
      <c r="C381" s="47"/>
      <c r="D381" s="34"/>
      <c r="E381" s="34"/>
      <c r="F381" s="180"/>
      <c r="K381" s="53"/>
      <c r="L381" s="160"/>
      <c r="M381" s="51"/>
      <c r="N381" s="35"/>
      <c r="O381" s="156"/>
      <c r="P381" s="36" t="str">
        <f>IF(N381="","",VLOOKUP(N381,単重表!$C$6:'単重表'!$F$3809,2,FALSE))</f>
        <v/>
      </c>
      <c r="Q381" s="37"/>
      <c r="R381" s="158">
        <f t="shared" si="23"/>
        <v>0</v>
      </c>
      <c r="S381" s="159"/>
      <c r="T381" s="39">
        <f t="shared" si="24"/>
        <v>1</v>
      </c>
      <c r="U381" s="40"/>
      <c r="V381" s="39" t="str">
        <f>IF(N381="","",VLOOKUP(N381,単重表!$C$6:'単重表'!$F$3809,3,FALSE))</f>
        <v/>
      </c>
      <c r="W381" s="157"/>
      <c r="X381" s="37" t="e">
        <f t="shared" si="25"/>
        <v>#VALUE!</v>
      </c>
      <c r="Y381" s="163"/>
      <c r="Z381" s="163"/>
      <c r="AA381" s="163"/>
      <c r="AB381" s="163"/>
      <c r="AC381" s="187"/>
      <c r="AD381" s="187"/>
      <c r="AE381" s="180"/>
      <c r="AF381" s="188"/>
      <c r="AG381" s="180"/>
      <c r="AH381" s="189" t="e">
        <f t="shared" si="26"/>
        <v>#VALUE!</v>
      </c>
      <c r="AI381" s="180"/>
      <c r="AJ381" s="187"/>
      <c r="AK381" s="190"/>
      <c r="AL381" s="34"/>
      <c r="AM381" s="34"/>
      <c r="AN381" s="34"/>
      <c r="AO381" s="34"/>
      <c r="AP381" s="34"/>
      <c r="AQ381" s="34"/>
      <c r="AR381" s="34"/>
    </row>
    <row r="382" spans="2:44" ht="22.5" customHeight="1" x14ac:dyDescent="0.15">
      <c r="B382" s="34"/>
      <c r="C382" s="47"/>
      <c r="D382" s="34"/>
      <c r="E382" s="34"/>
      <c r="F382" s="180"/>
      <c r="K382" s="53"/>
      <c r="L382" s="160"/>
      <c r="M382" s="51"/>
      <c r="N382" s="35"/>
      <c r="O382" s="156"/>
      <c r="P382" s="36" t="str">
        <f>IF(N382="","",VLOOKUP(N382,単重表!$C$6:'単重表'!$F$3809,2,FALSE))</f>
        <v/>
      </c>
      <c r="Q382" s="37"/>
      <c r="R382" s="158">
        <f t="shared" si="23"/>
        <v>0</v>
      </c>
      <c r="S382" s="159"/>
      <c r="T382" s="39">
        <f t="shared" si="24"/>
        <v>1</v>
      </c>
      <c r="U382" s="40"/>
      <c r="V382" s="39" t="str">
        <f>IF(N382="","",VLOOKUP(N382,単重表!$C$6:'単重表'!$F$3809,3,FALSE))</f>
        <v/>
      </c>
      <c r="W382" s="157"/>
      <c r="X382" s="37" t="e">
        <f t="shared" si="25"/>
        <v>#VALUE!</v>
      </c>
      <c r="Y382" s="163"/>
      <c r="Z382" s="163"/>
      <c r="AA382" s="163"/>
      <c r="AB382" s="163"/>
      <c r="AC382" s="187"/>
      <c r="AD382" s="187"/>
      <c r="AE382" s="180"/>
      <c r="AF382" s="188"/>
      <c r="AG382" s="180"/>
      <c r="AH382" s="189" t="e">
        <f t="shared" si="26"/>
        <v>#VALUE!</v>
      </c>
      <c r="AI382" s="180"/>
      <c r="AJ382" s="187"/>
      <c r="AK382" s="190"/>
      <c r="AL382" s="34"/>
      <c r="AM382" s="34"/>
      <c r="AN382" s="34"/>
      <c r="AO382" s="34"/>
      <c r="AP382" s="34"/>
      <c r="AQ382" s="34"/>
      <c r="AR382" s="34"/>
    </row>
    <row r="383" spans="2:44" ht="22.5" customHeight="1" x14ac:dyDescent="0.15">
      <c r="B383" s="34"/>
      <c r="C383" s="47"/>
      <c r="D383" s="34"/>
      <c r="E383" s="34"/>
      <c r="F383" s="180"/>
      <c r="K383" s="53"/>
      <c r="L383" s="160"/>
      <c r="M383" s="51"/>
      <c r="N383" s="35"/>
      <c r="O383" s="156"/>
      <c r="P383" s="36" t="str">
        <f>IF(N383="","",VLOOKUP(N383,単重表!$C$6:'単重表'!$F$3809,2,FALSE))</f>
        <v/>
      </c>
      <c r="Q383" s="37"/>
      <c r="R383" s="158">
        <f t="shared" si="23"/>
        <v>0</v>
      </c>
      <c r="S383" s="159"/>
      <c r="T383" s="39">
        <f t="shared" si="24"/>
        <v>1</v>
      </c>
      <c r="U383" s="40"/>
      <c r="V383" s="39" t="str">
        <f>IF(N383="","",VLOOKUP(N383,単重表!$C$6:'単重表'!$F$3809,3,FALSE))</f>
        <v/>
      </c>
      <c r="W383" s="157"/>
      <c r="X383" s="37" t="e">
        <f t="shared" si="25"/>
        <v>#VALUE!</v>
      </c>
      <c r="Y383" s="163"/>
      <c r="Z383" s="163"/>
      <c r="AA383" s="163"/>
      <c r="AB383" s="163"/>
      <c r="AC383" s="187"/>
      <c r="AD383" s="187"/>
      <c r="AE383" s="180"/>
      <c r="AF383" s="188"/>
      <c r="AG383" s="180"/>
      <c r="AH383" s="189" t="e">
        <f t="shared" si="26"/>
        <v>#VALUE!</v>
      </c>
      <c r="AI383" s="180"/>
      <c r="AJ383" s="187"/>
      <c r="AK383" s="190"/>
      <c r="AL383" s="34"/>
      <c r="AM383" s="34"/>
      <c r="AN383" s="34"/>
      <c r="AO383" s="34"/>
      <c r="AP383" s="34"/>
      <c r="AQ383" s="34"/>
      <c r="AR383" s="34"/>
    </row>
    <row r="384" spans="2:44" ht="22.5" customHeight="1" x14ac:dyDescent="0.15">
      <c r="B384" s="34"/>
      <c r="C384" s="47"/>
      <c r="D384" s="34"/>
      <c r="E384" s="34"/>
      <c r="F384" s="180"/>
      <c r="K384" s="53"/>
      <c r="L384" s="160"/>
      <c r="M384" s="51"/>
      <c r="N384" s="35"/>
      <c r="O384" s="156"/>
      <c r="P384" s="36" t="str">
        <f>IF(N384="","",VLOOKUP(N384,単重表!$C$6:'単重表'!$F$3809,2,FALSE))</f>
        <v/>
      </c>
      <c r="Q384" s="37"/>
      <c r="R384" s="158">
        <f t="shared" si="23"/>
        <v>0</v>
      </c>
      <c r="S384" s="159"/>
      <c r="T384" s="39">
        <f t="shared" si="24"/>
        <v>1</v>
      </c>
      <c r="U384" s="40"/>
      <c r="V384" s="39" t="str">
        <f>IF(N384="","",VLOOKUP(N384,単重表!$C$6:'単重表'!$F$3809,3,FALSE))</f>
        <v/>
      </c>
      <c r="W384" s="157"/>
      <c r="X384" s="37" t="e">
        <f t="shared" si="25"/>
        <v>#VALUE!</v>
      </c>
      <c r="Y384" s="163"/>
      <c r="Z384" s="163"/>
      <c r="AA384" s="163"/>
      <c r="AB384" s="163"/>
      <c r="AC384" s="187"/>
      <c r="AD384" s="187"/>
      <c r="AE384" s="180"/>
      <c r="AF384" s="188"/>
      <c r="AG384" s="180"/>
      <c r="AH384" s="189" t="e">
        <f t="shared" si="26"/>
        <v>#VALUE!</v>
      </c>
      <c r="AI384" s="180"/>
      <c r="AJ384" s="187"/>
      <c r="AK384" s="190"/>
      <c r="AL384" s="34"/>
      <c r="AM384" s="34"/>
      <c r="AN384" s="34"/>
      <c r="AO384" s="34"/>
      <c r="AP384" s="34"/>
      <c r="AQ384" s="34"/>
      <c r="AR384" s="34"/>
    </row>
    <row r="385" spans="2:44" ht="22.5" customHeight="1" x14ac:dyDescent="0.15">
      <c r="B385" s="34"/>
      <c r="C385" s="47"/>
      <c r="D385" s="34"/>
      <c r="E385" s="34"/>
      <c r="F385" s="180"/>
      <c r="K385" s="53"/>
      <c r="L385" s="160"/>
      <c r="M385" s="51"/>
      <c r="N385" s="35"/>
      <c r="O385" s="156"/>
      <c r="P385" s="36" t="str">
        <f>IF(N385="","",VLOOKUP(N385,単重表!$C$6:'単重表'!$F$3809,2,FALSE))</f>
        <v/>
      </c>
      <c r="Q385" s="37"/>
      <c r="R385" s="158">
        <f t="shared" si="23"/>
        <v>0</v>
      </c>
      <c r="S385" s="159"/>
      <c r="T385" s="39">
        <f t="shared" si="24"/>
        <v>1</v>
      </c>
      <c r="U385" s="40"/>
      <c r="V385" s="39" t="str">
        <f>IF(N385="","",VLOOKUP(N385,単重表!$C$6:'単重表'!$F$3809,3,FALSE))</f>
        <v/>
      </c>
      <c r="W385" s="157"/>
      <c r="X385" s="37" t="e">
        <f t="shared" si="25"/>
        <v>#VALUE!</v>
      </c>
      <c r="Y385" s="163"/>
      <c r="Z385" s="163"/>
      <c r="AA385" s="163"/>
      <c r="AB385" s="163"/>
      <c r="AC385" s="187"/>
      <c r="AD385" s="187"/>
      <c r="AE385" s="180"/>
      <c r="AF385" s="188"/>
      <c r="AG385" s="180"/>
      <c r="AH385" s="189" t="e">
        <f t="shared" si="26"/>
        <v>#VALUE!</v>
      </c>
      <c r="AI385" s="180"/>
      <c r="AJ385" s="187"/>
      <c r="AK385" s="190"/>
      <c r="AL385" s="34"/>
      <c r="AM385" s="34"/>
      <c r="AN385" s="34"/>
      <c r="AO385" s="34"/>
      <c r="AP385" s="34"/>
      <c r="AQ385" s="34"/>
      <c r="AR385" s="34"/>
    </row>
    <row r="386" spans="2:44" ht="22.5" customHeight="1" x14ac:dyDescent="0.15">
      <c r="B386" s="34"/>
      <c r="C386" s="47"/>
      <c r="D386" s="34"/>
      <c r="E386" s="34"/>
      <c r="F386" s="180"/>
      <c r="K386" s="53"/>
      <c r="L386" s="160"/>
      <c r="M386" s="51"/>
      <c r="N386" s="35"/>
      <c r="O386" s="156"/>
      <c r="P386" s="36" t="str">
        <f>IF(N386="","",VLOOKUP(N386,単重表!$C$6:'単重表'!$F$3809,2,FALSE))</f>
        <v/>
      </c>
      <c r="Q386" s="37"/>
      <c r="R386" s="158">
        <f t="shared" si="23"/>
        <v>0</v>
      </c>
      <c r="S386" s="159"/>
      <c r="T386" s="39">
        <f t="shared" si="24"/>
        <v>1</v>
      </c>
      <c r="U386" s="40"/>
      <c r="V386" s="39" t="str">
        <f>IF(N386="","",VLOOKUP(N386,単重表!$C$6:'単重表'!$F$3809,3,FALSE))</f>
        <v/>
      </c>
      <c r="W386" s="157"/>
      <c r="X386" s="37" t="e">
        <f t="shared" si="25"/>
        <v>#VALUE!</v>
      </c>
      <c r="Y386" s="163"/>
      <c r="Z386" s="163"/>
      <c r="AA386" s="163"/>
      <c r="AB386" s="163"/>
      <c r="AC386" s="187"/>
      <c r="AD386" s="187"/>
      <c r="AE386" s="180"/>
      <c r="AF386" s="188"/>
      <c r="AG386" s="180"/>
      <c r="AH386" s="189" t="e">
        <f t="shared" si="26"/>
        <v>#VALUE!</v>
      </c>
      <c r="AI386" s="180"/>
      <c r="AJ386" s="187"/>
      <c r="AK386" s="190"/>
      <c r="AL386" s="34"/>
      <c r="AM386" s="34"/>
      <c r="AN386" s="34"/>
      <c r="AO386" s="34"/>
      <c r="AP386" s="34"/>
      <c r="AQ386" s="34"/>
      <c r="AR386" s="34"/>
    </row>
    <row r="387" spans="2:44" ht="22.5" customHeight="1" x14ac:dyDescent="0.15">
      <c r="B387" s="34"/>
      <c r="C387" s="47"/>
      <c r="D387" s="34"/>
      <c r="E387" s="34"/>
      <c r="F387" s="180"/>
      <c r="K387" s="53"/>
      <c r="L387" s="160"/>
      <c r="M387" s="51"/>
      <c r="N387" s="35"/>
      <c r="O387" s="156"/>
      <c r="P387" s="36" t="str">
        <f>IF(N387="","",VLOOKUP(N387,単重表!$C$6:'単重表'!$F$3809,2,FALSE))</f>
        <v/>
      </c>
      <c r="Q387" s="37"/>
      <c r="R387" s="158">
        <f t="shared" si="23"/>
        <v>0</v>
      </c>
      <c r="S387" s="159"/>
      <c r="T387" s="39">
        <f t="shared" si="24"/>
        <v>1</v>
      </c>
      <c r="U387" s="40"/>
      <c r="V387" s="39" t="str">
        <f>IF(N387="","",VLOOKUP(N387,単重表!$C$6:'単重表'!$F$3809,3,FALSE))</f>
        <v/>
      </c>
      <c r="W387" s="157"/>
      <c r="X387" s="37" t="e">
        <f t="shared" si="25"/>
        <v>#VALUE!</v>
      </c>
      <c r="Y387" s="163"/>
      <c r="Z387" s="163"/>
      <c r="AA387" s="163"/>
      <c r="AB387" s="163"/>
      <c r="AC387" s="187"/>
      <c r="AD387" s="187"/>
      <c r="AE387" s="180"/>
      <c r="AF387" s="188"/>
      <c r="AG387" s="180"/>
      <c r="AH387" s="189" t="e">
        <f t="shared" si="26"/>
        <v>#VALUE!</v>
      </c>
      <c r="AI387" s="180"/>
      <c r="AJ387" s="187"/>
      <c r="AK387" s="190"/>
      <c r="AL387" s="34"/>
      <c r="AM387" s="34"/>
      <c r="AN387" s="34"/>
      <c r="AO387" s="34"/>
      <c r="AP387" s="34"/>
      <c r="AQ387" s="34"/>
      <c r="AR387" s="34"/>
    </row>
    <row r="388" spans="2:44" ht="22.5" customHeight="1" x14ac:dyDescent="0.15">
      <c r="B388" s="34"/>
      <c r="C388" s="47"/>
      <c r="D388" s="34"/>
      <c r="E388" s="34"/>
      <c r="F388" s="180"/>
      <c r="K388" s="53"/>
      <c r="L388" s="160"/>
      <c r="M388" s="51"/>
      <c r="N388" s="35"/>
      <c r="O388" s="156"/>
      <c r="P388" s="36" t="str">
        <f>IF(N388="","",VLOOKUP(N388,単重表!$C$6:'単重表'!$F$3809,2,FALSE))</f>
        <v/>
      </c>
      <c r="Q388" s="37"/>
      <c r="R388" s="158">
        <f t="shared" si="23"/>
        <v>0</v>
      </c>
      <c r="S388" s="159"/>
      <c r="T388" s="39">
        <f t="shared" si="24"/>
        <v>1</v>
      </c>
      <c r="U388" s="40"/>
      <c r="V388" s="39" t="str">
        <f>IF(N388="","",VLOOKUP(N388,単重表!$C$6:'単重表'!$F$3809,3,FALSE))</f>
        <v/>
      </c>
      <c r="W388" s="157"/>
      <c r="X388" s="37" t="e">
        <f t="shared" si="25"/>
        <v>#VALUE!</v>
      </c>
      <c r="Y388" s="163"/>
      <c r="Z388" s="163"/>
      <c r="AA388" s="163"/>
      <c r="AB388" s="163"/>
      <c r="AC388" s="187"/>
      <c r="AD388" s="187"/>
      <c r="AE388" s="180"/>
      <c r="AF388" s="188"/>
      <c r="AG388" s="180"/>
      <c r="AH388" s="189" t="e">
        <f t="shared" si="26"/>
        <v>#VALUE!</v>
      </c>
      <c r="AI388" s="180"/>
      <c r="AJ388" s="187"/>
      <c r="AK388" s="190"/>
      <c r="AL388" s="34"/>
      <c r="AM388" s="34"/>
      <c r="AN388" s="34"/>
      <c r="AO388" s="34"/>
      <c r="AP388" s="34"/>
      <c r="AQ388" s="34"/>
      <c r="AR388" s="34"/>
    </row>
    <row r="389" spans="2:44" ht="22.5" customHeight="1" x14ac:dyDescent="0.15">
      <c r="B389" s="34"/>
      <c r="C389" s="47"/>
      <c r="D389" s="34"/>
      <c r="E389" s="34"/>
      <c r="F389" s="180"/>
      <c r="K389" s="53"/>
      <c r="L389" s="160"/>
      <c r="M389" s="51"/>
      <c r="N389" s="35"/>
      <c r="O389" s="156"/>
      <c r="P389" s="36" t="str">
        <f>IF(N389="","",VLOOKUP(N389,単重表!$C$6:'単重表'!$F$3809,2,FALSE))</f>
        <v/>
      </c>
      <c r="Q389" s="37"/>
      <c r="R389" s="158">
        <f t="shared" si="23"/>
        <v>0</v>
      </c>
      <c r="S389" s="159"/>
      <c r="T389" s="39">
        <f t="shared" si="24"/>
        <v>1</v>
      </c>
      <c r="U389" s="40"/>
      <c r="V389" s="39" t="str">
        <f>IF(N389="","",VLOOKUP(N389,単重表!$C$6:'単重表'!$F$3809,3,FALSE))</f>
        <v/>
      </c>
      <c r="W389" s="157"/>
      <c r="X389" s="37" t="e">
        <f t="shared" si="25"/>
        <v>#VALUE!</v>
      </c>
      <c r="Y389" s="163"/>
      <c r="Z389" s="163"/>
      <c r="AA389" s="163"/>
      <c r="AB389" s="163"/>
      <c r="AC389" s="187"/>
      <c r="AD389" s="187"/>
      <c r="AE389" s="180"/>
      <c r="AF389" s="188"/>
      <c r="AG389" s="180"/>
      <c r="AH389" s="189" t="e">
        <f t="shared" si="26"/>
        <v>#VALUE!</v>
      </c>
      <c r="AI389" s="180"/>
      <c r="AJ389" s="187"/>
      <c r="AK389" s="190"/>
      <c r="AL389" s="34"/>
      <c r="AM389" s="34"/>
      <c r="AN389" s="34"/>
      <c r="AO389" s="34"/>
      <c r="AP389" s="34"/>
      <c r="AQ389" s="34"/>
      <c r="AR389" s="34"/>
    </row>
    <row r="390" spans="2:44" ht="22.5" customHeight="1" x14ac:dyDescent="0.15">
      <c r="B390" s="34"/>
      <c r="C390" s="47"/>
      <c r="D390" s="34"/>
      <c r="E390" s="34"/>
      <c r="F390" s="180"/>
      <c r="K390" s="53"/>
      <c r="L390" s="160"/>
      <c r="M390" s="51"/>
      <c r="N390" s="35"/>
      <c r="O390" s="156"/>
      <c r="P390" s="36" t="str">
        <f>IF(N390="","",VLOOKUP(N390,単重表!$C$6:'単重表'!$F$3809,2,FALSE))</f>
        <v/>
      </c>
      <c r="Q390" s="37"/>
      <c r="R390" s="158">
        <f t="shared" si="23"/>
        <v>0</v>
      </c>
      <c r="S390" s="159"/>
      <c r="T390" s="39">
        <f t="shared" si="24"/>
        <v>1</v>
      </c>
      <c r="U390" s="40"/>
      <c r="V390" s="39" t="str">
        <f>IF(N390="","",VLOOKUP(N390,単重表!$C$6:'単重表'!$F$3809,3,FALSE))</f>
        <v/>
      </c>
      <c r="W390" s="157"/>
      <c r="X390" s="37" t="e">
        <f t="shared" si="25"/>
        <v>#VALUE!</v>
      </c>
      <c r="Y390" s="163"/>
      <c r="Z390" s="163"/>
      <c r="AA390" s="163"/>
      <c r="AB390" s="163"/>
      <c r="AC390" s="187"/>
      <c r="AD390" s="187"/>
      <c r="AE390" s="180"/>
      <c r="AF390" s="188"/>
      <c r="AG390" s="180"/>
      <c r="AH390" s="189" t="e">
        <f t="shared" si="26"/>
        <v>#VALUE!</v>
      </c>
      <c r="AI390" s="180"/>
      <c r="AJ390" s="187"/>
      <c r="AK390" s="190"/>
      <c r="AL390" s="34"/>
      <c r="AM390" s="34"/>
      <c r="AN390" s="34"/>
      <c r="AO390" s="34"/>
      <c r="AP390" s="34"/>
      <c r="AQ390" s="34"/>
      <c r="AR390" s="34"/>
    </row>
    <row r="391" spans="2:44" ht="22.5" customHeight="1" x14ac:dyDescent="0.15">
      <c r="B391" s="34"/>
      <c r="C391" s="47"/>
      <c r="D391" s="34"/>
      <c r="E391" s="34"/>
      <c r="F391" s="180"/>
      <c r="K391" s="53"/>
      <c r="L391" s="160"/>
      <c r="M391" s="51"/>
      <c r="N391" s="35"/>
      <c r="O391" s="156"/>
      <c r="P391" s="36" t="str">
        <f>IF(N391="","",VLOOKUP(N391,単重表!$C$6:'単重表'!$F$3809,2,FALSE))</f>
        <v/>
      </c>
      <c r="Q391" s="37"/>
      <c r="R391" s="158">
        <f t="shared" si="23"/>
        <v>0</v>
      </c>
      <c r="S391" s="159"/>
      <c r="T391" s="39">
        <f t="shared" si="24"/>
        <v>1</v>
      </c>
      <c r="U391" s="40"/>
      <c r="V391" s="39" t="str">
        <f>IF(N391="","",VLOOKUP(N391,単重表!$C$6:'単重表'!$F$3809,3,FALSE))</f>
        <v/>
      </c>
      <c r="W391" s="157"/>
      <c r="X391" s="37" t="e">
        <f t="shared" si="25"/>
        <v>#VALUE!</v>
      </c>
      <c r="Y391" s="163"/>
      <c r="Z391" s="163"/>
      <c r="AA391" s="163"/>
      <c r="AB391" s="163"/>
      <c r="AC391" s="187"/>
      <c r="AD391" s="187"/>
      <c r="AE391" s="180"/>
      <c r="AF391" s="188"/>
      <c r="AG391" s="180"/>
      <c r="AH391" s="189" t="e">
        <f t="shared" si="26"/>
        <v>#VALUE!</v>
      </c>
      <c r="AI391" s="180"/>
      <c r="AJ391" s="187"/>
      <c r="AK391" s="190"/>
      <c r="AL391" s="34"/>
      <c r="AM391" s="34"/>
      <c r="AN391" s="34"/>
      <c r="AO391" s="34"/>
      <c r="AP391" s="34"/>
      <c r="AQ391" s="34"/>
      <c r="AR391" s="34"/>
    </row>
    <row r="392" spans="2:44" ht="22.5" customHeight="1" x14ac:dyDescent="0.15">
      <c r="B392" s="34"/>
      <c r="C392" s="47"/>
      <c r="D392" s="34"/>
      <c r="E392" s="34"/>
      <c r="F392" s="180"/>
      <c r="K392" s="53"/>
      <c r="L392" s="160"/>
      <c r="M392" s="51"/>
      <c r="N392" s="35"/>
      <c r="O392" s="156"/>
      <c r="P392" s="36" t="str">
        <f>IF(N392="","",VLOOKUP(N392,単重表!$C$6:'単重表'!$F$3809,2,FALSE))</f>
        <v/>
      </c>
      <c r="Q392" s="37"/>
      <c r="R392" s="158">
        <f t="shared" si="23"/>
        <v>0</v>
      </c>
      <c r="S392" s="159"/>
      <c r="T392" s="39">
        <f t="shared" si="24"/>
        <v>1</v>
      </c>
      <c r="U392" s="40"/>
      <c r="V392" s="39" t="str">
        <f>IF(N392="","",VLOOKUP(N392,単重表!$C$6:'単重表'!$F$3809,3,FALSE))</f>
        <v/>
      </c>
      <c r="W392" s="157"/>
      <c r="X392" s="37" t="e">
        <f t="shared" si="25"/>
        <v>#VALUE!</v>
      </c>
      <c r="Y392" s="163"/>
      <c r="Z392" s="163"/>
      <c r="AA392" s="163"/>
      <c r="AB392" s="163"/>
      <c r="AC392" s="187"/>
      <c r="AD392" s="187"/>
      <c r="AE392" s="180"/>
      <c r="AF392" s="188"/>
      <c r="AG392" s="180"/>
      <c r="AH392" s="189" t="e">
        <f t="shared" si="26"/>
        <v>#VALUE!</v>
      </c>
      <c r="AI392" s="180"/>
      <c r="AJ392" s="187"/>
      <c r="AK392" s="190"/>
      <c r="AL392" s="34"/>
      <c r="AM392" s="34"/>
      <c r="AN392" s="34"/>
      <c r="AO392" s="34"/>
      <c r="AP392" s="34"/>
      <c r="AQ392" s="34"/>
      <c r="AR392" s="34"/>
    </row>
    <row r="393" spans="2:44" ht="22.5" customHeight="1" x14ac:dyDescent="0.15">
      <c r="B393" s="34"/>
      <c r="C393" s="47"/>
      <c r="D393" s="34"/>
      <c r="E393" s="34"/>
      <c r="F393" s="180"/>
      <c r="K393" s="53"/>
      <c r="L393" s="160"/>
      <c r="M393" s="51"/>
      <c r="N393" s="35"/>
      <c r="O393" s="156"/>
      <c r="P393" s="36" t="str">
        <f>IF(N393="","",VLOOKUP(N393,単重表!$C$6:'単重表'!$F$3809,2,FALSE))</f>
        <v/>
      </c>
      <c r="Q393" s="37"/>
      <c r="R393" s="158">
        <f t="shared" si="23"/>
        <v>0</v>
      </c>
      <c r="S393" s="159"/>
      <c r="T393" s="39">
        <f t="shared" si="24"/>
        <v>1</v>
      </c>
      <c r="U393" s="40"/>
      <c r="V393" s="39" t="str">
        <f>IF(N393="","",VLOOKUP(N393,単重表!$C$6:'単重表'!$F$3809,3,FALSE))</f>
        <v/>
      </c>
      <c r="W393" s="157"/>
      <c r="X393" s="37" t="e">
        <f t="shared" si="25"/>
        <v>#VALUE!</v>
      </c>
      <c r="Y393" s="163"/>
      <c r="Z393" s="163"/>
      <c r="AA393" s="163"/>
      <c r="AB393" s="163"/>
      <c r="AC393" s="187"/>
      <c r="AD393" s="187"/>
      <c r="AE393" s="180"/>
      <c r="AF393" s="188"/>
      <c r="AG393" s="180"/>
      <c r="AH393" s="189" t="e">
        <f t="shared" si="26"/>
        <v>#VALUE!</v>
      </c>
      <c r="AI393" s="180"/>
      <c r="AJ393" s="187"/>
      <c r="AK393" s="190"/>
      <c r="AL393" s="34"/>
      <c r="AM393" s="34"/>
      <c r="AN393" s="34"/>
      <c r="AO393" s="34"/>
      <c r="AP393" s="34"/>
      <c r="AQ393" s="34"/>
      <c r="AR393" s="34"/>
    </row>
    <row r="394" spans="2:44" ht="22.5" customHeight="1" x14ac:dyDescent="0.15">
      <c r="B394" s="34"/>
      <c r="C394" s="47"/>
      <c r="D394" s="34"/>
      <c r="E394" s="34"/>
      <c r="F394" s="180"/>
      <c r="K394" s="53"/>
      <c r="L394" s="160"/>
      <c r="M394" s="51"/>
      <c r="N394" s="35"/>
      <c r="O394" s="156"/>
      <c r="P394" s="36" t="str">
        <f>IF(N394="","",VLOOKUP(N394,単重表!$C$6:'単重表'!$F$3809,2,FALSE))</f>
        <v/>
      </c>
      <c r="Q394" s="37"/>
      <c r="R394" s="158">
        <f t="shared" si="23"/>
        <v>0</v>
      </c>
      <c r="S394" s="159"/>
      <c r="T394" s="39">
        <f t="shared" si="24"/>
        <v>1</v>
      </c>
      <c r="U394" s="40"/>
      <c r="V394" s="39" t="str">
        <f>IF(N394="","",VLOOKUP(N394,単重表!$C$6:'単重表'!$F$3809,3,FALSE))</f>
        <v/>
      </c>
      <c r="W394" s="157"/>
      <c r="X394" s="37" t="e">
        <f t="shared" si="25"/>
        <v>#VALUE!</v>
      </c>
      <c r="Y394" s="163"/>
      <c r="Z394" s="163"/>
      <c r="AA394" s="163"/>
      <c r="AB394" s="163"/>
      <c r="AC394" s="187"/>
      <c r="AD394" s="187"/>
      <c r="AE394" s="180"/>
      <c r="AF394" s="188"/>
      <c r="AG394" s="180"/>
      <c r="AH394" s="189" t="e">
        <f t="shared" si="26"/>
        <v>#VALUE!</v>
      </c>
      <c r="AI394" s="180"/>
      <c r="AJ394" s="187"/>
      <c r="AK394" s="190"/>
      <c r="AL394" s="34"/>
      <c r="AM394" s="34"/>
      <c r="AN394" s="34"/>
      <c r="AO394" s="34"/>
      <c r="AP394" s="34"/>
      <c r="AQ394" s="34"/>
      <c r="AR394" s="34"/>
    </row>
    <row r="395" spans="2:44" ht="22.5" customHeight="1" x14ac:dyDescent="0.15">
      <c r="B395" s="34"/>
      <c r="C395" s="47"/>
      <c r="D395" s="34"/>
      <c r="E395" s="34"/>
      <c r="F395" s="180"/>
      <c r="K395" s="53"/>
      <c r="L395" s="160"/>
      <c r="M395" s="51"/>
      <c r="N395" s="35"/>
      <c r="O395" s="156"/>
      <c r="P395" s="36" t="str">
        <f>IF(N395="","",VLOOKUP(N395,単重表!$C$6:'単重表'!$F$3809,2,FALSE))</f>
        <v/>
      </c>
      <c r="Q395" s="37"/>
      <c r="R395" s="158">
        <f t="shared" ref="R395:R422" si="27">Q395/1000</f>
        <v>0</v>
      </c>
      <c r="S395" s="159"/>
      <c r="T395" s="39">
        <f t="shared" ref="T395:T422" si="28">IF(S395="",1,S395/1000)</f>
        <v>1</v>
      </c>
      <c r="U395" s="40"/>
      <c r="V395" s="39" t="str">
        <f>IF(N395="","",VLOOKUP(N395,単重表!$C$6:'単重表'!$F$3809,3,FALSE))</f>
        <v/>
      </c>
      <c r="W395" s="157"/>
      <c r="X395" s="37" t="e">
        <f t="shared" ref="X395:X422" si="29">V395*U395*T395*R395+W395</f>
        <v>#VALUE!</v>
      </c>
      <c r="Y395" s="163"/>
      <c r="Z395" s="163"/>
      <c r="AA395" s="163"/>
      <c r="AB395" s="163"/>
      <c r="AC395" s="187"/>
      <c r="AD395" s="187"/>
      <c r="AE395" s="180"/>
      <c r="AF395" s="188"/>
      <c r="AG395" s="180"/>
      <c r="AH395" s="189" t="e">
        <f t="shared" si="26"/>
        <v>#VALUE!</v>
      </c>
      <c r="AI395" s="180"/>
      <c r="AJ395" s="187"/>
      <c r="AK395" s="190"/>
      <c r="AL395" s="34"/>
      <c r="AM395" s="34"/>
      <c r="AN395" s="34"/>
      <c r="AO395" s="34"/>
      <c r="AP395" s="34"/>
      <c r="AQ395" s="34"/>
      <c r="AR395" s="34"/>
    </row>
    <row r="396" spans="2:44" ht="22.5" customHeight="1" x14ac:dyDescent="0.15">
      <c r="B396" s="34"/>
      <c r="C396" s="47"/>
      <c r="D396" s="34"/>
      <c r="E396" s="34"/>
      <c r="F396" s="180"/>
      <c r="K396" s="53"/>
      <c r="L396" s="160"/>
      <c r="M396" s="51"/>
      <c r="N396" s="35"/>
      <c r="O396" s="156"/>
      <c r="P396" s="36" t="str">
        <f>IF(N396="","",VLOOKUP(N396,単重表!$C$6:'単重表'!$F$3809,2,FALSE))</f>
        <v/>
      </c>
      <c r="Q396" s="37"/>
      <c r="R396" s="158">
        <f t="shared" si="27"/>
        <v>0</v>
      </c>
      <c r="S396" s="159"/>
      <c r="T396" s="39">
        <f t="shared" si="28"/>
        <v>1</v>
      </c>
      <c r="U396" s="40"/>
      <c r="V396" s="39" t="str">
        <f>IF(N396="","",VLOOKUP(N396,単重表!$C$6:'単重表'!$F$3809,3,FALSE))</f>
        <v/>
      </c>
      <c r="W396" s="157"/>
      <c r="X396" s="37" t="e">
        <f t="shared" si="29"/>
        <v>#VALUE!</v>
      </c>
      <c r="Y396" s="163"/>
      <c r="Z396" s="163"/>
      <c r="AA396" s="163"/>
      <c r="AB396" s="163"/>
      <c r="AC396" s="187"/>
      <c r="AD396" s="187"/>
      <c r="AE396" s="180"/>
      <c r="AF396" s="188"/>
      <c r="AG396" s="180"/>
      <c r="AH396" s="189" t="e">
        <f t="shared" si="26"/>
        <v>#VALUE!</v>
      </c>
      <c r="AI396" s="180"/>
      <c r="AJ396" s="187"/>
      <c r="AK396" s="190"/>
      <c r="AL396" s="34"/>
      <c r="AM396" s="34"/>
      <c r="AN396" s="34"/>
      <c r="AO396" s="34"/>
      <c r="AP396" s="34"/>
      <c r="AQ396" s="34"/>
      <c r="AR396" s="34"/>
    </row>
    <row r="397" spans="2:44" ht="22.5" customHeight="1" x14ac:dyDescent="0.15">
      <c r="B397" s="34"/>
      <c r="C397" s="47"/>
      <c r="D397" s="34"/>
      <c r="E397" s="34"/>
      <c r="F397" s="180"/>
      <c r="K397" s="53"/>
      <c r="L397" s="160"/>
      <c r="M397" s="51"/>
      <c r="N397" s="35"/>
      <c r="O397" s="156"/>
      <c r="P397" s="36" t="str">
        <f>IF(N397="","",VLOOKUP(N397,単重表!$C$6:'単重表'!$F$3809,2,FALSE))</f>
        <v/>
      </c>
      <c r="Q397" s="37"/>
      <c r="R397" s="158">
        <f t="shared" si="27"/>
        <v>0</v>
      </c>
      <c r="S397" s="159"/>
      <c r="T397" s="39">
        <f t="shared" si="28"/>
        <v>1</v>
      </c>
      <c r="U397" s="40"/>
      <c r="V397" s="39" t="str">
        <f>IF(N397="","",VLOOKUP(N397,単重表!$C$6:'単重表'!$F$3809,3,FALSE))</f>
        <v/>
      </c>
      <c r="W397" s="157"/>
      <c r="X397" s="37" t="e">
        <f t="shared" si="29"/>
        <v>#VALUE!</v>
      </c>
      <c r="Y397" s="163"/>
      <c r="Z397" s="163"/>
      <c r="AA397" s="163"/>
      <c r="AB397" s="163"/>
      <c r="AC397" s="187"/>
      <c r="AD397" s="187"/>
      <c r="AE397" s="180"/>
      <c r="AF397" s="188"/>
      <c r="AG397" s="180"/>
      <c r="AH397" s="189" t="e">
        <f t="shared" si="26"/>
        <v>#VALUE!</v>
      </c>
      <c r="AI397" s="180"/>
      <c r="AJ397" s="187"/>
      <c r="AK397" s="190"/>
      <c r="AL397" s="34"/>
      <c r="AM397" s="34"/>
      <c r="AN397" s="34"/>
      <c r="AO397" s="34"/>
      <c r="AP397" s="34"/>
      <c r="AQ397" s="34"/>
      <c r="AR397" s="34"/>
    </row>
    <row r="398" spans="2:44" ht="22.5" customHeight="1" x14ac:dyDescent="0.15">
      <c r="B398" s="34"/>
      <c r="C398" s="47"/>
      <c r="D398" s="34"/>
      <c r="E398" s="34"/>
      <c r="F398" s="180"/>
      <c r="K398" s="53"/>
      <c r="L398" s="160"/>
      <c r="M398" s="51"/>
      <c r="N398" s="35"/>
      <c r="O398" s="156"/>
      <c r="P398" s="36" t="str">
        <f>IF(N398="","",VLOOKUP(N398,単重表!$C$6:'単重表'!$F$3809,2,FALSE))</f>
        <v/>
      </c>
      <c r="Q398" s="37"/>
      <c r="R398" s="158">
        <f t="shared" si="27"/>
        <v>0</v>
      </c>
      <c r="S398" s="159"/>
      <c r="T398" s="39">
        <f t="shared" si="28"/>
        <v>1</v>
      </c>
      <c r="U398" s="40"/>
      <c r="V398" s="39" t="str">
        <f>IF(N398="","",VLOOKUP(N398,単重表!$C$6:'単重表'!$F$3809,3,FALSE))</f>
        <v/>
      </c>
      <c r="W398" s="157"/>
      <c r="X398" s="37" t="e">
        <f t="shared" si="29"/>
        <v>#VALUE!</v>
      </c>
      <c r="Y398" s="163"/>
      <c r="Z398" s="163"/>
      <c r="AA398" s="163"/>
      <c r="AB398" s="163"/>
      <c r="AC398" s="187"/>
      <c r="AD398" s="187"/>
      <c r="AE398" s="180"/>
      <c r="AF398" s="188"/>
      <c r="AG398" s="180"/>
      <c r="AH398" s="189" t="e">
        <f t="shared" si="26"/>
        <v>#VALUE!</v>
      </c>
      <c r="AI398" s="180"/>
      <c r="AJ398" s="187"/>
      <c r="AK398" s="190"/>
      <c r="AL398" s="34"/>
      <c r="AM398" s="34"/>
      <c r="AN398" s="34"/>
      <c r="AO398" s="34"/>
      <c r="AP398" s="34"/>
      <c r="AQ398" s="34"/>
      <c r="AR398" s="34"/>
    </row>
    <row r="399" spans="2:44" ht="22.5" customHeight="1" x14ac:dyDescent="0.15">
      <c r="B399" s="34"/>
      <c r="C399" s="47"/>
      <c r="D399" s="34"/>
      <c r="E399" s="34"/>
      <c r="F399" s="180"/>
      <c r="K399" s="53"/>
      <c r="L399" s="160"/>
      <c r="M399" s="51"/>
      <c r="N399" s="35"/>
      <c r="O399" s="156"/>
      <c r="P399" s="36" t="str">
        <f>IF(N399="","",VLOOKUP(N399,単重表!$C$6:'単重表'!$F$3809,2,FALSE))</f>
        <v/>
      </c>
      <c r="Q399" s="37"/>
      <c r="R399" s="158">
        <f t="shared" si="27"/>
        <v>0</v>
      </c>
      <c r="S399" s="159"/>
      <c r="T399" s="39">
        <f t="shared" si="28"/>
        <v>1</v>
      </c>
      <c r="U399" s="40"/>
      <c r="V399" s="39" t="str">
        <f>IF(N399="","",VLOOKUP(N399,単重表!$C$6:'単重表'!$F$3809,3,FALSE))</f>
        <v/>
      </c>
      <c r="W399" s="157"/>
      <c r="X399" s="37" t="e">
        <f t="shared" si="29"/>
        <v>#VALUE!</v>
      </c>
      <c r="Y399" s="163"/>
      <c r="Z399" s="163"/>
      <c r="AA399" s="163"/>
      <c r="AB399" s="163"/>
      <c r="AC399" s="187"/>
      <c r="AD399" s="187"/>
      <c r="AE399" s="180"/>
      <c r="AF399" s="188"/>
      <c r="AG399" s="180"/>
      <c r="AH399" s="189" t="e">
        <f t="shared" si="26"/>
        <v>#VALUE!</v>
      </c>
      <c r="AI399" s="180"/>
      <c r="AJ399" s="187"/>
      <c r="AK399" s="190"/>
      <c r="AL399" s="34"/>
      <c r="AM399" s="34"/>
      <c r="AN399" s="34"/>
      <c r="AO399" s="34"/>
      <c r="AP399" s="34"/>
      <c r="AQ399" s="34"/>
      <c r="AR399" s="34"/>
    </row>
    <row r="400" spans="2:44" ht="22.5" customHeight="1" x14ac:dyDescent="0.15">
      <c r="B400" s="34"/>
      <c r="C400" s="47"/>
      <c r="D400" s="34"/>
      <c r="E400" s="34"/>
      <c r="F400" s="180"/>
      <c r="K400" s="53"/>
      <c r="L400" s="160"/>
      <c r="M400" s="51"/>
      <c r="N400" s="35"/>
      <c r="O400" s="156"/>
      <c r="P400" s="36" t="str">
        <f>IF(N400="","",VLOOKUP(N400,単重表!$C$6:'単重表'!$F$3809,2,FALSE))</f>
        <v/>
      </c>
      <c r="Q400" s="37"/>
      <c r="R400" s="158">
        <f t="shared" si="27"/>
        <v>0</v>
      </c>
      <c r="S400" s="159"/>
      <c r="T400" s="39">
        <f t="shared" si="28"/>
        <v>1</v>
      </c>
      <c r="U400" s="40"/>
      <c r="V400" s="39" t="str">
        <f>IF(N400="","",VLOOKUP(N400,単重表!$C$6:'単重表'!$F$3809,3,FALSE))</f>
        <v/>
      </c>
      <c r="W400" s="157"/>
      <c r="X400" s="37" t="e">
        <f t="shared" si="29"/>
        <v>#VALUE!</v>
      </c>
      <c r="Y400" s="163"/>
      <c r="Z400" s="163"/>
      <c r="AA400" s="163"/>
      <c r="AB400" s="163"/>
      <c r="AC400" s="187"/>
      <c r="AD400" s="187"/>
      <c r="AE400" s="180"/>
      <c r="AF400" s="188"/>
      <c r="AG400" s="180"/>
      <c r="AH400" s="189" t="e">
        <f t="shared" si="26"/>
        <v>#VALUE!</v>
      </c>
      <c r="AI400" s="180"/>
      <c r="AJ400" s="187"/>
      <c r="AK400" s="190"/>
      <c r="AL400" s="34"/>
      <c r="AM400" s="34"/>
      <c r="AN400" s="34"/>
      <c r="AO400" s="34"/>
      <c r="AP400" s="34"/>
      <c r="AQ400" s="34"/>
      <c r="AR400" s="34"/>
    </row>
    <row r="401" spans="2:44" ht="22.5" customHeight="1" x14ac:dyDescent="0.15">
      <c r="B401" s="34"/>
      <c r="C401" s="47"/>
      <c r="D401" s="34"/>
      <c r="E401" s="34"/>
      <c r="F401" s="180"/>
      <c r="K401" s="53"/>
      <c r="L401" s="160"/>
      <c r="M401" s="51"/>
      <c r="N401" s="35"/>
      <c r="O401" s="156"/>
      <c r="P401" s="36" t="str">
        <f>IF(N401="","",VLOOKUP(N401,単重表!$C$6:'単重表'!$F$3809,2,FALSE))</f>
        <v/>
      </c>
      <c r="Q401" s="37"/>
      <c r="R401" s="158">
        <f t="shared" si="27"/>
        <v>0</v>
      </c>
      <c r="S401" s="159"/>
      <c r="T401" s="39">
        <f t="shared" si="28"/>
        <v>1</v>
      </c>
      <c r="U401" s="40"/>
      <c r="V401" s="39" t="str">
        <f>IF(N401="","",VLOOKUP(N401,単重表!$C$6:'単重表'!$F$3809,3,FALSE))</f>
        <v/>
      </c>
      <c r="W401" s="157"/>
      <c r="X401" s="37" t="e">
        <f t="shared" si="29"/>
        <v>#VALUE!</v>
      </c>
      <c r="Y401" s="163"/>
      <c r="Z401" s="163"/>
      <c r="AA401" s="163"/>
      <c r="AB401" s="163"/>
      <c r="AC401" s="187"/>
      <c r="AD401" s="187"/>
      <c r="AE401" s="180"/>
      <c r="AF401" s="188"/>
      <c r="AG401" s="180"/>
      <c r="AH401" s="189" t="e">
        <f t="shared" si="26"/>
        <v>#VALUE!</v>
      </c>
      <c r="AI401" s="180"/>
      <c r="AJ401" s="187"/>
      <c r="AK401" s="190"/>
      <c r="AL401" s="34"/>
      <c r="AM401" s="34"/>
      <c r="AN401" s="34"/>
      <c r="AO401" s="34"/>
      <c r="AP401" s="34"/>
      <c r="AQ401" s="34"/>
      <c r="AR401" s="34"/>
    </row>
    <row r="402" spans="2:44" ht="22.5" customHeight="1" x14ac:dyDescent="0.15">
      <c r="B402" s="34"/>
      <c r="C402" s="47"/>
      <c r="D402" s="34"/>
      <c r="E402" s="34"/>
      <c r="F402" s="180"/>
      <c r="K402" s="53"/>
      <c r="L402" s="160"/>
      <c r="M402" s="51"/>
      <c r="N402" s="35"/>
      <c r="O402" s="156"/>
      <c r="P402" s="36" t="str">
        <f>IF(N402="","",VLOOKUP(N402,単重表!$C$6:'単重表'!$F$3809,2,FALSE))</f>
        <v/>
      </c>
      <c r="Q402" s="37"/>
      <c r="R402" s="158">
        <f t="shared" si="27"/>
        <v>0</v>
      </c>
      <c r="S402" s="159"/>
      <c r="T402" s="39">
        <f t="shared" si="28"/>
        <v>1</v>
      </c>
      <c r="U402" s="40"/>
      <c r="V402" s="39" t="str">
        <f>IF(N402="","",VLOOKUP(N402,単重表!$C$6:'単重表'!$F$3809,3,FALSE))</f>
        <v/>
      </c>
      <c r="W402" s="157"/>
      <c r="X402" s="37" t="e">
        <f t="shared" si="29"/>
        <v>#VALUE!</v>
      </c>
      <c r="Y402" s="163"/>
      <c r="Z402" s="163"/>
      <c r="AA402" s="163"/>
      <c r="AB402" s="163"/>
      <c r="AC402" s="187"/>
      <c r="AD402" s="187"/>
      <c r="AE402" s="180"/>
      <c r="AF402" s="188"/>
      <c r="AG402" s="180"/>
      <c r="AH402" s="189" t="e">
        <f t="shared" si="26"/>
        <v>#VALUE!</v>
      </c>
      <c r="AI402" s="180"/>
      <c r="AJ402" s="187"/>
      <c r="AK402" s="190"/>
      <c r="AL402" s="34"/>
      <c r="AM402" s="34"/>
      <c r="AN402" s="34"/>
      <c r="AO402" s="34"/>
      <c r="AP402" s="34"/>
      <c r="AQ402" s="34"/>
      <c r="AR402" s="34"/>
    </row>
    <row r="403" spans="2:44" ht="22.5" customHeight="1" x14ac:dyDescent="0.15">
      <c r="O403" s="156"/>
      <c r="P403" s="36" t="str">
        <f>IF(N403="","",VLOOKUP(N403,単重表!$C$6:'単重表'!$F$3809,2,FALSE))</f>
        <v/>
      </c>
      <c r="Q403" s="37"/>
      <c r="R403" s="158">
        <f t="shared" si="27"/>
        <v>0</v>
      </c>
      <c r="S403" s="159"/>
      <c r="T403" s="39">
        <f t="shared" si="28"/>
        <v>1</v>
      </c>
      <c r="U403" s="40"/>
      <c r="V403" s="39" t="str">
        <f>IF(N403="","",VLOOKUP(N403,単重表!$C$6:'単重表'!$F$3809,3,FALSE))</f>
        <v/>
      </c>
      <c r="W403" s="157"/>
      <c r="X403" s="37" t="e">
        <f t="shared" si="29"/>
        <v>#VALUE!</v>
      </c>
      <c r="AH403" s="200" t="e">
        <f>SUBTOTAL(9,AH10:AH402)</f>
        <v>#VALUE!</v>
      </c>
    </row>
    <row r="404" spans="2:44" x14ac:dyDescent="0.15">
      <c r="O404" s="156"/>
      <c r="P404" s="36" t="str">
        <f>IF(N404="","",VLOOKUP(N404,単重表!$C$6:'単重表'!$F$3809,2,FALSE))</f>
        <v/>
      </c>
      <c r="Q404" s="37"/>
      <c r="R404" s="158">
        <f t="shared" si="27"/>
        <v>0</v>
      </c>
      <c r="S404" s="159"/>
      <c r="T404" s="39">
        <f t="shared" si="28"/>
        <v>1</v>
      </c>
      <c r="U404" s="40"/>
      <c r="V404" s="39" t="str">
        <f>IF(N404="","",VLOOKUP(N404,単重表!$C$6:'単重表'!$F$3809,3,FALSE))</f>
        <v/>
      </c>
      <c r="W404" s="157"/>
      <c r="X404" s="37" t="e">
        <f t="shared" si="29"/>
        <v>#VALUE!</v>
      </c>
    </row>
    <row r="405" spans="2:44" x14ac:dyDescent="0.15">
      <c r="O405" s="156"/>
      <c r="P405" s="36" t="str">
        <f>IF(N405="","",VLOOKUP(N405,単重表!$C$6:'単重表'!$F$3809,2,FALSE))</f>
        <v/>
      </c>
      <c r="Q405" s="37"/>
      <c r="R405" s="158">
        <f t="shared" si="27"/>
        <v>0</v>
      </c>
      <c r="S405" s="159"/>
      <c r="T405" s="39">
        <f t="shared" si="28"/>
        <v>1</v>
      </c>
      <c r="U405" s="40"/>
      <c r="V405" s="39" t="str">
        <f>IF(N405="","",VLOOKUP(N405,単重表!$C$6:'単重表'!$F$3809,3,FALSE))</f>
        <v/>
      </c>
      <c r="W405" s="157"/>
      <c r="X405" s="37" t="e">
        <f t="shared" si="29"/>
        <v>#VALUE!</v>
      </c>
    </row>
    <row r="406" spans="2:44" x14ac:dyDescent="0.15">
      <c r="O406" s="156"/>
      <c r="P406" s="36" t="str">
        <f>IF(N406="","",VLOOKUP(N406,単重表!$C$6:'単重表'!$F$3809,2,FALSE))</f>
        <v/>
      </c>
      <c r="Q406" s="37"/>
      <c r="R406" s="158">
        <f t="shared" si="27"/>
        <v>0</v>
      </c>
      <c r="S406" s="159"/>
      <c r="T406" s="39">
        <f t="shared" si="28"/>
        <v>1</v>
      </c>
      <c r="U406" s="40"/>
      <c r="V406" s="39" t="str">
        <f>IF(N406="","",VLOOKUP(N406,単重表!$C$6:'単重表'!$F$3809,3,FALSE))</f>
        <v/>
      </c>
      <c r="W406" s="157"/>
      <c r="X406" s="37" t="e">
        <f t="shared" si="29"/>
        <v>#VALUE!</v>
      </c>
    </row>
    <row r="407" spans="2:44" x14ac:dyDescent="0.15">
      <c r="O407" s="156"/>
      <c r="P407" s="36" t="str">
        <f>IF(N407="","",VLOOKUP(N407,単重表!$C$6:'単重表'!$F$3809,2,FALSE))</f>
        <v/>
      </c>
      <c r="Q407" s="37"/>
      <c r="R407" s="158">
        <f t="shared" si="27"/>
        <v>0</v>
      </c>
      <c r="S407" s="159"/>
      <c r="T407" s="39">
        <f t="shared" si="28"/>
        <v>1</v>
      </c>
      <c r="U407" s="40"/>
      <c r="V407" s="39" t="str">
        <f>IF(N407="","",VLOOKUP(N407,単重表!$C$6:'単重表'!$F$3809,3,FALSE))</f>
        <v/>
      </c>
      <c r="W407" s="157"/>
      <c r="X407" s="37" t="e">
        <f t="shared" si="29"/>
        <v>#VALUE!</v>
      </c>
    </row>
    <row r="408" spans="2:44" x14ac:dyDescent="0.15">
      <c r="O408" s="156"/>
      <c r="P408" s="36" t="str">
        <f>IF(N408="","",VLOOKUP(N408,単重表!$C$6:'単重表'!$F$3809,2,FALSE))</f>
        <v/>
      </c>
      <c r="Q408" s="37"/>
      <c r="R408" s="158">
        <f t="shared" si="27"/>
        <v>0</v>
      </c>
      <c r="S408" s="159"/>
      <c r="T408" s="39">
        <f t="shared" si="28"/>
        <v>1</v>
      </c>
      <c r="U408" s="40"/>
      <c r="V408" s="39" t="str">
        <f>IF(N408="","",VLOOKUP(N408,単重表!$C$6:'単重表'!$F$3809,3,FALSE))</f>
        <v/>
      </c>
      <c r="W408" s="157"/>
      <c r="X408" s="37" t="e">
        <f t="shared" si="29"/>
        <v>#VALUE!</v>
      </c>
    </row>
    <row r="409" spans="2:44" x14ac:dyDescent="0.15">
      <c r="O409" s="156"/>
      <c r="P409" s="36" t="str">
        <f>IF(N409="","",VLOOKUP(N409,単重表!$C$6:'単重表'!$F$3809,2,FALSE))</f>
        <v/>
      </c>
      <c r="Q409" s="37"/>
      <c r="R409" s="158">
        <f t="shared" si="27"/>
        <v>0</v>
      </c>
      <c r="S409" s="159"/>
      <c r="T409" s="39">
        <f t="shared" si="28"/>
        <v>1</v>
      </c>
      <c r="U409" s="40"/>
      <c r="V409" s="39" t="str">
        <f>IF(N409="","",VLOOKUP(N409,単重表!$C$6:'単重表'!$F$3809,3,FALSE))</f>
        <v/>
      </c>
      <c r="W409" s="157"/>
      <c r="X409" s="37" t="e">
        <f t="shared" si="29"/>
        <v>#VALUE!</v>
      </c>
    </row>
    <row r="410" spans="2:44" x14ac:dyDescent="0.15">
      <c r="O410" s="156"/>
      <c r="P410" s="36" t="str">
        <f>IF(N410="","",VLOOKUP(N410,単重表!$C$6:'単重表'!$F$3809,2,FALSE))</f>
        <v/>
      </c>
      <c r="Q410" s="37"/>
      <c r="R410" s="158">
        <f t="shared" si="27"/>
        <v>0</v>
      </c>
      <c r="S410" s="159"/>
      <c r="T410" s="39">
        <f t="shared" si="28"/>
        <v>1</v>
      </c>
      <c r="U410" s="40"/>
      <c r="V410" s="39" t="str">
        <f>IF(N410="","",VLOOKUP(N410,単重表!$C$6:'単重表'!$F$3809,3,FALSE))</f>
        <v/>
      </c>
      <c r="W410" s="157"/>
      <c r="X410" s="37" t="e">
        <f t="shared" si="29"/>
        <v>#VALUE!</v>
      </c>
    </row>
    <row r="411" spans="2:44" x14ac:dyDescent="0.15">
      <c r="O411" s="156"/>
      <c r="P411" s="36" t="str">
        <f>IF(N411="","",VLOOKUP(N411,単重表!$C$6:'単重表'!$F$3809,2,FALSE))</f>
        <v/>
      </c>
      <c r="Q411" s="37"/>
      <c r="R411" s="158">
        <f t="shared" si="27"/>
        <v>0</v>
      </c>
      <c r="S411" s="159"/>
      <c r="T411" s="39">
        <f t="shared" si="28"/>
        <v>1</v>
      </c>
      <c r="U411" s="40"/>
      <c r="V411" s="39" t="str">
        <f>IF(N411="","",VLOOKUP(N411,単重表!$C$6:'単重表'!$F$3809,3,FALSE))</f>
        <v/>
      </c>
      <c r="W411" s="157"/>
      <c r="X411" s="37" t="e">
        <f t="shared" si="29"/>
        <v>#VALUE!</v>
      </c>
    </row>
    <row r="412" spans="2:44" x14ac:dyDescent="0.15">
      <c r="O412" s="156"/>
      <c r="P412" s="36" t="str">
        <f>IF(N412="","",VLOOKUP(N412,単重表!$C$6:'単重表'!$F$3809,2,FALSE))</f>
        <v/>
      </c>
      <c r="Q412" s="37"/>
      <c r="R412" s="158">
        <f t="shared" si="27"/>
        <v>0</v>
      </c>
      <c r="S412" s="159"/>
      <c r="T412" s="39">
        <f t="shared" si="28"/>
        <v>1</v>
      </c>
      <c r="U412" s="40"/>
      <c r="V412" s="39" t="str">
        <f>IF(N412="","",VLOOKUP(N412,単重表!$C$6:'単重表'!$F$3809,3,FALSE))</f>
        <v/>
      </c>
      <c r="W412" s="157"/>
      <c r="X412" s="37" t="e">
        <f t="shared" si="29"/>
        <v>#VALUE!</v>
      </c>
    </row>
    <row r="413" spans="2:44" x14ac:dyDescent="0.15">
      <c r="O413" s="156"/>
      <c r="P413" s="36" t="str">
        <f>IF(N413="","",VLOOKUP(N413,単重表!$C$6:'単重表'!$F$3809,2,FALSE))</f>
        <v/>
      </c>
      <c r="Q413" s="37"/>
      <c r="R413" s="158">
        <f t="shared" si="27"/>
        <v>0</v>
      </c>
      <c r="S413" s="159"/>
      <c r="T413" s="39">
        <f t="shared" si="28"/>
        <v>1</v>
      </c>
      <c r="U413" s="40"/>
      <c r="V413" s="39" t="str">
        <f>IF(N413="","",VLOOKUP(N413,単重表!$C$6:'単重表'!$F$3809,3,FALSE))</f>
        <v/>
      </c>
      <c r="W413" s="157"/>
      <c r="X413" s="37" t="e">
        <f t="shared" si="29"/>
        <v>#VALUE!</v>
      </c>
    </row>
    <row r="414" spans="2:44" x14ac:dyDescent="0.15">
      <c r="O414" s="156"/>
      <c r="P414" s="36" t="str">
        <f>IF(N414="","",VLOOKUP(N414,単重表!$C$6:'単重表'!$F$3809,2,FALSE))</f>
        <v/>
      </c>
      <c r="Q414" s="37"/>
      <c r="R414" s="158">
        <f t="shared" si="27"/>
        <v>0</v>
      </c>
      <c r="S414" s="159"/>
      <c r="T414" s="39">
        <f t="shared" si="28"/>
        <v>1</v>
      </c>
      <c r="U414" s="40"/>
      <c r="V414" s="39" t="str">
        <f>IF(N414="","",VLOOKUP(N414,単重表!$C$6:'単重表'!$F$3809,3,FALSE))</f>
        <v/>
      </c>
      <c r="W414" s="157"/>
      <c r="X414" s="37" t="e">
        <f t="shared" si="29"/>
        <v>#VALUE!</v>
      </c>
    </row>
    <row r="415" spans="2:44" x14ac:dyDescent="0.15">
      <c r="O415" s="156"/>
      <c r="P415" s="36" t="str">
        <f>IF(N415="","",VLOOKUP(N415,単重表!$C$6:'単重表'!$F$3809,2,FALSE))</f>
        <v/>
      </c>
      <c r="Q415" s="37"/>
      <c r="R415" s="158">
        <f t="shared" si="27"/>
        <v>0</v>
      </c>
      <c r="S415" s="159"/>
      <c r="T415" s="39">
        <f t="shared" si="28"/>
        <v>1</v>
      </c>
      <c r="U415" s="40"/>
      <c r="V415" s="39" t="str">
        <f>IF(N415="","",VLOOKUP(N415,単重表!$C$6:'単重表'!$F$3809,3,FALSE))</f>
        <v/>
      </c>
      <c r="W415" s="157"/>
      <c r="X415" s="37" t="e">
        <f t="shared" si="29"/>
        <v>#VALUE!</v>
      </c>
    </row>
    <row r="416" spans="2:44" x14ac:dyDescent="0.15">
      <c r="O416" s="156"/>
      <c r="P416" s="36" t="str">
        <f>IF(N416="","",VLOOKUP(N416,単重表!$C$6:'単重表'!$F$3809,2,FALSE))</f>
        <v/>
      </c>
      <c r="Q416" s="37"/>
      <c r="R416" s="158">
        <f t="shared" si="27"/>
        <v>0</v>
      </c>
      <c r="S416" s="159"/>
      <c r="T416" s="39">
        <f t="shared" si="28"/>
        <v>1</v>
      </c>
      <c r="U416" s="40"/>
      <c r="V416" s="39" t="str">
        <f>IF(N416="","",VLOOKUP(N416,単重表!$C$6:'単重表'!$F$3809,3,FALSE))</f>
        <v/>
      </c>
      <c r="W416" s="157"/>
      <c r="X416" s="37" t="e">
        <f t="shared" si="29"/>
        <v>#VALUE!</v>
      </c>
    </row>
    <row r="417" spans="15:24" x14ac:dyDescent="0.15">
      <c r="O417" s="156"/>
      <c r="P417" s="36" t="str">
        <f>IF(N417="","",VLOOKUP(N417,単重表!$C$6:'単重表'!$F$3809,2,FALSE))</f>
        <v/>
      </c>
      <c r="Q417" s="37"/>
      <c r="R417" s="158">
        <f t="shared" si="27"/>
        <v>0</v>
      </c>
      <c r="S417" s="159"/>
      <c r="T417" s="39">
        <f t="shared" si="28"/>
        <v>1</v>
      </c>
      <c r="U417" s="40"/>
      <c r="V417" s="39" t="str">
        <f>IF(N417="","",VLOOKUP(N417,単重表!$C$6:'単重表'!$F$3809,3,FALSE))</f>
        <v/>
      </c>
      <c r="W417" s="157"/>
      <c r="X417" s="37" t="e">
        <f t="shared" si="29"/>
        <v>#VALUE!</v>
      </c>
    </row>
    <row r="418" spans="15:24" x14ac:dyDescent="0.15">
      <c r="O418" s="156"/>
      <c r="P418" s="36" t="str">
        <f>IF(N418="","",VLOOKUP(N418,単重表!$C$6:'単重表'!$F$3809,2,FALSE))</f>
        <v/>
      </c>
      <c r="Q418" s="37"/>
      <c r="R418" s="158">
        <f t="shared" si="27"/>
        <v>0</v>
      </c>
      <c r="S418" s="159"/>
      <c r="T418" s="39">
        <f t="shared" si="28"/>
        <v>1</v>
      </c>
      <c r="U418" s="40"/>
      <c r="V418" s="39" t="str">
        <f>IF(N418="","",VLOOKUP(N418,単重表!$C$6:'単重表'!$F$3809,3,FALSE))</f>
        <v/>
      </c>
      <c r="W418" s="157"/>
      <c r="X418" s="37" t="e">
        <f t="shared" si="29"/>
        <v>#VALUE!</v>
      </c>
    </row>
    <row r="419" spans="15:24" x14ac:dyDescent="0.15">
      <c r="O419" s="156"/>
      <c r="P419" s="36" t="str">
        <f>IF(N419="","",VLOOKUP(N419,単重表!$C$6:'単重表'!$F$3809,2,FALSE))</f>
        <v/>
      </c>
      <c r="Q419" s="37"/>
      <c r="R419" s="158">
        <f t="shared" si="27"/>
        <v>0</v>
      </c>
      <c r="S419" s="159"/>
      <c r="T419" s="39">
        <f t="shared" si="28"/>
        <v>1</v>
      </c>
      <c r="U419" s="40"/>
      <c r="V419" s="39" t="str">
        <f>IF(N419="","",VLOOKUP(N419,単重表!$C$6:'単重表'!$F$3809,3,FALSE))</f>
        <v/>
      </c>
      <c r="W419" s="157"/>
      <c r="X419" s="37" t="e">
        <f t="shared" si="29"/>
        <v>#VALUE!</v>
      </c>
    </row>
    <row r="420" spans="15:24" x14ac:dyDescent="0.15">
      <c r="O420" s="156"/>
      <c r="P420" s="36" t="str">
        <f>IF(N420="","",VLOOKUP(N420,単重表!$C$6:'単重表'!$F$3809,2,FALSE))</f>
        <v/>
      </c>
      <c r="Q420" s="37"/>
      <c r="R420" s="158">
        <f t="shared" si="27"/>
        <v>0</v>
      </c>
      <c r="S420" s="159"/>
      <c r="T420" s="39">
        <f t="shared" si="28"/>
        <v>1</v>
      </c>
      <c r="U420" s="40"/>
      <c r="V420" s="39" t="str">
        <f>IF(N420="","",VLOOKUP(N420,単重表!$C$6:'単重表'!$F$3809,3,FALSE))</f>
        <v/>
      </c>
      <c r="W420" s="157"/>
      <c r="X420" s="37" t="e">
        <f t="shared" si="29"/>
        <v>#VALUE!</v>
      </c>
    </row>
    <row r="421" spans="15:24" x14ac:dyDescent="0.15">
      <c r="O421" s="156"/>
      <c r="P421" s="36" t="str">
        <f>IF(N421="","",VLOOKUP(N421,単重表!$C$6:'単重表'!$F$3809,2,FALSE))</f>
        <v/>
      </c>
      <c r="Q421" s="37"/>
      <c r="R421" s="158">
        <f t="shared" si="27"/>
        <v>0</v>
      </c>
      <c r="S421" s="159"/>
      <c r="T421" s="39">
        <f t="shared" si="28"/>
        <v>1</v>
      </c>
      <c r="U421" s="40"/>
      <c r="V421" s="39" t="str">
        <f>IF(N421="","",VLOOKUP(N421,単重表!$C$6:'単重表'!$F$3809,3,FALSE))</f>
        <v/>
      </c>
      <c r="W421" s="157"/>
      <c r="X421" s="37" t="e">
        <f t="shared" si="29"/>
        <v>#VALUE!</v>
      </c>
    </row>
    <row r="422" spans="15:24" x14ac:dyDescent="0.15">
      <c r="O422" s="156"/>
      <c r="P422" s="36" t="str">
        <f>IF(N422="","",VLOOKUP(N422,単重表!$C$6:'単重表'!$F$3809,2,FALSE))</f>
        <v/>
      </c>
      <c r="Q422" s="37"/>
      <c r="R422" s="158">
        <f t="shared" si="27"/>
        <v>0</v>
      </c>
      <c r="S422" s="159"/>
      <c r="T422" s="39">
        <f t="shared" si="28"/>
        <v>1</v>
      </c>
      <c r="U422" s="40"/>
      <c r="V422" s="39" t="str">
        <f>IF(N422="","",VLOOKUP(N422,単重表!$C$6:'単重表'!$F$3809,3,FALSE))</f>
        <v/>
      </c>
      <c r="W422" s="157"/>
      <c r="X422" s="37" t="e">
        <f t="shared" si="29"/>
        <v>#VALUE!</v>
      </c>
    </row>
  </sheetData>
  <mergeCells count="632">
    <mergeCell ref="X1:Z1"/>
    <mergeCell ref="AA1:AB1"/>
    <mergeCell ref="K2:L2"/>
    <mergeCell ref="M2:Q2"/>
    <mergeCell ref="S2:U2"/>
    <mergeCell ref="X2:Z2"/>
    <mergeCell ref="AA2:AB5"/>
    <mergeCell ref="X4:Z4"/>
    <mergeCell ref="K4:L4"/>
    <mergeCell ref="M4:Q4"/>
    <mergeCell ref="S4:U4"/>
    <mergeCell ref="K1:Q1"/>
    <mergeCell ref="S1:U1"/>
    <mergeCell ref="K5:L5"/>
    <mergeCell ref="M5:O5"/>
    <mergeCell ref="P5:Q5"/>
    <mergeCell ref="U5:Z5"/>
    <mergeCell ref="K6:L6"/>
    <mergeCell ref="M6:Q6"/>
    <mergeCell ref="S6:U6"/>
    <mergeCell ref="X6:AK6"/>
    <mergeCell ref="AC2:AC5"/>
    <mergeCell ref="AK2:AK5"/>
    <mergeCell ref="K3:L3"/>
    <mergeCell ref="M3:O3"/>
    <mergeCell ref="P3:Q3"/>
    <mergeCell ref="S3:U3"/>
    <mergeCell ref="X3:Z3"/>
    <mergeCell ref="K7:L7"/>
    <mergeCell ref="M7:Q7"/>
    <mergeCell ref="S7:U7"/>
    <mergeCell ref="X7:Z7"/>
    <mergeCell ref="AA7:AB7"/>
    <mergeCell ref="Q8:Q9"/>
    <mergeCell ref="O8:P8"/>
    <mergeCell ref="S8:S9"/>
    <mergeCell ref="U8:U9"/>
    <mergeCell ref="V8:V9"/>
    <mergeCell ref="W8:W9"/>
    <mergeCell ref="X8:X9"/>
    <mergeCell ref="Y8:Y9"/>
    <mergeCell ref="Z8:Z9"/>
    <mergeCell ref="AA8:AA9"/>
    <mergeCell ref="AB8:AB9"/>
    <mergeCell ref="G8:G9"/>
    <mergeCell ref="H8:H9"/>
    <mergeCell ref="I8:J8"/>
    <mergeCell ref="K8:M9"/>
    <mergeCell ref="N8:N9"/>
    <mergeCell ref="B8:B9"/>
    <mergeCell ref="C8:C9"/>
    <mergeCell ref="D8:D9"/>
    <mergeCell ref="E8:E9"/>
    <mergeCell ref="F8:F9"/>
    <mergeCell ref="AC8:AC9"/>
    <mergeCell ref="AQ1:AR1"/>
    <mergeCell ref="AL2:AL5"/>
    <mergeCell ref="AM2:AN5"/>
    <mergeCell ref="AO2:AP5"/>
    <mergeCell ref="AQ2:AR5"/>
    <mergeCell ref="AM1:AN1"/>
    <mergeCell ref="AO1:AP1"/>
    <mergeCell ref="AQ8:AQ9"/>
    <mergeCell ref="AR8:AR9"/>
    <mergeCell ref="AK8:AK9"/>
    <mergeCell ref="AC7:AK7"/>
    <mergeCell ref="AD8:AD9"/>
    <mergeCell ref="AL8:AL9"/>
    <mergeCell ref="AI8:AI9"/>
    <mergeCell ref="AE8:AE9"/>
    <mergeCell ref="AF8:AF9"/>
    <mergeCell ref="AG8:AG9"/>
    <mergeCell ref="AH8:AH9"/>
    <mergeCell ref="AJ8:AJ9"/>
    <mergeCell ref="AL6:AR7"/>
    <mergeCell ref="AM8:AM9"/>
    <mergeCell ref="AN8:AN9"/>
    <mergeCell ref="AO8:AO9"/>
    <mergeCell ref="AP8:AP9"/>
    <mergeCell ref="AO18:AP18"/>
    <mergeCell ref="AQ18:AR18"/>
    <mergeCell ref="K19:L19"/>
    <mergeCell ref="M19:Q19"/>
    <mergeCell ref="S19:U19"/>
    <mergeCell ref="X19:Z19"/>
    <mergeCell ref="AA19:AB22"/>
    <mergeCell ref="AC19:AC22"/>
    <mergeCell ref="AK19:AK22"/>
    <mergeCell ref="AL19:AL22"/>
    <mergeCell ref="AM19:AN22"/>
    <mergeCell ref="AO19:AP22"/>
    <mergeCell ref="AQ19:AR22"/>
    <mergeCell ref="K20:L20"/>
    <mergeCell ref="M20:O20"/>
    <mergeCell ref="P20:Q20"/>
    <mergeCell ref="K18:Q18"/>
    <mergeCell ref="S18:U18"/>
    <mergeCell ref="X18:Z18"/>
    <mergeCell ref="AA18:AB18"/>
    <mergeCell ref="AM18:AN18"/>
    <mergeCell ref="K22:L22"/>
    <mergeCell ref="M22:O22"/>
    <mergeCell ref="P22:Q22"/>
    <mergeCell ref="U22:Z22"/>
    <mergeCell ref="K23:L23"/>
    <mergeCell ref="M23:Q23"/>
    <mergeCell ref="S23:U23"/>
    <mergeCell ref="X23:AK23"/>
    <mergeCell ref="S20:U20"/>
    <mergeCell ref="X20:Z20"/>
    <mergeCell ref="K21:L21"/>
    <mergeCell ref="M21:Q21"/>
    <mergeCell ref="S21:U21"/>
    <mergeCell ref="X21:Z21"/>
    <mergeCell ref="B25:B26"/>
    <mergeCell ref="C25:C26"/>
    <mergeCell ref="D25:D26"/>
    <mergeCell ref="E25:E26"/>
    <mergeCell ref="F25:F26"/>
    <mergeCell ref="AL23:AR24"/>
    <mergeCell ref="K24:L24"/>
    <mergeCell ref="M24:Q24"/>
    <mergeCell ref="S24:U24"/>
    <mergeCell ref="X24:Z24"/>
    <mergeCell ref="AA24:AB24"/>
    <mergeCell ref="AC24:AK24"/>
    <mergeCell ref="O25:P25"/>
    <mergeCell ref="Q25:Q26"/>
    <mergeCell ref="S25:S26"/>
    <mergeCell ref="U25:U26"/>
    <mergeCell ref="V25:V26"/>
    <mergeCell ref="G25:G26"/>
    <mergeCell ref="H25:H26"/>
    <mergeCell ref="I25:J25"/>
    <mergeCell ref="K25:M26"/>
    <mergeCell ref="N25:N26"/>
    <mergeCell ref="AJ25:AJ26"/>
    <mergeCell ref="AK25:AK26"/>
    <mergeCell ref="AB25:AB26"/>
    <mergeCell ref="AC25:AC26"/>
    <mergeCell ref="AD25:AD26"/>
    <mergeCell ref="AE25:AE26"/>
    <mergeCell ref="AF25:AF26"/>
    <mergeCell ref="W25:W26"/>
    <mergeCell ref="X25:X26"/>
    <mergeCell ref="Y25:Y26"/>
    <mergeCell ref="Z25:Z26"/>
    <mergeCell ref="AA25:AA26"/>
    <mergeCell ref="AM51:AN54"/>
    <mergeCell ref="AO51:AP54"/>
    <mergeCell ref="K51:L51"/>
    <mergeCell ref="M51:Q51"/>
    <mergeCell ref="S51:U51"/>
    <mergeCell ref="X51:Z51"/>
    <mergeCell ref="AA51:AB54"/>
    <mergeCell ref="AQ25:AQ26"/>
    <mergeCell ref="AR25:AR26"/>
    <mergeCell ref="K50:Q50"/>
    <mergeCell ref="S50:U50"/>
    <mergeCell ref="X50:Z50"/>
    <mergeCell ref="AA50:AB50"/>
    <mergeCell ref="AM50:AN50"/>
    <mergeCell ref="AO50:AP50"/>
    <mergeCell ref="AQ50:AR50"/>
    <mergeCell ref="AL25:AL26"/>
    <mergeCell ref="AM25:AM26"/>
    <mergeCell ref="AN25:AN26"/>
    <mergeCell ref="AO25:AO26"/>
    <mergeCell ref="AP25:AP26"/>
    <mergeCell ref="AG25:AG26"/>
    <mergeCell ref="AH25:AH26"/>
    <mergeCell ref="AI25:AI26"/>
    <mergeCell ref="AL55:AR56"/>
    <mergeCell ref="K56:L56"/>
    <mergeCell ref="M56:Q56"/>
    <mergeCell ref="S56:U56"/>
    <mergeCell ref="X56:Z56"/>
    <mergeCell ref="AA56:AB56"/>
    <mergeCell ref="AC56:AK56"/>
    <mergeCell ref="AQ51:AR54"/>
    <mergeCell ref="K52:L52"/>
    <mergeCell ref="M52:O52"/>
    <mergeCell ref="P52:Q52"/>
    <mergeCell ref="S52:U52"/>
    <mergeCell ref="X52:Z52"/>
    <mergeCell ref="K53:L53"/>
    <mergeCell ref="M53:Q53"/>
    <mergeCell ref="S53:U53"/>
    <mergeCell ref="X53:Z53"/>
    <mergeCell ref="K54:L54"/>
    <mergeCell ref="M54:O54"/>
    <mergeCell ref="P54:Q54"/>
    <mergeCell ref="U54:Z54"/>
    <mergeCell ref="AC51:AC54"/>
    <mergeCell ref="AK51:AK54"/>
    <mergeCell ref="AL51:AL54"/>
    <mergeCell ref="K55:L55"/>
    <mergeCell ref="M55:Q55"/>
    <mergeCell ref="S55:U55"/>
    <mergeCell ref="X55:AK55"/>
    <mergeCell ref="O57:P57"/>
    <mergeCell ref="Q57:Q58"/>
    <mergeCell ref="S57:S58"/>
    <mergeCell ref="U57:U58"/>
    <mergeCell ref="V57:V58"/>
    <mergeCell ref="K57:M58"/>
    <mergeCell ref="N57:N58"/>
    <mergeCell ref="AC57:AC58"/>
    <mergeCell ref="AD57:AD58"/>
    <mergeCell ref="AE57:AE58"/>
    <mergeCell ref="AF57:AF58"/>
    <mergeCell ref="W57:W58"/>
    <mergeCell ref="M68:Q68"/>
    <mergeCell ref="S68:U68"/>
    <mergeCell ref="X68:Z68"/>
    <mergeCell ref="AA68:AB71"/>
    <mergeCell ref="AQ57:AQ58"/>
    <mergeCell ref="B57:B58"/>
    <mergeCell ref="C57:C58"/>
    <mergeCell ref="D57:D58"/>
    <mergeCell ref="E57:E58"/>
    <mergeCell ref="F57:F58"/>
    <mergeCell ref="G57:G58"/>
    <mergeCell ref="H57:H58"/>
    <mergeCell ref="I57:J57"/>
    <mergeCell ref="K68:L68"/>
    <mergeCell ref="AR57:AR58"/>
    <mergeCell ref="K67:Q67"/>
    <mergeCell ref="S67:U67"/>
    <mergeCell ref="X67:Z67"/>
    <mergeCell ref="AA67:AB67"/>
    <mergeCell ref="AM67:AN67"/>
    <mergeCell ref="AO67:AP67"/>
    <mergeCell ref="AQ67:AR67"/>
    <mergeCell ref="AL57:AL58"/>
    <mergeCell ref="AM57:AM58"/>
    <mergeCell ref="AN57:AN58"/>
    <mergeCell ref="AO57:AO58"/>
    <mergeCell ref="AP57:AP58"/>
    <mergeCell ref="AG57:AG58"/>
    <mergeCell ref="AH57:AH58"/>
    <mergeCell ref="AI57:AI58"/>
    <mergeCell ref="AJ57:AJ58"/>
    <mergeCell ref="AK57:AK58"/>
    <mergeCell ref="AB57:AB58"/>
    <mergeCell ref="X57:X58"/>
    <mergeCell ref="Y57:Y58"/>
    <mergeCell ref="Z57:Z58"/>
    <mergeCell ref="AA57:AA58"/>
    <mergeCell ref="F74:F75"/>
    <mergeCell ref="S73:U73"/>
    <mergeCell ref="X73:Z73"/>
    <mergeCell ref="AA73:AB73"/>
    <mergeCell ref="AC73:AK73"/>
    <mergeCell ref="AQ68:AR71"/>
    <mergeCell ref="K69:L69"/>
    <mergeCell ref="M69:O69"/>
    <mergeCell ref="P69:Q69"/>
    <mergeCell ref="S69:U69"/>
    <mergeCell ref="X69:Z69"/>
    <mergeCell ref="K70:L70"/>
    <mergeCell ref="M70:Q70"/>
    <mergeCell ref="S70:U70"/>
    <mergeCell ref="X70:Z70"/>
    <mergeCell ref="K71:L71"/>
    <mergeCell ref="M71:O71"/>
    <mergeCell ref="P71:Q71"/>
    <mergeCell ref="U71:Z71"/>
    <mergeCell ref="AC68:AC71"/>
    <mergeCell ref="AK68:AK71"/>
    <mergeCell ref="AL68:AL71"/>
    <mergeCell ref="AM68:AN71"/>
    <mergeCell ref="AO68:AP71"/>
    <mergeCell ref="K34:Q34"/>
    <mergeCell ref="S34:U34"/>
    <mergeCell ref="X34:Z34"/>
    <mergeCell ref="AA34:AB34"/>
    <mergeCell ref="AM34:AN34"/>
    <mergeCell ref="AO34:AP34"/>
    <mergeCell ref="AQ34:AR34"/>
    <mergeCell ref="AL74:AL75"/>
    <mergeCell ref="AM74:AM75"/>
    <mergeCell ref="AN74:AN75"/>
    <mergeCell ref="AO74:AO75"/>
    <mergeCell ref="AP74:AP75"/>
    <mergeCell ref="AG74:AG75"/>
    <mergeCell ref="AH74:AH75"/>
    <mergeCell ref="AI74:AI75"/>
    <mergeCell ref="AJ74:AJ75"/>
    <mergeCell ref="AK74:AK75"/>
    <mergeCell ref="AB74:AB75"/>
    <mergeCell ref="AC74:AC75"/>
    <mergeCell ref="AD74:AD75"/>
    <mergeCell ref="AE74:AE75"/>
    <mergeCell ref="AF74:AF75"/>
    <mergeCell ref="W74:W75"/>
    <mergeCell ref="X74:X75"/>
    <mergeCell ref="AM35:AN38"/>
    <mergeCell ref="AO35:AP38"/>
    <mergeCell ref="K35:L35"/>
    <mergeCell ref="M35:Q35"/>
    <mergeCell ref="S35:U35"/>
    <mergeCell ref="X35:Z35"/>
    <mergeCell ref="AA35:AB38"/>
    <mergeCell ref="AQ74:AQ75"/>
    <mergeCell ref="AR74:AR75"/>
    <mergeCell ref="Y74:Y75"/>
    <mergeCell ref="Z74:Z75"/>
    <mergeCell ref="AA74:AA75"/>
    <mergeCell ref="O74:P74"/>
    <mergeCell ref="Q74:Q75"/>
    <mergeCell ref="S74:S75"/>
    <mergeCell ref="U74:U75"/>
    <mergeCell ref="V74:V75"/>
    <mergeCell ref="K72:L72"/>
    <mergeCell ref="M72:Q72"/>
    <mergeCell ref="S72:U72"/>
    <mergeCell ref="X72:AK72"/>
    <mergeCell ref="AL72:AR73"/>
    <mergeCell ref="K73:L73"/>
    <mergeCell ref="M73:Q73"/>
    <mergeCell ref="AL39:AR40"/>
    <mergeCell ref="K40:L40"/>
    <mergeCell ref="M40:Q40"/>
    <mergeCell ref="S40:U40"/>
    <mergeCell ref="X40:Z40"/>
    <mergeCell ref="AA40:AB40"/>
    <mergeCell ref="AC40:AK40"/>
    <mergeCell ref="AQ35:AR38"/>
    <mergeCell ref="K36:L36"/>
    <mergeCell ref="M36:O36"/>
    <mergeCell ref="P36:Q36"/>
    <mergeCell ref="S36:U36"/>
    <mergeCell ref="X36:Z36"/>
    <mergeCell ref="K37:L37"/>
    <mergeCell ref="M37:Q37"/>
    <mergeCell ref="S37:U37"/>
    <mergeCell ref="X37:Z37"/>
    <mergeCell ref="K38:L38"/>
    <mergeCell ref="M38:O38"/>
    <mergeCell ref="P38:Q38"/>
    <mergeCell ref="U38:Z38"/>
    <mergeCell ref="AC35:AC38"/>
    <mergeCell ref="AK35:AK38"/>
    <mergeCell ref="AL35:AL38"/>
    <mergeCell ref="K39:L39"/>
    <mergeCell ref="M39:Q39"/>
    <mergeCell ref="S39:U39"/>
    <mergeCell ref="X39:AK39"/>
    <mergeCell ref="O41:P41"/>
    <mergeCell ref="Q41:Q42"/>
    <mergeCell ref="S41:S42"/>
    <mergeCell ref="U41:U42"/>
    <mergeCell ref="V41:V42"/>
    <mergeCell ref="K41:M42"/>
    <mergeCell ref="N41:N42"/>
    <mergeCell ref="AJ41:AJ42"/>
    <mergeCell ref="AK41:AK42"/>
    <mergeCell ref="AB41:AB42"/>
    <mergeCell ref="AC41:AC42"/>
    <mergeCell ref="AD41:AD42"/>
    <mergeCell ref="W41:W42"/>
    <mergeCell ref="X41:X42"/>
    <mergeCell ref="Y41:Y42"/>
    <mergeCell ref="Z41:Z42"/>
    <mergeCell ref="AA41:AA42"/>
    <mergeCell ref="AM84:AN87"/>
    <mergeCell ref="AO84:AP87"/>
    <mergeCell ref="B41:B42"/>
    <mergeCell ref="C41:C42"/>
    <mergeCell ref="D41:D42"/>
    <mergeCell ref="E41:E42"/>
    <mergeCell ref="F41:F42"/>
    <mergeCell ref="G41:G42"/>
    <mergeCell ref="H41:H42"/>
    <mergeCell ref="I41:J41"/>
    <mergeCell ref="G74:G75"/>
    <mergeCell ref="H74:H75"/>
    <mergeCell ref="I74:J74"/>
    <mergeCell ref="K74:M75"/>
    <mergeCell ref="N74:N75"/>
    <mergeCell ref="B74:B75"/>
    <mergeCell ref="C74:C75"/>
    <mergeCell ref="D74:D75"/>
    <mergeCell ref="E74:E75"/>
    <mergeCell ref="K84:L84"/>
    <mergeCell ref="M84:Q84"/>
    <mergeCell ref="S84:U84"/>
    <mergeCell ref="X84:Z84"/>
    <mergeCell ref="AA84:AB87"/>
    <mergeCell ref="AQ41:AQ42"/>
    <mergeCell ref="AR41:AR42"/>
    <mergeCell ref="K83:Q83"/>
    <mergeCell ref="S83:U83"/>
    <mergeCell ref="X83:Z83"/>
    <mergeCell ref="AA83:AB83"/>
    <mergeCell ref="AM83:AN83"/>
    <mergeCell ref="AO83:AP83"/>
    <mergeCell ref="AQ83:AR83"/>
    <mergeCell ref="AL41:AL42"/>
    <mergeCell ref="AM41:AM42"/>
    <mergeCell ref="AN41:AN42"/>
    <mergeCell ref="AO41:AO42"/>
    <mergeCell ref="AP41:AP42"/>
    <mergeCell ref="AG41:AG42"/>
    <mergeCell ref="AH41:AH42"/>
    <mergeCell ref="AI41:AI42"/>
    <mergeCell ref="AE41:AE42"/>
    <mergeCell ref="AF41:AF42"/>
    <mergeCell ref="AL88:AR89"/>
    <mergeCell ref="K89:L89"/>
    <mergeCell ref="M89:Q89"/>
    <mergeCell ref="S89:U89"/>
    <mergeCell ref="X89:Z89"/>
    <mergeCell ref="AA89:AB89"/>
    <mergeCell ref="AC89:AK89"/>
    <mergeCell ref="AQ84:AR87"/>
    <mergeCell ref="K85:L85"/>
    <mergeCell ref="M85:O85"/>
    <mergeCell ref="P85:Q85"/>
    <mergeCell ref="S85:U85"/>
    <mergeCell ref="X85:Z85"/>
    <mergeCell ref="K86:L86"/>
    <mergeCell ref="M86:Q86"/>
    <mergeCell ref="S86:U86"/>
    <mergeCell ref="X86:Z86"/>
    <mergeCell ref="K87:L87"/>
    <mergeCell ref="M87:O87"/>
    <mergeCell ref="P87:Q87"/>
    <mergeCell ref="U87:Z87"/>
    <mergeCell ref="AC84:AC87"/>
    <mergeCell ref="AK84:AK87"/>
    <mergeCell ref="AL84:AL87"/>
    <mergeCell ref="B90:B91"/>
    <mergeCell ref="C90:C91"/>
    <mergeCell ref="D90:D91"/>
    <mergeCell ref="E90:E91"/>
    <mergeCell ref="F90:F91"/>
    <mergeCell ref="K88:L88"/>
    <mergeCell ref="M88:Q88"/>
    <mergeCell ref="S88:U88"/>
    <mergeCell ref="X88:AK88"/>
    <mergeCell ref="O90:P90"/>
    <mergeCell ref="Q90:Q91"/>
    <mergeCell ref="S90:S91"/>
    <mergeCell ref="U90:U91"/>
    <mergeCell ref="V90:V91"/>
    <mergeCell ref="G90:G91"/>
    <mergeCell ref="H90:H91"/>
    <mergeCell ref="I90:J90"/>
    <mergeCell ref="K90:M91"/>
    <mergeCell ref="N90:N91"/>
    <mergeCell ref="AB90:AB91"/>
    <mergeCell ref="AC90:AC91"/>
    <mergeCell ref="AD90:AD91"/>
    <mergeCell ref="AE90:AE91"/>
    <mergeCell ref="AF90:AF91"/>
    <mergeCell ref="W90:W91"/>
    <mergeCell ref="X90:X91"/>
    <mergeCell ref="Y90:Y91"/>
    <mergeCell ref="Z90:Z91"/>
    <mergeCell ref="AA90:AA91"/>
    <mergeCell ref="AQ90:AQ91"/>
    <mergeCell ref="AR90:AR91"/>
    <mergeCell ref="AL90:AL91"/>
    <mergeCell ref="AM90:AM91"/>
    <mergeCell ref="AN90:AN91"/>
    <mergeCell ref="AO90:AO91"/>
    <mergeCell ref="AP90:AP91"/>
    <mergeCell ref="AG90:AG91"/>
    <mergeCell ref="AH90:AH91"/>
    <mergeCell ref="AI90:AI91"/>
    <mergeCell ref="AJ90:AJ91"/>
    <mergeCell ref="AK90:AK91"/>
    <mergeCell ref="K100:Q100"/>
    <mergeCell ref="S100:U100"/>
    <mergeCell ref="X100:Z100"/>
    <mergeCell ref="AA100:AB100"/>
    <mergeCell ref="AM100:AN100"/>
    <mergeCell ref="AO100:AP100"/>
    <mergeCell ref="AQ100:AR100"/>
    <mergeCell ref="K101:L101"/>
    <mergeCell ref="M101:Q101"/>
    <mergeCell ref="S101:U101"/>
    <mergeCell ref="X101:Z101"/>
    <mergeCell ref="AA101:AB104"/>
    <mergeCell ref="AC101:AC104"/>
    <mergeCell ref="AK101:AK104"/>
    <mergeCell ref="AL101:AL104"/>
    <mergeCell ref="AM101:AN104"/>
    <mergeCell ref="AO101:AP104"/>
    <mergeCell ref="AQ101:AR104"/>
    <mergeCell ref="K102:L102"/>
    <mergeCell ref="M102:O102"/>
    <mergeCell ref="P102:Q102"/>
    <mergeCell ref="S102:U102"/>
    <mergeCell ref="X102:Z102"/>
    <mergeCell ref="K103:L103"/>
    <mergeCell ref="M103:Q103"/>
    <mergeCell ref="S103:U103"/>
    <mergeCell ref="X103:Z103"/>
    <mergeCell ref="K104:L104"/>
    <mergeCell ref="M104:O104"/>
    <mergeCell ref="P104:Q104"/>
    <mergeCell ref="U104:Z104"/>
    <mergeCell ref="K105:L105"/>
    <mergeCell ref="M105:Q105"/>
    <mergeCell ref="S105:U105"/>
    <mergeCell ref="X105:AK105"/>
    <mergeCell ref="B107:B108"/>
    <mergeCell ref="C107:C108"/>
    <mergeCell ref="D107:D108"/>
    <mergeCell ref="E107:E108"/>
    <mergeCell ref="F107:F108"/>
    <mergeCell ref="G107:G108"/>
    <mergeCell ref="H107:H108"/>
    <mergeCell ref="I107:J107"/>
    <mergeCell ref="K107:M108"/>
    <mergeCell ref="AE107:AE108"/>
    <mergeCell ref="AF107:AF108"/>
    <mergeCell ref="AG107:AG108"/>
    <mergeCell ref="AL105:AR106"/>
    <mergeCell ref="K106:L106"/>
    <mergeCell ref="M106:Q106"/>
    <mergeCell ref="S106:U106"/>
    <mergeCell ref="X106:Z106"/>
    <mergeCell ref="AA106:AB106"/>
    <mergeCell ref="AC106:AK106"/>
    <mergeCell ref="N107:N108"/>
    <mergeCell ref="O107:P107"/>
    <mergeCell ref="Q107:Q108"/>
    <mergeCell ref="S107:S108"/>
    <mergeCell ref="U107:U108"/>
    <mergeCell ref="V107:V108"/>
    <mergeCell ref="W107:W108"/>
    <mergeCell ref="X107:X108"/>
    <mergeCell ref="AQ107:AQ108"/>
    <mergeCell ref="AR107:AR108"/>
    <mergeCell ref="K113:Q113"/>
    <mergeCell ref="S113:U113"/>
    <mergeCell ref="X113:Z113"/>
    <mergeCell ref="AA113:AB113"/>
    <mergeCell ref="AM113:AN113"/>
    <mergeCell ref="AO113:AP113"/>
    <mergeCell ref="AQ113:AR113"/>
    <mergeCell ref="AH107:AH108"/>
    <mergeCell ref="AI107:AI108"/>
    <mergeCell ref="AJ107:AJ108"/>
    <mergeCell ref="AK107:AK108"/>
    <mergeCell ref="AL107:AL108"/>
    <mergeCell ref="AM107:AM108"/>
    <mergeCell ref="AN107:AN108"/>
    <mergeCell ref="AO107:AO108"/>
    <mergeCell ref="AP107:AP108"/>
    <mergeCell ref="Y107:Y108"/>
    <mergeCell ref="Z107:Z108"/>
    <mergeCell ref="AA107:AA108"/>
    <mergeCell ref="AB107:AB108"/>
    <mergeCell ref="AC107:AC108"/>
    <mergeCell ref="AD107:AD108"/>
    <mergeCell ref="AO114:AP117"/>
    <mergeCell ref="AQ114:AR117"/>
    <mergeCell ref="K115:L115"/>
    <mergeCell ref="M115:O115"/>
    <mergeCell ref="P115:Q115"/>
    <mergeCell ref="S115:U115"/>
    <mergeCell ref="X115:Z115"/>
    <mergeCell ref="K116:L116"/>
    <mergeCell ref="M116:Q116"/>
    <mergeCell ref="S116:U116"/>
    <mergeCell ref="X116:Z116"/>
    <mergeCell ref="K117:L117"/>
    <mergeCell ref="M117:O117"/>
    <mergeCell ref="P117:Q117"/>
    <mergeCell ref="U117:Z117"/>
    <mergeCell ref="K114:L114"/>
    <mergeCell ref="M114:Q114"/>
    <mergeCell ref="S114:U114"/>
    <mergeCell ref="X114:Z114"/>
    <mergeCell ref="AA114:AB117"/>
    <mergeCell ref="AC114:AC117"/>
    <mergeCell ref="AK114:AK117"/>
    <mergeCell ref="AL114:AL117"/>
    <mergeCell ref="AM114:AN117"/>
    <mergeCell ref="K118:L118"/>
    <mergeCell ref="M118:Q118"/>
    <mergeCell ref="S118:U118"/>
    <mergeCell ref="X118:AK118"/>
    <mergeCell ref="AL118:AR119"/>
    <mergeCell ref="K119:L119"/>
    <mergeCell ref="M119:Q119"/>
    <mergeCell ref="S119:U119"/>
    <mergeCell ref="X119:Z119"/>
    <mergeCell ref="AA119:AB119"/>
    <mergeCell ref="AC119:AK119"/>
    <mergeCell ref="B120:B121"/>
    <mergeCell ref="C120:C121"/>
    <mergeCell ref="D120:D121"/>
    <mergeCell ref="E120:E121"/>
    <mergeCell ref="F120:F121"/>
    <mergeCell ref="G120:G121"/>
    <mergeCell ref="H120:H121"/>
    <mergeCell ref="I120:J120"/>
    <mergeCell ref="K120:M121"/>
    <mergeCell ref="N120:N121"/>
    <mergeCell ref="O120:P120"/>
    <mergeCell ref="Q120:Q121"/>
    <mergeCell ref="S120:S121"/>
    <mergeCell ref="U120:U121"/>
    <mergeCell ref="V120:V121"/>
    <mergeCell ref="W120:W121"/>
    <mergeCell ref="X120:X121"/>
    <mergeCell ref="Y120:Y121"/>
    <mergeCell ref="Z120:Z121"/>
    <mergeCell ref="AA120:AA121"/>
    <mergeCell ref="AB120:AB121"/>
    <mergeCell ref="AC120:AC121"/>
    <mergeCell ref="AD120:AD121"/>
    <mergeCell ref="AE120:AE121"/>
    <mergeCell ref="AF120:AF121"/>
    <mergeCell ref="AG120:AG121"/>
    <mergeCell ref="AH120:AH121"/>
    <mergeCell ref="AR120:AR121"/>
    <mergeCell ref="AI120:AI121"/>
    <mergeCell ref="AJ120:AJ121"/>
    <mergeCell ref="AK120:AK121"/>
    <mergeCell ref="AL120:AL121"/>
    <mergeCell ref="AM120:AM121"/>
    <mergeCell ref="AN120:AN121"/>
    <mergeCell ref="AO120:AO121"/>
    <mergeCell ref="AP120:AP121"/>
    <mergeCell ref="AQ120:AQ121"/>
  </mergeCells>
  <phoneticPr fontId="3"/>
  <pageMargins left="0.59055118110236227" right="0.19685039370078741" top="0.59055118110236227" bottom="0.59055118110236227" header="0.51181102362204722" footer="0.51181102362204722"/>
  <pageSetup paperSize="9" scale="79" orientation="portrait" r:id="rId1"/>
  <headerFooter alignWithMargins="0"/>
  <rowBreaks count="7" manualBreakCount="7">
    <brk id="17" max="36" man="1"/>
    <brk id="33" max="36" man="1"/>
    <brk id="49" max="36" man="1"/>
    <brk id="66" max="36" man="1"/>
    <brk id="82" max="36" man="1"/>
    <brk id="99" max="36" man="1"/>
    <brk id="112" max="36" man="1"/>
  </rowBreaks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R371"/>
  <sheetViews>
    <sheetView view="pageBreakPreview" zoomScale="90" zoomScaleNormal="80" zoomScaleSheetLayoutView="90" workbookViewId="0">
      <selection activeCell="M6" sqref="M6:Q6"/>
    </sheetView>
  </sheetViews>
  <sheetFormatPr defaultRowHeight="12" outlineLevelCol="1" x14ac:dyDescent="0.15"/>
  <cols>
    <col min="1" max="1" width="2.7109375" style="15" customWidth="1"/>
    <col min="2" max="2" width="9.5703125" style="15" hidden="1" customWidth="1" outlineLevel="1"/>
    <col min="3" max="3" width="9.140625" style="46" hidden="1" customWidth="1" outlineLevel="1"/>
    <col min="4" max="4" width="13.140625" style="15" hidden="1" customWidth="1" outlineLevel="1"/>
    <col min="5" max="5" width="9.140625" style="15" hidden="1" customWidth="1" outlineLevel="1"/>
    <col min="6" max="6" width="10.85546875" style="15" hidden="1" customWidth="1" outlineLevel="1"/>
    <col min="7" max="7" width="5.85546875" style="119" hidden="1" customWidth="1" outlineLevel="1"/>
    <col min="8" max="8" width="10.42578125" style="54" hidden="1" customWidth="1" outlineLevel="1"/>
    <col min="9" max="9" width="4.7109375" style="65" hidden="1" customWidth="1" outlineLevel="1"/>
    <col min="10" max="10" width="4.7109375" style="66" hidden="1" customWidth="1" outlineLevel="1"/>
    <col min="11" max="11" width="6.7109375" style="50" customWidth="1" collapsed="1"/>
    <col min="12" max="12" width="3.42578125" style="48" customWidth="1"/>
    <col min="13" max="13" width="8.42578125" style="50" customWidth="1"/>
    <col min="14" max="14" width="14.28515625" style="17" hidden="1" customWidth="1" outlineLevel="1"/>
    <col min="15" max="15" width="8.28515625" style="54" customWidth="1" collapsed="1"/>
    <col min="16" max="16" width="22.5703125" style="18" customWidth="1"/>
    <col min="17" max="17" width="9.7109375" style="19" customWidth="1"/>
    <col min="18" max="18" width="7.7109375" style="20" hidden="1" customWidth="1" outlineLevel="1"/>
    <col min="19" max="19" width="9.85546875" style="21" customWidth="1" collapsed="1"/>
    <col min="20" max="20" width="7.7109375" style="20" hidden="1" customWidth="1" outlineLevel="1"/>
    <col min="21" max="21" width="7.7109375" style="18" customWidth="1" collapsed="1"/>
    <col min="22" max="22" width="9.140625" style="20" hidden="1" customWidth="1" outlineLevel="1"/>
    <col min="23" max="23" width="9.140625" style="78" hidden="1" customWidth="1" outlineLevel="1"/>
    <col min="24" max="24" width="12.140625" style="19" customWidth="1" collapsed="1"/>
    <col min="25" max="28" width="4.85546875" style="22" customWidth="1"/>
    <col min="29" max="29" width="10.85546875" style="16" customWidth="1"/>
    <col min="30" max="30" width="10.85546875" style="16" hidden="1" customWidth="1" outlineLevel="1"/>
    <col min="31" max="31" width="11.5703125" style="15" hidden="1" customWidth="1" outlineLevel="1"/>
    <col min="32" max="32" width="16.42578125" style="24" hidden="1" customWidth="1" outlineLevel="1"/>
    <col min="33" max="33" width="9.42578125" style="15" hidden="1" customWidth="1" outlineLevel="1"/>
    <col min="34" max="34" width="15.28515625" style="23" hidden="1" customWidth="1" outlineLevel="1"/>
    <col min="35" max="35" width="8.5703125" style="15" hidden="1" customWidth="1" outlineLevel="1"/>
    <col min="36" max="36" width="10.85546875" style="16" hidden="1" customWidth="1" outlineLevel="1"/>
    <col min="37" max="37" width="12.28515625" style="25" customWidth="1" collapsed="1"/>
    <col min="38" max="38" width="12.5703125" style="15" customWidth="1"/>
    <col min="39" max="44" width="6.140625" style="15" customWidth="1"/>
    <col min="45" max="16384" width="9.140625" style="15"/>
  </cols>
  <sheetData>
    <row r="1" spans="11:44" ht="27" customHeight="1" x14ac:dyDescent="0.15">
      <c r="K1" s="488" t="s">
        <v>2038</v>
      </c>
      <c r="L1" s="488"/>
      <c r="M1" s="488"/>
      <c r="N1" s="488"/>
      <c r="O1" s="488"/>
      <c r="P1" s="488"/>
      <c r="Q1" s="488"/>
      <c r="R1" s="57"/>
      <c r="S1" s="460" t="s">
        <v>2032</v>
      </c>
      <c r="T1" s="460"/>
      <c r="U1" s="460"/>
      <c r="V1" s="57"/>
      <c r="W1" s="82"/>
      <c r="X1" s="460"/>
      <c r="Y1" s="460"/>
      <c r="Z1" s="460"/>
      <c r="AA1" s="354" t="s">
        <v>2031</v>
      </c>
      <c r="AB1" s="354"/>
      <c r="AC1" s="58" t="s">
        <v>2024</v>
      </c>
      <c r="AD1" s="58"/>
      <c r="AE1" s="26"/>
      <c r="AF1" s="63"/>
      <c r="AG1" s="26"/>
      <c r="AH1" s="28"/>
      <c r="AI1" s="26"/>
      <c r="AJ1" s="58"/>
      <c r="AK1" s="62" t="s">
        <v>2023</v>
      </c>
      <c r="AL1" s="253" t="s">
        <v>2358</v>
      </c>
      <c r="AM1" s="464" t="s">
        <v>2359</v>
      </c>
      <c r="AN1" s="464"/>
      <c r="AO1" s="464" t="s">
        <v>2360</v>
      </c>
      <c r="AP1" s="464"/>
      <c r="AQ1" s="464" t="s">
        <v>2361</v>
      </c>
      <c r="AR1" s="464"/>
    </row>
    <row r="2" spans="11:44" ht="17.25" customHeight="1" x14ac:dyDescent="0.15">
      <c r="K2" s="353" t="s">
        <v>2018</v>
      </c>
      <c r="L2" s="353"/>
      <c r="M2" s="353"/>
      <c r="N2" s="353"/>
      <c r="O2" s="353"/>
      <c r="P2" s="353"/>
      <c r="Q2" s="353"/>
      <c r="R2" s="57"/>
      <c r="S2" s="474" t="s">
        <v>2025</v>
      </c>
      <c r="T2" s="474"/>
      <c r="U2" s="474"/>
      <c r="V2" s="161"/>
      <c r="W2" s="165"/>
      <c r="X2" s="474"/>
      <c r="Y2" s="474"/>
      <c r="Z2" s="474"/>
      <c r="AA2" s="466"/>
      <c r="AB2" s="466"/>
      <c r="AC2" s="487"/>
      <c r="AD2" s="111"/>
      <c r="AE2" s="34"/>
      <c r="AF2" s="112"/>
      <c r="AG2" s="34"/>
      <c r="AH2" s="189"/>
      <c r="AI2" s="34"/>
      <c r="AJ2" s="111"/>
      <c r="AK2" s="462"/>
      <c r="AL2" s="464"/>
      <c r="AM2" s="464"/>
      <c r="AN2" s="464"/>
      <c r="AO2" s="464"/>
      <c r="AP2" s="464"/>
      <c r="AQ2" s="464"/>
      <c r="AR2" s="464"/>
    </row>
    <row r="3" spans="11:44" ht="17.25" customHeight="1" x14ac:dyDescent="0.15">
      <c r="K3" s="353" t="s">
        <v>2037</v>
      </c>
      <c r="L3" s="353"/>
      <c r="M3" s="353"/>
      <c r="N3" s="353"/>
      <c r="O3" s="353"/>
      <c r="P3" s="354" t="s">
        <v>2022</v>
      </c>
      <c r="Q3" s="354"/>
      <c r="R3" s="57"/>
      <c r="S3" s="474" t="s">
        <v>2143</v>
      </c>
      <c r="T3" s="474"/>
      <c r="U3" s="474"/>
      <c r="V3" s="161"/>
      <c r="W3" s="165"/>
      <c r="X3" s="535"/>
      <c r="Y3" s="535"/>
      <c r="Z3" s="535"/>
      <c r="AA3" s="466"/>
      <c r="AB3" s="466"/>
      <c r="AC3" s="487"/>
      <c r="AD3" s="111"/>
      <c r="AE3" s="34"/>
      <c r="AF3" s="112"/>
      <c r="AG3" s="34"/>
      <c r="AH3" s="189"/>
      <c r="AI3" s="34"/>
      <c r="AJ3" s="111"/>
      <c r="AK3" s="462"/>
      <c r="AL3" s="464"/>
      <c r="AM3" s="464"/>
      <c r="AN3" s="464"/>
      <c r="AO3" s="464"/>
      <c r="AP3" s="464"/>
      <c r="AQ3" s="464"/>
      <c r="AR3" s="464"/>
    </row>
    <row r="4" spans="11:44" ht="17.25" customHeight="1" x14ac:dyDescent="0.15">
      <c r="K4" s="353" t="s">
        <v>21</v>
      </c>
      <c r="L4" s="353"/>
      <c r="M4" s="353"/>
      <c r="N4" s="353"/>
      <c r="O4" s="353"/>
      <c r="P4" s="353"/>
      <c r="Q4" s="353"/>
      <c r="R4" s="57"/>
      <c r="S4" s="474" t="s">
        <v>2019</v>
      </c>
      <c r="T4" s="474"/>
      <c r="U4" s="474"/>
      <c r="V4" s="161"/>
      <c r="W4" s="165"/>
      <c r="X4" s="535"/>
      <c r="Y4" s="535"/>
      <c r="Z4" s="535"/>
      <c r="AA4" s="466"/>
      <c r="AB4" s="466"/>
      <c r="AC4" s="487"/>
      <c r="AD4" s="111"/>
      <c r="AE4" s="34"/>
      <c r="AF4" s="112"/>
      <c r="AG4" s="34"/>
      <c r="AH4" s="189"/>
      <c r="AI4" s="34"/>
      <c r="AJ4" s="111"/>
      <c r="AK4" s="462"/>
      <c r="AL4" s="464"/>
      <c r="AM4" s="464"/>
      <c r="AN4" s="464"/>
      <c r="AO4" s="464"/>
      <c r="AP4" s="464"/>
      <c r="AQ4" s="464"/>
      <c r="AR4" s="464"/>
    </row>
    <row r="5" spans="11:44" ht="17.25" customHeight="1" x14ac:dyDescent="0.15">
      <c r="K5" s="353" t="s">
        <v>2036</v>
      </c>
      <c r="L5" s="353"/>
      <c r="M5" s="353"/>
      <c r="N5" s="353"/>
      <c r="O5" s="353"/>
      <c r="P5" s="354" t="s">
        <v>2033</v>
      </c>
      <c r="Q5" s="354"/>
      <c r="R5" s="57"/>
      <c r="S5" s="164" t="s">
        <v>2020</v>
      </c>
      <c r="T5" s="164"/>
      <c r="U5" s="486" t="s">
        <v>2540</v>
      </c>
      <c r="V5" s="486"/>
      <c r="W5" s="486"/>
      <c r="X5" s="486"/>
      <c r="Y5" s="486"/>
      <c r="Z5" s="486"/>
      <c r="AA5" s="466"/>
      <c r="AB5" s="466"/>
      <c r="AC5" s="487"/>
      <c r="AD5" s="111"/>
      <c r="AE5" s="34"/>
      <c r="AF5" s="112"/>
      <c r="AG5" s="34"/>
      <c r="AH5" s="189"/>
      <c r="AI5" s="34"/>
      <c r="AJ5" s="111"/>
      <c r="AK5" s="462"/>
      <c r="AL5" s="464"/>
      <c r="AM5" s="484"/>
      <c r="AN5" s="484"/>
      <c r="AO5" s="484"/>
      <c r="AP5" s="484"/>
      <c r="AQ5" s="484"/>
      <c r="AR5" s="484"/>
    </row>
    <row r="6" spans="11:44" ht="17.25" customHeight="1" x14ac:dyDescent="0.15">
      <c r="K6" s="353" t="s">
        <v>2356</v>
      </c>
      <c r="L6" s="353"/>
      <c r="M6" s="473" t="s">
        <v>2357</v>
      </c>
      <c r="N6" s="473"/>
      <c r="O6" s="473"/>
      <c r="P6" s="473"/>
      <c r="Q6" s="473"/>
      <c r="R6" s="57"/>
      <c r="S6" s="474" t="s">
        <v>2034</v>
      </c>
      <c r="T6" s="474"/>
      <c r="U6" s="474"/>
      <c r="V6" s="161"/>
      <c r="W6" s="165"/>
      <c r="X6" s="474" t="s">
        <v>2541</v>
      </c>
      <c r="Y6" s="474"/>
      <c r="Z6" s="474"/>
      <c r="AA6" s="474"/>
      <c r="AB6" s="474"/>
      <c r="AC6" s="474"/>
      <c r="AD6" s="474"/>
      <c r="AE6" s="474"/>
      <c r="AF6" s="474"/>
      <c r="AG6" s="474"/>
      <c r="AH6" s="474"/>
      <c r="AI6" s="474"/>
      <c r="AJ6" s="474"/>
      <c r="AK6" s="474"/>
      <c r="AL6" s="464" t="s">
        <v>2362</v>
      </c>
      <c r="AM6" s="464"/>
      <c r="AN6" s="464"/>
      <c r="AO6" s="464"/>
      <c r="AP6" s="464"/>
      <c r="AQ6" s="464"/>
      <c r="AR6" s="464"/>
    </row>
    <row r="7" spans="11:44" ht="17.25" customHeight="1" x14ac:dyDescent="0.15">
      <c r="K7" s="353"/>
      <c r="L7" s="353"/>
      <c r="M7" s="475" t="s">
        <v>2537</v>
      </c>
      <c r="N7" s="476"/>
      <c r="O7" s="476"/>
      <c r="P7" s="476"/>
      <c r="Q7" s="477"/>
      <c r="R7" s="57"/>
      <c r="S7" s="474" t="s">
        <v>2021</v>
      </c>
      <c r="T7" s="474"/>
      <c r="U7" s="474"/>
      <c r="V7" s="161"/>
      <c r="W7" s="165"/>
      <c r="X7" s="478" t="s">
        <v>2538</v>
      </c>
      <c r="Y7" s="479"/>
      <c r="Z7" s="480"/>
      <c r="AA7" s="466" t="s">
        <v>2035</v>
      </c>
      <c r="AB7" s="466"/>
      <c r="AC7" s="481" t="s">
        <v>2539</v>
      </c>
      <c r="AD7" s="482"/>
      <c r="AE7" s="482"/>
      <c r="AF7" s="482"/>
      <c r="AG7" s="482"/>
      <c r="AH7" s="482"/>
      <c r="AI7" s="482"/>
      <c r="AJ7" s="482"/>
      <c r="AK7" s="483"/>
      <c r="AL7" s="464"/>
      <c r="AM7" s="464"/>
      <c r="AN7" s="464"/>
      <c r="AO7" s="464"/>
      <c r="AP7" s="464"/>
      <c r="AQ7" s="464"/>
      <c r="AR7" s="464"/>
    </row>
    <row r="8" spans="11:44" ht="17.25" customHeight="1" x14ac:dyDescent="0.15">
      <c r="K8" s="93"/>
      <c r="L8" s="59"/>
      <c r="M8" s="88"/>
      <c r="N8" s="89"/>
      <c r="O8" s="90"/>
      <c r="P8" s="91"/>
      <c r="Q8" s="92"/>
      <c r="R8" s="60"/>
      <c r="S8" s="94"/>
      <c r="T8" s="60"/>
      <c r="U8" s="91"/>
      <c r="V8" s="60"/>
      <c r="W8" s="83"/>
      <c r="X8" s="92"/>
      <c r="Y8" s="61"/>
      <c r="Z8" s="61"/>
      <c r="AA8" s="61"/>
      <c r="AB8" s="61"/>
      <c r="AC8" s="84"/>
      <c r="AD8" s="84"/>
      <c r="AE8" s="85"/>
      <c r="AF8" s="86"/>
      <c r="AG8" s="85"/>
      <c r="AH8" s="87"/>
      <c r="AI8" s="85"/>
      <c r="AJ8" s="84"/>
      <c r="AK8" s="95"/>
      <c r="AR8" s="255"/>
    </row>
    <row r="9" spans="11:44" ht="17.25" customHeight="1" x14ac:dyDescent="0.15">
      <c r="K9" s="93"/>
      <c r="L9" s="59"/>
      <c r="M9" s="88"/>
      <c r="N9" s="89"/>
      <c r="O9" s="90"/>
      <c r="P9" s="91"/>
      <c r="Q9" s="92"/>
      <c r="R9" s="60"/>
      <c r="S9" s="94"/>
      <c r="T9" s="60"/>
      <c r="U9" s="91"/>
      <c r="V9" s="60"/>
      <c r="W9" s="83"/>
      <c r="X9" s="92"/>
      <c r="Y9" s="61"/>
      <c r="Z9" s="61"/>
      <c r="AA9" s="61"/>
      <c r="AB9" s="61"/>
      <c r="AC9" s="84"/>
      <c r="AD9" s="84"/>
      <c r="AE9" s="85"/>
      <c r="AF9" s="86"/>
      <c r="AG9" s="85"/>
      <c r="AH9" s="87"/>
      <c r="AI9" s="85"/>
      <c r="AJ9" s="84"/>
      <c r="AK9" s="95"/>
      <c r="AR9" s="256"/>
    </row>
    <row r="10" spans="11:44" ht="17.25" customHeight="1" x14ac:dyDescent="0.15">
      <c r="K10" s="93"/>
      <c r="L10" s="59"/>
      <c r="M10" s="88"/>
      <c r="N10" s="89"/>
      <c r="O10" s="90"/>
      <c r="P10" s="91"/>
      <c r="Q10" s="92"/>
      <c r="R10" s="60"/>
      <c r="S10" s="94"/>
      <c r="T10" s="60"/>
      <c r="U10" s="91"/>
      <c r="V10" s="60"/>
      <c r="W10" s="83"/>
      <c r="X10" s="92"/>
      <c r="Y10" s="61"/>
      <c r="Z10" s="61"/>
      <c r="AA10" s="61"/>
      <c r="AB10" s="61"/>
      <c r="AC10" s="84"/>
      <c r="AD10" s="84"/>
      <c r="AE10" s="85"/>
      <c r="AF10" s="86"/>
      <c r="AG10" s="85"/>
      <c r="AH10" s="87"/>
      <c r="AI10" s="85"/>
      <c r="AJ10" s="84"/>
      <c r="AK10" s="95"/>
      <c r="AR10" s="256"/>
    </row>
    <row r="11" spans="11:44" ht="17.25" customHeight="1" x14ac:dyDescent="0.15">
      <c r="K11" s="93"/>
      <c r="L11" s="59"/>
      <c r="M11" s="88"/>
      <c r="N11" s="89"/>
      <c r="O11" s="90"/>
      <c r="P11" s="91"/>
      <c r="Q11" s="92"/>
      <c r="R11" s="60"/>
      <c r="S11" s="94"/>
      <c r="T11" s="60"/>
      <c r="U11" s="91"/>
      <c r="V11" s="60"/>
      <c r="W11" s="83"/>
      <c r="X11" s="92"/>
      <c r="Y11" s="61"/>
      <c r="Z11" s="61"/>
      <c r="AA11" s="61"/>
      <c r="AB11" s="61"/>
      <c r="AC11" s="84"/>
      <c r="AD11" s="84"/>
      <c r="AE11" s="85"/>
      <c r="AF11" s="86"/>
      <c r="AG11" s="85"/>
      <c r="AH11" s="87"/>
      <c r="AI11" s="85"/>
      <c r="AJ11" s="84"/>
      <c r="AK11" s="95"/>
      <c r="AR11" s="256"/>
    </row>
    <row r="12" spans="11:44" ht="17.25" customHeight="1" x14ac:dyDescent="0.15">
      <c r="K12" s="93"/>
      <c r="L12" s="59"/>
      <c r="M12" s="88"/>
      <c r="N12" s="89"/>
      <c r="O12" s="90"/>
      <c r="P12" s="91"/>
      <c r="Q12" s="92"/>
      <c r="R12" s="60"/>
      <c r="S12" s="94"/>
      <c r="T12" s="60"/>
      <c r="U12" s="91"/>
      <c r="V12" s="60"/>
      <c r="W12" s="83"/>
      <c r="X12" s="92"/>
      <c r="Y12" s="61"/>
      <c r="Z12" s="61"/>
      <c r="AA12" s="61"/>
      <c r="AB12" s="61"/>
      <c r="AC12" s="84"/>
      <c r="AD12" s="84"/>
      <c r="AE12" s="85"/>
      <c r="AF12" s="86"/>
      <c r="AG12" s="85"/>
      <c r="AH12" s="87"/>
      <c r="AI12" s="85"/>
      <c r="AJ12" s="84"/>
      <c r="AK12" s="95"/>
      <c r="AR12" s="256"/>
    </row>
    <row r="13" spans="11:44" ht="17.25" customHeight="1" x14ac:dyDescent="0.15">
      <c r="K13" s="93"/>
      <c r="L13" s="59"/>
      <c r="M13" s="88"/>
      <c r="N13" s="89"/>
      <c r="O13" s="90"/>
      <c r="P13" s="91"/>
      <c r="Q13" s="92"/>
      <c r="R13" s="60"/>
      <c r="S13" s="94"/>
      <c r="T13" s="60"/>
      <c r="U13" s="91"/>
      <c r="V13" s="60"/>
      <c r="W13" s="83"/>
      <c r="X13" s="92"/>
      <c r="Y13" s="61"/>
      <c r="Z13" s="61"/>
      <c r="AA13" s="61"/>
      <c r="AB13" s="61"/>
      <c r="AC13" s="84"/>
      <c r="AD13" s="84"/>
      <c r="AE13" s="85"/>
      <c r="AF13" s="86"/>
      <c r="AG13" s="85"/>
      <c r="AH13" s="87"/>
      <c r="AI13" s="85"/>
      <c r="AJ13" s="84"/>
      <c r="AK13" s="95"/>
      <c r="AR13" s="256"/>
    </row>
    <row r="14" spans="11:44" ht="17.25" customHeight="1" x14ac:dyDescent="0.15">
      <c r="K14" s="93"/>
      <c r="L14" s="59"/>
      <c r="M14" s="88"/>
      <c r="N14" s="89"/>
      <c r="O14" s="90"/>
      <c r="P14" s="91"/>
      <c r="Q14" s="92"/>
      <c r="R14" s="60"/>
      <c r="S14" s="94"/>
      <c r="T14" s="60"/>
      <c r="U14" s="91"/>
      <c r="V14" s="60"/>
      <c r="W14" s="83"/>
      <c r="X14" s="92"/>
      <c r="Y14" s="61"/>
      <c r="Z14" s="61"/>
      <c r="AA14" s="61"/>
      <c r="AB14" s="61"/>
      <c r="AC14" s="84"/>
      <c r="AD14" s="84"/>
      <c r="AE14" s="85"/>
      <c r="AF14" s="86"/>
      <c r="AG14" s="85"/>
      <c r="AH14" s="87"/>
      <c r="AI14" s="85"/>
      <c r="AJ14" s="84"/>
      <c r="AK14" s="95"/>
      <c r="AR14" s="256"/>
    </row>
    <row r="15" spans="11:44" ht="17.25" customHeight="1" x14ac:dyDescent="0.15">
      <c r="K15" s="93"/>
      <c r="L15" s="59"/>
      <c r="M15" s="88"/>
      <c r="N15" s="89"/>
      <c r="O15" s="90"/>
      <c r="P15" s="91"/>
      <c r="Q15" s="92"/>
      <c r="R15" s="60"/>
      <c r="S15" s="94"/>
      <c r="T15" s="60"/>
      <c r="U15" s="91"/>
      <c r="V15" s="60"/>
      <c r="W15" s="83"/>
      <c r="X15" s="92"/>
      <c r="Y15" s="61"/>
      <c r="Z15" s="61"/>
      <c r="AA15" s="61"/>
      <c r="AB15" s="61"/>
      <c r="AC15" s="84"/>
      <c r="AD15" s="84"/>
      <c r="AE15" s="85"/>
      <c r="AF15" s="86"/>
      <c r="AG15" s="85"/>
      <c r="AH15" s="87"/>
      <c r="AI15" s="85"/>
      <c r="AJ15" s="84"/>
      <c r="AK15" s="95"/>
      <c r="AR15" s="256"/>
    </row>
    <row r="16" spans="11:44" ht="17.25" customHeight="1" x14ac:dyDescent="0.15">
      <c r="K16" s="93"/>
      <c r="L16" s="59"/>
      <c r="M16" s="88"/>
      <c r="N16" s="89"/>
      <c r="O16" s="90"/>
      <c r="P16" s="91"/>
      <c r="Q16" s="92"/>
      <c r="R16" s="60"/>
      <c r="S16" s="94"/>
      <c r="T16" s="60"/>
      <c r="U16" s="91"/>
      <c r="V16" s="60"/>
      <c r="W16" s="83"/>
      <c r="X16" s="92"/>
      <c r="Y16" s="61"/>
      <c r="Z16" s="61"/>
      <c r="AA16" s="61"/>
      <c r="AB16" s="61"/>
      <c r="AC16" s="84"/>
      <c r="AD16" s="84"/>
      <c r="AE16" s="85"/>
      <c r="AF16" s="86"/>
      <c r="AG16" s="85"/>
      <c r="AH16" s="87"/>
      <c r="AI16" s="85"/>
      <c r="AJ16" s="84"/>
      <c r="AK16" s="95"/>
      <c r="AR16" s="256"/>
    </row>
    <row r="17" spans="2:44" ht="17.25" customHeight="1" x14ac:dyDescent="0.15">
      <c r="K17" s="93"/>
      <c r="L17" s="59"/>
      <c r="M17" s="88"/>
      <c r="N17" s="89"/>
      <c r="O17" s="90"/>
      <c r="P17" s="91"/>
      <c r="Q17" s="92"/>
      <c r="R17" s="60"/>
      <c r="S17" s="94"/>
      <c r="T17" s="60"/>
      <c r="U17" s="91"/>
      <c r="V17" s="60"/>
      <c r="W17" s="83"/>
      <c r="X17" s="92"/>
      <c r="Y17" s="61"/>
      <c r="Z17" s="61"/>
      <c r="AA17" s="61"/>
      <c r="AB17" s="61"/>
      <c r="AC17" s="84"/>
      <c r="AD17" s="84"/>
      <c r="AE17" s="85"/>
      <c r="AF17" s="86"/>
      <c r="AG17" s="85"/>
      <c r="AH17" s="87"/>
      <c r="AI17" s="85"/>
      <c r="AJ17" s="84"/>
      <c r="AK17" s="95"/>
      <c r="AR17" s="256"/>
    </row>
    <row r="18" spans="2:44" ht="17.25" customHeight="1" x14ac:dyDescent="0.15">
      <c r="K18" s="93"/>
      <c r="L18" s="59"/>
      <c r="M18" s="88"/>
      <c r="N18" s="89"/>
      <c r="O18" s="90"/>
      <c r="P18" s="91"/>
      <c r="Q18" s="92"/>
      <c r="R18" s="60"/>
      <c r="S18" s="94"/>
      <c r="T18" s="60"/>
      <c r="U18" s="91"/>
      <c r="V18" s="60"/>
      <c r="W18" s="83"/>
      <c r="X18" s="92"/>
      <c r="Y18" s="61"/>
      <c r="Z18" s="61"/>
      <c r="AA18" s="61"/>
      <c r="AB18" s="61"/>
      <c r="AC18" s="84"/>
      <c r="AD18" s="84"/>
      <c r="AE18" s="85"/>
      <c r="AF18" s="86"/>
      <c r="AG18" s="85"/>
      <c r="AH18" s="87"/>
      <c r="AI18" s="85"/>
      <c r="AJ18" s="84"/>
      <c r="AK18" s="95"/>
      <c r="AR18" s="256"/>
    </row>
    <row r="19" spans="2:44" ht="17.25" customHeight="1" x14ac:dyDescent="0.15">
      <c r="B19" s="15" t="s">
        <v>827</v>
      </c>
      <c r="K19" s="96"/>
      <c r="L19" s="56"/>
      <c r="M19" s="97"/>
      <c r="N19" s="98"/>
      <c r="O19" s="99"/>
      <c r="P19" s="100"/>
      <c r="Q19" s="101"/>
      <c r="R19" s="102"/>
      <c r="S19" s="103"/>
      <c r="T19" s="102"/>
      <c r="U19" s="100"/>
      <c r="V19" s="102"/>
      <c r="W19" s="104"/>
      <c r="X19" s="101"/>
      <c r="Y19" s="105"/>
      <c r="Z19" s="105"/>
      <c r="AA19" s="105"/>
      <c r="AB19" s="105"/>
      <c r="AC19" s="106"/>
      <c r="AD19" s="106"/>
      <c r="AE19" s="107"/>
      <c r="AF19" s="108"/>
      <c r="AG19" s="107"/>
      <c r="AH19" s="109"/>
      <c r="AI19" s="107"/>
      <c r="AJ19" s="106"/>
      <c r="AK19" s="110"/>
      <c r="AM19" s="107"/>
      <c r="AN19" s="107"/>
      <c r="AO19" s="107"/>
      <c r="AP19" s="107"/>
      <c r="AQ19" s="107"/>
      <c r="AR19" s="257"/>
    </row>
    <row r="20" spans="2:44" ht="15.75" customHeight="1" x14ac:dyDescent="0.15">
      <c r="B20" s="352" t="s">
        <v>1349</v>
      </c>
      <c r="C20" s="361" t="s">
        <v>1350</v>
      </c>
      <c r="D20" s="363" t="s">
        <v>21</v>
      </c>
      <c r="E20" s="363" t="s">
        <v>1357</v>
      </c>
      <c r="F20" s="369" t="s">
        <v>1352</v>
      </c>
      <c r="G20" s="355" t="s">
        <v>2026</v>
      </c>
      <c r="H20" s="357" t="s">
        <v>2027</v>
      </c>
      <c r="I20" s="359" t="s">
        <v>2022</v>
      </c>
      <c r="J20" s="360"/>
      <c r="K20" s="372" t="s">
        <v>2016</v>
      </c>
      <c r="L20" s="373"/>
      <c r="M20" s="374"/>
      <c r="N20" s="365" t="s">
        <v>1354</v>
      </c>
      <c r="O20" s="353" t="s">
        <v>22</v>
      </c>
      <c r="P20" s="353"/>
      <c r="Q20" s="367" t="s">
        <v>1341</v>
      </c>
      <c r="R20" s="27" t="s">
        <v>1342</v>
      </c>
      <c r="S20" s="367" t="s">
        <v>1345</v>
      </c>
      <c r="T20" s="27" t="s">
        <v>1344</v>
      </c>
      <c r="U20" s="354" t="s">
        <v>23</v>
      </c>
      <c r="V20" s="379" t="s">
        <v>20</v>
      </c>
      <c r="W20" s="375" t="s">
        <v>2030</v>
      </c>
      <c r="X20" s="377" t="s">
        <v>2010</v>
      </c>
      <c r="Y20" s="354" t="s">
        <v>25</v>
      </c>
      <c r="Z20" s="354" t="s">
        <v>2005</v>
      </c>
      <c r="AA20" s="354" t="s">
        <v>2006</v>
      </c>
      <c r="AB20" s="354" t="s">
        <v>2273</v>
      </c>
      <c r="AC20" s="380" t="s">
        <v>2017</v>
      </c>
      <c r="AD20" s="380" t="s">
        <v>1355</v>
      </c>
      <c r="AE20" s="369" t="s">
        <v>1356</v>
      </c>
      <c r="AF20" s="386" t="s">
        <v>1351</v>
      </c>
      <c r="AG20" s="353" t="s">
        <v>1347</v>
      </c>
      <c r="AH20" s="387" t="s">
        <v>1348</v>
      </c>
      <c r="AI20" s="363" t="s">
        <v>1353</v>
      </c>
      <c r="AJ20" s="384" t="s">
        <v>1358</v>
      </c>
      <c r="AK20" s="383" t="s">
        <v>24</v>
      </c>
      <c r="AL20" s="465" t="s">
        <v>2363</v>
      </c>
      <c r="AM20" s="534" t="s">
        <v>2364</v>
      </c>
      <c r="AN20" s="533" t="s">
        <v>1342</v>
      </c>
      <c r="AO20" s="533" t="s">
        <v>26</v>
      </c>
      <c r="AP20" s="533" t="s">
        <v>2365</v>
      </c>
      <c r="AQ20" s="533" t="s">
        <v>2366</v>
      </c>
      <c r="AR20" s="533" t="s">
        <v>2367</v>
      </c>
    </row>
    <row r="21" spans="2:44" ht="15.75" customHeight="1" x14ac:dyDescent="0.15">
      <c r="B21" s="353"/>
      <c r="C21" s="362"/>
      <c r="D21" s="364"/>
      <c r="E21" s="364"/>
      <c r="F21" s="370"/>
      <c r="G21" s="356"/>
      <c r="H21" s="358"/>
      <c r="I21" s="69"/>
      <c r="J21" s="70"/>
      <c r="K21" s="456"/>
      <c r="L21" s="391"/>
      <c r="M21" s="392"/>
      <c r="N21" s="366"/>
      <c r="O21" s="26" t="s">
        <v>26</v>
      </c>
      <c r="P21" s="28" t="s">
        <v>25</v>
      </c>
      <c r="Q21" s="368"/>
      <c r="R21" s="31" t="s">
        <v>1343</v>
      </c>
      <c r="S21" s="371"/>
      <c r="T21" s="32" t="s">
        <v>1346</v>
      </c>
      <c r="U21" s="354"/>
      <c r="V21" s="379"/>
      <c r="W21" s="376"/>
      <c r="X21" s="378"/>
      <c r="Y21" s="354"/>
      <c r="Z21" s="354"/>
      <c r="AA21" s="354"/>
      <c r="AB21" s="354"/>
      <c r="AC21" s="381"/>
      <c r="AD21" s="381"/>
      <c r="AE21" s="370"/>
      <c r="AF21" s="386"/>
      <c r="AG21" s="353"/>
      <c r="AH21" s="388"/>
      <c r="AI21" s="364"/>
      <c r="AJ21" s="385"/>
      <c r="AK21" s="383"/>
      <c r="AL21" s="464"/>
      <c r="AM21" s="464"/>
      <c r="AN21" s="464"/>
      <c r="AO21" s="464"/>
      <c r="AP21" s="464"/>
      <c r="AQ21" s="464"/>
      <c r="AR21" s="464"/>
    </row>
    <row r="22" spans="2:44" ht="22.5" customHeight="1" x14ac:dyDescent="0.15">
      <c r="B22" s="34"/>
      <c r="C22" s="47"/>
      <c r="D22" s="34"/>
      <c r="E22" s="34"/>
      <c r="F22" s="41"/>
      <c r="G22" s="120">
        <v>248</v>
      </c>
      <c r="H22" s="41" t="s">
        <v>2043</v>
      </c>
      <c r="I22" s="41">
        <v>8</v>
      </c>
      <c r="J22" s="34"/>
      <c r="K22" s="53" t="s">
        <v>2044</v>
      </c>
      <c r="L22" s="49" t="s">
        <v>2045</v>
      </c>
      <c r="M22" s="51">
        <v>15</v>
      </c>
      <c r="N22" s="35">
        <v>1198994.57</v>
      </c>
      <c r="O22" s="55" t="s">
        <v>2046</v>
      </c>
      <c r="P22" s="36" t="str">
        <f>IF(N22="","",VLOOKUP(N22,単重表!$C$6:'単重表'!$F$3809,2,FALSE))</f>
        <v>H198x99x4.5x7</v>
      </c>
      <c r="Q22" s="37"/>
      <c r="R22" s="140">
        <f t="shared" ref="R22:R85" si="0">Q22/1000</f>
        <v>0</v>
      </c>
      <c r="S22" s="141"/>
      <c r="T22" s="39">
        <f t="shared" ref="T22:T85" si="1">IF(S22="",1,S22/1000)</f>
        <v>1</v>
      </c>
      <c r="U22" s="40"/>
      <c r="V22" s="39">
        <f>IF(N22="","",VLOOKUP(N22,単重表!$C$6:'単重表'!$F$3809,3,FALSE))</f>
        <v>17.8</v>
      </c>
      <c r="W22" s="139"/>
      <c r="X22" s="37">
        <f t="shared" ref="X22:X85" si="2">V22*U22*T22*R22+W22</f>
        <v>0</v>
      </c>
      <c r="Y22" s="28"/>
      <c r="Z22" s="28" t="s">
        <v>2009</v>
      </c>
      <c r="AA22" s="28" t="s">
        <v>2009</v>
      </c>
      <c r="AB22" s="28"/>
      <c r="AC22" s="44"/>
      <c r="AD22" s="44"/>
      <c r="AE22" s="41"/>
      <c r="AF22" s="43"/>
      <c r="AG22" s="41"/>
      <c r="AH22" s="42">
        <f t="shared" ref="AH22:AH85" si="3">AG22*X22</f>
        <v>0</v>
      </c>
      <c r="AI22" s="41"/>
      <c r="AJ22" s="44"/>
      <c r="AK22" s="45"/>
      <c r="AL22" s="34"/>
      <c r="AM22" s="34"/>
      <c r="AN22" s="34"/>
      <c r="AO22" s="34"/>
      <c r="AP22" s="34"/>
      <c r="AQ22" s="34"/>
      <c r="AR22" s="34"/>
    </row>
    <row r="23" spans="2:44" ht="22.5" customHeight="1" x14ac:dyDescent="0.15">
      <c r="B23" s="34"/>
      <c r="C23" s="47"/>
      <c r="D23" s="34"/>
      <c r="E23" s="34"/>
      <c r="F23" s="41"/>
      <c r="G23" s="67"/>
      <c r="H23" s="68"/>
      <c r="I23" s="71"/>
      <c r="J23" s="70"/>
      <c r="K23" s="53"/>
      <c r="L23" s="49"/>
      <c r="M23" s="51"/>
      <c r="N23" s="35"/>
      <c r="O23" s="55"/>
      <c r="P23" s="36" t="str">
        <f>IF(N23="","",VLOOKUP(N23,単重表!$C$6:'単重表'!$F$3809,2,FALSE))</f>
        <v/>
      </c>
      <c r="Q23" s="37"/>
      <c r="R23" s="140">
        <f t="shared" si="0"/>
        <v>0</v>
      </c>
      <c r="S23" s="141"/>
      <c r="T23" s="39">
        <f t="shared" si="1"/>
        <v>1</v>
      </c>
      <c r="U23" s="40"/>
      <c r="V23" s="39" t="str">
        <f>IF(N23="","",VLOOKUP(N23,単重表!$C$6:'単重表'!$F$3809,3,FALSE))</f>
        <v/>
      </c>
      <c r="W23" s="139"/>
      <c r="X23" s="37" t="e">
        <f t="shared" si="2"/>
        <v>#VALUE!</v>
      </c>
      <c r="Y23" s="28"/>
      <c r="Z23" s="28"/>
      <c r="AA23" s="28"/>
      <c r="AB23" s="28"/>
      <c r="AC23" s="44"/>
      <c r="AD23" s="44"/>
      <c r="AE23" s="41"/>
      <c r="AF23" s="43"/>
      <c r="AG23" s="41"/>
      <c r="AH23" s="42" t="e">
        <f t="shared" si="3"/>
        <v>#VALUE!</v>
      </c>
      <c r="AI23" s="41"/>
      <c r="AJ23" s="44"/>
      <c r="AK23" s="45"/>
      <c r="AL23" s="34"/>
      <c r="AM23" s="34"/>
      <c r="AN23" s="34"/>
      <c r="AO23" s="34"/>
      <c r="AP23" s="34"/>
      <c r="AQ23" s="34"/>
      <c r="AR23" s="34"/>
    </row>
    <row r="24" spans="2:44" ht="22.5" customHeight="1" x14ac:dyDescent="0.15">
      <c r="B24" s="34"/>
      <c r="C24" s="47">
        <v>41579</v>
      </c>
      <c r="D24" s="34"/>
      <c r="E24" s="34"/>
      <c r="F24" s="41"/>
      <c r="G24" s="67"/>
      <c r="H24" s="68"/>
      <c r="I24" s="71"/>
      <c r="J24" s="70"/>
      <c r="K24" s="53"/>
      <c r="L24" s="49"/>
      <c r="M24" s="51"/>
      <c r="N24" s="35"/>
      <c r="O24" s="55"/>
      <c r="P24" s="36" t="str">
        <f>IF(N24="","",VLOOKUP(N24,単重表!$C$6:'単重表'!$F$3809,2,FALSE))</f>
        <v/>
      </c>
      <c r="Q24" s="37"/>
      <c r="R24" s="140">
        <f t="shared" si="0"/>
        <v>0</v>
      </c>
      <c r="S24" s="141"/>
      <c r="T24" s="39">
        <f t="shared" si="1"/>
        <v>1</v>
      </c>
      <c r="U24" s="40"/>
      <c r="V24" s="39" t="str">
        <f>IF(N24="","",VLOOKUP(N24,単重表!$C$6:'単重表'!$F$3809,3,FALSE))</f>
        <v/>
      </c>
      <c r="W24" s="139"/>
      <c r="X24" s="37" t="e">
        <f t="shared" si="2"/>
        <v>#VALUE!</v>
      </c>
      <c r="Y24" s="28"/>
      <c r="Z24" s="28"/>
      <c r="AA24" s="28"/>
      <c r="AB24" s="28"/>
      <c r="AC24" s="44"/>
      <c r="AD24" s="44"/>
      <c r="AE24" s="41"/>
      <c r="AF24" s="43"/>
      <c r="AG24" s="41"/>
      <c r="AH24" s="42" t="e">
        <f t="shared" si="3"/>
        <v>#VALUE!</v>
      </c>
      <c r="AI24" s="41"/>
      <c r="AJ24" s="44"/>
      <c r="AK24" s="45"/>
      <c r="AL24" s="34"/>
      <c r="AM24" s="34"/>
      <c r="AN24" s="34"/>
      <c r="AO24" s="34"/>
      <c r="AP24" s="34"/>
      <c r="AQ24" s="34"/>
      <c r="AR24" s="34"/>
    </row>
    <row r="25" spans="2:44" ht="22.5" customHeight="1" x14ac:dyDescent="0.15">
      <c r="B25" s="34"/>
      <c r="C25" s="47">
        <v>41619</v>
      </c>
      <c r="D25" s="34"/>
      <c r="E25" s="34"/>
      <c r="F25" s="41"/>
      <c r="G25" s="67"/>
      <c r="H25" s="68"/>
      <c r="I25" s="71"/>
      <c r="J25" s="70"/>
      <c r="K25" s="53"/>
      <c r="L25" s="49"/>
      <c r="M25" s="51"/>
      <c r="N25" s="35"/>
      <c r="O25" s="55"/>
      <c r="P25" s="36" t="str">
        <f>IF(N25="","",VLOOKUP(N25,単重表!$C$6:'単重表'!$F$3809,2,FALSE))</f>
        <v/>
      </c>
      <c r="Q25" s="37"/>
      <c r="R25" s="140">
        <f t="shared" si="0"/>
        <v>0</v>
      </c>
      <c r="S25" s="141"/>
      <c r="T25" s="39">
        <f t="shared" si="1"/>
        <v>1</v>
      </c>
      <c r="U25" s="40"/>
      <c r="V25" s="39" t="str">
        <f>IF(N25="","",VLOOKUP(N25,単重表!$C$6:'単重表'!$F$3809,3,FALSE))</f>
        <v/>
      </c>
      <c r="W25" s="139"/>
      <c r="X25" s="37" t="e">
        <f t="shared" si="2"/>
        <v>#VALUE!</v>
      </c>
      <c r="Y25" s="28"/>
      <c r="Z25" s="28"/>
      <c r="AA25" s="28"/>
      <c r="AB25" s="28"/>
      <c r="AC25" s="44"/>
      <c r="AD25" s="44"/>
      <c r="AE25" s="41"/>
      <c r="AF25" s="43"/>
      <c r="AG25" s="41"/>
      <c r="AH25" s="42" t="e">
        <f t="shared" si="3"/>
        <v>#VALUE!</v>
      </c>
      <c r="AI25" s="41"/>
      <c r="AJ25" s="44"/>
      <c r="AK25" s="45"/>
      <c r="AL25" s="34"/>
      <c r="AM25" s="34"/>
      <c r="AN25" s="34"/>
      <c r="AO25" s="34"/>
      <c r="AP25" s="34"/>
      <c r="AQ25" s="34"/>
      <c r="AR25" s="34"/>
    </row>
    <row r="26" spans="2:44" ht="22.5" customHeight="1" x14ac:dyDescent="0.15">
      <c r="B26" s="34"/>
      <c r="C26" s="47"/>
      <c r="D26" s="34"/>
      <c r="E26" s="34"/>
      <c r="F26" s="41"/>
      <c r="G26" s="67"/>
      <c r="H26" s="68"/>
      <c r="I26" s="71"/>
      <c r="J26" s="70"/>
      <c r="K26" s="53"/>
      <c r="L26" s="49"/>
      <c r="M26" s="51"/>
      <c r="N26" s="35"/>
      <c r="O26" s="55"/>
      <c r="P26" s="36" t="str">
        <f>IF(N26="","",VLOOKUP(N26,単重表!$C$6:'単重表'!$F$3809,2,FALSE))</f>
        <v/>
      </c>
      <c r="Q26" s="37"/>
      <c r="R26" s="140">
        <f t="shared" si="0"/>
        <v>0</v>
      </c>
      <c r="S26" s="141"/>
      <c r="T26" s="39">
        <f t="shared" si="1"/>
        <v>1</v>
      </c>
      <c r="U26" s="40"/>
      <c r="V26" s="39" t="str">
        <f>IF(N26="","",VLOOKUP(N26,単重表!$C$6:'単重表'!$F$3809,3,FALSE))</f>
        <v/>
      </c>
      <c r="W26" s="139"/>
      <c r="X26" s="37" t="e">
        <f t="shared" si="2"/>
        <v>#VALUE!</v>
      </c>
      <c r="Y26" s="28"/>
      <c r="Z26" s="28"/>
      <c r="AA26" s="28"/>
      <c r="AB26" s="28"/>
      <c r="AC26" s="44"/>
      <c r="AD26" s="44"/>
      <c r="AE26" s="41"/>
      <c r="AF26" s="43"/>
      <c r="AG26" s="41"/>
      <c r="AH26" s="42" t="e">
        <f t="shared" si="3"/>
        <v>#VALUE!</v>
      </c>
      <c r="AI26" s="41"/>
      <c r="AJ26" s="44"/>
      <c r="AK26" s="45"/>
      <c r="AL26" s="34"/>
      <c r="AM26" s="34"/>
      <c r="AN26" s="34"/>
      <c r="AO26" s="34"/>
      <c r="AP26" s="34"/>
      <c r="AQ26" s="34"/>
      <c r="AR26" s="34"/>
    </row>
    <row r="27" spans="2:44" ht="22.5" customHeight="1" x14ac:dyDescent="0.15">
      <c r="B27" s="34"/>
      <c r="C27" s="47"/>
      <c r="D27" s="34"/>
      <c r="E27" s="34"/>
      <c r="F27" s="41"/>
      <c r="G27" s="67"/>
      <c r="H27" s="68"/>
      <c r="I27" s="71"/>
      <c r="J27" s="70"/>
      <c r="K27" s="53"/>
      <c r="L27" s="49"/>
      <c r="M27" s="51"/>
      <c r="N27" s="35"/>
      <c r="O27" s="55"/>
      <c r="P27" s="36" t="str">
        <f>IF(N27="","",VLOOKUP(N27,単重表!$C$6:'単重表'!$F$3809,2,FALSE))</f>
        <v/>
      </c>
      <c r="Q27" s="37"/>
      <c r="R27" s="140">
        <f t="shared" si="0"/>
        <v>0</v>
      </c>
      <c r="S27" s="141"/>
      <c r="T27" s="39">
        <f t="shared" si="1"/>
        <v>1</v>
      </c>
      <c r="U27" s="40"/>
      <c r="V27" s="39" t="str">
        <f>IF(N27="","",VLOOKUP(N27,単重表!$C$6:'単重表'!$F$3809,3,FALSE))</f>
        <v/>
      </c>
      <c r="W27" s="139"/>
      <c r="X27" s="37" t="e">
        <f t="shared" si="2"/>
        <v>#VALUE!</v>
      </c>
      <c r="Y27" s="28"/>
      <c r="Z27" s="28"/>
      <c r="AA27" s="28"/>
      <c r="AB27" s="28"/>
      <c r="AC27" s="44"/>
      <c r="AD27" s="44"/>
      <c r="AE27" s="41"/>
      <c r="AF27" s="43"/>
      <c r="AG27" s="41"/>
      <c r="AH27" s="42" t="e">
        <f t="shared" si="3"/>
        <v>#VALUE!</v>
      </c>
      <c r="AI27" s="41"/>
      <c r="AJ27" s="44"/>
      <c r="AK27" s="45"/>
      <c r="AL27" s="34"/>
      <c r="AM27" s="34"/>
      <c r="AN27" s="34"/>
      <c r="AO27" s="34"/>
      <c r="AP27" s="34"/>
      <c r="AQ27" s="34"/>
      <c r="AR27" s="34"/>
    </row>
    <row r="28" spans="2:44" ht="22.5" customHeight="1" x14ac:dyDescent="0.15">
      <c r="B28" s="34"/>
      <c r="C28" s="47"/>
      <c r="D28" s="34"/>
      <c r="E28" s="34"/>
      <c r="F28" s="41"/>
      <c r="G28" s="67"/>
      <c r="H28" s="68"/>
      <c r="I28" s="71"/>
      <c r="J28" s="70"/>
      <c r="K28" s="53"/>
      <c r="L28" s="49"/>
      <c r="M28" s="51"/>
      <c r="N28" s="35"/>
      <c r="O28" s="55"/>
      <c r="P28" s="36" t="str">
        <f>IF(N28="","",VLOOKUP(N28,単重表!$C$6:'単重表'!$F$3809,2,FALSE))</f>
        <v/>
      </c>
      <c r="Q28" s="37"/>
      <c r="R28" s="140">
        <f t="shared" si="0"/>
        <v>0</v>
      </c>
      <c r="S28" s="141"/>
      <c r="T28" s="39">
        <f t="shared" si="1"/>
        <v>1</v>
      </c>
      <c r="U28" s="40"/>
      <c r="V28" s="39" t="str">
        <f>IF(N28="","",VLOOKUP(N28,単重表!$C$6:'単重表'!$F$3809,3,FALSE))</f>
        <v/>
      </c>
      <c r="W28" s="139"/>
      <c r="X28" s="37" t="e">
        <f t="shared" si="2"/>
        <v>#VALUE!</v>
      </c>
      <c r="Y28" s="28"/>
      <c r="Z28" s="28"/>
      <c r="AA28" s="28"/>
      <c r="AB28" s="28"/>
      <c r="AC28" s="44"/>
      <c r="AD28" s="44"/>
      <c r="AE28" s="41"/>
      <c r="AF28" s="43"/>
      <c r="AG28" s="41"/>
      <c r="AH28" s="42" t="e">
        <f t="shared" si="3"/>
        <v>#VALUE!</v>
      </c>
      <c r="AI28" s="41"/>
      <c r="AJ28" s="44"/>
      <c r="AK28" s="45"/>
      <c r="AL28" s="34"/>
      <c r="AM28" s="34"/>
      <c r="AN28" s="34"/>
      <c r="AO28" s="34"/>
      <c r="AP28" s="34"/>
      <c r="AQ28" s="34"/>
      <c r="AR28" s="34"/>
    </row>
    <row r="29" spans="2:44" ht="22.5" customHeight="1" x14ac:dyDescent="0.15">
      <c r="B29" s="34"/>
      <c r="C29" s="47"/>
      <c r="D29" s="34"/>
      <c r="E29" s="34"/>
      <c r="F29" s="41"/>
      <c r="G29" s="67"/>
      <c r="H29" s="68"/>
      <c r="I29" s="71"/>
      <c r="J29" s="70"/>
      <c r="K29" s="53"/>
      <c r="L29" s="49"/>
      <c r="M29" s="51"/>
      <c r="N29" s="35"/>
      <c r="O29" s="55"/>
      <c r="P29" s="36" t="str">
        <f>IF(N29="","",VLOOKUP(N29,単重表!$C$6:'単重表'!$F$3809,2,FALSE))</f>
        <v/>
      </c>
      <c r="Q29" s="37"/>
      <c r="R29" s="140">
        <f t="shared" si="0"/>
        <v>0</v>
      </c>
      <c r="S29" s="141"/>
      <c r="T29" s="39">
        <f t="shared" si="1"/>
        <v>1</v>
      </c>
      <c r="U29" s="40"/>
      <c r="V29" s="39" t="str">
        <f>IF(N29="","",VLOOKUP(N29,単重表!$C$6:'単重表'!$F$3809,3,FALSE))</f>
        <v/>
      </c>
      <c r="W29" s="139"/>
      <c r="X29" s="37" t="e">
        <f t="shared" si="2"/>
        <v>#VALUE!</v>
      </c>
      <c r="Y29" s="28"/>
      <c r="Z29" s="28"/>
      <c r="AA29" s="28"/>
      <c r="AB29" s="28"/>
      <c r="AC29" s="44"/>
      <c r="AD29" s="44"/>
      <c r="AE29" s="41"/>
      <c r="AF29" s="43"/>
      <c r="AG29" s="41"/>
      <c r="AH29" s="42" t="e">
        <f t="shared" si="3"/>
        <v>#VALUE!</v>
      </c>
      <c r="AI29" s="41"/>
      <c r="AJ29" s="44"/>
      <c r="AK29" s="45"/>
      <c r="AL29" s="34"/>
      <c r="AM29" s="34"/>
      <c r="AN29" s="34"/>
      <c r="AO29" s="34"/>
      <c r="AP29" s="34"/>
      <c r="AQ29" s="34"/>
      <c r="AR29" s="34"/>
    </row>
    <row r="30" spans="2:44" ht="22.5" customHeight="1" x14ac:dyDescent="0.15">
      <c r="B30" s="34"/>
      <c r="C30" s="47"/>
      <c r="D30" s="34"/>
      <c r="E30" s="34"/>
      <c r="F30" s="41"/>
      <c r="G30" s="67"/>
      <c r="H30" s="68"/>
      <c r="I30" s="72"/>
      <c r="J30" s="73"/>
      <c r="K30" s="53"/>
      <c r="L30" s="49"/>
      <c r="M30" s="51"/>
      <c r="N30" s="35"/>
      <c r="O30" s="55"/>
      <c r="P30" s="36" t="str">
        <f>IF(N30="","",VLOOKUP(N30,単重表!$C$6:'単重表'!$F$3809,2,FALSE))</f>
        <v/>
      </c>
      <c r="Q30" s="37"/>
      <c r="R30" s="140">
        <f t="shared" si="0"/>
        <v>0</v>
      </c>
      <c r="S30" s="141"/>
      <c r="T30" s="39">
        <f t="shared" si="1"/>
        <v>1</v>
      </c>
      <c r="U30" s="40"/>
      <c r="V30" s="39" t="str">
        <f>IF(N30="","",VLOOKUP(N30,単重表!$C$6:'単重表'!$F$3809,3,FALSE))</f>
        <v/>
      </c>
      <c r="W30" s="139"/>
      <c r="X30" s="37" t="e">
        <f t="shared" si="2"/>
        <v>#VALUE!</v>
      </c>
      <c r="Y30" s="28"/>
      <c r="Z30" s="28"/>
      <c r="AA30" s="28"/>
      <c r="AB30" s="28"/>
      <c r="AC30" s="44"/>
      <c r="AD30" s="44"/>
      <c r="AE30" s="41"/>
      <c r="AF30" s="43"/>
      <c r="AG30" s="41"/>
      <c r="AH30" s="42" t="e">
        <f t="shared" si="3"/>
        <v>#VALUE!</v>
      </c>
      <c r="AI30" s="41"/>
      <c r="AJ30" s="44"/>
      <c r="AK30" s="45"/>
      <c r="AL30" s="34"/>
      <c r="AM30" s="34"/>
      <c r="AN30" s="34"/>
      <c r="AO30" s="34"/>
      <c r="AP30" s="34"/>
      <c r="AQ30" s="34"/>
      <c r="AR30" s="34"/>
    </row>
    <row r="31" spans="2:44" ht="22.5" customHeight="1" x14ac:dyDescent="0.15">
      <c r="B31" s="34"/>
      <c r="C31" s="47"/>
      <c r="D31" s="34"/>
      <c r="E31" s="34"/>
      <c r="F31" s="41"/>
      <c r="G31" s="67"/>
      <c r="H31" s="68"/>
      <c r="I31" s="72"/>
      <c r="J31" s="74"/>
      <c r="K31" s="53"/>
      <c r="L31" s="49"/>
      <c r="M31" s="51"/>
      <c r="N31" s="35"/>
      <c r="O31" s="55"/>
      <c r="P31" s="36" t="str">
        <f>IF(N31="","",VLOOKUP(N31,単重表!$C$6:'単重表'!$F$3809,2,FALSE))</f>
        <v/>
      </c>
      <c r="Q31" s="37"/>
      <c r="R31" s="140">
        <f t="shared" si="0"/>
        <v>0</v>
      </c>
      <c r="S31" s="141"/>
      <c r="T31" s="39">
        <f t="shared" si="1"/>
        <v>1</v>
      </c>
      <c r="U31" s="40"/>
      <c r="V31" s="39" t="str">
        <f>IF(N31="","",VLOOKUP(N31,単重表!$C$6:'単重表'!$F$3809,3,FALSE))</f>
        <v/>
      </c>
      <c r="W31" s="139"/>
      <c r="X31" s="37" t="e">
        <f t="shared" si="2"/>
        <v>#VALUE!</v>
      </c>
      <c r="Y31" s="28"/>
      <c r="Z31" s="28"/>
      <c r="AA31" s="28"/>
      <c r="AB31" s="28"/>
      <c r="AC31" s="44"/>
      <c r="AD31" s="44"/>
      <c r="AE31" s="41"/>
      <c r="AF31" s="43"/>
      <c r="AG31" s="41"/>
      <c r="AH31" s="42" t="e">
        <f t="shared" si="3"/>
        <v>#VALUE!</v>
      </c>
      <c r="AI31" s="41"/>
      <c r="AJ31" s="44"/>
      <c r="AK31" s="45"/>
      <c r="AL31" s="34"/>
      <c r="AM31" s="34"/>
      <c r="AN31" s="34"/>
      <c r="AO31" s="34"/>
      <c r="AP31" s="34"/>
      <c r="AQ31" s="34"/>
      <c r="AR31" s="34"/>
    </row>
    <row r="32" spans="2:44" ht="22.5" customHeight="1" x14ac:dyDescent="0.15">
      <c r="B32" s="34"/>
      <c r="C32" s="47"/>
      <c r="D32" s="34"/>
      <c r="E32" s="34"/>
      <c r="F32" s="41"/>
      <c r="G32" s="67"/>
      <c r="H32" s="68"/>
      <c r="I32" s="72"/>
      <c r="J32" s="73"/>
      <c r="K32" s="53"/>
      <c r="L32" s="49"/>
      <c r="M32" s="51"/>
      <c r="N32" s="35"/>
      <c r="O32" s="55"/>
      <c r="P32" s="36" t="str">
        <f>IF(N32="","",VLOOKUP(N32,単重表!$C$6:'単重表'!$F$3809,2,FALSE))</f>
        <v/>
      </c>
      <c r="Q32" s="37"/>
      <c r="R32" s="140">
        <f t="shared" si="0"/>
        <v>0</v>
      </c>
      <c r="S32" s="141"/>
      <c r="T32" s="39">
        <f t="shared" si="1"/>
        <v>1</v>
      </c>
      <c r="U32" s="40"/>
      <c r="V32" s="39" t="str">
        <f>IF(N32="","",VLOOKUP(N32,単重表!$C$6:'単重表'!$F$3809,3,FALSE))</f>
        <v/>
      </c>
      <c r="W32" s="139"/>
      <c r="X32" s="37" t="e">
        <f t="shared" si="2"/>
        <v>#VALUE!</v>
      </c>
      <c r="Y32" s="28"/>
      <c r="Z32" s="28"/>
      <c r="AA32" s="28"/>
      <c r="AB32" s="28"/>
      <c r="AC32" s="44"/>
      <c r="AD32" s="44"/>
      <c r="AE32" s="41"/>
      <c r="AF32" s="43"/>
      <c r="AG32" s="41"/>
      <c r="AH32" s="42" t="e">
        <f t="shared" si="3"/>
        <v>#VALUE!</v>
      </c>
      <c r="AI32" s="41"/>
      <c r="AJ32" s="44"/>
      <c r="AK32" s="45"/>
      <c r="AL32" s="34"/>
      <c r="AM32" s="34"/>
      <c r="AN32" s="34"/>
      <c r="AO32" s="34"/>
      <c r="AP32" s="34"/>
      <c r="AQ32" s="34"/>
      <c r="AR32" s="34"/>
    </row>
    <row r="33" spans="2:44" ht="22.5" customHeight="1" x14ac:dyDescent="0.15">
      <c r="B33" s="34"/>
      <c r="C33" s="47"/>
      <c r="D33" s="34"/>
      <c r="E33" s="34"/>
      <c r="F33" s="41"/>
      <c r="G33" s="67"/>
      <c r="H33" s="68"/>
      <c r="I33" s="72"/>
      <c r="J33" s="73"/>
      <c r="K33" s="53"/>
      <c r="L33" s="49"/>
      <c r="M33" s="51"/>
      <c r="N33" s="35"/>
      <c r="O33" s="55"/>
      <c r="P33" s="36" t="str">
        <f>IF(N33="","",VLOOKUP(N33,単重表!$C$6:'単重表'!$F$3809,2,FALSE))</f>
        <v/>
      </c>
      <c r="Q33" s="37"/>
      <c r="R33" s="140">
        <f t="shared" si="0"/>
        <v>0</v>
      </c>
      <c r="S33" s="141"/>
      <c r="T33" s="39">
        <f t="shared" si="1"/>
        <v>1</v>
      </c>
      <c r="U33" s="40"/>
      <c r="V33" s="39" t="str">
        <f>IF(N33="","",VLOOKUP(N33,単重表!$C$6:'単重表'!$F$3809,3,FALSE))</f>
        <v/>
      </c>
      <c r="W33" s="139"/>
      <c r="X33" s="37" t="e">
        <f t="shared" si="2"/>
        <v>#VALUE!</v>
      </c>
      <c r="Y33" s="28"/>
      <c r="Z33" s="28"/>
      <c r="AA33" s="28"/>
      <c r="AB33" s="28"/>
      <c r="AC33" s="44"/>
      <c r="AD33" s="44"/>
      <c r="AE33" s="41"/>
      <c r="AF33" s="43"/>
      <c r="AG33" s="41"/>
      <c r="AH33" s="42" t="e">
        <f t="shared" si="3"/>
        <v>#VALUE!</v>
      </c>
      <c r="AI33" s="41"/>
      <c r="AJ33" s="44"/>
      <c r="AK33" s="45"/>
      <c r="AL33" s="34"/>
      <c r="AM33" s="34"/>
      <c r="AN33" s="34"/>
      <c r="AO33" s="34"/>
      <c r="AP33" s="34"/>
      <c r="AQ33" s="34"/>
      <c r="AR33" s="34"/>
    </row>
    <row r="34" spans="2:44" ht="22.5" customHeight="1" x14ac:dyDescent="0.15">
      <c r="B34" s="34"/>
      <c r="C34" s="47"/>
      <c r="D34" s="34"/>
      <c r="E34" s="34"/>
      <c r="F34" s="41"/>
      <c r="G34" s="67"/>
      <c r="H34" s="68"/>
      <c r="I34" s="71"/>
      <c r="J34" s="73"/>
      <c r="K34" s="53"/>
      <c r="L34" s="49"/>
      <c r="M34" s="51"/>
      <c r="N34" s="35"/>
      <c r="O34" s="55"/>
      <c r="P34" s="36" t="str">
        <f>IF(N34="","",VLOOKUP(N34,単重表!$C$6:'単重表'!$F$3809,2,FALSE))</f>
        <v/>
      </c>
      <c r="Q34" s="37"/>
      <c r="R34" s="140">
        <f t="shared" si="0"/>
        <v>0</v>
      </c>
      <c r="S34" s="141"/>
      <c r="T34" s="39">
        <f t="shared" si="1"/>
        <v>1</v>
      </c>
      <c r="U34" s="40"/>
      <c r="V34" s="39" t="str">
        <f>IF(N34="","",VLOOKUP(N34,単重表!$C$6:'単重表'!$F$3809,3,FALSE))</f>
        <v/>
      </c>
      <c r="W34" s="139"/>
      <c r="X34" s="37" t="e">
        <f t="shared" si="2"/>
        <v>#VALUE!</v>
      </c>
      <c r="Y34" s="28"/>
      <c r="Z34" s="28"/>
      <c r="AA34" s="28"/>
      <c r="AB34" s="28"/>
      <c r="AC34" s="44"/>
      <c r="AD34" s="44"/>
      <c r="AE34" s="41"/>
      <c r="AF34" s="43"/>
      <c r="AG34" s="41"/>
      <c r="AH34" s="42" t="e">
        <f t="shared" si="3"/>
        <v>#VALUE!</v>
      </c>
      <c r="AI34" s="41"/>
      <c r="AJ34" s="44"/>
      <c r="AK34" s="45"/>
      <c r="AL34" s="34"/>
      <c r="AM34" s="34"/>
      <c r="AN34" s="34"/>
      <c r="AO34" s="34"/>
      <c r="AP34" s="34"/>
      <c r="AQ34" s="34"/>
      <c r="AR34" s="34"/>
    </row>
    <row r="35" spans="2:44" ht="22.5" customHeight="1" x14ac:dyDescent="0.15">
      <c r="B35" s="34"/>
      <c r="C35" s="47"/>
      <c r="D35" s="34"/>
      <c r="E35" s="34"/>
      <c r="F35" s="41"/>
      <c r="G35" s="67"/>
      <c r="H35" s="68"/>
      <c r="I35" s="71"/>
      <c r="J35" s="73"/>
      <c r="K35" s="53"/>
      <c r="L35" s="49"/>
      <c r="M35" s="51"/>
      <c r="N35" s="35"/>
      <c r="O35" s="55"/>
      <c r="P35" s="36" t="str">
        <f>IF(N35="","",VLOOKUP(N35,単重表!$C$6:'単重表'!$F$3809,2,FALSE))</f>
        <v/>
      </c>
      <c r="Q35" s="37"/>
      <c r="R35" s="140">
        <f t="shared" si="0"/>
        <v>0</v>
      </c>
      <c r="S35" s="141"/>
      <c r="T35" s="39">
        <f t="shared" si="1"/>
        <v>1</v>
      </c>
      <c r="U35" s="40"/>
      <c r="V35" s="39" t="str">
        <f>IF(N35="","",VLOOKUP(N35,単重表!$C$6:'単重表'!$F$3809,3,FALSE))</f>
        <v/>
      </c>
      <c r="W35" s="139"/>
      <c r="X35" s="37" t="e">
        <f t="shared" si="2"/>
        <v>#VALUE!</v>
      </c>
      <c r="Y35" s="28"/>
      <c r="Z35" s="28"/>
      <c r="AA35" s="28"/>
      <c r="AB35" s="28"/>
      <c r="AC35" s="44"/>
      <c r="AD35" s="44"/>
      <c r="AE35" s="41"/>
      <c r="AF35" s="43"/>
      <c r="AG35" s="41"/>
      <c r="AH35" s="42" t="e">
        <f t="shared" si="3"/>
        <v>#VALUE!</v>
      </c>
      <c r="AI35" s="41"/>
      <c r="AJ35" s="44"/>
      <c r="AK35" s="45"/>
      <c r="AL35" s="34"/>
      <c r="AM35" s="34"/>
      <c r="AN35" s="34"/>
      <c r="AO35" s="34"/>
      <c r="AP35" s="34"/>
      <c r="AQ35" s="34"/>
      <c r="AR35" s="34"/>
    </row>
    <row r="36" spans="2:44" ht="22.5" customHeight="1" x14ac:dyDescent="0.15">
      <c r="B36" s="34"/>
      <c r="C36" s="47"/>
      <c r="D36" s="34"/>
      <c r="E36" s="34"/>
      <c r="F36" s="41"/>
      <c r="G36" s="67"/>
      <c r="H36" s="68"/>
      <c r="I36" s="72"/>
      <c r="J36" s="73"/>
      <c r="K36" s="53"/>
      <c r="L36" s="49"/>
      <c r="M36" s="51"/>
      <c r="N36" s="35"/>
      <c r="O36" s="55"/>
      <c r="P36" s="36" t="str">
        <f>IF(N36="","",VLOOKUP(N36,単重表!$C$6:'単重表'!$F$3809,2,FALSE))</f>
        <v/>
      </c>
      <c r="Q36" s="37"/>
      <c r="R36" s="140">
        <f t="shared" si="0"/>
        <v>0</v>
      </c>
      <c r="S36" s="141"/>
      <c r="T36" s="39">
        <f t="shared" si="1"/>
        <v>1</v>
      </c>
      <c r="U36" s="40"/>
      <c r="V36" s="39" t="str">
        <f>IF(N36="","",VLOOKUP(N36,単重表!$C$6:'単重表'!$F$3809,3,FALSE))</f>
        <v/>
      </c>
      <c r="W36" s="139"/>
      <c r="X36" s="37" t="e">
        <f t="shared" si="2"/>
        <v>#VALUE!</v>
      </c>
      <c r="Y36" s="28"/>
      <c r="Z36" s="28"/>
      <c r="AA36" s="28"/>
      <c r="AB36" s="28"/>
      <c r="AC36" s="44"/>
      <c r="AD36" s="44"/>
      <c r="AE36" s="41"/>
      <c r="AF36" s="43"/>
      <c r="AG36" s="41"/>
      <c r="AH36" s="42" t="e">
        <f t="shared" si="3"/>
        <v>#VALUE!</v>
      </c>
      <c r="AI36" s="41"/>
      <c r="AJ36" s="44"/>
      <c r="AK36" s="45"/>
      <c r="AL36" s="34"/>
      <c r="AM36" s="34"/>
      <c r="AN36" s="34"/>
      <c r="AO36" s="34"/>
      <c r="AP36" s="34"/>
      <c r="AQ36" s="34"/>
      <c r="AR36" s="34"/>
    </row>
    <row r="37" spans="2:44" ht="22.5" customHeight="1" x14ac:dyDescent="0.15">
      <c r="B37" s="34"/>
      <c r="C37" s="47"/>
      <c r="D37" s="34"/>
      <c r="E37" s="34"/>
      <c r="F37" s="41"/>
      <c r="G37" s="67"/>
      <c r="H37" s="68"/>
      <c r="I37" s="72"/>
      <c r="J37" s="73"/>
      <c r="K37" s="53"/>
      <c r="L37" s="49"/>
      <c r="M37" s="51"/>
      <c r="N37" s="35"/>
      <c r="O37" s="55"/>
      <c r="P37" s="36" t="str">
        <f>IF(N37="","",VLOOKUP(N37,単重表!$C$6:'単重表'!$F$3809,2,FALSE))</f>
        <v/>
      </c>
      <c r="Q37" s="37"/>
      <c r="R37" s="140">
        <f t="shared" si="0"/>
        <v>0</v>
      </c>
      <c r="S37" s="141"/>
      <c r="T37" s="39">
        <f t="shared" si="1"/>
        <v>1</v>
      </c>
      <c r="U37" s="40"/>
      <c r="V37" s="39" t="str">
        <f>IF(N37="","",VLOOKUP(N37,単重表!$C$6:'単重表'!$F$3809,3,FALSE))</f>
        <v/>
      </c>
      <c r="W37" s="139"/>
      <c r="X37" s="37" t="e">
        <f t="shared" si="2"/>
        <v>#VALUE!</v>
      </c>
      <c r="Y37" s="28"/>
      <c r="Z37" s="28"/>
      <c r="AA37" s="28"/>
      <c r="AB37" s="28"/>
      <c r="AC37" s="44"/>
      <c r="AD37" s="44"/>
      <c r="AE37" s="41"/>
      <c r="AF37" s="43"/>
      <c r="AG37" s="41"/>
      <c r="AH37" s="42" t="e">
        <f t="shared" si="3"/>
        <v>#VALUE!</v>
      </c>
      <c r="AI37" s="41"/>
      <c r="AJ37" s="44"/>
      <c r="AK37" s="45"/>
      <c r="AL37" s="34"/>
      <c r="AM37" s="34"/>
      <c r="AN37" s="34"/>
      <c r="AO37" s="34"/>
      <c r="AP37" s="34"/>
      <c r="AQ37" s="34"/>
      <c r="AR37" s="34"/>
    </row>
    <row r="38" spans="2:44" ht="22.5" customHeight="1" x14ac:dyDescent="0.15">
      <c r="B38" s="34"/>
      <c r="C38" s="47"/>
      <c r="D38" s="34"/>
      <c r="E38" s="34"/>
      <c r="F38" s="41"/>
      <c r="G38" s="67"/>
      <c r="H38" s="68"/>
      <c r="I38" s="71"/>
      <c r="J38" s="73"/>
      <c r="K38" s="53"/>
      <c r="L38" s="49"/>
      <c r="M38" s="51"/>
      <c r="N38" s="35"/>
      <c r="O38" s="55"/>
      <c r="P38" s="36" t="str">
        <f>IF(N38="","",VLOOKUP(N38,単重表!$C$6:'単重表'!$F$3809,2,FALSE))</f>
        <v/>
      </c>
      <c r="Q38" s="37"/>
      <c r="R38" s="140">
        <f t="shared" si="0"/>
        <v>0</v>
      </c>
      <c r="S38" s="141"/>
      <c r="T38" s="39">
        <f t="shared" si="1"/>
        <v>1</v>
      </c>
      <c r="U38" s="40"/>
      <c r="V38" s="39" t="str">
        <f>IF(N38="","",VLOOKUP(N38,単重表!$C$6:'単重表'!$F$3809,3,FALSE))</f>
        <v/>
      </c>
      <c r="W38" s="139"/>
      <c r="X38" s="37" t="e">
        <f t="shared" si="2"/>
        <v>#VALUE!</v>
      </c>
      <c r="Y38" s="28"/>
      <c r="Z38" s="28"/>
      <c r="AA38" s="28"/>
      <c r="AB38" s="28"/>
      <c r="AC38" s="44"/>
      <c r="AD38" s="44"/>
      <c r="AE38" s="41"/>
      <c r="AF38" s="43"/>
      <c r="AG38" s="41"/>
      <c r="AH38" s="42" t="e">
        <f t="shared" si="3"/>
        <v>#VALUE!</v>
      </c>
      <c r="AI38" s="41"/>
      <c r="AJ38" s="44"/>
      <c r="AK38" s="45"/>
      <c r="AL38" s="34"/>
      <c r="AM38" s="34"/>
      <c r="AN38" s="34"/>
      <c r="AO38" s="34"/>
      <c r="AP38" s="34"/>
      <c r="AQ38" s="34"/>
      <c r="AR38" s="34"/>
    </row>
    <row r="39" spans="2:44" ht="22.5" customHeight="1" x14ac:dyDescent="0.15">
      <c r="B39" s="34"/>
      <c r="C39" s="47"/>
      <c r="D39" s="34"/>
      <c r="E39" s="34"/>
      <c r="F39" s="41"/>
      <c r="G39" s="67"/>
      <c r="H39" s="68"/>
      <c r="I39" s="71"/>
      <c r="J39" s="73"/>
      <c r="K39" s="53"/>
      <c r="L39" s="49"/>
      <c r="M39" s="51"/>
      <c r="N39" s="35"/>
      <c r="O39" s="55"/>
      <c r="P39" s="36" t="str">
        <f>IF(N39="","",VLOOKUP(N39,単重表!$C$6:'単重表'!$F$3809,2,FALSE))</f>
        <v/>
      </c>
      <c r="Q39" s="37"/>
      <c r="R39" s="140">
        <f t="shared" si="0"/>
        <v>0</v>
      </c>
      <c r="S39" s="141"/>
      <c r="T39" s="39">
        <f t="shared" si="1"/>
        <v>1</v>
      </c>
      <c r="U39" s="40"/>
      <c r="V39" s="39" t="str">
        <f>IF(N39="","",VLOOKUP(N39,単重表!$C$6:'単重表'!$F$3809,3,FALSE))</f>
        <v/>
      </c>
      <c r="W39" s="139"/>
      <c r="X39" s="37" t="e">
        <f t="shared" si="2"/>
        <v>#VALUE!</v>
      </c>
      <c r="Y39" s="28"/>
      <c r="Z39" s="28"/>
      <c r="AA39" s="28"/>
      <c r="AB39" s="28"/>
      <c r="AC39" s="44"/>
      <c r="AD39" s="44"/>
      <c r="AE39" s="41"/>
      <c r="AF39" s="43"/>
      <c r="AG39" s="41"/>
      <c r="AH39" s="42" t="e">
        <f t="shared" si="3"/>
        <v>#VALUE!</v>
      </c>
      <c r="AI39" s="41"/>
      <c r="AJ39" s="44"/>
      <c r="AK39" s="45"/>
      <c r="AL39" s="34"/>
      <c r="AM39" s="34"/>
      <c r="AN39" s="34"/>
      <c r="AO39" s="34"/>
      <c r="AP39" s="34"/>
      <c r="AQ39" s="34"/>
      <c r="AR39" s="34"/>
    </row>
    <row r="40" spans="2:44" ht="22.5" customHeight="1" x14ac:dyDescent="0.15">
      <c r="B40" s="34"/>
      <c r="C40" s="47"/>
      <c r="D40" s="34"/>
      <c r="E40" s="34"/>
      <c r="F40" s="41"/>
      <c r="G40" s="67"/>
      <c r="H40" s="68"/>
      <c r="I40" s="71"/>
      <c r="J40" s="73"/>
      <c r="K40" s="53"/>
      <c r="L40" s="49"/>
      <c r="M40" s="51"/>
      <c r="N40" s="35"/>
      <c r="O40" s="55"/>
      <c r="P40" s="36" t="str">
        <f>IF(N40="","",VLOOKUP(N40,単重表!$C$6:'単重表'!$F$3809,2,FALSE))</f>
        <v/>
      </c>
      <c r="Q40" s="37"/>
      <c r="R40" s="140">
        <f t="shared" si="0"/>
        <v>0</v>
      </c>
      <c r="S40" s="141"/>
      <c r="T40" s="39">
        <f t="shared" si="1"/>
        <v>1</v>
      </c>
      <c r="U40" s="40"/>
      <c r="V40" s="39" t="str">
        <f>IF(N40="","",VLOOKUP(N40,単重表!$C$6:'単重表'!$F$3809,3,FALSE))</f>
        <v/>
      </c>
      <c r="W40" s="139"/>
      <c r="X40" s="37" t="e">
        <f t="shared" si="2"/>
        <v>#VALUE!</v>
      </c>
      <c r="Y40" s="28"/>
      <c r="Z40" s="28"/>
      <c r="AA40" s="28"/>
      <c r="AB40" s="28"/>
      <c r="AC40" s="44"/>
      <c r="AD40" s="44"/>
      <c r="AE40" s="41"/>
      <c r="AF40" s="43"/>
      <c r="AG40" s="41"/>
      <c r="AH40" s="42" t="e">
        <f t="shared" si="3"/>
        <v>#VALUE!</v>
      </c>
      <c r="AI40" s="41"/>
      <c r="AJ40" s="44"/>
      <c r="AK40" s="45"/>
      <c r="AL40" s="34"/>
      <c r="AM40" s="34"/>
      <c r="AN40" s="34"/>
      <c r="AO40" s="34"/>
      <c r="AP40" s="34"/>
      <c r="AQ40" s="34"/>
      <c r="AR40" s="34"/>
    </row>
    <row r="41" spans="2:44" ht="22.5" customHeight="1" x14ac:dyDescent="0.15">
      <c r="B41" s="34"/>
      <c r="C41" s="47"/>
      <c r="D41" s="34"/>
      <c r="E41" s="34"/>
      <c r="F41" s="41"/>
      <c r="G41" s="67"/>
      <c r="H41" s="68"/>
      <c r="I41" s="71"/>
      <c r="J41" s="73"/>
      <c r="K41" s="53"/>
      <c r="L41" s="49"/>
      <c r="M41" s="51"/>
      <c r="N41" s="35"/>
      <c r="O41" s="55"/>
      <c r="P41" s="36" t="str">
        <f>IF(N41="","",VLOOKUP(N41,単重表!$C$6:'単重表'!$F$3809,2,FALSE))</f>
        <v/>
      </c>
      <c r="Q41" s="37"/>
      <c r="R41" s="140">
        <f t="shared" si="0"/>
        <v>0</v>
      </c>
      <c r="S41" s="141"/>
      <c r="T41" s="39">
        <f t="shared" si="1"/>
        <v>1</v>
      </c>
      <c r="U41" s="40"/>
      <c r="V41" s="39" t="str">
        <f>IF(N41="","",VLOOKUP(N41,単重表!$C$6:'単重表'!$F$3809,3,FALSE))</f>
        <v/>
      </c>
      <c r="W41" s="139"/>
      <c r="X41" s="37" t="e">
        <f t="shared" si="2"/>
        <v>#VALUE!</v>
      </c>
      <c r="Y41" s="28"/>
      <c r="Z41" s="28"/>
      <c r="AA41" s="28"/>
      <c r="AB41" s="28"/>
      <c r="AC41" s="44"/>
      <c r="AD41" s="44"/>
      <c r="AE41" s="41"/>
      <c r="AF41" s="43"/>
      <c r="AG41" s="41"/>
      <c r="AH41" s="42" t="e">
        <f t="shared" si="3"/>
        <v>#VALUE!</v>
      </c>
      <c r="AI41" s="41"/>
      <c r="AJ41" s="44"/>
      <c r="AK41" s="45"/>
      <c r="AL41" s="34"/>
      <c r="AM41" s="34"/>
      <c r="AN41" s="34"/>
      <c r="AO41" s="34"/>
      <c r="AP41" s="34"/>
      <c r="AQ41" s="34"/>
      <c r="AR41" s="34"/>
    </row>
    <row r="42" spans="2:44" ht="22.5" customHeight="1" x14ac:dyDescent="0.15">
      <c r="B42" s="34"/>
      <c r="C42" s="47"/>
      <c r="D42" s="34"/>
      <c r="E42" s="34"/>
      <c r="F42" s="41"/>
      <c r="G42" s="67"/>
      <c r="H42" s="68"/>
      <c r="I42" s="72"/>
      <c r="J42" s="73"/>
      <c r="K42" s="53"/>
      <c r="L42" s="49"/>
      <c r="M42" s="51"/>
      <c r="N42" s="35"/>
      <c r="O42" s="55"/>
      <c r="P42" s="36" t="str">
        <f>IF(N42="","",VLOOKUP(N42,単重表!$C$6:'単重表'!$F$3809,2,FALSE))</f>
        <v/>
      </c>
      <c r="Q42" s="37"/>
      <c r="R42" s="140">
        <f t="shared" si="0"/>
        <v>0</v>
      </c>
      <c r="S42" s="141"/>
      <c r="T42" s="39">
        <f t="shared" si="1"/>
        <v>1</v>
      </c>
      <c r="U42" s="40"/>
      <c r="V42" s="39" t="str">
        <f>IF(N42="","",VLOOKUP(N42,単重表!$C$6:'単重表'!$F$3809,3,FALSE))</f>
        <v/>
      </c>
      <c r="W42" s="139"/>
      <c r="X42" s="37" t="e">
        <f t="shared" si="2"/>
        <v>#VALUE!</v>
      </c>
      <c r="Y42" s="28"/>
      <c r="Z42" s="28"/>
      <c r="AA42" s="28"/>
      <c r="AB42" s="28"/>
      <c r="AC42" s="44"/>
      <c r="AD42" s="44"/>
      <c r="AE42" s="41"/>
      <c r="AF42" s="43"/>
      <c r="AG42" s="41"/>
      <c r="AH42" s="42" t="e">
        <f t="shared" si="3"/>
        <v>#VALUE!</v>
      </c>
      <c r="AI42" s="41"/>
      <c r="AJ42" s="44"/>
      <c r="AK42" s="45"/>
      <c r="AL42" s="34"/>
      <c r="AM42" s="34"/>
      <c r="AN42" s="34"/>
      <c r="AO42" s="34"/>
      <c r="AP42" s="34"/>
      <c r="AQ42" s="34"/>
      <c r="AR42" s="34"/>
    </row>
    <row r="43" spans="2:44" ht="22.5" customHeight="1" x14ac:dyDescent="0.15">
      <c r="B43" s="34"/>
      <c r="C43" s="47"/>
      <c r="D43" s="34"/>
      <c r="E43" s="34"/>
      <c r="F43" s="41"/>
      <c r="G43" s="67"/>
      <c r="H43" s="68"/>
      <c r="I43" s="72"/>
      <c r="J43" s="73"/>
      <c r="K43" s="53"/>
      <c r="L43" s="49"/>
      <c r="M43" s="51"/>
      <c r="N43" s="35"/>
      <c r="O43" s="55"/>
      <c r="P43" s="36" t="str">
        <f>IF(N43="","",VLOOKUP(N43,単重表!$C$6:'単重表'!$F$3809,2,FALSE))</f>
        <v/>
      </c>
      <c r="Q43" s="37"/>
      <c r="R43" s="140">
        <f t="shared" si="0"/>
        <v>0</v>
      </c>
      <c r="S43" s="141"/>
      <c r="T43" s="39">
        <f t="shared" si="1"/>
        <v>1</v>
      </c>
      <c r="U43" s="40"/>
      <c r="V43" s="39" t="str">
        <f>IF(N43="","",VLOOKUP(N43,単重表!$C$6:'単重表'!$F$3809,3,FALSE))</f>
        <v/>
      </c>
      <c r="W43" s="139"/>
      <c r="X43" s="37" t="e">
        <f t="shared" si="2"/>
        <v>#VALUE!</v>
      </c>
      <c r="Y43" s="28"/>
      <c r="Z43" s="28"/>
      <c r="AA43" s="28"/>
      <c r="AB43" s="28"/>
      <c r="AC43" s="44"/>
      <c r="AD43" s="44"/>
      <c r="AE43" s="41"/>
      <c r="AF43" s="43"/>
      <c r="AG43" s="41"/>
      <c r="AH43" s="42" t="e">
        <f t="shared" si="3"/>
        <v>#VALUE!</v>
      </c>
      <c r="AI43" s="41"/>
      <c r="AJ43" s="44"/>
      <c r="AK43" s="45"/>
      <c r="AL43" s="34"/>
      <c r="AM43" s="34"/>
      <c r="AN43" s="34"/>
      <c r="AO43" s="34"/>
      <c r="AP43" s="34"/>
      <c r="AQ43" s="34"/>
      <c r="AR43" s="34"/>
    </row>
    <row r="44" spans="2:44" ht="22.5" customHeight="1" x14ac:dyDescent="0.15">
      <c r="B44" s="34"/>
      <c r="C44" s="47"/>
      <c r="D44" s="34"/>
      <c r="E44" s="34"/>
      <c r="F44" s="41"/>
      <c r="G44" s="67"/>
      <c r="H44" s="68"/>
      <c r="I44" s="72"/>
      <c r="J44" s="73"/>
      <c r="K44" s="53"/>
      <c r="L44" s="49"/>
      <c r="M44" s="51"/>
      <c r="N44" s="35"/>
      <c r="O44" s="55"/>
      <c r="P44" s="36" t="str">
        <f>IF(N44="","",VLOOKUP(N44,単重表!$C$6:'単重表'!$F$3809,2,FALSE))</f>
        <v/>
      </c>
      <c r="Q44" s="37"/>
      <c r="R44" s="140">
        <f t="shared" si="0"/>
        <v>0</v>
      </c>
      <c r="S44" s="141"/>
      <c r="T44" s="39">
        <f t="shared" si="1"/>
        <v>1</v>
      </c>
      <c r="U44" s="40"/>
      <c r="V44" s="39" t="str">
        <f>IF(N44="","",VLOOKUP(N44,単重表!$C$6:'単重表'!$F$3809,3,FALSE))</f>
        <v/>
      </c>
      <c r="W44" s="139"/>
      <c r="X44" s="37" t="e">
        <f t="shared" si="2"/>
        <v>#VALUE!</v>
      </c>
      <c r="Y44" s="28"/>
      <c r="Z44" s="28"/>
      <c r="AA44" s="28"/>
      <c r="AB44" s="28"/>
      <c r="AC44" s="44"/>
      <c r="AD44" s="44"/>
      <c r="AE44" s="41"/>
      <c r="AF44" s="43"/>
      <c r="AG44" s="41"/>
      <c r="AH44" s="42" t="e">
        <f t="shared" si="3"/>
        <v>#VALUE!</v>
      </c>
      <c r="AI44" s="41"/>
      <c r="AJ44" s="44"/>
      <c r="AK44" s="45"/>
      <c r="AL44" s="34"/>
      <c r="AM44" s="34"/>
      <c r="AN44" s="34"/>
      <c r="AO44" s="34"/>
      <c r="AP44" s="34"/>
      <c r="AQ44" s="34"/>
      <c r="AR44" s="34"/>
    </row>
    <row r="45" spans="2:44" ht="22.5" customHeight="1" x14ac:dyDescent="0.15">
      <c r="B45" s="34"/>
      <c r="C45" s="47"/>
      <c r="D45" s="34"/>
      <c r="E45" s="34"/>
      <c r="F45" s="41"/>
      <c r="G45" s="67"/>
      <c r="H45" s="68"/>
      <c r="I45" s="71"/>
      <c r="J45" s="73"/>
      <c r="K45" s="53"/>
      <c r="L45" s="49"/>
      <c r="M45" s="51"/>
      <c r="N45" s="35"/>
      <c r="O45" s="55"/>
      <c r="P45" s="36" t="str">
        <f>IF(N45="","",VLOOKUP(N45,単重表!$C$6:'単重表'!$F$3809,2,FALSE))</f>
        <v/>
      </c>
      <c r="Q45" s="37"/>
      <c r="R45" s="140">
        <f t="shared" si="0"/>
        <v>0</v>
      </c>
      <c r="S45" s="141"/>
      <c r="T45" s="39">
        <f t="shared" si="1"/>
        <v>1</v>
      </c>
      <c r="U45" s="40"/>
      <c r="V45" s="39" t="str">
        <f>IF(N45="","",VLOOKUP(N45,単重表!$C$6:'単重表'!$F$3809,3,FALSE))</f>
        <v/>
      </c>
      <c r="W45" s="139"/>
      <c r="X45" s="37" t="e">
        <f t="shared" si="2"/>
        <v>#VALUE!</v>
      </c>
      <c r="Y45" s="28"/>
      <c r="Z45" s="28"/>
      <c r="AA45" s="28"/>
      <c r="AB45" s="28"/>
      <c r="AC45" s="44"/>
      <c r="AD45" s="44"/>
      <c r="AE45" s="41"/>
      <c r="AF45" s="43"/>
      <c r="AG45" s="41"/>
      <c r="AH45" s="42" t="e">
        <f t="shared" si="3"/>
        <v>#VALUE!</v>
      </c>
      <c r="AI45" s="41"/>
      <c r="AJ45" s="44"/>
      <c r="AK45" s="45"/>
      <c r="AL45" s="34"/>
      <c r="AM45" s="34"/>
      <c r="AN45" s="34"/>
      <c r="AO45" s="34"/>
      <c r="AP45" s="34"/>
      <c r="AQ45" s="34"/>
      <c r="AR45" s="34"/>
    </row>
    <row r="46" spans="2:44" ht="22.5" customHeight="1" x14ac:dyDescent="0.15">
      <c r="B46" s="34"/>
      <c r="C46" s="47"/>
      <c r="D46" s="34"/>
      <c r="E46" s="34"/>
      <c r="F46" s="41"/>
      <c r="G46" s="67"/>
      <c r="H46" s="75"/>
      <c r="I46" s="76"/>
      <c r="J46" s="74"/>
      <c r="K46" s="53"/>
      <c r="L46" s="49"/>
      <c r="M46" s="51"/>
      <c r="N46" s="35"/>
      <c r="O46" s="55"/>
      <c r="P46" s="36" t="str">
        <f>IF(N46="","",VLOOKUP(N46,単重表!$C$6:'単重表'!$F$3809,2,FALSE))</f>
        <v/>
      </c>
      <c r="Q46" s="37"/>
      <c r="R46" s="140">
        <f t="shared" si="0"/>
        <v>0</v>
      </c>
      <c r="S46" s="141"/>
      <c r="T46" s="39">
        <f t="shared" si="1"/>
        <v>1</v>
      </c>
      <c r="U46" s="40"/>
      <c r="V46" s="39" t="str">
        <f>IF(N46="","",VLOOKUP(N46,単重表!$C$6:'単重表'!$F$3809,3,FALSE))</f>
        <v/>
      </c>
      <c r="W46" s="139"/>
      <c r="X46" s="37" t="e">
        <f t="shared" si="2"/>
        <v>#VALUE!</v>
      </c>
      <c r="Y46" s="28"/>
      <c r="Z46" s="28"/>
      <c r="AA46" s="28"/>
      <c r="AB46" s="28"/>
      <c r="AC46" s="44"/>
      <c r="AD46" s="44"/>
      <c r="AE46" s="41"/>
      <c r="AF46" s="43"/>
      <c r="AG46" s="41"/>
      <c r="AH46" s="42" t="e">
        <f t="shared" si="3"/>
        <v>#VALUE!</v>
      </c>
      <c r="AI46" s="41"/>
      <c r="AJ46" s="44"/>
      <c r="AK46" s="45"/>
      <c r="AL46" s="34"/>
      <c r="AM46" s="34"/>
      <c r="AN46" s="34"/>
      <c r="AO46" s="34"/>
      <c r="AP46" s="34"/>
      <c r="AQ46" s="34"/>
      <c r="AR46" s="34"/>
    </row>
    <row r="47" spans="2:44" ht="22.5" customHeight="1" x14ac:dyDescent="0.15">
      <c r="B47" s="34"/>
      <c r="C47" s="47"/>
      <c r="D47" s="34"/>
      <c r="E47" s="34"/>
      <c r="F47" s="41"/>
      <c r="G47" s="67"/>
      <c r="H47" s="75"/>
      <c r="I47" s="76"/>
      <c r="J47" s="73"/>
      <c r="K47" s="53"/>
      <c r="L47" s="49"/>
      <c r="M47" s="51"/>
      <c r="N47" s="35"/>
      <c r="O47" s="55"/>
      <c r="P47" s="36" t="str">
        <f>IF(N47="","",VLOOKUP(N47,単重表!$C$6:'単重表'!$F$3809,2,FALSE))</f>
        <v/>
      </c>
      <c r="Q47" s="37"/>
      <c r="R47" s="140">
        <f t="shared" si="0"/>
        <v>0</v>
      </c>
      <c r="S47" s="141"/>
      <c r="T47" s="39">
        <f t="shared" si="1"/>
        <v>1</v>
      </c>
      <c r="U47" s="40"/>
      <c r="V47" s="39" t="str">
        <f>IF(N47="","",VLOOKUP(N47,単重表!$C$6:'単重表'!$F$3809,3,FALSE))</f>
        <v/>
      </c>
      <c r="W47" s="139"/>
      <c r="X47" s="37" t="e">
        <f t="shared" si="2"/>
        <v>#VALUE!</v>
      </c>
      <c r="Y47" s="28"/>
      <c r="Z47" s="28"/>
      <c r="AA47" s="28"/>
      <c r="AB47" s="28"/>
      <c r="AC47" s="44"/>
      <c r="AD47" s="44"/>
      <c r="AE47" s="41"/>
      <c r="AF47" s="43"/>
      <c r="AG47" s="41"/>
      <c r="AH47" s="42" t="e">
        <f t="shared" si="3"/>
        <v>#VALUE!</v>
      </c>
      <c r="AI47" s="41"/>
      <c r="AJ47" s="44"/>
      <c r="AK47" s="45"/>
      <c r="AL47" s="34"/>
      <c r="AM47" s="34"/>
      <c r="AN47" s="34"/>
      <c r="AO47" s="34"/>
      <c r="AP47" s="34"/>
      <c r="AQ47" s="34"/>
      <c r="AR47" s="34"/>
    </row>
    <row r="48" spans="2:44" ht="22.5" customHeight="1" x14ac:dyDescent="0.15">
      <c r="B48" s="34"/>
      <c r="C48" s="47"/>
      <c r="D48" s="34"/>
      <c r="E48" s="34"/>
      <c r="F48" s="41"/>
      <c r="G48" s="67"/>
      <c r="H48" s="75"/>
      <c r="I48" s="72"/>
      <c r="J48" s="74"/>
      <c r="K48" s="53"/>
      <c r="L48" s="49"/>
      <c r="M48" s="51"/>
      <c r="N48" s="35"/>
      <c r="O48" s="55"/>
      <c r="P48" s="36" t="str">
        <f>IF(N48="","",VLOOKUP(N48,単重表!$C$6:'単重表'!$F$3809,2,FALSE))</f>
        <v/>
      </c>
      <c r="Q48" s="37"/>
      <c r="R48" s="140">
        <f t="shared" si="0"/>
        <v>0</v>
      </c>
      <c r="S48" s="141"/>
      <c r="T48" s="39">
        <f t="shared" si="1"/>
        <v>1</v>
      </c>
      <c r="U48" s="40"/>
      <c r="V48" s="39" t="str">
        <f>IF(N48="","",VLOOKUP(N48,単重表!$C$6:'単重表'!$F$3809,3,FALSE))</f>
        <v/>
      </c>
      <c r="W48" s="139"/>
      <c r="X48" s="37" t="e">
        <f t="shared" si="2"/>
        <v>#VALUE!</v>
      </c>
      <c r="Y48" s="28"/>
      <c r="Z48" s="28"/>
      <c r="AA48" s="28"/>
      <c r="AB48" s="28"/>
      <c r="AC48" s="44"/>
      <c r="AD48" s="44"/>
      <c r="AE48" s="41"/>
      <c r="AF48" s="43"/>
      <c r="AG48" s="41"/>
      <c r="AH48" s="42" t="e">
        <f t="shared" si="3"/>
        <v>#VALUE!</v>
      </c>
      <c r="AI48" s="41"/>
      <c r="AJ48" s="44"/>
      <c r="AK48" s="45"/>
      <c r="AL48" s="34"/>
      <c r="AM48" s="34"/>
      <c r="AN48" s="34"/>
      <c r="AO48" s="34"/>
      <c r="AP48" s="34"/>
      <c r="AQ48" s="34"/>
      <c r="AR48" s="34"/>
    </row>
    <row r="49" spans="2:44" ht="22.5" customHeight="1" x14ac:dyDescent="0.15">
      <c r="B49" s="34"/>
      <c r="C49" s="47"/>
      <c r="D49" s="34"/>
      <c r="E49" s="34"/>
      <c r="F49" s="41"/>
      <c r="G49" s="67"/>
      <c r="H49" s="75"/>
      <c r="I49" s="72"/>
      <c r="J49" s="73"/>
      <c r="K49" s="53"/>
      <c r="L49" s="49"/>
      <c r="M49" s="51"/>
      <c r="N49" s="35"/>
      <c r="O49" s="55"/>
      <c r="P49" s="36" t="str">
        <f>IF(N49="","",VLOOKUP(N49,単重表!$C$6:'単重表'!$F$3809,2,FALSE))</f>
        <v/>
      </c>
      <c r="Q49" s="37"/>
      <c r="R49" s="140">
        <f t="shared" si="0"/>
        <v>0</v>
      </c>
      <c r="S49" s="141"/>
      <c r="T49" s="39">
        <f t="shared" si="1"/>
        <v>1</v>
      </c>
      <c r="U49" s="40"/>
      <c r="V49" s="39" t="str">
        <f>IF(N49="","",VLOOKUP(N49,単重表!$C$6:'単重表'!$F$3809,3,FALSE))</f>
        <v/>
      </c>
      <c r="W49" s="139"/>
      <c r="X49" s="37" t="e">
        <f t="shared" si="2"/>
        <v>#VALUE!</v>
      </c>
      <c r="Y49" s="28"/>
      <c r="Z49" s="28"/>
      <c r="AA49" s="28"/>
      <c r="AB49" s="28"/>
      <c r="AC49" s="44"/>
      <c r="AD49" s="44"/>
      <c r="AE49" s="41"/>
      <c r="AF49" s="43"/>
      <c r="AG49" s="41"/>
      <c r="AH49" s="42" t="e">
        <f t="shared" si="3"/>
        <v>#VALUE!</v>
      </c>
      <c r="AI49" s="41"/>
      <c r="AJ49" s="44"/>
      <c r="AK49" s="45"/>
      <c r="AL49" s="34"/>
      <c r="AM49" s="34"/>
      <c r="AN49" s="34"/>
      <c r="AO49" s="34"/>
      <c r="AP49" s="34"/>
      <c r="AQ49" s="34"/>
      <c r="AR49" s="34"/>
    </row>
    <row r="50" spans="2:44" ht="22.5" customHeight="1" x14ac:dyDescent="0.15">
      <c r="B50" s="34"/>
      <c r="C50" s="47"/>
      <c r="D50" s="34"/>
      <c r="E50" s="34"/>
      <c r="F50" s="41"/>
      <c r="G50" s="67"/>
      <c r="H50" s="75"/>
      <c r="I50" s="71"/>
      <c r="J50" s="73"/>
      <c r="K50" s="53"/>
      <c r="L50" s="49"/>
      <c r="M50" s="51"/>
      <c r="N50" s="35"/>
      <c r="O50" s="55"/>
      <c r="P50" s="36" t="str">
        <f>IF(N50="","",VLOOKUP(N50,単重表!$C$6:'単重表'!$F$3809,2,FALSE))</f>
        <v/>
      </c>
      <c r="Q50" s="37"/>
      <c r="R50" s="140">
        <f t="shared" si="0"/>
        <v>0</v>
      </c>
      <c r="S50" s="141"/>
      <c r="T50" s="39">
        <f t="shared" si="1"/>
        <v>1</v>
      </c>
      <c r="U50" s="40"/>
      <c r="V50" s="39" t="str">
        <f>IF(N50="","",VLOOKUP(N50,単重表!$C$6:'単重表'!$F$3809,3,FALSE))</f>
        <v/>
      </c>
      <c r="W50" s="139"/>
      <c r="X50" s="37" t="e">
        <f t="shared" si="2"/>
        <v>#VALUE!</v>
      </c>
      <c r="Y50" s="28"/>
      <c r="Z50" s="28"/>
      <c r="AA50" s="28"/>
      <c r="AB50" s="28"/>
      <c r="AC50" s="44"/>
      <c r="AD50" s="44"/>
      <c r="AE50" s="41"/>
      <c r="AF50" s="43"/>
      <c r="AG50" s="41"/>
      <c r="AH50" s="42" t="e">
        <f t="shared" si="3"/>
        <v>#VALUE!</v>
      </c>
      <c r="AI50" s="41"/>
      <c r="AJ50" s="44"/>
      <c r="AK50" s="45"/>
      <c r="AL50" s="34"/>
      <c r="AM50" s="34"/>
      <c r="AN50" s="34"/>
      <c r="AO50" s="34"/>
      <c r="AP50" s="34"/>
      <c r="AQ50" s="34"/>
      <c r="AR50" s="34"/>
    </row>
    <row r="51" spans="2:44" ht="22.5" customHeight="1" x14ac:dyDescent="0.15">
      <c r="B51" s="34"/>
      <c r="C51" s="47"/>
      <c r="D51" s="34"/>
      <c r="E51" s="34"/>
      <c r="F51" s="41"/>
      <c r="G51" s="67"/>
      <c r="H51" s="75"/>
      <c r="I51" s="71"/>
      <c r="J51" s="73"/>
      <c r="K51" s="53"/>
      <c r="L51" s="49"/>
      <c r="M51" s="51"/>
      <c r="N51" s="35"/>
      <c r="O51" s="55"/>
      <c r="P51" s="36" t="str">
        <f>IF(N51="","",VLOOKUP(N51,単重表!$C$6:'単重表'!$F$3809,2,FALSE))</f>
        <v/>
      </c>
      <c r="Q51" s="37"/>
      <c r="R51" s="140">
        <f t="shared" si="0"/>
        <v>0</v>
      </c>
      <c r="S51" s="141"/>
      <c r="T51" s="39">
        <f t="shared" si="1"/>
        <v>1</v>
      </c>
      <c r="U51" s="40"/>
      <c r="V51" s="39" t="str">
        <f>IF(N51="","",VLOOKUP(N51,単重表!$C$6:'単重表'!$F$3809,3,FALSE))</f>
        <v/>
      </c>
      <c r="W51" s="139"/>
      <c r="X51" s="37" t="e">
        <f t="shared" si="2"/>
        <v>#VALUE!</v>
      </c>
      <c r="Y51" s="28"/>
      <c r="Z51" s="28"/>
      <c r="AA51" s="28"/>
      <c r="AB51" s="28"/>
      <c r="AC51" s="44"/>
      <c r="AD51" s="44"/>
      <c r="AE51" s="41"/>
      <c r="AF51" s="43"/>
      <c r="AG51" s="41"/>
      <c r="AH51" s="42" t="e">
        <f t="shared" si="3"/>
        <v>#VALUE!</v>
      </c>
      <c r="AI51" s="41"/>
      <c r="AJ51" s="44"/>
      <c r="AK51" s="45"/>
      <c r="AL51" s="34"/>
      <c r="AM51" s="34"/>
      <c r="AN51" s="34"/>
      <c r="AO51" s="34"/>
      <c r="AP51" s="34"/>
      <c r="AQ51" s="34"/>
      <c r="AR51" s="34"/>
    </row>
    <row r="52" spans="2:44" ht="22.5" customHeight="1" x14ac:dyDescent="0.15">
      <c r="B52" s="34"/>
      <c r="C52" s="47"/>
      <c r="D52" s="34"/>
      <c r="E52" s="34"/>
      <c r="F52" s="41"/>
      <c r="G52" s="67"/>
      <c r="H52" s="75"/>
      <c r="I52" s="71"/>
      <c r="J52" s="73"/>
      <c r="K52" s="53"/>
      <c r="L52" s="49"/>
      <c r="M52" s="51"/>
      <c r="N52" s="35"/>
      <c r="O52" s="55"/>
      <c r="P52" s="36" t="str">
        <f>IF(N52="","",VLOOKUP(N52,単重表!$C$6:'単重表'!$F$3809,2,FALSE))</f>
        <v/>
      </c>
      <c r="Q52" s="37"/>
      <c r="R52" s="140">
        <f t="shared" si="0"/>
        <v>0</v>
      </c>
      <c r="S52" s="141"/>
      <c r="T52" s="39">
        <f t="shared" si="1"/>
        <v>1</v>
      </c>
      <c r="U52" s="40"/>
      <c r="V52" s="39" t="str">
        <f>IF(N52="","",VLOOKUP(N52,単重表!$C$6:'単重表'!$F$3809,3,FALSE))</f>
        <v/>
      </c>
      <c r="W52" s="139"/>
      <c r="X52" s="37" t="e">
        <f t="shared" si="2"/>
        <v>#VALUE!</v>
      </c>
      <c r="Y52" s="28"/>
      <c r="Z52" s="28"/>
      <c r="AA52" s="28"/>
      <c r="AB52" s="28"/>
      <c r="AC52" s="44"/>
      <c r="AD52" s="44"/>
      <c r="AE52" s="41"/>
      <c r="AF52" s="43"/>
      <c r="AG52" s="41"/>
      <c r="AH52" s="42" t="e">
        <f t="shared" si="3"/>
        <v>#VALUE!</v>
      </c>
      <c r="AI52" s="41"/>
      <c r="AJ52" s="44"/>
      <c r="AK52" s="45"/>
      <c r="AL52" s="34"/>
      <c r="AM52" s="34"/>
      <c r="AN52" s="34"/>
      <c r="AO52" s="34"/>
      <c r="AP52" s="34"/>
      <c r="AQ52" s="34"/>
      <c r="AR52" s="34"/>
    </row>
    <row r="53" spans="2:44" ht="22.5" customHeight="1" x14ac:dyDescent="0.15">
      <c r="B53" s="34"/>
      <c r="C53" s="47"/>
      <c r="D53" s="34"/>
      <c r="E53" s="34"/>
      <c r="F53" s="41"/>
      <c r="G53" s="67"/>
      <c r="H53" s="75"/>
      <c r="I53" s="71"/>
      <c r="J53" s="74"/>
      <c r="K53" s="53"/>
      <c r="L53" s="49"/>
      <c r="M53" s="51"/>
      <c r="N53" s="35"/>
      <c r="O53" s="55"/>
      <c r="P53" s="36" t="str">
        <f>IF(N53="","",VLOOKUP(N53,単重表!$C$6:'単重表'!$F$3809,2,FALSE))</f>
        <v/>
      </c>
      <c r="Q53" s="37"/>
      <c r="R53" s="140">
        <f t="shared" si="0"/>
        <v>0</v>
      </c>
      <c r="S53" s="141"/>
      <c r="T53" s="39">
        <f t="shared" si="1"/>
        <v>1</v>
      </c>
      <c r="U53" s="40"/>
      <c r="V53" s="39" t="str">
        <f>IF(N53="","",VLOOKUP(N53,単重表!$C$6:'単重表'!$F$3809,3,FALSE))</f>
        <v/>
      </c>
      <c r="W53" s="139"/>
      <c r="X53" s="37" t="e">
        <f t="shared" si="2"/>
        <v>#VALUE!</v>
      </c>
      <c r="Y53" s="28"/>
      <c r="Z53" s="28"/>
      <c r="AA53" s="28"/>
      <c r="AB53" s="28"/>
      <c r="AC53" s="44"/>
      <c r="AD53" s="44"/>
      <c r="AE53" s="41"/>
      <c r="AF53" s="43"/>
      <c r="AG53" s="41"/>
      <c r="AH53" s="42" t="e">
        <f t="shared" si="3"/>
        <v>#VALUE!</v>
      </c>
      <c r="AI53" s="41"/>
      <c r="AJ53" s="44"/>
      <c r="AK53" s="45"/>
      <c r="AL53" s="34"/>
      <c r="AM53" s="34"/>
      <c r="AN53" s="34"/>
      <c r="AO53" s="34"/>
      <c r="AP53" s="34"/>
      <c r="AQ53" s="34"/>
      <c r="AR53" s="34"/>
    </row>
    <row r="54" spans="2:44" ht="22.5" customHeight="1" x14ac:dyDescent="0.15">
      <c r="B54" s="34"/>
      <c r="C54" s="47"/>
      <c r="D54" s="34"/>
      <c r="E54" s="34"/>
      <c r="F54" s="41"/>
      <c r="G54" s="67"/>
      <c r="H54" s="75"/>
      <c r="I54" s="72"/>
      <c r="J54" s="73"/>
      <c r="K54" s="53"/>
      <c r="L54" s="49"/>
      <c r="M54" s="51"/>
      <c r="N54" s="35"/>
      <c r="O54" s="55"/>
      <c r="P54" s="36" t="str">
        <f>IF(N54="","",VLOOKUP(N54,単重表!$C$6:'単重表'!$F$3809,2,FALSE))</f>
        <v/>
      </c>
      <c r="Q54" s="37"/>
      <c r="R54" s="140">
        <f t="shared" si="0"/>
        <v>0</v>
      </c>
      <c r="S54" s="141"/>
      <c r="T54" s="39">
        <f t="shared" si="1"/>
        <v>1</v>
      </c>
      <c r="U54" s="40"/>
      <c r="V54" s="39" t="str">
        <f>IF(N54="","",VLOOKUP(N54,単重表!$C$6:'単重表'!$F$3809,3,FALSE))</f>
        <v/>
      </c>
      <c r="W54" s="139"/>
      <c r="X54" s="37" t="e">
        <f t="shared" si="2"/>
        <v>#VALUE!</v>
      </c>
      <c r="Y54" s="28"/>
      <c r="Z54" s="28"/>
      <c r="AA54" s="28"/>
      <c r="AB54" s="28"/>
      <c r="AC54" s="44"/>
      <c r="AD54" s="44"/>
      <c r="AE54" s="41"/>
      <c r="AF54" s="43"/>
      <c r="AG54" s="41"/>
      <c r="AH54" s="42" t="e">
        <f t="shared" si="3"/>
        <v>#VALUE!</v>
      </c>
      <c r="AI54" s="41"/>
      <c r="AJ54" s="44"/>
      <c r="AK54" s="45"/>
      <c r="AL54" s="34"/>
      <c r="AM54" s="34"/>
      <c r="AN54" s="34"/>
      <c r="AO54" s="34"/>
      <c r="AP54" s="34"/>
      <c r="AQ54" s="34"/>
      <c r="AR54" s="34"/>
    </row>
    <row r="55" spans="2:44" ht="22.5" customHeight="1" x14ac:dyDescent="0.15">
      <c r="B55" s="34"/>
      <c r="C55" s="47"/>
      <c r="D55" s="34"/>
      <c r="E55" s="34"/>
      <c r="F55" s="41"/>
      <c r="G55" s="67"/>
      <c r="H55" s="75"/>
      <c r="I55" s="72"/>
      <c r="J55" s="73"/>
      <c r="K55" s="53"/>
      <c r="L55" s="49"/>
      <c r="M55" s="51"/>
      <c r="N55" s="35"/>
      <c r="O55" s="55"/>
      <c r="P55" s="36" t="str">
        <f>IF(N55="","",VLOOKUP(N55,単重表!$C$6:'単重表'!$F$3809,2,FALSE))</f>
        <v/>
      </c>
      <c r="Q55" s="37"/>
      <c r="R55" s="140">
        <f t="shared" si="0"/>
        <v>0</v>
      </c>
      <c r="S55" s="141"/>
      <c r="T55" s="39">
        <f t="shared" si="1"/>
        <v>1</v>
      </c>
      <c r="U55" s="40"/>
      <c r="V55" s="39" t="str">
        <f>IF(N55="","",VLOOKUP(N55,単重表!$C$6:'単重表'!$F$3809,3,FALSE))</f>
        <v/>
      </c>
      <c r="W55" s="139"/>
      <c r="X55" s="37" t="e">
        <f t="shared" si="2"/>
        <v>#VALUE!</v>
      </c>
      <c r="Y55" s="28"/>
      <c r="Z55" s="28"/>
      <c r="AA55" s="28"/>
      <c r="AB55" s="28"/>
      <c r="AC55" s="44"/>
      <c r="AD55" s="44"/>
      <c r="AE55" s="41"/>
      <c r="AF55" s="43"/>
      <c r="AG55" s="41"/>
      <c r="AH55" s="42" t="e">
        <f t="shared" si="3"/>
        <v>#VALUE!</v>
      </c>
      <c r="AI55" s="41"/>
      <c r="AJ55" s="44"/>
      <c r="AK55" s="45"/>
      <c r="AL55" s="34"/>
      <c r="AM55" s="34"/>
      <c r="AN55" s="34"/>
      <c r="AO55" s="34"/>
      <c r="AP55" s="34"/>
      <c r="AQ55" s="34"/>
      <c r="AR55" s="34"/>
    </row>
    <row r="56" spans="2:44" ht="22.5" customHeight="1" x14ac:dyDescent="0.15">
      <c r="B56" s="34"/>
      <c r="C56" s="47"/>
      <c r="D56" s="34"/>
      <c r="E56" s="34"/>
      <c r="F56" s="41"/>
      <c r="G56" s="67"/>
      <c r="H56" s="75"/>
      <c r="I56" s="72"/>
      <c r="J56" s="73"/>
      <c r="K56" s="53"/>
      <c r="L56" s="49"/>
      <c r="M56" s="51"/>
      <c r="N56" s="35"/>
      <c r="O56" s="55"/>
      <c r="P56" s="36" t="str">
        <f>IF(N56="","",VLOOKUP(N56,単重表!$C$6:'単重表'!$F$3809,2,FALSE))</f>
        <v/>
      </c>
      <c r="Q56" s="37"/>
      <c r="R56" s="140">
        <f t="shared" si="0"/>
        <v>0</v>
      </c>
      <c r="S56" s="141"/>
      <c r="T56" s="39">
        <f t="shared" si="1"/>
        <v>1</v>
      </c>
      <c r="U56" s="40"/>
      <c r="V56" s="39" t="str">
        <f>IF(N56="","",VLOOKUP(N56,単重表!$C$6:'単重表'!$F$3809,3,FALSE))</f>
        <v/>
      </c>
      <c r="W56" s="139"/>
      <c r="X56" s="37" t="e">
        <f t="shared" si="2"/>
        <v>#VALUE!</v>
      </c>
      <c r="Y56" s="28"/>
      <c r="Z56" s="28"/>
      <c r="AA56" s="28"/>
      <c r="AB56" s="28"/>
      <c r="AC56" s="44"/>
      <c r="AD56" s="44"/>
      <c r="AE56" s="41"/>
      <c r="AF56" s="43"/>
      <c r="AG56" s="41"/>
      <c r="AH56" s="42" t="e">
        <f t="shared" si="3"/>
        <v>#VALUE!</v>
      </c>
      <c r="AI56" s="41"/>
      <c r="AJ56" s="44"/>
      <c r="AK56" s="45"/>
      <c r="AL56" s="34"/>
      <c r="AM56" s="34"/>
      <c r="AN56" s="34"/>
      <c r="AO56" s="34"/>
      <c r="AP56" s="34"/>
      <c r="AQ56" s="34"/>
      <c r="AR56" s="34"/>
    </row>
    <row r="57" spans="2:44" ht="22.5" customHeight="1" x14ac:dyDescent="0.15">
      <c r="B57" s="34"/>
      <c r="C57" s="47"/>
      <c r="D57" s="34"/>
      <c r="E57" s="34"/>
      <c r="F57" s="41"/>
      <c r="G57" s="67"/>
      <c r="H57" s="75"/>
      <c r="I57" s="72"/>
      <c r="J57" s="73"/>
      <c r="K57" s="53"/>
      <c r="L57" s="49"/>
      <c r="M57" s="51"/>
      <c r="N57" s="35"/>
      <c r="O57" s="55"/>
      <c r="P57" s="36" t="str">
        <f>IF(N57="","",VLOOKUP(N57,単重表!$C$6:'単重表'!$F$3809,2,FALSE))</f>
        <v/>
      </c>
      <c r="Q57" s="37"/>
      <c r="R57" s="140">
        <f t="shared" si="0"/>
        <v>0</v>
      </c>
      <c r="S57" s="141"/>
      <c r="T57" s="39">
        <f t="shared" si="1"/>
        <v>1</v>
      </c>
      <c r="U57" s="40"/>
      <c r="V57" s="39" t="str">
        <f>IF(N57="","",VLOOKUP(N57,単重表!$C$6:'単重表'!$F$3809,3,FALSE))</f>
        <v/>
      </c>
      <c r="W57" s="139"/>
      <c r="X57" s="37" t="e">
        <f t="shared" si="2"/>
        <v>#VALUE!</v>
      </c>
      <c r="Y57" s="28"/>
      <c r="Z57" s="28"/>
      <c r="AA57" s="28"/>
      <c r="AB57" s="28"/>
      <c r="AC57" s="44"/>
      <c r="AD57" s="44"/>
      <c r="AE57" s="41"/>
      <c r="AF57" s="43"/>
      <c r="AG57" s="41"/>
      <c r="AH57" s="42" t="e">
        <f t="shared" si="3"/>
        <v>#VALUE!</v>
      </c>
      <c r="AI57" s="41"/>
      <c r="AJ57" s="44"/>
      <c r="AK57" s="45"/>
      <c r="AL57" s="34"/>
      <c r="AM57" s="34"/>
      <c r="AN57" s="34"/>
      <c r="AO57" s="34"/>
      <c r="AP57" s="34"/>
      <c r="AQ57" s="34"/>
      <c r="AR57" s="34"/>
    </row>
    <row r="58" spans="2:44" ht="22.5" customHeight="1" x14ac:dyDescent="0.15">
      <c r="B58" s="34"/>
      <c r="C58" s="47"/>
      <c r="D58" s="34"/>
      <c r="E58" s="34"/>
      <c r="F58" s="41"/>
      <c r="G58" s="67"/>
      <c r="H58" s="75"/>
      <c r="I58" s="72"/>
      <c r="J58" s="73"/>
      <c r="K58" s="53"/>
      <c r="L58" s="49"/>
      <c r="M58" s="51"/>
      <c r="N58" s="35"/>
      <c r="O58" s="55"/>
      <c r="P58" s="36" t="str">
        <f>IF(N58="","",VLOOKUP(N58,単重表!$C$6:'単重表'!$F$3809,2,FALSE))</f>
        <v/>
      </c>
      <c r="Q58" s="37"/>
      <c r="R58" s="140">
        <f t="shared" si="0"/>
        <v>0</v>
      </c>
      <c r="S58" s="141"/>
      <c r="T58" s="39">
        <f t="shared" si="1"/>
        <v>1</v>
      </c>
      <c r="U58" s="40"/>
      <c r="V58" s="39" t="str">
        <f>IF(N58="","",VLOOKUP(N58,単重表!$C$6:'単重表'!$F$3809,3,FALSE))</f>
        <v/>
      </c>
      <c r="W58" s="139"/>
      <c r="X58" s="37" t="e">
        <f t="shared" si="2"/>
        <v>#VALUE!</v>
      </c>
      <c r="Y58" s="28"/>
      <c r="Z58" s="28"/>
      <c r="AA58" s="28"/>
      <c r="AB58" s="28"/>
      <c r="AC58" s="44"/>
      <c r="AD58" s="44"/>
      <c r="AE58" s="41"/>
      <c r="AF58" s="43"/>
      <c r="AG58" s="41"/>
      <c r="AH58" s="42" t="e">
        <f t="shared" si="3"/>
        <v>#VALUE!</v>
      </c>
      <c r="AI58" s="41"/>
      <c r="AJ58" s="44"/>
      <c r="AK58" s="45"/>
      <c r="AL58" s="34"/>
      <c r="AM58" s="34"/>
      <c r="AN58" s="34"/>
      <c r="AO58" s="34"/>
      <c r="AP58" s="34"/>
      <c r="AQ58" s="34"/>
      <c r="AR58" s="34"/>
    </row>
    <row r="59" spans="2:44" ht="22.5" customHeight="1" x14ac:dyDescent="0.15">
      <c r="B59" s="34"/>
      <c r="C59" s="47"/>
      <c r="D59" s="34"/>
      <c r="E59" s="34"/>
      <c r="F59" s="41"/>
      <c r="G59" s="67"/>
      <c r="H59" s="75"/>
      <c r="I59" s="72"/>
      <c r="J59" s="73"/>
      <c r="K59" s="53"/>
      <c r="L59" s="49"/>
      <c r="M59" s="51"/>
      <c r="N59" s="35"/>
      <c r="O59" s="55"/>
      <c r="P59" s="36" t="str">
        <f>IF(N59="","",VLOOKUP(N59,単重表!$C$6:'単重表'!$F$3809,2,FALSE))</f>
        <v/>
      </c>
      <c r="Q59" s="37"/>
      <c r="R59" s="140">
        <f t="shared" si="0"/>
        <v>0</v>
      </c>
      <c r="S59" s="141"/>
      <c r="T59" s="39">
        <f t="shared" si="1"/>
        <v>1</v>
      </c>
      <c r="U59" s="40"/>
      <c r="V59" s="39" t="str">
        <f>IF(N59="","",VLOOKUP(N59,単重表!$C$6:'単重表'!$F$3809,3,FALSE))</f>
        <v/>
      </c>
      <c r="W59" s="139"/>
      <c r="X59" s="37" t="e">
        <f t="shared" si="2"/>
        <v>#VALUE!</v>
      </c>
      <c r="Y59" s="28"/>
      <c r="Z59" s="28"/>
      <c r="AA59" s="28"/>
      <c r="AB59" s="28"/>
      <c r="AC59" s="44"/>
      <c r="AD59" s="44"/>
      <c r="AE59" s="41"/>
      <c r="AF59" s="43"/>
      <c r="AG59" s="41"/>
      <c r="AH59" s="42" t="e">
        <f t="shared" si="3"/>
        <v>#VALUE!</v>
      </c>
      <c r="AI59" s="41"/>
      <c r="AJ59" s="44"/>
      <c r="AK59" s="45"/>
      <c r="AL59" s="34"/>
      <c r="AM59" s="34"/>
      <c r="AN59" s="34"/>
      <c r="AO59" s="34"/>
      <c r="AP59" s="34"/>
      <c r="AQ59" s="34"/>
      <c r="AR59" s="34"/>
    </row>
    <row r="60" spans="2:44" ht="22.5" customHeight="1" x14ac:dyDescent="0.15">
      <c r="B60" s="34"/>
      <c r="C60" s="47"/>
      <c r="D60" s="34"/>
      <c r="E60" s="34"/>
      <c r="F60" s="41"/>
      <c r="G60" s="67"/>
      <c r="H60" s="75"/>
      <c r="I60" s="72"/>
      <c r="J60" s="73"/>
      <c r="K60" s="53"/>
      <c r="L60" s="49"/>
      <c r="M60" s="51"/>
      <c r="N60" s="35"/>
      <c r="O60" s="55"/>
      <c r="P60" s="36" t="str">
        <f>IF(N60="","",VLOOKUP(N60,単重表!$C$6:'単重表'!$F$3809,2,FALSE))</f>
        <v/>
      </c>
      <c r="Q60" s="37"/>
      <c r="R60" s="140">
        <f t="shared" si="0"/>
        <v>0</v>
      </c>
      <c r="S60" s="141"/>
      <c r="T60" s="39">
        <f t="shared" si="1"/>
        <v>1</v>
      </c>
      <c r="U60" s="40"/>
      <c r="V60" s="39" t="str">
        <f>IF(N60="","",VLOOKUP(N60,単重表!$C$6:'単重表'!$F$3809,3,FALSE))</f>
        <v/>
      </c>
      <c r="W60" s="139"/>
      <c r="X60" s="37" t="e">
        <f t="shared" si="2"/>
        <v>#VALUE!</v>
      </c>
      <c r="Y60" s="28"/>
      <c r="Z60" s="28"/>
      <c r="AA60" s="28"/>
      <c r="AB60" s="28"/>
      <c r="AC60" s="44"/>
      <c r="AD60" s="44"/>
      <c r="AE60" s="41"/>
      <c r="AF60" s="43"/>
      <c r="AG60" s="41"/>
      <c r="AH60" s="42" t="e">
        <f t="shared" si="3"/>
        <v>#VALUE!</v>
      </c>
      <c r="AI60" s="41"/>
      <c r="AJ60" s="44"/>
      <c r="AK60" s="45"/>
      <c r="AL60" s="34"/>
      <c r="AM60" s="34"/>
      <c r="AN60" s="34"/>
      <c r="AO60" s="34"/>
      <c r="AP60" s="34"/>
      <c r="AQ60" s="34"/>
      <c r="AR60" s="34"/>
    </row>
    <row r="61" spans="2:44" ht="22.5" customHeight="1" x14ac:dyDescent="0.15">
      <c r="B61" s="34"/>
      <c r="C61" s="47"/>
      <c r="D61" s="34"/>
      <c r="E61" s="34"/>
      <c r="F61" s="41"/>
      <c r="G61" s="67"/>
      <c r="H61" s="75"/>
      <c r="I61" s="72"/>
      <c r="J61" s="73"/>
      <c r="K61" s="53"/>
      <c r="L61" s="49"/>
      <c r="M61" s="51"/>
      <c r="N61" s="35"/>
      <c r="O61" s="55"/>
      <c r="P61" s="36" t="str">
        <f>IF(N61="","",VLOOKUP(N61,単重表!$C$6:'単重表'!$F$3809,2,FALSE))</f>
        <v/>
      </c>
      <c r="Q61" s="37"/>
      <c r="R61" s="140">
        <f t="shared" si="0"/>
        <v>0</v>
      </c>
      <c r="S61" s="141"/>
      <c r="T61" s="39">
        <f t="shared" si="1"/>
        <v>1</v>
      </c>
      <c r="U61" s="40"/>
      <c r="V61" s="39" t="str">
        <f>IF(N61="","",VLOOKUP(N61,単重表!$C$6:'単重表'!$F$3809,3,FALSE))</f>
        <v/>
      </c>
      <c r="W61" s="139"/>
      <c r="X61" s="37" t="e">
        <f t="shared" si="2"/>
        <v>#VALUE!</v>
      </c>
      <c r="Y61" s="28"/>
      <c r="Z61" s="28"/>
      <c r="AA61" s="28"/>
      <c r="AB61" s="28"/>
      <c r="AC61" s="44"/>
      <c r="AD61" s="44"/>
      <c r="AE61" s="41"/>
      <c r="AF61" s="43"/>
      <c r="AG61" s="41"/>
      <c r="AH61" s="42" t="e">
        <f t="shared" si="3"/>
        <v>#VALUE!</v>
      </c>
      <c r="AI61" s="41"/>
      <c r="AJ61" s="44"/>
      <c r="AK61" s="45"/>
      <c r="AL61" s="34"/>
      <c r="AM61" s="34"/>
      <c r="AN61" s="34"/>
      <c r="AO61" s="34"/>
      <c r="AP61" s="34"/>
      <c r="AQ61" s="34"/>
      <c r="AR61" s="34"/>
    </row>
    <row r="62" spans="2:44" ht="22.5" customHeight="1" x14ac:dyDescent="0.15">
      <c r="B62" s="34"/>
      <c r="C62" s="47"/>
      <c r="D62" s="34"/>
      <c r="E62" s="34"/>
      <c r="F62" s="41"/>
      <c r="G62" s="67"/>
      <c r="H62" s="75"/>
      <c r="I62" s="72"/>
      <c r="J62" s="73"/>
      <c r="K62" s="53"/>
      <c r="L62" s="49"/>
      <c r="M62" s="51"/>
      <c r="N62" s="35"/>
      <c r="O62" s="55"/>
      <c r="P62" s="36" t="str">
        <f>IF(N62="","",VLOOKUP(N62,単重表!$C$6:'単重表'!$F$3809,2,FALSE))</f>
        <v/>
      </c>
      <c r="Q62" s="37"/>
      <c r="R62" s="140">
        <f t="shared" si="0"/>
        <v>0</v>
      </c>
      <c r="S62" s="141"/>
      <c r="T62" s="39">
        <f t="shared" si="1"/>
        <v>1</v>
      </c>
      <c r="U62" s="40"/>
      <c r="V62" s="39" t="str">
        <f>IF(N62="","",VLOOKUP(N62,単重表!$C$6:'単重表'!$F$3809,3,FALSE))</f>
        <v/>
      </c>
      <c r="W62" s="139"/>
      <c r="X62" s="37" t="e">
        <f t="shared" si="2"/>
        <v>#VALUE!</v>
      </c>
      <c r="Y62" s="28"/>
      <c r="Z62" s="28"/>
      <c r="AA62" s="28"/>
      <c r="AB62" s="28"/>
      <c r="AC62" s="44"/>
      <c r="AD62" s="44"/>
      <c r="AE62" s="41"/>
      <c r="AF62" s="43"/>
      <c r="AG62" s="41"/>
      <c r="AH62" s="42" t="e">
        <f t="shared" si="3"/>
        <v>#VALUE!</v>
      </c>
      <c r="AI62" s="41"/>
      <c r="AJ62" s="44"/>
      <c r="AK62" s="45"/>
      <c r="AL62" s="34"/>
      <c r="AM62" s="34"/>
      <c r="AN62" s="34"/>
      <c r="AO62" s="34"/>
      <c r="AP62" s="34"/>
      <c r="AQ62" s="34"/>
      <c r="AR62" s="34"/>
    </row>
    <row r="63" spans="2:44" ht="22.5" customHeight="1" x14ac:dyDescent="0.15">
      <c r="B63" s="34"/>
      <c r="C63" s="47"/>
      <c r="D63" s="34"/>
      <c r="E63" s="34"/>
      <c r="F63" s="41"/>
      <c r="G63" s="67"/>
      <c r="H63" s="75"/>
      <c r="I63" s="72"/>
      <c r="J63" s="73"/>
      <c r="K63" s="53"/>
      <c r="L63" s="49"/>
      <c r="M63" s="51"/>
      <c r="N63" s="35"/>
      <c r="O63" s="55"/>
      <c r="P63" s="36" t="str">
        <f>IF(N63="","",VLOOKUP(N63,単重表!$C$6:'単重表'!$F$3809,2,FALSE))</f>
        <v/>
      </c>
      <c r="Q63" s="37"/>
      <c r="R63" s="140">
        <f t="shared" si="0"/>
        <v>0</v>
      </c>
      <c r="S63" s="141"/>
      <c r="T63" s="39">
        <f t="shared" si="1"/>
        <v>1</v>
      </c>
      <c r="U63" s="40"/>
      <c r="V63" s="39" t="str">
        <f>IF(N63="","",VLOOKUP(N63,単重表!$C$6:'単重表'!$F$3809,3,FALSE))</f>
        <v/>
      </c>
      <c r="W63" s="139"/>
      <c r="X63" s="37" t="e">
        <f t="shared" si="2"/>
        <v>#VALUE!</v>
      </c>
      <c r="Y63" s="28"/>
      <c r="Z63" s="28"/>
      <c r="AA63" s="28"/>
      <c r="AB63" s="28"/>
      <c r="AC63" s="44"/>
      <c r="AD63" s="44"/>
      <c r="AE63" s="41"/>
      <c r="AF63" s="43"/>
      <c r="AG63" s="41"/>
      <c r="AH63" s="42" t="e">
        <f t="shared" si="3"/>
        <v>#VALUE!</v>
      </c>
      <c r="AI63" s="41"/>
      <c r="AJ63" s="44"/>
      <c r="AK63" s="45"/>
      <c r="AL63" s="34"/>
      <c r="AM63" s="34"/>
      <c r="AN63" s="34"/>
      <c r="AO63" s="34"/>
      <c r="AP63" s="34"/>
      <c r="AQ63" s="34"/>
      <c r="AR63" s="34"/>
    </row>
    <row r="64" spans="2:44" ht="22.5" customHeight="1" x14ac:dyDescent="0.15">
      <c r="B64" s="34"/>
      <c r="C64" s="47"/>
      <c r="D64" s="34"/>
      <c r="E64" s="34"/>
      <c r="F64" s="41"/>
      <c r="G64" s="67"/>
      <c r="H64" s="75"/>
      <c r="I64" s="72"/>
      <c r="J64" s="73"/>
      <c r="K64" s="53"/>
      <c r="L64" s="49"/>
      <c r="M64" s="51"/>
      <c r="N64" s="35"/>
      <c r="O64" s="55"/>
      <c r="P64" s="36" t="str">
        <f>IF(N64="","",VLOOKUP(N64,単重表!$C$6:'単重表'!$F$3809,2,FALSE))</f>
        <v/>
      </c>
      <c r="Q64" s="37"/>
      <c r="R64" s="140">
        <f t="shared" si="0"/>
        <v>0</v>
      </c>
      <c r="S64" s="141"/>
      <c r="T64" s="39">
        <f t="shared" si="1"/>
        <v>1</v>
      </c>
      <c r="U64" s="40"/>
      <c r="V64" s="39" t="str">
        <f>IF(N64="","",VLOOKUP(N64,単重表!$C$6:'単重表'!$F$3809,3,FALSE))</f>
        <v/>
      </c>
      <c r="W64" s="139"/>
      <c r="X64" s="37" t="e">
        <f t="shared" si="2"/>
        <v>#VALUE!</v>
      </c>
      <c r="Y64" s="28"/>
      <c r="Z64" s="28"/>
      <c r="AA64" s="28"/>
      <c r="AB64" s="28"/>
      <c r="AC64" s="44"/>
      <c r="AD64" s="44"/>
      <c r="AE64" s="41"/>
      <c r="AF64" s="43"/>
      <c r="AG64" s="41"/>
      <c r="AH64" s="42" t="e">
        <f t="shared" si="3"/>
        <v>#VALUE!</v>
      </c>
      <c r="AI64" s="41"/>
      <c r="AJ64" s="44"/>
      <c r="AK64" s="45"/>
      <c r="AL64" s="34"/>
      <c r="AM64" s="34"/>
      <c r="AN64" s="34"/>
      <c r="AO64" s="34"/>
      <c r="AP64" s="34"/>
      <c r="AQ64" s="34"/>
      <c r="AR64" s="34"/>
    </row>
    <row r="65" spans="2:44" ht="22.5" customHeight="1" x14ac:dyDescent="0.15">
      <c r="B65" s="34"/>
      <c r="C65" s="47"/>
      <c r="D65" s="34"/>
      <c r="E65" s="34"/>
      <c r="F65" s="41"/>
      <c r="G65" s="67"/>
      <c r="H65" s="75"/>
      <c r="I65" s="71"/>
      <c r="J65" s="73"/>
      <c r="K65" s="53"/>
      <c r="L65" s="49"/>
      <c r="M65" s="51"/>
      <c r="N65" s="35"/>
      <c r="O65" s="55"/>
      <c r="P65" s="36" t="str">
        <f>IF(N65="","",VLOOKUP(N65,単重表!$C$6:'単重表'!$F$3809,2,FALSE))</f>
        <v/>
      </c>
      <c r="Q65" s="37"/>
      <c r="R65" s="140">
        <f t="shared" si="0"/>
        <v>0</v>
      </c>
      <c r="S65" s="141"/>
      <c r="T65" s="39">
        <f t="shared" si="1"/>
        <v>1</v>
      </c>
      <c r="U65" s="40"/>
      <c r="V65" s="39" t="str">
        <f>IF(N65="","",VLOOKUP(N65,単重表!$C$6:'単重表'!$F$3809,3,FALSE))</f>
        <v/>
      </c>
      <c r="W65" s="139"/>
      <c r="X65" s="37" t="e">
        <f t="shared" si="2"/>
        <v>#VALUE!</v>
      </c>
      <c r="Y65" s="28"/>
      <c r="Z65" s="28"/>
      <c r="AA65" s="28"/>
      <c r="AB65" s="28"/>
      <c r="AC65" s="44"/>
      <c r="AD65" s="44"/>
      <c r="AE65" s="41"/>
      <c r="AF65" s="43"/>
      <c r="AG65" s="41"/>
      <c r="AH65" s="42" t="e">
        <f t="shared" si="3"/>
        <v>#VALUE!</v>
      </c>
      <c r="AI65" s="41"/>
      <c r="AJ65" s="44"/>
      <c r="AK65" s="45"/>
      <c r="AL65" s="34"/>
      <c r="AM65" s="34"/>
      <c r="AN65" s="34"/>
      <c r="AO65" s="34"/>
      <c r="AP65" s="34"/>
      <c r="AQ65" s="34"/>
      <c r="AR65" s="34"/>
    </row>
    <row r="66" spans="2:44" ht="22.5" customHeight="1" x14ac:dyDescent="0.15">
      <c r="B66" s="34"/>
      <c r="C66" s="47"/>
      <c r="D66" s="34"/>
      <c r="E66" s="34"/>
      <c r="F66" s="41"/>
      <c r="G66" s="67"/>
      <c r="H66" s="75"/>
      <c r="I66" s="71"/>
      <c r="J66" s="73"/>
      <c r="K66" s="53"/>
      <c r="L66" s="49"/>
      <c r="M66" s="51"/>
      <c r="N66" s="35"/>
      <c r="O66" s="55"/>
      <c r="P66" s="36" t="str">
        <f>IF(N66="","",VLOOKUP(N66,単重表!$C$6:'単重表'!$F$3809,2,FALSE))</f>
        <v/>
      </c>
      <c r="Q66" s="37"/>
      <c r="R66" s="140">
        <f t="shared" si="0"/>
        <v>0</v>
      </c>
      <c r="S66" s="141"/>
      <c r="T66" s="39">
        <f t="shared" si="1"/>
        <v>1</v>
      </c>
      <c r="U66" s="40"/>
      <c r="V66" s="39" t="str">
        <f>IF(N66="","",VLOOKUP(N66,単重表!$C$6:'単重表'!$F$3809,3,FALSE))</f>
        <v/>
      </c>
      <c r="W66" s="139"/>
      <c r="X66" s="37" t="e">
        <f t="shared" si="2"/>
        <v>#VALUE!</v>
      </c>
      <c r="Y66" s="28"/>
      <c r="Z66" s="28"/>
      <c r="AA66" s="28"/>
      <c r="AB66" s="28"/>
      <c r="AC66" s="44"/>
      <c r="AD66" s="44"/>
      <c r="AE66" s="41"/>
      <c r="AF66" s="43"/>
      <c r="AG66" s="41"/>
      <c r="AH66" s="42" t="e">
        <f t="shared" si="3"/>
        <v>#VALUE!</v>
      </c>
      <c r="AI66" s="41"/>
      <c r="AJ66" s="44"/>
      <c r="AK66" s="45"/>
      <c r="AL66" s="34"/>
      <c r="AM66" s="34"/>
      <c r="AN66" s="34"/>
      <c r="AO66" s="34"/>
      <c r="AP66" s="34"/>
      <c r="AQ66" s="34"/>
      <c r="AR66" s="34"/>
    </row>
    <row r="67" spans="2:44" ht="22.5" customHeight="1" x14ac:dyDescent="0.15">
      <c r="B67" s="34"/>
      <c r="C67" s="47"/>
      <c r="D67" s="34"/>
      <c r="E67" s="34"/>
      <c r="F67" s="41"/>
      <c r="G67" s="67"/>
      <c r="H67" s="75"/>
      <c r="I67" s="71"/>
      <c r="J67" s="73"/>
      <c r="K67" s="53"/>
      <c r="L67" s="49"/>
      <c r="M67" s="51"/>
      <c r="N67" s="35"/>
      <c r="O67" s="55"/>
      <c r="P67" s="36" t="str">
        <f>IF(N67="","",VLOOKUP(N67,単重表!$C$6:'単重表'!$F$3809,2,FALSE))</f>
        <v/>
      </c>
      <c r="Q67" s="37"/>
      <c r="R67" s="140">
        <f t="shared" si="0"/>
        <v>0</v>
      </c>
      <c r="S67" s="141"/>
      <c r="T67" s="39">
        <f t="shared" si="1"/>
        <v>1</v>
      </c>
      <c r="U67" s="40"/>
      <c r="V67" s="39" t="str">
        <f>IF(N67="","",VLOOKUP(N67,単重表!$C$6:'単重表'!$F$3809,3,FALSE))</f>
        <v/>
      </c>
      <c r="W67" s="139"/>
      <c r="X67" s="37" t="e">
        <f t="shared" si="2"/>
        <v>#VALUE!</v>
      </c>
      <c r="Y67" s="28"/>
      <c r="Z67" s="28"/>
      <c r="AA67" s="28"/>
      <c r="AB67" s="28"/>
      <c r="AC67" s="44"/>
      <c r="AD67" s="44"/>
      <c r="AE67" s="41"/>
      <c r="AF67" s="43"/>
      <c r="AG67" s="41"/>
      <c r="AH67" s="42" t="e">
        <f t="shared" si="3"/>
        <v>#VALUE!</v>
      </c>
      <c r="AI67" s="41"/>
      <c r="AJ67" s="44"/>
      <c r="AK67" s="45"/>
      <c r="AL67" s="34"/>
      <c r="AM67" s="34"/>
      <c r="AN67" s="34"/>
      <c r="AO67" s="34"/>
      <c r="AP67" s="34"/>
      <c r="AQ67" s="34"/>
      <c r="AR67" s="34"/>
    </row>
    <row r="68" spans="2:44" ht="22.5" customHeight="1" x14ac:dyDescent="0.15">
      <c r="B68" s="34"/>
      <c r="C68" s="47"/>
      <c r="D68" s="34"/>
      <c r="E68" s="34"/>
      <c r="F68" s="41"/>
      <c r="G68" s="67"/>
      <c r="H68" s="75"/>
      <c r="I68" s="72"/>
      <c r="J68" s="73"/>
      <c r="K68" s="53"/>
      <c r="L68" s="49"/>
      <c r="M68" s="51"/>
      <c r="N68" s="35"/>
      <c r="O68" s="55"/>
      <c r="P68" s="36" t="str">
        <f>IF(N68="","",VLOOKUP(N68,単重表!$C$6:'単重表'!$F$3809,2,FALSE))</f>
        <v/>
      </c>
      <c r="Q68" s="37"/>
      <c r="R68" s="140">
        <f t="shared" si="0"/>
        <v>0</v>
      </c>
      <c r="S68" s="141"/>
      <c r="T68" s="39">
        <f t="shared" si="1"/>
        <v>1</v>
      </c>
      <c r="U68" s="40"/>
      <c r="V68" s="39" t="str">
        <f>IF(N68="","",VLOOKUP(N68,単重表!$C$6:'単重表'!$F$3809,3,FALSE))</f>
        <v/>
      </c>
      <c r="W68" s="139"/>
      <c r="X68" s="37" t="e">
        <f t="shared" si="2"/>
        <v>#VALUE!</v>
      </c>
      <c r="Y68" s="28"/>
      <c r="Z68" s="28"/>
      <c r="AA68" s="28"/>
      <c r="AB68" s="28"/>
      <c r="AC68" s="44"/>
      <c r="AD68" s="44"/>
      <c r="AE68" s="41"/>
      <c r="AF68" s="43"/>
      <c r="AG68" s="41"/>
      <c r="AH68" s="42" t="e">
        <f t="shared" si="3"/>
        <v>#VALUE!</v>
      </c>
      <c r="AI68" s="41"/>
      <c r="AJ68" s="44"/>
      <c r="AK68" s="45"/>
      <c r="AL68" s="34"/>
      <c r="AM68" s="34"/>
      <c r="AN68" s="34"/>
      <c r="AO68" s="34"/>
      <c r="AP68" s="34"/>
      <c r="AQ68" s="34"/>
      <c r="AR68" s="34"/>
    </row>
    <row r="69" spans="2:44" ht="22.5" customHeight="1" x14ac:dyDescent="0.15">
      <c r="B69" s="34"/>
      <c r="C69" s="47"/>
      <c r="D69" s="34"/>
      <c r="E69" s="34"/>
      <c r="F69" s="41"/>
      <c r="G69" s="67"/>
      <c r="H69" s="33"/>
      <c r="I69" s="72"/>
      <c r="J69" s="73"/>
      <c r="K69" s="53"/>
      <c r="L69" s="49"/>
      <c r="M69" s="51"/>
      <c r="N69" s="35"/>
      <c r="O69" s="55"/>
      <c r="P69" s="36" t="str">
        <f>IF(N69="","",VLOOKUP(N69,単重表!$C$6:'単重表'!$F$3809,2,FALSE))</f>
        <v/>
      </c>
      <c r="Q69" s="37"/>
      <c r="R69" s="140">
        <f t="shared" si="0"/>
        <v>0</v>
      </c>
      <c r="S69" s="141"/>
      <c r="T69" s="39">
        <f t="shared" si="1"/>
        <v>1</v>
      </c>
      <c r="U69" s="40"/>
      <c r="V69" s="39" t="str">
        <f>IF(N69="","",VLOOKUP(N69,単重表!$C$6:'単重表'!$F$3809,3,FALSE))</f>
        <v/>
      </c>
      <c r="W69" s="139"/>
      <c r="X69" s="37" t="e">
        <f t="shared" si="2"/>
        <v>#VALUE!</v>
      </c>
      <c r="Y69" s="28"/>
      <c r="Z69" s="28"/>
      <c r="AA69" s="28"/>
      <c r="AB69" s="28"/>
      <c r="AC69" s="44"/>
      <c r="AD69" s="44"/>
      <c r="AE69" s="41"/>
      <c r="AF69" s="43"/>
      <c r="AG69" s="41"/>
      <c r="AH69" s="42" t="e">
        <f t="shared" si="3"/>
        <v>#VALUE!</v>
      </c>
      <c r="AI69" s="41"/>
      <c r="AJ69" s="44"/>
      <c r="AK69" s="45"/>
      <c r="AL69" s="34"/>
      <c r="AM69" s="34"/>
      <c r="AN69" s="34"/>
      <c r="AO69" s="34"/>
      <c r="AP69" s="34"/>
      <c r="AQ69" s="34"/>
      <c r="AR69" s="34"/>
    </row>
    <row r="70" spans="2:44" ht="22.5" customHeight="1" x14ac:dyDescent="0.15">
      <c r="B70" s="34"/>
      <c r="C70" s="47"/>
      <c r="D70" s="34"/>
      <c r="E70" s="34"/>
      <c r="F70" s="41"/>
      <c r="G70" s="67"/>
      <c r="H70" s="33"/>
      <c r="I70" s="72"/>
      <c r="J70" s="73"/>
      <c r="K70" s="53"/>
      <c r="L70" s="49"/>
      <c r="M70" s="51"/>
      <c r="N70" s="35"/>
      <c r="O70" s="55"/>
      <c r="P70" s="36" t="str">
        <f>IF(N70="","",VLOOKUP(N70,単重表!$C$6:'単重表'!$F$3809,2,FALSE))</f>
        <v/>
      </c>
      <c r="Q70" s="37"/>
      <c r="R70" s="140">
        <f t="shared" si="0"/>
        <v>0</v>
      </c>
      <c r="S70" s="141"/>
      <c r="T70" s="39">
        <f t="shared" si="1"/>
        <v>1</v>
      </c>
      <c r="U70" s="40"/>
      <c r="V70" s="39" t="str">
        <f>IF(N70="","",VLOOKUP(N70,単重表!$C$6:'単重表'!$F$3809,3,FALSE))</f>
        <v/>
      </c>
      <c r="W70" s="139"/>
      <c r="X70" s="37" t="e">
        <f t="shared" si="2"/>
        <v>#VALUE!</v>
      </c>
      <c r="Y70" s="28"/>
      <c r="Z70" s="28"/>
      <c r="AA70" s="28"/>
      <c r="AB70" s="28"/>
      <c r="AC70" s="44"/>
      <c r="AD70" s="44"/>
      <c r="AE70" s="41"/>
      <c r="AF70" s="43"/>
      <c r="AG70" s="41"/>
      <c r="AH70" s="42" t="e">
        <f t="shared" si="3"/>
        <v>#VALUE!</v>
      </c>
      <c r="AI70" s="41"/>
      <c r="AJ70" s="44"/>
      <c r="AK70" s="45"/>
      <c r="AL70" s="34"/>
      <c r="AM70" s="34"/>
      <c r="AN70" s="34"/>
      <c r="AO70" s="34"/>
      <c r="AP70" s="34"/>
      <c r="AQ70" s="34"/>
      <c r="AR70" s="34"/>
    </row>
    <row r="71" spans="2:44" ht="22.5" customHeight="1" x14ac:dyDescent="0.15">
      <c r="B71" s="34"/>
      <c r="C71" s="47"/>
      <c r="D71" s="34"/>
      <c r="E71" s="34"/>
      <c r="F71" s="41"/>
      <c r="G71" s="67"/>
      <c r="H71" s="33"/>
      <c r="I71" s="72"/>
      <c r="J71" s="73"/>
      <c r="K71" s="53"/>
      <c r="L71" s="49"/>
      <c r="M71" s="51"/>
      <c r="N71" s="35"/>
      <c r="O71" s="55"/>
      <c r="P71" s="36" t="str">
        <f>IF(N71="","",VLOOKUP(N71,単重表!$C$6:'単重表'!$F$3809,2,FALSE))</f>
        <v/>
      </c>
      <c r="Q71" s="37"/>
      <c r="R71" s="140">
        <f t="shared" si="0"/>
        <v>0</v>
      </c>
      <c r="S71" s="141"/>
      <c r="T71" s="39">
        <f t="shared" si="1"/>
        <v>1</v>
      </c>
      <c r="U71" s="40"/>
      <c r="V71" s="39" t="str">
        <f>IF(N71="","",VLOOKUP(N71,単重表!$C$6:'単重表'!$F$3809,3,FALSE))</f>
        <v/>
      </c>
      <c r="W71" s="139"/>
      <c r="X71" s="37" t="e">
        <f t="shared" si="2"/>
        <v>#VALUE!</v>
      </c>
      <c r="Y71" s="28"/>
      <c r="Z71" s="28"/>
      <c r="AA71" s="28"/>
      <c r="AB71" s="28"/>
      <c r="AC71" s="44"/>
      <c r="AD71" s="44"/>
      <c r="AE71" s="41"/>
      <c r="AF71" s="43"/>
      <c r="AG71" s="41"/>
      <c r="AH71" s="42" t="e">
        <f t="shared" si="3"/>
        <v>#VALUE!</v>
      </c>
      <c r="AI71" s="41"/>
      <c r="AJ71" s="44"/>
      <c r="AK71" s="45"/>
      <c r="AL71" s="34"/>
      <c r="AM71" s="34"/>
      <c r="AN71" s="34"/>
      <c r="AO71" s="34"/>
      <c r="AP71" s="34"/>
      <c r="AQ71" s="34"/>
      <c r="AR71" s="34"/>
    </row>
    <row r="72" spans="2:44" ht="22.5" customHeight="1" x14ac:dyDescent="0.15">
      <c r="B72" s="34"/>
      <c r="C72" s="47"/>
      <c r="D72" s="34"/>
      <c r="E72" s="34"/>
      <c r="F72" s="41"/>
      <c r="G72" s="67"/>
      <c r="H72" s="33"/>
      <c r="I72" s="72"/>
      <c r="J72" s="73"/>
      <c r="K72" s="53"/>
      <c r="L72" s="49"/>
      <c r="M72" s="51"/>
      <c r="N72" s="35"/>
      <c r="O72" s="55"/>
      <c r="P72" s="36" t="str">
        <f>IF(N72="","",VLOOKUP(N72,単重表!$C$6:'単重表'!$F$3809,2,FALSE))</f>
        <v/>
      </c>
      <c r="Q72" s="37"/>
      <c r="R72" s="140">
        <f t="shared" si="0"/>
        <v>0</v>
      </c>
      <c r="S72" s="141"/>
      <c r="T72" s="39">
        <f t="shared" si="1"/>
        <v>1</v>
      </c>
      <c r="U72" s="40"/>
      <c r="V72" s="39" t="str">
        <f>IF(N72="","",VLOOKUP(N72,単重表!$C$6:'単重表'!$F$3809,3,FALSE))</f>
        <v/>
      </c>
      <c r="W72" s="139"/>
      <c r="X72" s="37" t="e">
        <f t="shared" si="2"/>
        <v>#VALUE!</v>
      </c>
      <c r="Y72" s="28"/>
      <c r="Z72" s="28"/>
      <c r="AA72" s="28"/>
      <c r="AB72" s="28"/>
      <c r="AC72" s="44"/>
      <c r="AD72" s="44"/>
      <c r="AE72" s="41"/>
      <c r="AF72" s="43"/>
      <c r="AG72" s="41"/>
      <c r="AH72" s="42" t="e">
        <f t="shared" si="3"/>
        <v>#VALUE!</v>
      </c>
      <c r="AI72" s="41"/>
      <c r="AJ72" s="44"/>
      <c r="AK72" s="45"/>
      <c r="AL72" s="34"/>
      <c r="AM72" s="34"/>
      <c r="AN72" s="34"/>
      <c r="AO72" s="34"/>
      <c r="AP72" s="34"/>
      <c r="AQ72" s="34"/>
      <c r="AR72" s="34"/>
    </row>
    <row r="73" spans="2:44" ht="22.5" customHeight="1" x14ac:dyDescent="0.15">
      <c r="B73" s="34"/>
      <c r="C73" s="47"/>
      <c r="D73" s="34"/>
      <c r="E73" s="34"/>
      <c r="F73" s="41"/>
      <c r="G73" s="67"/>
      <c r="H73" s="33"/>
      <c r="I73" s="72"/>
      <c r="J73" s="73"/>
      <c r="K73" s="53"/>
      <c r="L73" s="49"/>
      <c r="M73" s="51"/>
      <c r="N73" s="35"/>
      <c r="O73" s="55"/>
      <c r="P73" s="36" t="str">
        <f>IF(N73="","",VLOOKUP(N73,単重表!$C$6:'単重表'!$F$3809,2,FALSE))</f>
        <v/>
      </c>
      <c r="Q73" s="37"/>
      <c r="R73" s="140">
        <f t="shared" si="0"/>
        <v>0</v>
      </c>
      <c r="S73" s="141"/>
      <c r="T73" s="39">
        <f t="shared" si="1"/>
        <v>1</v>
      </c>
      <c r="U73" s="40"/>
      <c r="V73" s="39" t="str">
        <f>IF(N73="","",VLOOKUP(N73,単重表!$C$6:'単重表'!$F$3809,3,FALSE))</f>
        <v/>
      </c>
      <c r="W73" s="139"/>
      <c r="X73" s="37" t="e">
        <f t="shared" si="2"/>
        <v>#VALUE!</v>
      </c>
      <c r="Y73" s="28"/>
      <c r="Z73" s="28"/>
      <c r="AA73" s="28"/>
      <c r="AB73" s="28"/>
      <c r="AC73" s="44"/>
      <c r="AD73" s="44"/>
      <c r="AE73" s="41"/>
      <c r="AF73" s="43"/>
      <c r="AG73" s="41"/>
      <c r="AH73" s="42" t="e">
        <f t="shared" si="3"/>
        <v>#VALUE!</v>
      </c>
      <c r="AI73" s="41"/>
      <c r="AJ73" s="44"/>
      <c r="AK73" s="45"/>
      <c r="AL73" s="34"/>
      <c r="AM73" s="34"/>
      <c r="AN73" s="34"/>
      <c r="AO73" s="34"/>
      <c r="AP73" s="34"/>
      <c r="AQ73" s="34"/>
      <c r="AR73" s="34"/>
    </row>
    <row r="74" spans="2:44" ht="22.5" customHeight="1" x14ac:dyDescent="0.15">
      <c r="B74" s="34"/>
      <c r="C74" s="47"/>
      <c r="D74" s="34"/>
      <c r="E74" s="34"/>
      <c r="F74" s="41"/>
      <c r="G74" s="67"/>
      <c r="H74" s="33"/>
      <c r="I74" s="71"/>
      <c r="J74" s="73"/>
      <c r="K74" s="53"/>
      <c r="L74" s="49"/>
      <c r="M74" s="51"/>
      <c r="N74" s="35"/>
      <c r="O74" s="55"/>
      <c r="P74" s="36" t="str">
        <f>IF(N74="","",VLOOKUP(N74,単重表!$C$6:'単重表'!$F$3809,2,FALSE))</f>
        <v/>
      </c>
      <c r="Q74" s="37"/>
      <c r="R74" s="140">
        <f t="shared" si="0"/>
        <v>0</v>
      </c>
      <c r="S74" s="141"/>
      <c r="T74" s="39">
        <f t="shared" si="1"/>
        <v>1</v>
      </c>
      <c r="U74" s="40"/>
      <c r="V74" s="39" t="str">
        <f>IF(N74="","",VLOOKUP(N74,単重表!$C$6:'単重表'!$F$3809,3,FALSE))</f>
        <v/>
      </c>
      <c r="W74" s="139"/>
      <c r="X74" s="37" t="e">
        <f t="shared" si="2"/>
        <v>#VALUE!</v>
      </c>
      <c r="Y74" s="28"/>
      <c r="Z74" s="28"/>
      <c r="AA74" s="28"/>
      <c r="AB74" s="28"/>
      <c r="AC74" s="44"/>
      <c r="AD74" s="44"/>
      <c r="AE74" s="41"/>
      <c r="AF74" s="43"/>
      <c r="AG74" s="41"/>
      <c r="AH74" s="42" t="e">
        <f t="shared" si="3"/>
        <v>#VALUE!</v>
      </c>
      <c r="AI74" s="41"/>
      <c r="AJ74" s="44"/>
      <c r="AK74" s="45"/>
      <c r="AL74" s="34"/>
      <c r="AM74" s="34"/>
      <c r="AN74" s="34"/>
      <c r="AO74" s="34"/>
      <c r="AP74" s="34"/>
      <c r="AQ74" s="34"/>
      <c r="AR74" s="34"/>
    </row>
    <row r="75" spans="2:44" ht="22.5" customHeight="1" x14ac:dyDescent="0.15">
      <c r="B75" s="34"/>
      <c r="C75" s="47"/>
      <c r="D75" s="34"/>
      <c r="E75" s="34"/>
      <c r="F75" s="41"/>
      <c r="G75" s="67"/>
      <c r="H75" s="33"/>
      <c r="I75" s="71"/>
      <c r="J75" s="73"/>
      <c r="K75" s="53"/>
      <c r="L75" s="49"/>
      <c r="M75" s="51"/>
      <c r="N75" s="35"/>
      <c r="O75" s="55"/>
      <c r="P75" s="36" t="str">
        <f>IF(N75="","",VLOOKUP(N75,単重表!$C$6:'単重表'!$F$3809,2,FALSE))</f>
        <v/>
      </c>
      <c r="Q75" s="37"/>
      <c r="R75" s="140">
        <f t="shared" si="0"/>
        <v>0</v>
      </c>
      <c r="S75" s="141"/>
      <c r="T75" s="39">
        <f t="shared" si="1"/>
        <v>1</v>
      </c>
      <c r="U75" s="40"/>
      <c r="V75" s="39" t="str">
        <f>IF(N75="","",VLOOKUP(N75,単重表!$C$6:'単重表'!$F$3809,3,FALSE))</f>
        <v/>
      </c>
      <c r="W75" s="139"/>
      <c r="X75" s="37" t="e">
        <f t="shared" si="2"/>
        <v>#VALUE!</v>
      </c>
      <c r="Y75" s="28"/>
      <c r="Z75" s="28"/>
      <c r="AA75" s="28"/>
      <c r="AB75" s="28"/>
      <c r="AC75" s="44"/>
      <c r="AD75" s="44"/>
      <c r="AE75" s="41"/>
      <c r="AF75" s="43"/>
      <c r="AG75" s="41"/>
      <c r="AH75" s="42" t="e">
        <f t="shared" si="3"/>
        <v>#VALUE!</v>
      </c>
      <c r="AI75" s="41"/>
      <c r="AJ75" s="44"/>
      <c r="AK75" s="45"/>
      <c r="AL75" s="34"/>
      <c r="AM75" s="34"/>
      <c r="AN75" s="34"/>
      <c r="AO75" s="34"/>
      <c r="AP75" s="34"/>
      <c r="AQ75" s="34"/>
      <c r="AR75" s="34"/>
    </row>
    <row r="76" spans="2:44" ht="22.5" customHeight="1" x14ac:dyDescent="0.15">
      <c r="B76" s="34"/>
      <c r="C76" s="47"/>
      <c r="D76" s="34"/>
      <c r="E76" s="34"/>
      <c r="F76" s="41"/>
      <c r="G76" s="67"/>
      <c r="H76" s="33"/>
      <c r="I76" s="71"/>
      <c r="J76" s="73"/>
      <c r="K76" s="53"/>
      <c r="L76" s="49"/>
      <c r="M76" s="51"/>
      <c r="N76" s="35"/>
      <c r="O76" s="55"/>
      <c r="P76" s="36" t="str">
        <f>IF(N76="","",VLOOKUP(N76,単重表!$C$6:'単重表'!$F$3809,2,FALSE))</f>
        <v/>
      </c>
      <c r="Q76" s="37"/>
      <c r="R76" s="140">
        <f t="shared" si="0"/>
        <v>0</v>
      </c>
      <c r="S76" s="141"/>
      <c r="T76" s="39">
        <f t="shared" si="1"/>
        <v>1</v>
      </c>
      <c r="U76" s="40"/>
      <c r="V76" s="39" t="str">
        <f>IF(N76="","",VLOOKUP(N76,単重表!$C$6:'単重表'!$F$3809,3,FALSE))</f>
        <v/>
      </c>
      <c r="W76" s="139"/>
      <c r="X76" s="37" t="e">
        <f t="shared" si="2"/>
        <v>#VALUE!</v>
      </c>
      <c r="Y76" s="28"/>
      <c r="Z76" s="28"/>
      <c r="AA76" s="28"/>
      <c r="AB76" s="28"/>
      <c r="AC76" s="44"/>
      <c r="AD76" s="44"/>
      <c r="AE76" s="41"/>
      <c r="AF76" s="43"/>
      <c r="AG76" s="41"/>
      <c r="AH76" s="42" t="e">
        <f t="shared" si="3"/>
        <v>#VALUE!</v>
      </c>
      <c r="AI76" s="41"/>
      <c r="AJ76" s="44"/>
      <c r="AK76" s="45"/>
      <c r="AL76" s="34"/>
      <c r="AM76" s="34"/>
      <c r="AN76" s="34"/>
      <c r="AO76" s="34"/>
      <c r="AP76" s="34"/>
      <c r="AQ76" s="34"/>
      <c r="AR76" s="34"/>
    </row>
    <row r="77" spans="2:44" ht="22.5" customHeight="1" x14ac:dyDescent="0.15">
      <c r="B77" s="34"/>
      <c r="C77" s="47"/>
      <c r="D77" s="34"/>
      <c r="E77" s="34"/>
      <c r="F77" s="41"/>
      <c r="G77" s="67"/>
      <c r="H77" s="33"/>
      <c r="I77" s="72"/>
      <c r="J77" s="73"/>
      <c r="K77" s="53"/>
      <c r="L77" s="49"/>
      <c r="M77" s="51"/>
      <c r="N77" s="35"/>
      <c r="O77" s="55"/>
      <c r="P77" s="36" t="str">
        <f>IF(N77="","",VLOOKUP(N77,単重表!$C$6:'単重表'!$F$3809,2,FALSE))</f>
        <v/>
      </c>
      <c r="Q77" s="37"/>
      <c r="R77" s="140">
        <f t="shared" si="0"/>
        <v>0</v>
      </c>
      <c r="S77" s="141"/>
      <c r="T77" s="39">
        <f t="shared" si="1"/>
        <v>1</v>
      </c>
      <c r="U77" s="40"/>
      <c r="V77" s="39" t="str">
        <f>IF(N77="","",VLOOKUP(N77,単重表!$C$6:'単重表'!$F$3809,3,FALSE))</f>
        <v/>
      </c>
      <c r="W77" s="139"/>
      <c r="X77" s="37" t="e">
        <f t="shared" si="2"/>
        <v>#VALUE!</v>
      </c>
      <c r="Y77" s="28"/>
      <c r="Z77" s="28"/>
      <c r="AA77" s="28"/>
      <c r="AB77" s="28"/>
      <c r="AC77" s="44"/>
      <c r="AD77" s="44"/>
      <c r="AE77" s="41"/>
      <c r="AF77" s="43"/>
      <c r="AG77" s="41"/>
      <c r="AH77" s="42" t="e">
        <f t="shared" si="3"/>
        <v>#VALUE!</v>
      </c>
      <c r="AI77" s="41"/>
      <c r="AJ77" s="44"/>
      <c r="AK77" s="45"/>
      <c r="AL77" s="34"/>
      <c r="AM77" s="34"/>
      <c r="AN77" s="34"/>
      <c r="AO77" s="34"/>
      <c r="AP77" s="34"/>
      <c r="AQ77" s="34"/>
      <c r="AR77" s="34"/>
    </row>
    <row r="78" spans="2:44" ht="22.5" customHeight="1" x14ac:dyDescent="0.15">
      <c r="B78" s="34"/>
      <c r="C78" s="47"/>
      <c r="D78" s="34"/>
      <c r="E78" s="34"/>
      <c r="F78" s="41"/>
      <c r="G78" s="67"/>
      <c r="H78" s="33"/>
      <c r="I78" s="72"/>
      <c r="J78" s="73"/>
      <c r="K78" s="53"/>
      <c r="L78" s="49"/>
      <c r="M78" s="51"/>
      <c r="N78" s="35"/>
      <c r="O78" s="55"/>
      <c r="P78" s="36" t="str">
        <f>IF(N78="","",VLOOKUP(N78,単重表!$C$6:'単重表'!$F$3809,2,FALSE))</f>
        <v/>
      </c>
      <c r="Q78" s="37"/>
      <c r="R78" s="140">
        <f t="shared" si="0"/>
        <v>0</v>
      </c>
      <c r="S78" s="141"/>
      <c r="T78" s="39">
        <f t="shared" si="1"/>
        <v>1</v>
      </c>
      <c r="U78" s="40"/>
      <c r="V78" s="39" t="str">
        <f>IF(N78="","",VLOOKUP(N78,単重表!$C$6:'単重表'!$F$3809,3,FALSE))</f>
        <v/>
      </c>
      <c r="W78" s="139"/>
      <c r="X78" s="37" t="e">
        <f t="shared" si="2"/>
        <v>#VALUE!</v>
      </c>
      <c r="Y78" s="28"/>
      <c r="Z78" s="28"/>
      <c r="AA78" s="28"/>
      <c r="AB78" s="28"/>
      <c r="AC78" s="44"/>
      <c r="AD78" s="44"/>
      <c r="AE78" s="41"/>
      <c r="AF78" s="43"/>
      <c r="AG78" s="41"/>
      <c r="AH78" s="42" t="e">
        <f t="shared" si="3"/>
        <v>#VALUE!</v>
      </c>
      <c r="AI78" s="41"/>
      <c r="AJ78" s="44"/>
      <c r="AK78" s="45"/>
      <c r="AL78" s="34"/>
      <c r="AM78" s="34"/>
      <c r="AN78" s="34"/>
      <c r="AO78" s="34"/>
      <c r="AP78" s="34"/>
      <c r="AQ78" s="34"/>
      <c r="AR78" s="34"/>
    </row>
    <row r="79" spans="2:44" ht="22.5" customHeight="1" x14ac:dyDescent="0.15">
      <c r="B79" s="34"/>
      <c r="C79" s="47"/>
      <c r="D79" s="34"/>
      <c r="E79" s="34"/>
      <c r="F79" s="41"/>
      <c r="G79" s="67"/>
      <c r="H79" s="33"/>
      <c r="I79" s="72"/>
      <c r="J79" s="73"/>
      <c r="K79" s="53"/>
      <c r="L79" s="49"/>
      <c r="M79" s="51"/>
      <c r="N79" s="35"/>
      <c r="O79" s="55"/>
      <c r="P79" s="36" t="str">
        <f>IF(N79="","",VLOOKUP(N79,単重表!$C$6:'単重表'!$F$3809,2,FALSE))</f>
        <v/>
      </c>
      <c r="Q79" s="37"/>
      <c r="R79" s="140">
        <f t="shared" si="0"/>
        <v>0</v>
      </c>
      <c r="S79" s="141"/>
      <c r="T79" s="39">
        <f t="shared" si="1"/>
        <v>1</v>
      </c>
      <c r="U79" s="40"/>
      <c r="V79" s="39" t="str">
        <f>IF(N79="","",VLOOKUP(N79,単重表!$C$6:'単重表'!$F$3809,3,FALSE))</f>
        <v/>
      </c>
      <c r="W79" s="139"/>
      <c r="X79" s="37" t="e">
        <f t="shared" si="2"/>
        <v>#VALUE!</v>
      </c>
      <c r="Y79" s="28"/>
      <c r="Z79" s="28"/>
      <c r="AA79" s="28"/>
      <c r="AB79" s="28"/>
      <c r="AC79" s="44"/>
      <c r="AD79" s="44"/>
      <c r="AE79" s="41"/>
      <c r="AF79" s="43"/>
      <c r="AG79" s="41"/>
      <c r="AH79" s="42" t="e">
        <f t="shared" si="3"/>
        <v>#VALUE!</v>
      </c>
      <c r="AI79" s="41"/>
      <c r="AJ79" s="44"/>
      <c r="AK79" s="45"/>
      <c r="AL79" s="34"/>
      <c r="AM79" s="34"/>
      <c r="AN79" s="34"/>
      <c r="AO79" s="34"/>
      <c r="AP79" s="34"/>
      <c r="AQ79" s="34"/>
      <c r="AR79" s="34"/>
    </row>
    <row r="80" spans="2:44" ht="22.5" customHeight="1" x14ac:dyDescent="0.15">
      <c r="B80" s="34"/>
      <c r="C80" s="47"/>
      <c r="D80" s="34"/>
      <c r="E80" s="34"/>
      <c r="F80" s="41"/>
      <c r="G80" s="67"/>
      <c r="H80" s="33"/>
      <c r="I80" s="72"/>
      <c r="J80" s="73"/>
      <c r="K80" s="53"/>
      <c r="L80" s="49"/>
      <c r="M80" s="51"/>
      <c r="N80" s="35"/>
      <c r="O80" s="55"/>
      <c r="P80" s="36" t="str">
        <f>IF(N80="","",VLOOKUP(N80,単重表!$C$6:'単重表'!$F$3809,2,FALSE))</f>
        <v/>
      </c>
      <c r="Q80" s="37"/>
      <c r="R80" s="140">
        <f t="shared" si="0"/>
        <v>0</v>
      </c>
      <c r="S80" s="141"/>
      <c r="T80" s="39">
        <f t="shared" si="1"/>
        <v>1</v>
      </c>
      <c r="U80" s="40"/>
      <c r="V80" s="39" t="str">
        <f>IF(N80="","",VLOOKUP(N80,単重表!$C$6:'単重表'!$F$3809,3,FALSE))</f>
        <v/>
      </c>
      <c r="W80" s="139"/>
      <c r="X80" s="37" t="e">
        <f t="shared" si="2"/>
        <v>#VALUE!</v>
      </c>
      <c r="Y80" s="28"/>
      <c r="Z80" s="28"/>
      <c r="AA80" s="28"/>
      <c r="AB80" s="28"/>
      <c r="AC80" s="44"/>
      <c r="AD80" s="44"/>
      <c r="AE80" s="41"/>
      <c r="AF80" s="43"/>
      <c r="AG80" s="41"/>
      <c r="AH80" s="42" t="e">
        <f t="shared" si="3"/>
        <v>#VALUE!</v>
      </c>
      <c r="AI80" s="41"/>
      <c r="AJ80" s="44"/>
      <c r="AK80" s="45"/>
      <c r="AL80" s="34"/>
      <c r="AM80" s="34"/>
      <c r="AN80" s="34"/>
      <c r="AO80" s="34"/>
      <c r="AP80" s="34"/>
      <c r="AQ80" s="34"/>
      <c r="AR80" s="34"/>
    </row>
    <row r="81" spans="2:44" ht="22.5" customHeight="1" x14ac:dyDescent="0.15">
      <c r="B81" s="34"/>
      <c r="C81" s="47"/>
      <c r="D81" s="34"/>
      <c r="E81" s="34"/>
      <c r="F81" s="41"/>
      <c r="G81" s="67"/>
      <c r="H81" s="33"/>
      <c r="I81" s="72"/>
      <c r="J81" s="73"/>
      <c r="K81" s="53"/>
      <c r="L81" s="49"/>
      <c r="M81" s="51"/>
      <c r="N81" s="35"/>
      <c r="O81" s="55"/>
      <c r="P81" s="36" t="str">
        <f>IF(N81="","",VLOOKUP(N81,単重表!$C$6:'単重表'!$F$3809,2,FALSE))</f>
        <v/>
      </c>
      <c r="Q81" s="37"/>
      <c r="R81" s="140">
        <f t="shared" si="0"/>
        <v>0</v>
      </c>
      <c r="S81" s="141"/>
      <c r="T81" s="39">
        <f t="shared" si="1"/>
        <v>1</v>
      </c>
      <c r="U81" s="40"/>
      <c r="V81" s="39" t="str">
        <f>IF(N81="","",VLOOKUP(N81,単重表!$C$6:'単重表'!$F$3809,3,FALSE))</f>
        <v/>
      </c>
      <c r="W81" s="139"/>
      <c r="X81" s="37" t="e">
        <f t="shared" si="2"/>
        <v>#VALUE!</v>
      </c>
      <c r="Y81" s="28"/>
      <c r="Z81" s="28"/>
      <c r="AA81" s="28"/>
      <c r="AB81" s="28"/>
      <c r="AC81" s="44"/>
      <c r="AD81" s="44"/>
      <c r="AE81" s="41"/>
      <c r="AF81" s="43"/>
      <c r="AG81" s="41"/>
      <c r="AH81" s="42" t="e">
        <f t="shared" si="3"/>
        <v>#VALUE!</v>
      </c>
      <c r="AI81" s="41"/>
      <c r="AJ81" s="44"/>
      <c r="AK81" s="45"/>
      <c r="AL81" s="34"/>
      <c r="AM81" s="34"/>
      <c r="AN81" s="34"/>
      <c r="AO81" s="34"/>
      <c r="AP81" s="34"/>
      <c r="AQ81" s="34"/>
      <c r="AR81" s="34"/>
    </row>
    <row r="82" spans="2:44" ht="22.5" customHeight="1" x14ac:dyDescent="0.15">
      <c r="B82" s="34"/>
      <c r="C82" s="47"/>
      <c r="D82" s="34"/>
      <c r="E82" s="34"/>
      <c r="F82" s="41"/>
      <c r="G82" s="67"/>
      <c r="H82" s="33"/>
      <c r="I82" s="71"/>
      <c r="J82" s="73"/>
      <c r="K82" s="53"/>
      <c r="L82" s="49"/>
      <c r="M82" s="51"/>
      <c r="N82" s="35"/>
      <c r="O82" s="55"/>
      <c r="P82" s="36" t="str">
        <f>IF(N82="","",VLOOKUP(N82,単重表!$C$6:'単重表'!$F$3809,2,FALSE))</f>
        <v/>
      </c>
      <c r="Q82" s="37"/>
      <c r="R82" s="140">
        <f t="shared" si="0"/>
        <v>0</v>
      </c>
      <c r="S82" s="141"/>
      <c r="T82" s="39">
        <f t="shared" si="1"/>
        <v>1</v>
      </c>
      <c r="U82" s="40"/>
      <c r="V82" s="39" t="str">
        <f>IF(N82="","",VLOOKUP(N82,単重表!$C$6:'単重表'!$F$3809,3,FALSE))</f>
        <v/>
      </c>
      <c r="W82" s="139"/>
      <c r="X82" s="37" t="e">
        <f t="shared" si="2"/>
        <v>#VALUE!</v>
      </c>
      <c r="Y82" s="28"/>
      <c r="Z82" s="28"/>
      <c r="AA82" s="28"/>
      <c r="AB82" s="28"/>
      <c r="AC82" s="44"/>
      <c r="AD82" s="44"/>
      <c r="AE82" s="41"/>
      <c r="AF82" s="43"/>
      <c r="AG82" s="41"/>
      <c r="AH82" s="42" t="e">
        <f t="shared" si="3"/>
        <v>#VALUE!</v>
      </c>
      <c r="AI82" s="41"/>
      <c r="AJ82" s="44"/>
      <c r="AK82" s="45"/>
      <c r="AL82" s="34"/>
      <c r="AM82" s="34"/>
      <c r="AN82" s="34"/>
      <c r="AO82" s="34"/>
      <c r="AP82" s="34"/>
      <c r="AQ82" s="34"/>
      <c r="AR82" s="34"/>
    </row>
    <row r="83" spans="2:44" ht="22.5" customHeight="1" x14ac:dyDescent="0.15">
      <c r="B83" s="34"/>
      <c r="C83" s="47"/>
      <c r="D83" s="34"/>
      <c r="E83" s="34"/>
      <c r="F83" s="41"/>
      <c r="G83" s="67"/>
      <c r="H83" s="33"/>
      <c r="I83" s="71"/>
      <c r="J83" s="73"/>
      <c r="K83" s="53"/>
      <c r="L83" s="49"/>
      <c r="M83" s="51"/>
      <c r="N83" s="35"/>
      <c r="O83" s="55"/>
      <c r="P83" s="36" t="str">
        <f>IF(N83="","",VLOOKUP(N83,単重表!$C$6:'単重表'!$F$3809,2,FALSE))</f>
        <v/>
      </c>
      <c r="Q83" s="37"/>
      <c r="R83" s="140">
        <f t="shared" si="0"/>
        <v>0</v>
      </c>
      <c r="S83" s="141"/>
      <c r="T83" s="39">
        <f t="shared" si="1"/>
        <v>1</v>
      </c>
      <c r="U83" s="40"/>
      <c r="V83" s="39" t="str">
        <f>IF(N83="","",VLOOKUP(N83,単重表!$C$6:'単重表'!$F$3809,3,FALSE))</f>
        <v/>
      </c>
      <c r="W83" s="139"/>
      <c r="X83" s="37" t="e">
        <f t="shared" si="2"/>
        <v>#VALUE!</v>
      </c>
      <c r="Y83" s="28"/>
      <c r="Z83" s="28"/>
      <c r="AA83" s="28"/>
      <c r="AB83" s="28"/>
      <c r="AC83" s="44"/>
      <c r="AD83" s="44"/>
      <c r="AE83" s="41"/>
      <c r="AF83" s="43"/>
      <c r="AG83" s="41"/>
      <c r="AH83" s="42" t="e">
        <f t="shared" si="3"/>
        <v>#VALUE!</v>
      </c>
      <c r="AI83" s="41"/>
      <c r="AJ83" s="44"/>
      <c r="AK83" s="45"/>
      <c r="AL83" s="34"/>
      <c r="AM83" s="34"/>
      <c r="AN83" s="34"/>
      <c r="AO83" s="34"/>
      <c r="AP83" s="34"/>
      <c r="AQ83" s="34"/>
      <c r="AR83" s="34"/>
    </row>
    <row r="84" spans="2:44" ht="22.5" customHeight="1" x14ac:dyDescent="0.15">
      <c r="B84" s="34"/>
      <c r="C84" s="47"/>
      <c r="D84" s="34"/>
      <c r="E84" s="34"/>
      <c r="F84" s="41"/>
      <c r="G84" s="67"/>
      <c r="H84" s="33"/>
      <c r="I84" s="71"/>
      <c r="J84" s="73"/>
      <c r="K84" s="53"/>
      <c r="L84" s="49"/>
      <c r="M84" s="51"/>
      <c r="N84" s="35"/>
      <c r="O84" s="55"/>
      <c r="P84" s="36" t="str">
        <f>IF(N84="","",VLOOKUP(N84,単重表!$C$6:'単重表'!$F$3809,2,FALSE))</f>
        <v/>
      </c>
      <c r="Q84" s="37"/>
      <c r="R84" s="140">
        <f t="shared" si="0"/>
        <v>0</v>
      </c>
      <c r="S84" s="141"/>
      <c r="T84" s="39">
        <f t="shared" si="1"/>
        <v>1</v>
      </c>
      <c r="U84" s="40"/>
      <c r="V84" s="39" t="str">
        <f>IF(N84="","",VLOOKUP(N84,単重表!$C$6:'単重表'!$F$3809,3,FALSE))</f>
        <v/>
      </c>
      <c r="W84" s="139"/>
      <c r="X84" s="37" t="e">
        <f t="shared" si="2"/>
        <v>#VALUE!</v>
      </c>
      <c r="Y84" s="28"/>
      <c r="Z84" s="28"/>
      <c r="AA84" s="28"/>
      <c r="AB84" s="28"/>
      <c r="AC84" s="44"/>
      <c r="AD84" s="44"/>
      <c r="AE84" s="41"/>
      <c r="AF84" s="43"/>
      <c r="AG84" s="41"/>
      <c r="AH84" s="42" t="e">
        <f t="shared" si="3"/>
        <v>#VALUE!</v>
      </c>
      <c r="AI84" s="41"/>
      <c r="AJ84" s="44"/>
      <c r="AK84" s="45"/>
      <c r="AL84" s="34"/>
      <c r="AM84" s="34"/>
      <c r="AN84" s="34"/>
      <c r="AO84" s="34"/>
      <c r="AP84" s="34"/>
      <c r="AQ84" s="34"/>
      <c r="AR84" s="34"/>
    </row>
    <row r="85" spans="2:44" ht="22.5" customHeight="1" x14ac:dyDescent="0.15">
      <c r="B85" s="34"/>
      <c r="C85" s="47"/>
      <c r="D85" s="34"/>
      <c r="E85" s="34"/>
      <c r="F85" s="41"/>
      <c r="G85" s="67"/>
      <c r="H85" s="33"/>
      <c r="I85" s="72"/>
      <c r="J85" s="73"/>
      <c r="K85" s="53"/>
      <c r="L85" s="49"/>
      <c r="M85" s="51"/>
      <c r="N85" s="35"/>
      <c r="O85" s="55"/>
      <c r="P85" s="36" t="str">
        <f>IF(N85="","",VLOOKUP(N85,単重表!$C$6:'単重表'!$F$3809,2,FALSE))</f>
        <v/>
      </c>
      <c r="Q85" s="37"/>
      <c r="R85" s="140">
        <f t="shared" si="0"/>
        <v>0</v>
      </c>
      <c r="S85" s="141"/>
      <c r="T85" s="39">
        <f t="shared" si="1"/>
        <v>1</v>
      </c>
      <c r="U85" s="40"/>
      <c r="V85" s="39" t="str">
        <f>IF(N85="","",VLOOKUP(N85,単重表!$C$6:'単重表'!$F$3809,3,FALSE))</f>
        <v/>
      </c>
      <c r="W85" s="139"/>
      <c r="X85" s="37" t="e">
        <f t="shared" si="2"/>
        <v>#VALUE!</v>
      </c>
      <c r="Y85" s="28"/>
      <c r="Z85" s="28"/>
      <c r="AA85" s="28"/>
      <c r="AB85" s="28"/>
      <c r="AC85" s="44"/>
      <c r="AD85" s="44"/>
      <c r="AE85" s="41"/>
      <c r="AF85" s="43"/>
      <c r="AG85" s="41"/>
      <c r="AH85" s="42" t="e">
        <f t="shared" si="3"/>
        <v>#VALUE!</v>
      </c>
      <c r="AI85" s="41"/>
      <c r="AJ85" s="44"/>
      <c r="AK85" s="45"/>
      <c r="AL85" s="34"/>
      <c r="AM85" s="34"/>
      <c r="AN85" s="34"/>
      <c r="AO85" s="34"/>
      <c r="AP85" s="34"/>
      <c r="AQ85" s="34"/>
      <c r="AR85" s="34"/>
    </row>
    <row r="86" spans="2:44" ht="22.5" customHeight="1" x14ac:dyDescent="0.15">
      <c r="B86" s="34"/>
      <c r="C86" s="47"/>
      <c r="D86" s="34"/>
      <c r="E86" s="34"/>
      <c r="F86" s="41"/>
      <c r="G86" s="67"/>
      <c r="H86" s="33"/>
      <c r="I86" s="72"/>
      <c r="J86" s="73"/>
      <c r="K86" s="53"/>
      <c r="L86" s="49"/>
      <c r="M86" s="51"/>
      <c r="N86" s="35"/>
      <c r="O86" s="55"/>
      <c r="P86" s="36" t="str">
        <f>IF(N86="","",VLOOKUP(N86,単重表!$C$6:'単重表'!$F$3809,2,FALSE))</f>
        <v/>
      </c>
      <c r="Q86" s="37"/>
      <c r="R86" s="140">
        <f t="shared" ref="R86:R149" si="4">Q86/1000</f>
        <v>0</v>
      </c>
      <c r="S86" s="141"/>
      <c r="T86" s="39">
        <f t="shared" ref="T86:T149" si="5">IF(S86="",1,S86/1000)</f>
        <v>1</v>
      </c>
      <c r="U86" s="40"/>
      <c r="V86" s="39" t="str">
        <f>IF(N86="","",VLOOKUP(N86,単重表!$C$6:'単重表'!$F$3809,3,FALSE))</f>
        <v/>
      </c>
      <c r="W86" s="139"/>
      <c r="X86" s="37" t="e">
        <f t="shared" ref="X86:X149" si="6">V86*U86*T86*R86+W86</f>
        <v>#VALUE!</v>
      </c>
      <c r="Y86" s="28"/>
      <c r="Z86" s="28"/>
      <c r="AA86" s="28"/>
      <c r="AB86" s="28"/>
      <c r="AC86" s="44"/>
      <c r="AD86" s="44"/>
      <c r="AE86" s="41"/>
      <c r="AF86" s="43"/>
      <c r="AG86" s="41"/>
      <c r="AH86" s="42" t="e">
        <f t="shared" ref="AH86:AH149" si="7">AG86*X86</f>
        <v>#VALUE!</v>
      </c>
      <c r="AI86" s="41"/>
      <c r="AJ86" s="44"/>
      <c r="AK86" s="45"/>
      <c r="AL86" s="34"/>
      <c r="AM86" s="34"/>
      <c r="AN86" s="34"/>
      <c r="AO86" s="34"/>
      <c r="AP86" s="34"/>
      <c r="AQ86" s="34"/>
      <c r="AR86" s="34"/>
    </row>
    <row r="87" spans="2:44" ht="22.5" customHeight="1" x14ac:dyDescent="0.15">
      <c r="B87" s="34"/>
      <c r="C87" s="47"/>
      <c r="D87" s="34"/>
      <c r="E87" s="34"/>
      <c r="F87" s="41"/>
      <c r="G87" s="67"/>
      <c r="H87" s="33"/>
      <c r="I87" s="72"/>
      <c r="J87" s="73"/>
      <c r="K87" s="53"/>
      <c r="L87" s="49"/>
      <c r="M87" s="51"/>
      <c r="N87" s="35"/>
      <c r="O87" s="55"/>
      <c r="P87" s="36" t="str">
        <f>IF(N87="","",VLOOKUP(N87,単重表!$C$6:'単重表'!$F$3809,2,FALSE))</f>
        <v/>
      </c>
      <c r="Q87" s="37"/>
      <c r="R87" s="140">
        <f t="shared" si="4"/>
        <v>0</v>
      </c>
      <c r="S87" s="141"/>
      <c r="T87" s="39">
        <f t="shared" si="5"/>
        <v>1</v>
      </c>
      <c r="U87" s="40"/>
      <c r="V87" s="39" t="str">
        <f>IF(N87="","",VLOOKUP(N87,単重表!$C$6:'単重表'!$F$3809,3,FALSE))</f>
        <v/>
      </c>
      <c r="W87" s="139"/>
      <c r="X87" s="37" t="e">
        <f t="shared" si="6"/>
        <v>#VALUE!</v>
      </c>
      <c r="Y87" s="28"/>
      <c r="Z87" s="28"/>
      <c r="AA87" s="28"/>
      <c r="AB87" s="28"/>
      <c r="AC87" s="44"/>
      <c r="AD87" s="44"/>
      <c r="AE87" s="41"/>
      <c r="AF87" s="43"/>
      <c r="AG87" s="41"/>
      <c r="AH87" s="42" t="e">
        <f t="shared" si="7"/>
        <v>#VALUE!</v>
      </c>
      <c r="AI87" s="41"/>
      <c r="AJ87" s="44"/>
      <c r="AK87" s="45"/>
      <c r="AL87" s="34"/>
      <c r="AM87" s="34"/>
      <c r="AN87" s="34"/>
      <c r="AO87" s="34"/>
      <c r="AP87" s="34"/>
      <c r="AQ87" s="34"/>
      <c r="AR87" s="34"/>
    </row>
    <row r="88" spans="2:44" ht="22.5" customHeight="1" x14ac:dyDescent="0.15">
      <c r="B88" s="34"/>
      <c r="C88" s="47"/>
      <c r="D88" s="34"/>
      <c r="E88" s="34"/>
      <c r="F88" s="41"/>
      <c r="G88" s="67"/>
      <c r="H88" s="33"/>
      <c r="I88" s="71"/>
      <c r="J88" s="73"/>
      <c r="K88" s="53"/>
      <c r="L88" s="49"/>
      <c r="M88" s="51"/>
      <c r="N88" s="35"/>
      <c r="O88" s="55"/>
      <c r="P88" s="36" t="str">
        <f>IF(N88="","",VLOOKUP(N88,単重表!$C$6:'単重表'!$F$3809,2,FALSE))</f>
        <v/>
      </c>
      <c r="Q88" s="37"/>
      <c r="R88" s="140">
        <f t="shared" si="4"/>
        <v>0</v>
      </c>
      <c r="S88" s="141"/>
      <c r="T88" s="39">
        <f t="shared" si="5"/>
        <v>1</v>
      </c>
      <c r="U88" s="40"/>
      <c r="V88" s="39" t="str">
        <f>IF(N88="","",VLOOKUP(N88,単重表!$C$6:'単重表'!$F$3809,3,FALSE))</f>
        <v/>
      </c>
      <c r="W88" s="139"/>
      <c r="X88" s="37" t="e">
        <f t="shared" si="6"/>
        <v>#VALUE!</v>
      </c>
      <c r="Y88" s="28"/>
      <c r="Z88" s="28"/>
      <c r="AA88" s="28"/>
      <c r="AB88" s="28"/>
      <c r="AC88" s="44"/>
      <c r="AD88" s="44"/>
      <c r="AE88" s="41"/>
      <c r="AF88" s="43"/>
      <c r="AG88" s="41"/>
      <c r="AH88" s="42" t="e">
        <f t="shared" si="7"/>
        <v>#VALUE!</v>
      </c>
      <c r="AI88" s="41"/>
      <c r="AJ88" s="44"/>
      <c r="AK88" s="45"/>
      <c r="AL88" s="34"/>
      <c r="AM88" s="34"/>
      <c r="AN88" s="34"/>
      <c r="AO88" s="34"/>
      <c r="AP88" s="34"/>
      <c r="AQ88" s="34"/>
      <c r="AR88" s="34"/>
    </row>
    <row r="89" spans="2:44" ht="22.5" customHeight="1" x14ac:dyDescent="0.15">
      <c r="B89" s="34"/>
      <c r="C89" s="47"/>
      <c r="D89" s="34"/>
      <c r="E89" s="34"/>
      <c r="F89" s="41"/>
      <c r="G89" s="67"/>
      <c r="H89" s="33"/>
      <c r="I89" s="71"/>
      <c r="J89" s="73"/>
      <c r="K89" s="53"/>
      <c r="L89" s="49"/>
      <c r="M89" s="51"/>
      <c r="N89" s="35"/>
      <c r="O89" s="55"/>
      <c r="P89" s="36" t="str">
        <f>IF(N89="","",VLOOKUP(N89,単重表!$C$6:'単重表'!$F$3809,2,FALSE))</f>
        <v/>
      </c>
      <c r="Q89" s="37"/>
      <c r="R89" s="140">
        <f t="shared" si="4"/>
        <v>0</v>
      </c>
      <c r="S89" s="141"/>
      <c r="T89" s="39">
        <f t="shared" si="5"/>
        <v>1</v>
      </c>
      <c r="U89" s="40"/>
      <c r="V89" s="39" t="str">
        <f>IF(N89="","",VLOOKUP(N89,単重表!$C$6:'単重表'!$F$3809,3,FALSE))</f>
        <v/>
      </c>
      <c r="W89" s="139"/>
      <c r="X89" s="37" t="e">
        <f t="shared" si="6"/>
        <v>#VALUE!</v>
      </c>
      <c r="Y89" s="28"/>
      <c r="Z89" s="28"/>
      <c r="AA89" s="28"/>
      <c r="AB89" s="28"/>
      <c r="AC89" s="44"/>
      <c r="AD89" s="44"/>
      <c r="AE89" s="41"/>
      <c r="AF89" s="43"/>
      <c r="AG89" s="41"/>
      <c r="AH89" s="42" t="e">
        <f t="shared" si="7"/>
        <v>#VALUE!</v>
      </c>
      <c r="AI89" s="41"/>
      <c r="AJ89" s="44"/>
      <c r="AK89" s="45"/>
      <c r="AL89" s="34"/>
      <c r="AM89" s="34"/>
      <c r="AN89" s="34"/>
      <c r="AO89" s="34"/>
      <c r="AP89" s="34"/>
      <c r="AQ89" s="34"/>
      <c r="AR89" s="34"/>
    </row>
    <row r="90" spans="2:44" ht="22.5" customHeight="1" x14ac:dyDescent="0.15">
      <c r="B90" s="34"/>
      <c r="C90" s="47"/>
      <c r="D90" s="34"/>
      <c r="E90" s="34"/>
      <c r="F90" s="41"/>
      <c r="G90" s="67"/>
      <c r="H90" s="33"/>
      <c r="I90" s="72"/>
      <c r="J90" s="73"/>
      <c r="K90" s="53"/>
      <c r="L90" s="49"/>
      <c r="M90" s="51"/>
      <c r="N90" s="35"/>
      <c r="O90" s="55"/>
      <c r="P90" s="36" t="str">
        <f>IF(N90="","",VLOOKUP(N90,単重表!$C$6:'単重表'!$F$3809,2,FALSE))</f>
        <v/>
      </c>
      <c r="Q90" s="37"/>
      <c r="R90" s="140">
        <f t="shared" si="4"/>
        <v>0</v>
      </c>
      <c r="S90" s="141"/>
      <c r="T90" s="39">
        <f t="shared" si="5"/>
        <v>1</v>
      </c>
      <c r="U90" s="40"/>
      <c r="V90" s="39" t="str">
        <f>IF(N90="","",VLOOKUP(N90,単重表!$C$6:'単重表'!$F$3809,3,FALSE))</f>
        <v/>
      </c>
      <c r="W90" s="139"/>
      <c r="X90" s="37" t="e">
        <f t="shared" si="6"/>
        <v>#VALUE!</v>
      </c>
      <c r="Y90" s="28"/>
      <c r="Z90" s="28"/>
      <c r="AA90" s="28"/>
      <c r="AB90" s="28"/>
      <c r="AC90" s="44"/>
      <c r="AD90" s="44"/>
      <c r="AE90" s="41"/>
      <c r="AF90" s="43"/>
      <c r="AG90" s="41"/>
      <c r="AH90" s="42" t="e">
        <f t="shared" si="7"/>
        <v>#VALUE!</v>
      </c>
      <c r="AI90" s="41"/>
      <c r="AJ90" s="44"/>
      <c r="AK90" s="45"/>
      <c r="AL90" s="34"/>
      <c r="AM90" s="34"/>
      <c r="AN90" s="34"/>
      <c r="AO90" s="34"/>
      <c r="AP90" s="34"/>
      <c r="AQ90" s="34"/>
      <c r="AR90" s="34"/>
    </row>
    <row r="91" spans="2:44" ht="22.5" customHeight="1" x14ac:dyDescent="0.15">
      <c r="B91" s="34"/>
      <c r="C91" s="47"/>
      <c r="D91" s="34"/>
      <c r="E91" s="34"/>
      <c r="F91" s="41"/>
      <c r="G91" s="67"/>
      <c r="H91" s="33"/>
      <c r="I91" s="72"/>
      <c r="J91" s="73"/>
      <c r="K91" s="53"/>
      <c r="L91" s="49"/>
      <c r="M91" s="51"/>
      <c r="N91" s="35"/>
      <c r="O91" s="55"/>
      <c r="P91" s="36" t="str">
        <f>IF(N91="","",VLOOKUP(N91,単重表!$C$6:'単重表'!$F$3809,2,FALSE))</f>
        <v/>
      </c>
      <c r="Q91" s="37"/>
      <c r="R91" s="140">
        <f t="shared" si="4"/>
        <v>0</v>
      </c>
      <c r="S91" s="141"/>
      <c r="T91" s="39">
        <f t="shared" si="5"/>
        <v>1</v>
      </c>
      <c r="U91" s="40"/>
      <c r="V91" s="39" t="str">
        <f>IF(N91="","",VLOOKUP(N91,単重表!$C$6:'単重表'!$F$3809,3,FALSE))</f>
        <v/>
      </c>
      <c r="W91" s="139"/>
      <c r="X91" s="37" t="e">
        <f t="shared" si="6"/>
        <v>#VALUE!</v>
      </c>
      <c r="Y91" s="28"/>
      <c r="Z91" s="28"/>
      <c r="AA91" s="28"/>
      <c r="AB91" s="28"/>
      <c r="AC91" s="44"/>
      <c r="AD91" s="44"/>
      <c r="AE91" s="41"/>
      <c r="AF91" s="43"/>
      <c r="AG91" s="41"/>
      <c r="AH91" s="42" t="e">
        <f t="shared" si="7"/>
        <v>#VALUE!</v>
      </c>
      <c r="AI91" s="41"/>
      <c r="AJ91" s="44"/>
      <c r="AK91" s="45"/>
      <c r="AL91" s="34"/>
      <c r="AM91" s="34"/>
      <c r="AN91" s="34"/>
      <c r="AO91" s="34"/>
      <c r="AP91" s="34"/>
      <c r="AQ91" s="34"/>
      <c r="AR91" s="34"/>
    </row>
    <row r="92" spans="2:44" ht="22.5" customHeight="1" x14ac:dyDescent="0.15">
      <c r="B92" s="34"/>
      <c r="C92" s="47"/>
      <c r="D92" s="34"/>
      <c r="E92" s="34"/>
      <c r="F92" s="41"/>
      <c r="G92" s="67"/>
      <c r="H92" s="33"/>
      <c r="I92" s="72"/>
      <c r="J92" s="73"/>
      <c r="K92" s="53"/>
      <c r="L92" s="49"/>
      <c r="M92" s="51"/>
      <c r="N92" s="35"/>
      <c r="O92" s="55"/>
      <c r="P92" s="36" t="str">
        <f>IF(N92="","",VLOOKUP(N92,単重表!$C$6:'単重表'!$F$3809,2,FALSE))</f>
        <v/>
      </c>
      <c r="Q92" s="37"/>
      <c r="R92" s="140">
        <f t="shared" si="4"/>
        <v>0</v>
      </c>
      <c r="S92" s="141"/>
      <c r="T92" s="39">
        <f t="shared" si="5"/>
        <v>1</v>
      </c>
      <c r="U92" s="40"/>
      <c r="V92" s="39" t="str">
        <f>IF(N92="","",VLOOKUP(N92,単重表!$C$6:'単重表'!$F$3809,3,FALSE))</f>
        <v/>
      </c>
      <c r="W92" s="139"/>
      <c r="X92" s="37" t="e">
        <f t="shared" si="6"/>
        <v>#VALUE!</v>
      </c>
      <c r="Y92" s="28"/>
      <c r="Z92" s="28"/>
      <c r="AA92" s="28"/>
      <c r="AB92" s="28"/>
      <c r="AC92" s="44"/>
      <c r="AD92" s="44"/>
      <c r="AE92" s="41"/>
      <c r="AF92" s="43"/>
      <c r="AG92" s="41"/>
      <c r="AH92" s="42" t="e">
        <f t="shared" si="7"/>
        <v>#VALUE!</v>
      </c>
      <c r="AI92" s="41"/>
      <c r="AJ92" s="44"/>
      <c r="AK92" s="45"/>
      <c r="AL92" s="34"/>
      <c r="AM92" s="34"/>
      <c r="AN92" s="34"/>
      <c r="AO92" s="34"/>
      <c r="AP92" s="34"/>
      <c r="AQ92" s="34"/>
      <c r="AR92" s="34"/>
    </row>
    <row r="93" spans="2:44" ht="22.5" customHeight="1" x14ac:dyDescent="0.15">
      <c r="B93" s="34"/>
      <c r="C93" s="47"/>
      <c r="D93" s="34"/>
      <c r="E93" s="34"/>
      <c r="F93" s="41"/>
      <c r="G93" s="67"/>
      <c r="H93" s="33"/>
      <c r="I93" s="72"/>
      <c r="J93" s="73"/>
      <c r="K93" s="53"/>
      <c r="L93" s="49"/>
      <c r="M93" s="51"/>
      <c r="N93" s="35"/>
      <c r="O93" s="55"/>
      <c r="P93" s="36" t="str">
        <f>IF(N93="","",VLOOKUP(N93,単重表!$C$6:'単重表'!$F$3809,2,FALSE))</f>
        <v/>
      </c>
      <c r="Q93" s="37"/>
      <c r="R93" s="140">
        <f t="shared" si="4"/>
        <v>0</v>
      </c>
      <c r="S93" s="141"/>
      <c r="T93" s="39">
        <f t="shared" si="5"/>
        <v>1</v>
      </c>
      <c r="U93" s="40"/>
      <c r="V93" s="39" t="str">
        <f>IF(N93="","",VLOOKUP(N93,単重表!$C$6:'単重表'!$F$3809,3,FALSE))</f>
        <v/>
      </c>
      <c r="W93" s="139"/>
      <c r="X93" s="37" t="e">
        <f t="shared" si="6"/>
        <v>#VALUE!</v>
      </c>
      <c r="Y93" s="28"/>
      <c r="Z93" s="28"/>
      <c r="AA93" s="28"/>
      <c r="AB93" s="28"/>
      <c r="AC93" s="44"/>
      <c r="AD93" s="44"/>
      <c r="AE93" s="41"/>
      <c r="AF93" s="43"/>
      <c r="AG93" s="41"/>
      <c r="AH93" s="42" t="e">
        <f t="shared" si="7"/>
        <v>#VALUE!</v>
      </c>
      <c r="AI93" s="41"/>
      <c r="AJ93" s="44"/>
      <c r="AK93" s="45"/>
      <c r="AL93" s="34"/>
      <c r="AM93" s="34"/>
      <c r="AN93" s="34"/>
      <c r="AO93" s="34"/>
      <c r="AP93" s="34"/>
      <c r="AQ93" s="34"/>
      <c r="AR93" s="34"/>
    </row>
    <row r="94" spans="2:44" ht="22.5" customHeight="1" x14ac:dyDescent="0.15">
      <c r="B94" s="34"/>
      <c r="C94" s="47"/>
      <c r="D94" s="34"/>
      <c r="E94" s="34"/>
      <c r="F94" s="41"/>
      <c r="G94" s="67"/>
      <c r="H94" s="33"/>
      <c r="I94" s="72"/>
      <c r="J94" s="73"/>
      <c r="K94" s="53"/>
      <c r="L94" s="49"/>
      <c r="M94" s="51"/>
      <c r="N94" s="35"/>
      <c r="O94" s="55"/>
      <c r="P94" s="36" t="str">
        <f>IF(N94="","",VLOOKUP(N94,単重表!$C$6:'単重表'!$F$3809,2,FALSE))</f>
        <v/>
      </c>
      <c r="Q94" s="37"/>
      <c r="R94" s="140">
        <f t="shared" si="4"/>
        <v>0</v>
      </c>
      <c r="S94" s="141"/>
      <c r="T94" s="39">
        <f t="shared" si="5"/>
        <v>1</v>
      </c>
      <c r="U94" s="40"/>
      <c r="V94" s="39" t="str">
        <f>IF(N94="","",VLOOKUP(N94,単重表!$C$6:'単重表'!$F$3809,3,FALSE))</f>
        <v/>
      </c>
      <c r="W94" s="139"/>
      <c r="X94" s="37" t="e">
        <f t="shared" si="6"/>
        <v>#VALUE!</v>
      </c>
      <c r="Y94" s="28"/>
      <c r="Z94" s="28"/>
      <c r="AA94" s="28"/>
      <c r="AB94" s="28"/>
      <c r="AC94" s="44"/>
      <c r="AD94" s="44"/>
      <c r="AE94" s="41"/>
      <c r="AF94" s="43"/>
      <c r="AG94" s="41"/>
      <c r="AH94" s="42" t="e">
        <f t="shared" si="7"/>
        <v>#VALUE!</v>
      </c>
      <c r="AI94" s="41"/>
      <c r="AJ94" s="44"/>
      <c r="AK94" s="45"/>
      <c r="AL94" s="34"/>
      <c r="AM94" s="34"/>
      <c r="AN94" s="34"/>
      <c r="AO94" s="34"/>
      <c r="AP94" s="34"/>
      <c r="AQ94" s="34"/>
      <c r="AR94" s="34"/>
    </row>
    <row r="95" spans="2:44" ht="22.5" customHeight="1" x14ac:dyDescent="0.15">
      <c r="B95" s="34"/>
      <c r="C95" s="47"/>
      <c r="D95" s="34"/>
      <c r="E95" s="34"/>
      <c r="F95" s="41"/>
      <c r="G95" s="67"/>
      <c r="H95" s="33"/>
      <c r="I95" s="72"/>
      <c r="J95" s="73"/>
      <c r="K95" s="53"/>
      <c r="L95" s="49"/>
      <c r="M95" s="51"/>
      <c r="N95" s="35"/>
      <c r="O95" s="55"/>
      <c r="P95" s="36" t="str">
        <f>IF(N95="","",VLOOKUP(N95,単重表!$C$6:'単重表'!$F$3809,2,FALSE))</f>
        <v/>
      </c>
      <c r="Q95" s="37"/>
      <c r="R95" s="140">
        <f t="shared" si="4"/>
        <v>0</v>
      </c>
      <c r="S95" s="141"/>
      <c r="T95" s="39">
        <f t="shared" si="5"/>
        <v>1</v>
      </c>
      <c r="U95" s="40"/>
      <c r="V95" s="39" t="str">
        <f>IF(N95="","",VLOOKUP(N95,単重表!$C$6:'単重表'!$F$3809,3,FALSE))</f>
        <v/>
      </c>
      <c r="W95" s="139"/>
      <c r="X95" s="37" t="e">
        <f t="shared" si="6"/>
        <v>#VALUE!</v>
      </c>
      <c r="Y95" s="28"/>
      <c r="Z95" s="28"/>
      <c r="AA95" s="28"/>
      <c r="AB95" s="28"/>
      <c r="AC95" s="44"/>
      <c r="AD95" s="44"/>
      <c r="AE95" s="41"/>
      <c r="AF95" s="43"/>
      <c r="AG95" s="41"/>
      <c r="AH95" s="42" t="e">
        <f t="shared" si="7"/>
        <v>#VALUE!</v>
      </c>
      <c r="AI95" s="41"/>
      <c r="AJ95" s="44"/>
      <c r="AK95" s="45"/>
      <c r="AL95" s="34"/>
      <c r="AM95" s="34"/>
      <c r="AN95" s="34"/>
      <c r="AO95" s="34"/>
      <c r="AP95" s="34"/>
      <c r="AQ95" s="34"/>
      <c r="AR95" s="34"/>
    </row>
    <row r="96" spans="2:44" ht="22.5" customHeight="1" x14ac:dyDescent="0.15">
      <c r="B96" s="34"/>
      <c r="C96" s="47"/>
      <c r="D96" s="34"/>
      <c r="E96" s="34"/>
      <c r="F96" s="41"/>
      <c r="G96" s="67"/>
      <c r="H96" s="33"/>
      <c r="I96" s="71"/>
      <c r="J96" s="73"/>
      <c r="K96" s="53"/>
      <c r="L96" s="49"/>
      <c r="M96" s="51"/>
      <c r="N96" s="35"/>
      <c r="O96" s="55"/>
      <c r="P96" s="36" t="str">
        <f>IF(N96="","",VLOOKUP(N96,単重表!$C$6:'単重表'!$F$3809,2,FALSE))</f>
        <v/>
      </c>
      <c r="Q96" s="37"/>
      <c r="R96" s="140">
        <f t="shared" si="4"/>
        <v>0</v>
      </c>
      <c r="S96" s="141"/>
      <c r="T96" s="39">
        <f t="shared" si="5"/>
        <v>1</v>
      </c>
      <c r="U96" s="40"/>
      <c r="V96" s="39" t="str">
        <f>IF(N96="","",VLOOKUP(N96,単重表!$C$6:'単重表'!$F$3809,3,FALSE))</f>
        <v/>
      </c>
      <c r="W96" s="139"/>
      <c r="X96" s="37" t="e">
        <f t="shared" si="6"/>
        <v>#VALUE!</v>
      </c>
      <c r="Y96" s="28"/>
      <c r="Z96" s="28"/>
      <c r="AA96" s="28"/>
      <c r="AB96" s="28"/>
      <c r="AC96" s="44"/>
      <c r="AD96" s="44"/>
      <c r="AE96" s="41"/>
      <c r="AF96" s="43"/>
      <c r="AG96" s="41"/>
      <c r="AH96" s="42" t="e">
        <f t="shared" si="7"/>
        <v>#VALUE!</v>
      </c>
      <c r="AI96" s="41"/>
      <c r="AJ96" s="44"/>
      <c r="AK96" s="45"/>
      <c r="AL96" s="34"/>
      <c r="AM96" s="34"/>
      <c r="AN96" s="34"/>
      <c r="AO96" s="34"/>
      <c r="AP96" s="34"/>
      <c r="AQ96" s="34"/>
      <c r="AR96" s="34"/>
    </row>
    <row r="97" spans="2:44" ht="22.5" customHeight="1" x14ac:dyDescent="0.15">
      <c r="B97" s="34"/>
      <c r="C97" s="47"/>
      <c r="D97" s="34"/>
      <c r="E97" s="34"/>
      <c r="F97" s="41"/>
      <c r="G97" s="67"/>
      <c r="H97" s="33"/>
      <c r="I97" s="71"/>
      <c r="J97" s="73"/>
      <c r="K97" s="53"/>
      <c r="L97" s="49"/>
      <c r="M97" s="51"/>
      <c r="N97" s="35"/>
      <c r="O97" s="55"/>
      <c r="P97" s="36" t="str">
        <f>IF(N97="","",VLOOKUP(N97,単重表!$C$6:'単重表'!$F$3809,2,FALSE))</f>
        <v/>
      </c>
      <c r="Q97" s="37"/>
      <c r="R97" s="140">
        <f t="shared" si="4"/>
        <v>0</v>
      </c>
      <c r="S97" s="141"/>
      <c r="T97" s="39">
        <f t="shared" si="5"/>
        <v>1</v>
      </c>
      <c r="U97" s="40"/>
      <c r="V97" s="39" t="str">
        <f>IF(N97="","",VLOOKUP(N97,単重表!$C$6:'単重表'!$F$3809,3,FALSE))</f>
        <v/>
      </c>
      <c r="W97" s="139"/>
      <c r="X97" s="37" t="e">
        <f t="shared" si="6"/>
        <v>#VALUE!</v>
      </c>
      <c r="Y97" s="28"/>
      <c r="Z97" s="28"/>
      <c r="AA97" s="28"/>
      <c r="AB97" s="28"/>
      <c r="AC97" s="44"/>
      <c r="AD97" s="44"/>
      <c r="AE97" s="41"/>
      <c r="AF97" s="43"/>
      <c r="AG97" s="41"/>
      <c r="AH97" s="42" t="e">
        <f t="shared" si="7"/>
        <v>#VALUE!</v>
      </c>
      <c r="AI97" s="41"/>
      <c r="AJ97" s="44"/>
      <c r="AK97" s="45"/>
      <c r="AL97" s="34"/>
      <c r="AM97" s="34"/>
      <c r="AN97" s="34"/>
      <c r="AO97" s="34"/>
      <c r="AP97" s="34"/>
      <c r="AQ97" s="34"/>
      <c r="AR97" s="34"/>
    </row>
    <row r="98" spans="2:44" ht="22.5" customHeight="1" x14ac:dyDescent="0.15">
      <c r="B98" s="34"/>
      <c r="C98" s="47"/>
      <c r="D98" s="34"/>
      <c r="E98" s="34"/>
      <c r="F98" s="41"/>
      <c r="G98" s="67"/>
      <c r="H98" s="33"/>
      <c r="I98" s="71"/>
      <c r="J98" s="73"/>
      <c r="K98" s="53"/>
      <c r="L98" s="49"/>
      <c r="M98" s="51"/>
      <c r="N98" s="35"/>
      <c r="O98" s="55"/>
      <c r="P98" s="36" t="str">
        <f>IF(N98="","",VLOOKUP(N98,単重表!$C$6:'単重表'!$F$3809,2,FALSE))</f>
        <v/>
      </c>
      <c r="Q98" s="37"/>
      <c r="R98" s="140">
        <f t="shared" si="4"/>
        <v>0</v>
      </c>
      <c r="S98" s="141"/>
      <c r="T98" s="39">
        <f t="shared" si="5"/>
        <v>1</v>
      </c>
      <c r="U98" s="40"/>
      <c r="V98" s="39" t="str">
        <f>IF(N98="","",VLOOKUP(N98,単重表!$C$6:'単重表'!$F$3809,3,FALSE))</f>
        <v/>
      </c>
      <c r="W98" s="139"/>
      <c r="X98" s="37" t="e">
        <f t="shared" si="6"/>
        <v>#VALUE!</v>
      </c>
      <c r="Y98" s="28"/>
      <c r="Z98" s="28"/>
      <c r="AA98" s="28"/>
      <c r="AB98" s="28"/>
      <c r="AC98" s="44"/>
      <c r="AD98" s="44"/>
      <c r="AE98" s="41"/>
      <c r="AF98" s="43"/>
      <c r="AG98" s="41"/>
      <c r="AH98" s="42" t="e">
        <f t="shared" si="7"/>
        <v>#VALUE!</v>
      </c>
      <c r="AI98" s="41"/>
      <c r="AJ98" s="44"/>
      <c r="AK98" s="45"/>
      <c r="AL98" s="34"/>
      <c r="AM98" s="34"/>
      <c r="AN98" s="34"/>
      <c r="AO98" s="34"/>
      <c r="AP98" s="34"/>
      <c r="AQ98" s="34"/>
      <c r="AR98" s="34"/>
    </row>
    <row r="99" spans="2:44" ht="22.5" customHeight="1" x14ac:dyDescent="0.15">
      <c r="B99" s="34"/>
      <c r="C99" s="47"/>
      <c r="D99" s="34"/>
      <c r="E99" s="34"/>
      <c r="F99" s="41"/>
      <c r="G99" s="67"/>
      <c r="H99" s="33"/>
      <c r="I99" s="72"/>
      <c r="J99" s="73"/>
      <c r="K99" s="53"/>
      <c r="L99" s="49"/>
      <c r="M99" s="51"/>
      <c r="N99" s="35"/>
      <c r="O99" s="55"/>
      <c r="P99" s="36" t="str">
        <f>IF(N99="","",VLOOKUP(N99,単重表!$C$6:'単重表'!$F$3809,2,FALSE))</f>
        <v/>
      </c>
      <c r="Q99" s="37"/>
      <c r="R99" s="140">
        <f t="shared" si="4"/>
        <v>0</v>
      </c>
      <c r="S99" s="141"/>
      <c r="T99" s="39">
        <f t="shared" si="5"/>
        <v>1</v>
      </c>
      <c r="U99" s="40"/>
      <c r="V99" s="39" t="str">
        <f>IF(N99="","",VLOOKUP(N99,単重表!$C$6:'単重表'!$F$3809,3,FALSE))</f>
        <v/>
      </c>
      <c r="W99" s="139"/>
      <c r="X99" s="37" t="e">
        <f t="shared" si="6"/>
        <v>#VALUE!</v>
      </c>
      <c r="Y99" s="28"/>
      <c r="Z99" s="28"/>
      <c r="AA99" s="28"/>
      <c r="AB99" s="28"/>
      <c r="AC99" s="44"/>
      <c r="AD99" s="44"/>
      <c r="AE99" s="41"/>
      <c r="AF99" s="43"/>
      <c r="AG99" s="41"/>
      <c r="AH99" s="42" t="e">
        <f t="shared" si="7"/>
        <v>#VALUE!</v>
      </c>
      <c r="AI99" s="41"/>
      <c r="AJ99" s="44"/>
      <c r="AK99" s="45"/>
      <c r="AL99" s="34"/>
      <c r="AM99" s="34"/>
      <c r="AN99" s="34"/>
      <c r="AO99" s="34"/>
      <c r="AP99" s="34"/>
      <c r="AQ99" s="34"/>
      <c r="AR99" s="34"/>
    </row>
    <row r="100" spans="2:44" ht="22.5" customHeight="1" x14ac:dyDescent="0.15">
      <c r="B100" s="34"/>
      <c r="C100" s="47"/>
      <c r="D100" s="34"/>
      <c r="E100" s="34"/>
      <c r="F100" s="41"/>
      <c r="G100" s="67"/>
      <c r="H100" s="33"/>
      <c r="I100" s="72"/>
      <c r="J100" s="73"/>
      <c r="K100" s="53"/>
      <c r="L100" s="49"/>
      <c r="M100" s="51"/>
      <c r="N100" s="35"/>
      <c r="O100" s="55"/>
      <c r="P100" s="36" t="str">
        <f>IF(N100="","",VLOOKUP(N100,単重表!$C$6:'単重表'!$F$3809,2,FALSE))</f>
        <v/>
      </c>
      <c r="Q100" s="37"/>
      <c r="R100" s="140">
        <f t="shared" si="4"/>
        <v>0</v>
      </c>
      <c r="S100" s="141"/>
      <c r="T100" s="39">
        <f t="shared" si="5"/>
        <v>1</v>
      </c>
      <c r="U100" s="40"/>
      <c r="V100" s="39" t="str">
        <f>IF(N100="","",VLOOKUP(N100,単重表!$C$6:'単重表'!$F$3809,3,FALSE))</f>
        <v/>
      </c>
      <c r="W100" s="139"/>
      <c r="X100" s="37" t="e">
        <f t="shared" si="6"/>
        <v>#VALUE!</v>
      </c>
      <c r="Y100" s="28"/>
      <c r="Z100" s="28"/>
      <c r="AA100" s="28"/>
      <c r="AB100" s="28"/>
      <c r="AC100" s="44"/>
      <c r="AD100" s="44"/>
      <c r="AE100" s="41"/>
      <c r="AF100" s="43"/>
      <c r="AG100" s="41"/>
      <c r="AH100" s="42" t="e">
        <f t="shared" si="7"/>
        <v>#VALUE!</v>
      </c>
      <c r="AI100" s="41"/>
      <c r="AJ100" s="44"/>
      <c r="AK100" s="45"/>
      <c r="AL100" s="34"/>
      <c r="AM100" s="34"/>
      <c r="AN100" s="34"/>
      <c r="AO100" s="34"/>
      <c r="AP100" s="34"/>
      <c r="AQ100" s="34"/>
      <c r="AR100" s="34"/>
    </row>
    <row r="101" spans="2:44" ht="22.5" customHeight="1" x14ac:dyDescent="0.15">
      <c r="B101" s="34"/>
      <c r="C101" s="47"/>
      <c r="D101" s="34"/>
      <c r="E101" s="34"/>
      <c r="F101" s="41"/>
      <c r="G101" s="67"/>
      <c r="H101" s="33"/>
      <c r="I101" s="71"/>
      <c r="J101" s="73"/>
      <c r="K101" s="53"/>
      <c r="L101" s="49"/>
      <c r="M101" s="51"/>
      <c r="N101" s="35"/>
      <c r="O101" s="55"/>
      <c r="P101" s="36" t="str">
        <f>IF(N101="","",VLOOKUP(N101,単重表!$C$6:'単重表'!$F$3809,2,FALSE))</f>
        <v/>
      </c>
      <c r="Q101" s="37"/>
      <c r="R101" s="140">
        <f t="shared" si="4"/>
        <v>0</v>
      </c>
      <c r="S101" s="141"/>
      <c r="T101" s="39">
        <f t="shared" si="5"/>
        <v>1</v>
      </c>
      <c r="U101" s="40"/>
      <c r="V101" s="39" t="str">
        <f>IF(N101="","",VLOOKUP(N101,単重表!$C$6:'単重表'!$F$3809,3,FALSE))</f>
        <v/>
      </c>
      <c r="W101" s="139"/>
      <c r="X101" s="37" t="e">
        <f t="shared" si="6"/>
        <v>#VALUE!</v>
      </c>
      <c r="Y101" s="28"/>
      <c r="Z101" s="28"/>
      <c r="AA101" s="28"/>
      <c r="AB101" s="28"/>
      <c r="AC101" s="44"/>
      <c r="AD101" s="44"/>
      <c r="AE101" s="41"/>
      <c r="AF101" s="43"/>
      <c r="AG101" s="41"/>
      <c r="AH101" s="42" t="e">
        <f t="shared" si="7"/>
        <v>#VALUE!</v>
      </c>
      <c r="AI101" s="41"/>
      <c r="AJ101" s="44"/>
      <c r="AK101" s="45"/>
      <c r="AL101" s="34"/>
      <c r="AM101" s="34"/>
      <c r="AN101" s="34"/>
      <c r="AO101" s="34"/>
      <c r="AP101" s="34"/>
      <c r="AQ101" s="34"/>
      <c r="AR101" s="34"/>
    </row>
    <row r="102" spans="2:44" ht="22.5" customHeight="1" x14ac:dyDescent="0.15">
      <c r="B102" s="34"/>
      <c r="C102" s="47"/>
      <c r="D102" s="34"/>
      <c r="E102" s="34"/>
      <c r="F102" s="41"/>
      <c r="G102" s="67"/>
      <c r="H102" s="33"/>
      <c r="I102" s="72"/>
      <c r="J102" s="73"/>
      <c r="K102" s="53"/>
      <c r="L102" s="49"/>
      <c r="M102" s="51"/>
      <c r="N102" s="35"/>
      <c r="O102" s="55"/>
      <c r="P102" s="36" t="str">
        <f>IF(N102="","",VLOOKUP(N102,単重表!$C$6:'単重表'!$F$3809,2,FALSE))</f>
        <v/>
      </c>
      <c r="Q102" s="37"/>
      <c r="R102" s="140">
        <f t="shared" si="4"/>
        <v>0</v>
      </c>
      <c r="S102" s="141"/>
      <c r="T102" s="39">
        <f t="shared" si="5"/>
        <v>1</v>
      </c>
      <c r="U102" s="40"/>
      <c r="V102" s="39" t="str">
        <f>IF(N102="","",VLOOKUP(N102,単重表!$C$6:'単重表'!$F$3809,3,FALSE))</f>
        <v/>
      </c>
      <c r="W102" s="139"/>
      <c r="X102" s="37" t="e">
        <f t="shared" si="6"/>
        <v>#VALUE!</v>
      </c>
      <c r="Y102" s="28"/>
      <c r="Z102" s="28"/>
      <c r="AA102" s="28"/>
      <c r="AB102" s="28"/>
      <c r="AC102" s="44"/>
      <c r="AD102" s="44"/>
      <c r="AE102" s="41"/>
      <c r="AF102" s="43"/>
      <c r="AG102" s="41"/>
      <c r="AH102" s="42" t="e">
        <f t="shared" si="7"/>
        <v>#VALUE!</v>
      </c>
      <c r="AI102" s="41"/>
      <c r="AJ102" s="44"/>
      <c r="AK102" s="45"/>
      <c r="AL102" s="34"/>
      <c r="AM102" s="34"/>
      <c r="AN102" s="34"/>
      <c r="AO102" s="34"/>
      <c r="AP102" s="34"/>
      <c r="AQ102" s="34"/>
      <c r="AR102" s="34"/>
    </row>
    <row r="103" spans="2:44" ht="22.5" customHeight="1" x14ac:dyDescent="0.15">
      <c r="B103" s="34"/>
      <c r="C103" s="47"/>
      <c r="D103" s="34"/>
      <c r="E103" s="34"/>
      <c r="F103" s="41"/>
      <c r="G103" s="67"/>
      <c r="H103" s="33"/>
      <c r="I103" s="71"/>
      <c r="J103" s="73"/>
      <c r="K103" s="53"/>
      <c r="L103" s="49"/>
      <c r="M103" s="51"/>
      <c r="N103" s="35"/>
      <c r="O103" s="55"/>
      <c r="P103" s="36" t="str">
        <f>IF(N103="","",VLOOKUP(N103,単重表!$C$6:'単重表'!$F$3809,2,FALSE))</f>
        <v/>
      </c>
      <c r="Q103" s="37"/>
      <c r="R103" s="140">
        <f t="shared" si="4"/>
        <v>0</v>
      </c>
      <c r="S103" s="141"/>
      <c r="T103" s="39">
        <f t="shared" si="5"/>
        <v>1</v>
      </c>
      <c r="U103" s="40"/>
      <c r="V103" s="39" t="str">
        <f>IF(N103="","",VLOOKUP(N103,単重表!$C$6:'単重表'!$F$3809,3,FALSE))</f>
        <v/>
      </c>
      <c r="W103" s="139"/>
      <c r="X103" s="37" t="e">
        <f t="shared" si="6"/>
        <v>#VALUE!</v>
      </c>
      <c r="Y103" s="28"/>
      <c r="Z103" s="28"/>
      <c r="AA103" s="28"/>
      <c r="AB103" s="28"/>
      <c r="AC103" s="44"/>
      <c r="AD103" s="44"/>
      <c r="AE103" s="41"/>
      <c r="AF103" s="43"/>
      <c r="AG103" s="41"/>
      <c r="AH103" s="42" t="e">
        <f t="shared" si="7"/>
        <v>#VALUE!</v>
      </c>
      <c r="AI103" s="41"/>
      <c r="AJ103" s="44"/>
      <c r="AK103" s="45"/>
      <c r="AL103" s="34"/>
      <c r="AM103" s="34"/>
      <c r="AN103" s="34"/>
      <c r="AO103" s="34"/>
      <c r="AP103" s="34"/>
      <c r="AQ103" s="34"/>
      <c r="AR103" s="34"/>
    </row>
    <row r="104" spans="2:44" ht="22.5" customHeight="1" x14ac:dyDescent="0.15">
      <c r="B104" s="34"/>
      <c r="C104" s="47"/>
      <c r="D104" s="34"/>
      <c r="E104" s="34"/>
      <c r="F104" s="41"/>
      <c r="G104" s="67"/>
      <c r="H104" s="33"/>
      <c r="I104" s="72"/>
      <c r="J104" s="73"/>
      <c r="K104" s="53"/>
      <c r="L104" s="49"/>
      <c r="M104" s="51"/>
      <c r="N104" s="35"/>
      <c r="O104" s="55"/>
      <c r="P104" s="36" t="str">
        <f>IF(N104="","",VLOOKUP(N104,単重表!$C$6:'単重表'!$F$3809,2,FALSE))</f>
        <v/>
      </c>
      <c r="Q104" s="37"/>
      <c r="R104" s="140">
        <f t="shared" si="4"/>
        <v>0</v>
      </c>
      <c r="S104" s="141"/>
      <c r="T104" s="39">
        <f t="shared" si="5"/>
        <v>1</v>
      </c>
      <c r="U104" s="40"/>
      <c r="V104" s="39" t="str">
        <f>IF(N104="","",VLOOKUP(N104,単重表!$C$6:'単重表'!$F$3809,3,FALSE))</f>
        <v/>
      </c>
      <c r="W104" s="139"/>
      <c r="X104" s="37" t="e">
        <f t="shared" si="6"/>
        <v>#VALUE!</v>
      </c>
      <c r="Y104" s="28"/>
      <c r="Z104" s="28"/>
      <c r="AA104" s="28"/>
      <c r="AB104" s="28"/>
      <c r="AC104" s="44"/>
      <c r="AD104" s="44"/>
      <c r="AE104" s="41"/>
      <c r="AF104" s="43"/>
      <c r="AG104" s="41"/>
      <c r="AH104" s="42" t="e">
        <f t="shared" si="7"/>
        <v>#VALUE!</v>
      </c>
      <c r="AI104" s="41"/>
      <c r="AJ104" s="44"/>
      <c r="AK104" s="45"/>
      <c r="AL104" s="34"/>
      <c r="AM104" s="34"/>
      <c r="AN104" s="34"/>
      <c r="AO104" s="34"/>
      <c r="AP104" s="34"/>
      <c r="AQ104" s="34"/>
      <c r="AR104" s="34"/>
    </row>
    <row r="105" spans="2:44" ht="22.5" customHeight="1" x14ac:dyDescent="0.15">
      <c r="B105" s="34"/>
      <c r="C105" s="47"/>
      <c r="D105" s="34"/>
      <c r="E105" s="34"/>
      <c r="F105" s="41"/>
      <c r="G105" s="67"/>
      <c r="H105" s="33"/>
      <c r="I105" s="72"/>
      <c r="J105" s="73"/>
      <c r="K105" s="53"/>
      <c r="L105" s="49"/>
      <c r="M105" s="51"/>
      <c r="N105" s="35"/>
      <c r="O105" s="55"/>
      <c r="P105" s="36" t="str">
        <f>IF(N105="","",VLOOKUP(N105,単重表!$C$6:'単重表'!$F$3809,2,FALSE))</f>
        <v/>
      </c>
      <c r="Q105" s="37"/>
      <c r="R105" s="140">
        <f t="shared" si="4"/>
        <v>0</v>
      </c>
      <c r="S105" s="141"/>
      <c r="T105" s="39">
        <f t="shared" si="5"/>
        <v>1</v>
      </c>
      <c r="U105" s="40"/>
      <c r="V105" s="39" t="str">
        <f>IF(N105="","",VLOOKUP(N105,単重表!$C$6:'単重表'!$F$3809,3,FALSE))</f>
        <v/>
      </c>
      <c r="W105" s="139"/>
      <c r="X105" s="37" t="e">
        <f t="shared" si="6"/>
        <v>#VALUE!</v>
      </c>
      <c r="Y105" s="28"/>
      <c r="Z105" s="28"/>
      <c r="AA105" s="28"/>
      <c r="AB105" s="28"/>
      <c r="AC105" s="44"/>
      <c r="AD105" s="44"/>
      <c r="AE105" s="41"/>
      <c r="AF105" s="43"/>
      <c r="AG105" s="41"/>
      <c r="AH105" s="42" t="e">
        <f t="shared" si="7"/>
        <v>#VALUE!</v>
      </c>
      <c r="AI105" s="41"/>
      <c r="AJ105" s="44"/>
      <c r="AK105" s="45"/>
      <c r="AL105" s="34"/>
      <c r="AM105" s="34"/>
      <c r="AN105" s="34"/>
      <c r="AO105" s="34"/>
      <c r="AP105" s="34"/>
      <c r="AQ105" s="34"/>
      <c r="AR105" s="34"/>
    </row>
    <row r="106" spans="2:44" ht="22.5" customHeight="1" x14ac:dyDescent="0.15">
      <c r="B106" s="34"/>
      <c r="C106" s="47"/>
      <c r="D106" s="34"/>
      <c r="E106" s="34"/>
      <c r="F106" s="41"/>
      <c r="G106" s="67"/>
      <c r="H106" s="33"/>
      <c r="I106" s="72"/>
      <c r="J106" s="73"/>
      <c r="K106" s="53"/>
      <c r="L106" s="49"/>
      <c r="M106" s="51"/>
      <c r="N106" s="35"/>
      <c r="O106" s="55"/>
      <c r="P106" s="36" t="str">
        <f>IF(N106="","",VLOOKUP(N106,単重表!$C$6:'単重表'!$F$3809,2,FALSE))</f>
        <v/>
      </c>
      <c r="Q106" s="37"/>
      <c r="R106" s="140">
        <f t="shared" si="4"/>
        <v>0</v>
      </c>
      <c r="S106" s="141"/>
      <c r="T106" s="39">
        <f t="shared" si="5"/>
        <v>1</v>
      </c>
      <c r="U106" s="40"/>
      <c r="V106" s="39" t="str">
        <f>IF(N106="","",VLOOKUP(N106,単重表!$C$6:'単重表'!$F$3809,3,FALSE))</f>
        <v/>
      </c>
      <c r="W106" s="139"/>
      <c r="X106" s="37" t="e">
        <f t="shared" si="6"/>
        <v>#VALUE!</v>
      </c>
      <c r="Y106" s="28"/>
      <c r="Z106" s="28"/>
      <c r="AA106" s="28"/>
      <c r="AB106" s="28"/>
      <c r="AC106" s="44"/>
      <c r="AD106" s="44"/>
      <c r="AE106" s="41"/>
      <c r="AF106" s="43"/>
      <c r="AG106" s="41"/>
      <c r="AH106" s="42" t="e">
        <f t="shared" si="7"/>
        <v>#VALUE!</v>
      </c>
      <c r="AI106" s="41"/>
      <c r="AJ106" s="44"/>
      <c r="AK106" s="45"/>
      <c r="AL106" s="34"/>
      <c r="AM106" s="34"/>
      <c r="AN106" s="34"/>
      <c r="AO106" s="34"/>
      <c r="AP106" s="34"/>
      <c r="AQ106" s="34"/>
      <c r="AR106" s="34"/>
    </row>
    <row r="107" spans="2:44" ht="22.5" customHeight="1" x14ac:dyDescent="0.15">
      <c r="B107" s="34"/>
      <c r="C107" s="47"/>
      <c r="D107" s="34"/>
      <c r="E107" s="34"/>
      <c r="F107" s="41"/>
      <c r="G107" s="67"/>
      <c r="H107" s="33"/>
      <c r="I107" s="72"/>
      <c r="J107" s="73"/>
      <c r="K107" s="53"/>
      <c r="L107" s="49"/>
      <c r="M107" s="51"/>
      <c r="N107" s="35"/>
      <c r="O107" s="55"/>
      <c r="P107" s="36" t="str">
        <f>IF(N107="","",VLOOKUP(N107,単重表!$C$6:'単重表'!$F$3809,2,FALSE))</f>
        <v/>
      </c>
      <c r="Q107" s="37"/>
      <c r="R107" s="140">
        <f t="shared" si="4"/>
        <v>0</v>
      </c>
      <c r="S107" s="141"/>
      <c r="T107" s="39">
        <f t="shared" si="5"/>
        <v>1</v>
      </c>
      <c r="U107" s="40"/>
      <c r="V107" s="39" t="str">
        <f>IF(N107="","",VLOOKUP(N107,単重表!$C$6:'単重表'!$F$3809,3,FALSE))</f>
        <v/>
      </c>
      <c r="W107" s="139"/>
      <c r="X107" s="37" t="e">
        <f t="shared" si="6"/>
        <v>#VALUE!</v>
      </c>
      <c r="Y107" s="28"/>
      <c r="Z107" s="28"/>
      <c r="AA107" s="28"/>
      <c r="AB107" s="28"/>
      <c r="AC107" s="44"/>
      <c r="AD107" s="44"/>
      <c r="AE107" s="41"/>
      <c r="AF107" s="43"/>
      <c r="AG107" s="41"/>
      <c r="AH107" s="42" t="e">
        <f t="shared" si="7"/>
        <v>#VALUE!</v>
      </c>
      <c r="AI107" s="41"/>
      <c r="AJ107" s="44"/>
      <c r="AK107" s="45"/>
      <c r="AL107" s="34"/>
      <c r="AM107" s="34"/>
      <c r="AN107" s="34"/>
      <c r="AO107" s="34"/>
      <c r="AP107" s="34"/>
      <c r="AQ107" s="34"/>
      <c r="AR107" s="34"/>
    </row>
    <row r="108" spans="2:44" ht="22.5" customHeight="1" x14ac:dyDescent="0.15">
      <c r="B108" s="34"/>
      <c r="C108" s="47"/>
      <c r="D108" s="34"/>
      <c r="E108" s="34"/>
      <c r="F108" s="41"/>
      <c r="G108" s="67"/>
      <c r="H108" s="33"/>
      <c r="I108" s="72"/>
      <c r="J108" s="73"/>
      <c r="K108" s="53"/>
      <c r="L108" s="49"/>
      <c r="M108" s="51"/>
      <c r="N108" s="35"/>
      <c r="O108" s="55"/>
      <c r="P108" s="36" t="str">
        <f>IF(N108="","",VLOOKUP(N108,単重表!$C$6:'単重表'!$F$3809,2,FALSE))</f>
        <v/>
      </c>
      <c r="Q108" s="37"/>
      <c r="R108" s="140">
        <f t="shared" si="4"/>
        <v>0</v>
      </c>
      <c r="S108" s="141"/>
      <c r="T108" s="39">
        <f t="shared" si="5"/>
        <v>1</v>
      </c>
      <c r="U108" s="40"/>
      <c r="V108" s="39" t="str">
        <f>IF(N108="","",VLOOKUP(N108,単重表!$C$6:'単重表'!$F$3809,3,FALSE))</f>
        <v/>
      </c>
      <c r="W108" s="139"/>
      <c r="X108" s="37" t="e">
        <f t="shared" si="6"/>
        <v>#VALUE!</v>
      </c>
      <c r="Y108" s="28"/>
      <c r="Z108" s="28"/>
      <c r="AA108" s="28"/>
      <c r="AB108" s="28"/>
      <c r="AC108" s="44"/>
      <c r="AD108" s="44"/>
      <c r="AE108" s="41"/>
      <c r="AF108" s="43"/>
      <c r="AG108" s="41"/>
      <c r="AH108" s="42" t="e">
        <f t="shared" si="7"/>
        <v>#VALUE!</v>
      </c>
      <c r="AI108" s="41"/>
      <c r="AJ108" s="44"/>
      <c r="AK108" s="45"/>
      <c r="AL108" s="34"/>
      <c r="AM108" s="34"/>
      <c r="AN108" s="34"/>
      <c r="AO108" s="34"/>
      <c r="AP108" s="34"/>
      <c r="AQ108" s="34"/>
      <c r="AR108" s="34"/>
    </row>
    <row r="109" spans="2:44" ht="22.5" customHeight="1" x14ac:dyDescent="0.15">
      <c r="B109" s="34"/>
      <c r="C109" s="47"/>
      <c r="D109" s="34"/>
      <c r="E109" s="34"/>
      <c r="F109" s="41"/>
      <c r="G109" s="67"/>
      <c r="H109" s="33"/>
      <c r="I109" s="72"/>
      <c r="J109" s="73"/>
      <c r="K109" s="53"/>
      <c r="L109" s="49"/>
      <c r="M109" s="51"/>
      <c r="N109" s="35"/>
      <c r="O109" s="55"/>
      <c r="P109" s="36" t="str">
        <f>IF(N109="","",VLOOKUP(N109,単重表!$C$6:'単重表'!$F$3809,2,FALSE))</f>
        <v/>
      </c>
      <c r="Q109" s="37"/>
      <c r="R109" s="140">
        <f t="shared" si="4"/>
        <v>0</v>
      </c>
      <c r="S109" s="141"/>
      <c r="T109" s="39">
        <f t="shared" si="5"/>
        <v>1</v>
      </c>
      <c r="U109" s="40"/>
      <c r="V109" s="39" t="str">
        <f>IF(N109="","",VLOOKUP(N109,単重表!$C$6:'単重表'!$F$3809,3,FALSE))</f>
        <v/>
      </c>
      <c r="W109" s="139"/>
      <c r="X109" s="37" t="e">
        <f t="shared" si="6"/>
        <v>#VALUE!</v>
      </c>
      <c r="Y109" s="28"/>
      <c r="Z109" s="28"/>
      <c r="AA109" s="28"/>
      <c r="AB109" s="28"/>
      <c r="AC109" s="44"/>
      <c r="AD109" s="44"/>
      <c r="AE109" s="41"/>
      <c r="AF109" s="43"/>
      <c r="AG109" s="41"/>
      <c r="AH109" s="42" t="e">
        <f t="shared" si="7"/>
        <v>#VALUE!</v>
      </c>
      <c r="AI109" s="41"/>
      <c r="AJ109" s="44"/>
      <c r="AK109" s="45"/>
      <c r="AL109" s="34"/>
      <c r="AM109" s="34"/>
      <c r="AN109" s="34"/>
      <c r="AO109" s="34"/>
      <c r="AP109" s="34"/>
      <c r="AQ109" s="34"/>
      <c r="AR109" s="34"/>
    </row>
    <row r="110" spans="2:44" ht="22.5" customHeight="1" x14ac:dyDescent="0.15">
      <c r="B110" s="34"/>
      <c r="C110" s="47"/>
      <c r="D110" s="34"/>
      <c r="E110" s="34"/>
      <c r="F110" s="41"/>
      <c r="G110" s="67"/>
      <c r="H110" s="33"/>
      <c r="I110" s="72"/>
      <c r="J110" s="73"/>
      <c r="K110" s="53"/>
      <c r="L110" s="49"/>
      <c r="M110" s="51"/>
      <c r="N110" s="35"/>
      <c r="O110" s="55"/>
      <c r="P110" s="36" t="str">
        <f>IF(N110="","",VLOOKUP(N110,単重表!$C$6:'単重表'!$F$3809,2,FALSE))</f>
        <v/>
      </c>
      <c r="Q110" s="37"/>
      <c r="R110" s="140">
        <f t="shared" si="4"/>
        <v>0</v>
      </c>
      <c r="S110" s="141"/>
      <c r="T110" s="39">
        <f t="shared" si="5"/>
        <v>1</v>
      </c>
      <c r="U110" s="40"/>
      <c r="V110" s="39" t="str">
        <f>IF(N110="","",VLOOKUP(N110,単重表!$C$6:'単重表'!$F$3809,3,FALSE))</f>
        <v/>
      </c>
      <c r="W110" s="139"/>
      <c r="X110" s="37" t="e">
        <f t="shared" si="6"/>
        <v>#VALUE!</v>
      </c>
      <c r="Y110" s="28"/>
      <c r="Z110" s="28"/>
      <c r="AA110" s="28"/>
      <c r="AB110" s="28"/>
      <c r="AC110" s="44"/>
      <c r="AD110" s="44"/>
      <c r="AE110" s="41"/>
      <c r="AF110" s="43"/>
      <c r="AG110" s="41"/>
      <c r="AH110" s="42" t="e">
        <f t="shared" si="7"/>
        <v>#VALUE!</v>
      </c>
      <c r="AI110" s="41"/>
      <c r="AJ110" s="44"/>
      <c r="AK110" s="45"/>
      <c r="AL110" s="34"/>
      <c r="AM110" s="34"/>
      <c r="AN110" s="34"/>
      <c r="AO110" s="34"/>
      <c r="AP110" s="34"/>
      <c r="AQ110" s="34"/>
      <c r="AR110" s="34"/>
    </row>
    <row r="111" spans="2:44" ht="22.5" customHeight="1" x14ac:dyDescent="0.15">
      <c r="B111" s="34"/>
      <c r="C111" s="47"/>
      <c r="D111" s="34"/>
      <c r="E111" s="34"/>
      <c r="F111" s="41"/>
      <c r="G111" s="67"/>
      <c r="H111" s="33"/>
      <c r="I111" s="72"/>
      <c r="J111" s="73"/>
      <c r="K111" s="53"/>
      <c r="L111" s="49"/>
      <c r="M111" s="51"/>
      <c r="N111" s="35"/>
      <c r="O111" s="55"/>
      <c r="P111" s="36" t="str">
        <f>IF(N111="","",VLOOKUP(N111,単重表!$C$6:'単重表'!$F$3809,2,FALSE))</f>
        <v/>
      </c>
      <c r="Q111" s="37"/>
      <c r="R111" s="140">
        <f t="shared" si="4"/>
        <v>0</v>
      </c>
      <c r="S111" s="141"/>
      <c r="T111" s="39">
        <f t="shared" si="5"/>
        <v>1</v>
      </c>
      <c r="U111" s="40"/>
      <c r="V111" s="39" t="str">
        <f>IF(N111="","",VLOOKUP(N111,単重表!$C$6:'単重表'!$F$3809,3,FALSE))</f>
        <v/>
      </c>
      <c r="W111" s="139"/>
      <c r="X111" s="37" t="e">
        <f t="shared" si="6"/>
        <v>#VALUE!</v>
      </c>
      <c r="Y111" s="28"/>
      <c r="Z111" s="28"/>
      <c r="AA111" s="28"/>
      <c r="AB111" s="28"/>
      <c r="AC111" s="44"/>
      <c r="AD111" s="44"/>
      <c r="AE111" s="41"/>
      <c r="AF111" s="43"/>
      <c r="AG111" s="41"/>
      <c r="AH111" s="42" t="e">
        <f t="shared" si="7"/>
        <v>#VALUE!</v>
      </c>
      <c r="AI111" s="41"/>
      <c r="AJ111" s="44"/>
      <c r="AK111" s="45"/>
      <c r="AL111" s="34"/>
      <c r="AM111" s="34"/>
      <c r="AN111" s="34"/>
      <c r="AO111" s="34"/>
      <c r="AP111" s="34"/>
      <c r="AQ111" s="34"/>
      <c r="AR111" s="34"/>
    </row>
    <row r="112" spans="2:44" ht="22.5" customHeight="1" x14ac:dyDescent="0.15">
      <c r="B112" s="34"/>
      <c r="C112" s="47"/>
      <c r="D112" s="34"/>
      <c r="E112" s="34"/>
      <c r="F112" s="41"/>
      <c r="G112" s="67"/>
      <c r="H112" s="33"/>
      <c r="I112" s="72"/>
      <c r="J112" s="73"/>
      <c r="K112" s="53"/>
      <c r="L112" s="49"/>
      <c r="M112" s="51"/>
      <c r="N112" s="35"/>
      <c r="O112" s="55"/>
      <c r="P112" s="36" t="str">
        <f>IF(N112="","",VLOOKUP(N112,単重表!$C$6:'単重表'!$F$3809,2,FALSE))</f>
        <v/>
      </c>
      <c r="Q112" s="37"/>
      <c r="R112" s="140">
        <f t="shared" si="4"/>
        <v>0</v>
      </c>
      <c r="S112" s="141"/>
      <c r="T112" s="39">
        <f t="shared" si="5"/>
        <v>1</v>
      </c>
      <c r="U112" s="40"/>
      <c r="V112" s="39" t="str">
        <f>IF(N112="","",VLOOKUP(N112,単重表!$C$6:'単重表'!$F$3809,3,FALSE))</f>
        <v/>
      </c>
      <c r="W112" s="139"/>
      <c r="X112" s="37" t="e">
        <f t="shared" si="6"/>
        <v>#VALUE!</v>
      </c>
      <c r="Y112" s="28"/>
      <c r="Z112" s="28"/>
      <c r="AA112" s="28"/>
      <c r="AB112" s="28"/>
      <c r="AC112" s="44"/>
      <c r="AD112" s="44"/>
      <c r="AE112" s="41"/>
      <c r="AF112" s="43"/>
      <c r="AG112" s="41"/>
      <c r="AH112" s="42" t="e">
        <f t="shared" si="7"/>
        <v>#VALUE!</v>
      </c>
      <c r="AI112" s="41"/>
      <c r="AJ112" s="44"/>
      <c r="AK112" s="45"/>
      <c r="AL112" s="34"/>
      <c r="AM112" s="34"/>
      <c r="AN112" s="34"/>
      <c r="AO112" s="34"/>
      <c r="AP112" s="34"/>
      <c r="AQ112" s="34"/>
      <c r="AR112" s="34"/>
    </row>
    <row r="113" spans="2:44" ht="22.5" customHeight="1" x14ac:dyDescent="0.15">
      <c r="B113" s="34"/>
      <c r="C113" s="47"/>
      <c r="D113" s="34"/>
      <c r="E113" s="34"/>
      <c r="F113" s="41"/>
      <c r="G113" s="67"/>
      <c r="H113" s="33"/>
      <c r="I113" s="72"/>
      <c r="J113" s="73"/>
      <c r="K113" s="53"/>
      <c r="L113" s="49"/>
      <c r="M113" s="51"/>
      <c r="N113" s="35"/>
      <c r="O113" s="55"/>
      <c r="P113" s="36" t="str">
        <f>IF(N113="","",VLOOKUP(N113,単重表!$C$6:'単重表'!$F$3809,2,FALSE))</f>
        <v/>
      </c>
      <c r="Q113" s="37"/>
      <c r="R113" s="140">
        <f t="shared" si="4"/>
        <v>0</v>
      </c>
      <c r="S113" s="141"/>
      <c r="T113" s="39">
        <f t="shared" si="5"/>
        <v>1</v>
      </c>
      <c r="U113" s="40"/>
      <c r="V113" s="39" t="str">
        <f>IF(N113="","",VLOOKUP(N113,単重表!$C$6:'単重表'!$F$3809,3,FALSE))</f>
        <v/>
      </c>
      <c r="W113" s="139"/>
      <c r="X113" s="37" t="e">
        <f t="shared" si="6"/>
        <v>#VALUE!</v>
      </c>
      <c r="Y113" s="28"/>
      <c r="Z113" s="28"/>
      <c r="AA113" s="28"/>
      <c r="AB113" s="28"/>
      <c r="AC113" s="44"/>
      <c r="AD113" s="44"/>
      <c r="AE113" s="41"/>
      <c r="AF113" s="43"/>
      <c r="AG113" s="41"/>
      <c r="AH113" s="42" t="e">
        <f t="shared" si="7"/>
        <v>#VALUE!</v>
      </c>
      <c r="AI113" s="41"/>
      <c r="AJ113" s="44"/>
      <c r="AK113" s="45"/>
      <c r="AL113" s="34"/>
      <c r="AM113" s="34"/>
      <c r="AN113" s="34"/>
      <c r="AO113" s="34"/>
      <c r="AP113" s="34"/>
      <c r="AQ113" s="34"/>
      <c r="AR113" s="34"/>
    </row>
    <row r="114" spans="2:44" ht="22.5" customHeight="1" x14ac:dyDescent="0.15">
      <c r="B114" s="34"/>
      <c r="C114" s="47"/>
      <c r="D114" s="34"/>
      <c r="E114" s="34"/>
      <c r="F114" s="41"/>
      <c r="G114" s="67"/>
      <c r="H114" s="33"/>
      <c r="I114" s="72"/>
      <c r="J114" s="73"/>
      <c r="K114" s="53"/>
      <c r="L114" s="49"/>
      <c r="M114" s="51"/>
      <c r="N114" s="35"/>
      <c r="O114" s="55"/>
      <c r="P114" s="36" t="str">
        <f>IF(N114="","",VLOOKUP(N114,単重表!$C$6:'単重表'!$F$3809,2,FALSE))</f>
        <v/>
      </c>
      <c r="Q114" s="37"/>
      <c r="R114" s="140">
        <f t="shared" si="4"/>
        <v>0</v>
      </c>
      <c r="S114" s="141"/>
      <c r="T114" s="39">
        <f t="shared" si="5"/>
        <v>1</v>
      </c>
      <c r="U114" s="40"/>
      <c r="V114" s="39" t="str">
        <f>IF(N114="","",VLOOKUP(N114,単重表!$C$6:'単重表'!$F$3809,3,FALSE))</f>
        <v/>
      </c>
      <c r="W114" s="139"/>
      <c r="X114" s="37" t="e">
        <f t="shared" si="6"/>
        <v>#VALUE!</v>
      </c>
      <c r="Y114" s="28"/>
      <c r="Z114" s="28"/>
      <c r="AA114" s="28"/>
      <c r="AB114" s="28"/>
      <c r="AC114" s="44"/>
      <c r="AD114" s="44"/>
      <c r="AE114" s="41"/>
      <c r="AF114" s="43"/>
      <c r="AG114" s="41"/>
      <c r="AH114" s="42" t="e">
        <f t="shared" si="7"/>
        <v>#VALUE!</v>
      </c>
      <c r="AI114" s="41"/>
      <c r="AJ114" s="44"/>
      <c r="AK114" s="45"/>
      <c r="AL114" s="34"/>
      <c r="AM114" s="34"/>
      <c r="AN114" s="34"/>
      <c r="AO114" s="34"/>
      <c r="AP114" s="34"/>
      <c r="AQ114" s="34"/>
      <c r="AR114" s="34"/>
    </row>
    <row r="115" spans="2:44" ht="22.5" customHeight="1" x14ac:dyDescent="0.15">
      <c r="B115" s="34"/>
      <c r="C115" s="47"/>
      <c r="D115" s="34"/>
      <c r="E115" s="34"/>
      <c r="F115" s="41"/>
      <c r="G115" s="67"/>
      <c r="H115" s="33"/>
      <c r="I115" s="72"/>
      <c r="J115" s="73"/>
      <c r="K115" s="53"/>
      <c r="L115" s="49"/>
      <c r="M115" s="51"/>
      <c r="N115" s="35"/>
      <c r="O115" s="55"/>
      <c r="P115" s="36" t="str">
        <f>IF(N115="","",VLOOKUP(N115,単重表!$C$6:'単重表'!$F$3809,2,FALSE))</f>
        <v/>
      </c>
      <c r="Q115" s="37"/>
      <c r="R115" s="140">
        <f t="shared" si="4"/>
        <v>0</v>
      </c>
      <c r="S115" s="141"/>
      <c r="T115" s="39">
        <f t="shared" si="5"/>
        <v>1</v>
      </c>
      <c r="U115" s="40"/>
      <c r="V115" s="39" t="str">
        <f>IF(N115="","",VLOOKUP(N115,単重表!$C$6:'単重表'!$F$3809,3,FALSE))</f>
        <v/>
      </c>
      <c r="W115" s="139"/>
      <c r="X115" s="37" t="e">
        <f t="shared" si="6"/>
        <v>#VALUE!</v>
      </c>
      <c r="Y115" s="28"/>
      <c r="Z115" s="28"/>
      <c r="AA115" s="28"/>
      <c r="AB115" s="28"/>
      <c r="AC115" s="44"/>
      <c r="AD115" s="44"/>
      <c r="AE115" s="41"/>
      <c r="AF115" s="43"/>
      <c r="AG115" s="41"/>
      <c r="AH115" s="42" t="e">
        <f t="shared" si="7"/>
        <v>#VALUE!</v>
      </c>
      <c r="AI115" s="41"/>
      <c r="AJ115" s="44"/>
      <c r="AK115" s="45"/>
      <c r="AL115" s="34"/>
      <c r="AM115" s="34"/>
      <c r="AN115" s="34"/>
      <c r="AO115" s="34"/>
      <c r="AP115" s="34"/>
      <c r="AQ115" s="34"/>
      <c r="AR115" s="34"/>
    </row>
    <row r="116" spans="2:44" ht="22.5" customHeight="1" x14ac:dyDescent="0.15">
      <c r="B116" s="34"/>
      <c r="C116" s="47"/>
      <c r="D116" s="34"/>
      <c r="E116" s="34"/>
      <c r="F116" s="41"/>
      <c r="G116" s="67"/>
      <c r="H116" s="33"/>
      <c r="I116" s="72"/>
      <c r="J116" s="73"/>
      <c r="K116" s="53"/>
      <c r="L116" s="49"/>
      <c r="M116" s="51"/>
      <c r="N116" s="35"/>
      <c r="O116" s="55"/>
      <c r="P116" s="36" t="str">
        <f>IF(N116="","",VLOOKUP(N116,単重表!$C$6:'単重表'!$F$3809,2,FALSE))</f>
        <v/>
      </c>
      <c r="Q116" s="37"/>
      <c r="R116" s="140">
        <f t="shared" si="4"/>
        <v>0</v>
      </c>
      <c r="S116" s="141"/>
      <c r="T116" s="39">
        <f t="shared" si="5"/>
        <v>1</v>
      </c>
      <c r="U116" s="40"/>
      <c r="V116" s="39" t="str">
        <f>IF(N116="","",VLOOKUP(N116,単重表!$C$6:'単重表'!$F$3809,3,FALSE))</f>
        <v/>
      </c>
      <c r="W116" s="139"/>
      <c r="X116" s="37" t="e">
        <f t="shared" si="6"/>
        <v>#VALUE!</v>
      </c>
      <c r="Y116" s="28"/>
      <c r="Z116" s="28"/>
      <c r="AA116" s="28"/>
      <c r="AB116" s="28"/>
      <c r="AC116" s="44"/>
      <c r="AD116" s="44"/>
      <c r="AE116" s="41"/>
      <c r="AF116" s="43"/>
      <c r="AG116" s="41"/>
      <c r="AH116" s="42" t="e">
        <f t="shared" si="7"/>
        <v>#VALUE!</v>
      </c>
      <c r="AI116" s="41"/>
      <c r="AJ116" s="44"/>
      <c r="AK116" s="45"/>
      <c r="AL116" s="34"/>
      <c r="AM116" s="34"/>
      <c r="AN116" s="34"/>
      <c r="AO116" s="34"/>
      <c r="AP116" s="34"/>
      <c r="AQ116" s="34"/>
      <c r="AR116" s="34"/>
    </row>
    <row r="117" spans="2:44" ht="22.5" customHeight="1" x14ac:dyDescent="0.15">
      <c r="B117" s="34"/>
      <c r="C117" s="47"/>
      <c r="D117" s="34"/>
      <c r="E117" s="34"/>
      <c r="F117" s="41"/>
      <c r="G117" s="67"/>
      <c r="H117" s="33"/>
      <c r="I117" s="72"/>
      <c r="J117" s="73"/>
      <c r="K117" s="53"/>
      <c r="L117" s="49"/>
      <c r="M117" s="51"/>
      <c r="N117" s="35"/>
      <c r="O117" s="55"/>
      <c r="P117" s="36" t="str">
        <f>IF(N117="","",VLOOKUP(N117,単重表!$C$6:'単重表'!$F$3809,2,FALSE))</f>
        <v/>
      </c>
      <c r="Q117" s="37"/>
      <c r="R117" s="140">
        <f t="shared" si="4"/>
        <v>0</v>
      </c>
      <c r="S117" s="141"/>
      <c r="T117" s="39">
        <f t="shared" si="5"/>
        <v>1</v>
      </c>
      <c r="U117" s="40"/>
      <c r="V117" s="39" t="str">
        <f>IF(N117="","",VLOOKUP(N117,単重表!$C$6:'単重表'!$F$3809,3,FALSE))</f>
        <v/>
      </c>
      <c r="W117" s="139"/>
      <c r="X117" s="37" t="e">
        <f t="shared" si="6"/>
        <v>#VALUE!</v>
      </c>
      <c r="Y117" s="28"/>
      <c r="Z117" s="28"/>
      <c r="AA117" s="28"/>
      <c r="AB117" s="28"/>
      <c r="AC117" s="44"/>
      <c r="AD117" s="44"/>
      <c r="AE117" s="41"/>
      <c r="AF117" s="43"/>
      <c r="AG117" s="41"/>
      <c r="AH117" s="42" t="e">
        <f t="shared" si="7"/>
        <v>#VALUE!</v>
      </c>
      <c r="AI117" s="41"/>
      <c r="AJ117" s="44"/>
      <c r="AK117" s="45"/>
      <c r="AL117" s="34"/>
      <c r="AM117" s="34"/>
      <c r="AN117" s="34"/>
      <c r="AO117" s="34"/>
      <c r="AP117" s="34"/>
      <c r="AQ117" s="34"/>
      <c r="AR117" s="34"/>
    </row>
    <row r="118" spans="2:44" ht="22.5" customHeight="1" x14ac:dyDescent="0.15">
      <c r="B118" s="34"/>
      <c r="C118" s="47"/>
      <c r="D118" s="34"/>
      <c r="E118" s="34"/>
      <c r="F118" s="41"/>
      <c r="G118" s="67"/>
      <c r="H118" s="33"/>
      <c r="I118" s="72"/>
      <c r="J118" s="73"/>
      <c r="K118" s="53"/>
      <c r="L118" s="49"/>
      <c r="M118" s="51"/>
      <c r="N118" s="35"/>
      <c r="O118" s="55"/>
      <c r="P118" s="36" t="str">
        <f>IF(N118="","",VLOOKUP(N118,単重表!$C$6:'単重表'!$F$3809,2,FALSE))</f>
        <v/>
      </c>
      <c r="Q118" s="37"/>
      <c r="R118" s="140">
        <f t="shared" si="4"/>
        <v>0</v>
      </c>
      <c r="S118" s="141"/>
      <c r="T118" s="39">
        <f t="shared" si="5"/>
        <v>1</v>
      </c>
      <c r="U118" s="40"/>
      <c r="V118" s="39" t="str">
        <f>IF(N118="","",VLOOKUP(N118,単重表!$C$6:'単重表'!$F$3809,3,FALSE))</f>
        <v/>
      </c>
      <c r="W118" s="139"/>
      <c r="X118" s="37" t="e">
        <f t="shared" si="6"/>
        <v>#VALUE!</v>
      </c>
      <c r="Y118" s="28"/>
      <c r="Z118" s="28"/>
      <c r="AA118" s="28"/>
      <c r="AB118" s="28"/>
      <c r="AC118" s="44"/>
      <c r="AD118" s="44"/>
      <c r="AE118" s="41"/>
      <c r="AF118" s="43"/>
      <c r="AG118" s="41"/>
      <c r="AH118" s="42" t="e">
        <f t="shared" si="7"/>
        <v>#VALUE!</v>
      </c>
      <c r="AI118" s="41"/>
      <c r="AJ118" s="44"/>
      <c r="AK118" s="45"/>
      <c r="AL118" s="34"/>
      <c r="AM118" s="34"/>
      <c r="AN118" s="34"/>
      <c r="AO118" s="34"/>
      <c r="AP118" s="34"/>
      <c r="AQ118" s="34"/>
      <c r="AR118" s="34"/>
    </row>
    <row r="119" spans="2:44" ht="22.5" customHeight="1" x14ac:dyDescent="0.15">
      <c r="B119" s="34"/>
      <c r="C119" s="47"/>
      <c r="D119" s="34"/>
      <c r="E119" s="34"/>
      <c r="F119" s="41"/>
      <c r="G119" s="67"/>
      <c r="H119" s="33"/>
      <c r="I119" s="72"/>
      <c r="J119" s="73"/>
      <c r="K119" s="53"/>
      <c r="L119" s="49"/>
      <c r="M119" s="51"/>
      <c r="N119" s="35"/>
      <c r="O119" s="55"/>
      <c r="P119" s="36" t="str">
        <f>IF(N119="","",VLOOKUP(N119,単重表!$C$6:'単重表'!$F$3809,2,FALSE))</f>
        <v/>
      </c>
      <c r="Q119" s="37"/>
      <c r="R119" s="140">
        <f t="shared" si="4"/>
        <v>0</v>
      </c>
      <c r="S119" s="141"/>
      <c r="T119" s="39">
        <f t="shared" si="5"/>
        <v>1</v>
      </c>
      <c r="U119" s="40"/>
      <c r="V119" s="39" t="str">
        <f>IF(N119="","",VLOOKUP(N119,単重表!$C$6:'単重表'!$F$3809,3,FALSE))</f>
        <v/>
      </c>
      <c r="W119" s="139"/>
      <c r="X119" s="37" t="e">
        <f t="shared" si="6"/>
        <v>#VALUE!</v>
      </c>
      <c r="Y119" s="28"/>
      <c r="Z119" s="28"/>
      <c r="AA119" s="28"/>
      <c r="AB119" s="28"/>
      <c r="AC119" s="44"/>
      <c r="AD119" s="44"/>
      <c r="AE119" s="41"/>
      <c r="AF119" s="43"/>
      <c r="AG119" s="41"/>
      <c r="AH119" s="42" t="e">
        <f t="shared" si="7"/>
        <v>#VALUE!</v>
      </c>
      <c r="AI119" s="41"/>
      <c r="AJ119" s="44"/>
      <c r="AK119" s="45"/>
      <c r="AL119" s="34"/>
      <c r="AM119" s="34"/>
      <c r="AN119" s="34"/>
      <c r="AO119" s="34"/>
      <c r="AP119" s="34"/>
      <c r="AQ119" s="34"/>
      <c r="AR119" s="34"/>
    </row>
    <row r="120" spans="2:44" ht="22.5" customHeight="1" x14ac:dyDescent="0.15">
      <c r="B120" s="34"/>
      <c r="C120" s="47"/>
      <c r="D120" s="34"/>
      <c r="E120" s="34"/>
      <c r="F120" s="41"/>
      <c r="G120" s="67"/>
      <c r="H120" s="33"/>
      <c r="I120" s="72"/>
      <c r="J120" s="73"/>
      <c r="K120" s="53"/>
      <c r="L120" s="49"/>
      <c r="M120" s="51"/>
      <c r="N120" s="35"/>
      <c r="O120" s="55"/>
      <c r="P120" s="36" t="str">
        <f>IF(N120="","",VLOOKUP(N120,単重表!$C$6:'単重表'!$F$3809,2,FALSE))</f>
        <v/>
      </c>
      <c r="Q120" s="37"/>
      <c r="R120" s="140">
        <f t="shared" si="4"/>
        <v>0</v>
      </c>
      <c r="S120" s="141"/>
      <c r="T120" s="39">
        <f t="shared" si="5"/>
        <v>1</v>
      </c>
      <c r="U120" s="40"/>
      <c r="V120" s="39" t="str">
        <f>IF(N120="","",VLOOKUP(N120,単重表!$C$6:'単重表'!$F$3809,3,FALSE))</f>
        <v/>
      </c>
      <c r="W120" s="139"/>
      <c r="X120" s="37" t="e">
        <f t="shared" si="6"/>
        <v>#VALUE!</v>
      </c>
      <c r="Y120" s="28"/>
      <c r="Z120" s="28"/>
      <c r="AA120" s="28"/>
      <c r="AB120" s="28"/>
      <c r="AC120" s="44"/>
      <c r="AD120" s="44"/>
      <c r="AE120" s="41"/>
      <c r="AF120" s="43"/>
      <c r="AG120" s="41"/>
      <c r="AH120" s="42" t="e">
        <f t="shared" si="7"/>
        <v>#VALUE!</v>
      </c>
      <c r="AI120" s="41"/>
      <c r="AJ120" s="44"/>
      <c r="AK120" s="45"/>
      <c r="AL120" s="34"/>
      <c r="AM120" s="34"/>
      <c r="AN120" s="34"/>
      <c r="AO120" s="34"/>
      <c r="AP120" s="34"/>
      <c r="AQ120" s="34"/>
      <c r="AR120" s="34"/>
    </row>
    <row r="121" spans="2:44" ht="22.5" customHeight="1" x14ac:dyDescent="0.15">
      <c r="B121" s="34"/>
      <c r="C121" s="47"/>
      <c r="D121" s="34"/>
      <c r="E121" s="34"/>
      <c r="F121" s="41"/>
      <c r="G121" s="67"/>
      <c r="H121" s="33"/>
      <c r="I121" s="72"/>
      <c r="J121" s="73"/>
      <c r="K121" s="53"/>
      <c r="L121" s="49"/>
      <c r="M121" s="51"/>
      <c r="N121" s="35"/>
      <c r="O121" s="55"/>
      <c r="P121" s="36" t="str">
        <f>IF(N121="","",VLOOKUP(N121,単重表!$C$6:'単重表'!$F$3809,2,FALSE))</f>
        <v/>
      </c>
      <c r="Q121" s="37"/>
      <c r="R121" s="140">
        <f t="shared" si="4"/>
        <v>0</v>
      </c>
      <c r="S121" s="141"/>
      <c r="T121" s="39">
        <f t="shared" si="5"/>
        <v>1</v>
      </c>
      <c r="U121" s="40"/>
      <c r="V121" s="39" t="str">
        <f>IF(N121="","",VLOOKUP(N121,単重表!$C$6:'単重表'!$F$3809,3,FALSE))</f>
        <v/>
      </c>
      <c r="W121" s="139"/>
      <c r="X121" s="37" t="e">
        <f t="shared" si="6"/>
        <v>#VALUE!</v>
      </c>
      <c r="Y121" s="28"/>
      <c r="Z121" s="28"/>
      <c r="AA121" s="28"/>
      <c r="AB121" s="28"/>
      <c r="AC121" s="44"/>
      <c r="AD121" s="44"/>
      <c r="AE121" s="41"/>
      <c r="AF121" s="43"/>
      <c r="AG121" s="41"/>
      <c r="AH121" s="42" t="e">
        <f t="shared" si="7"/>
        <v>#VALUE!</v>
      </c>
      <c r="AI121" s="41"/>
      <c r="AJ121" s="44"/>
      <c r="AK121" s="45"/>
      <c r="AL121" s="34"/>
      <c r="AM121" s="34"/>
      <c r="AN121" s="34"/>
      <c r="AO121" s="34"/>
      <c r="AP121" s="34"/>
      <c r="AQ121" s="34"/>
      <c r="AR121" s="34"/>
    </row>
    <row r="122" spans="2:44" ht="22.5" customHeight="1" x14ac:dyDescent="0.15">
      <c r="B122" s="34"/>
      <c r="C122" s="47"/>
      <c r="D122" s="34"/>
      <c r="E122" s="34"/>
      <c r="F122" s="41"/>
      <c r="G122" s="67"/>
      <c r="H122" s="33"/>
      <c r="I122" s="72"/>
      <c r="J122" s="73"/>
      <c r="K122" s="53"/>
      <c r="L122" s="49"/>
      <c r="M122" s="51"/>
      <c r="N122" s="35"/>
      <c r="O122" s="55"/>
      <c r="P122" s="36" t="str">
        <f>IF(N122="","",VLOOKUP(N122,単重表!$C$6:'単重表'!$F$3809,2,FALSE))</f>
        <v/>
      </c>
      <c r="Q122" s="37"/>
      <c r="R122" s="140">
        <f t="shared" si="4"/>
        <v>0</v>
      </c>
      <c r="S122" s="141"/>
      <c r="T122" s="39">
        <f t="shared" si="5"/>
        <v>1</v>
      </c>
      <c r="U122" s="40"/>
      <c r="V122" s="39" t="str">
        <f>IF(N122="","",VLOOKUP(N122,単重表!$C$6:'単重表'!$F$3809,3,FALSE))</f>
        <v/>
      </c>
      <c r="W122" s="139"/>
      <c r="X122" s="37" t="e">
        <f t="shared" si="6"/>
        <v>#VALUE!</v>
      </c>
      <c r="Y122" s="28"/>
      <c r="Z122" s="28"/>
      <c r="AA122" s="28"/>
      <c r="AB122" s="28"/>
      <c r="AC122" s="44"/>
      <c r="AD122" s="44"/>
      <c r="AE122" s="41"/>
      <c r="AF122" s="43"/>
      <c r="AG122" s="41"/>
      <c r="AH122" s="42" t="e">
        <f t="shared" si="7"/>
        <v>#VALUE!</v>
      </c>
      <c r="AI122" s="41"/>
      <c r="AJ122" s="44"/>
      <c r="AK122" s="45"/>
      <c r="AL122" s="34"/>
      <c r="AM122" s="34"/>
      <c r="AN122" s="34"/>
      <c r="AO122" s="34"/>
      <c r="AP122" s="34"/>
      <c r="AQ122" s="34"/>
      <c r="AR122" s="34"/>
    </row>
    <row r="123" spans="2:44" ht="22.5" customHeight="1" x14ac:dyDescent="0.15">
      <c r="B123" s="34"/>
      <c r="C123" s="47"/>
      <c r="D123" s="34"/>
      <c r="E123" s="34"/>
      <c r="F123" s="41"/>
      <c r="G123" s="67"/>
      <c r="H123" s="33"/>
      <c r="I123" s="72"/>
      <c r="J123" s="73"/>
      <c r="K123" s="53"/>
      <c r="L123" s="49"/>
      <c r="M123" s="51"/>
      <c r="N123" s="35"/>
      <c r="O123" s="55"/>
      <c r="P123" s="36" t="str">
        <f>IF(N123="","",VLOOKUP(N123,単重表!$C$6:'単重表'!$F$3809,2,FALSE))</f>
        <v/>
      </c>
      <c r="Q123" s="37"/>
      <c r="R123" s="140">
        <f t="shared" si="4"/>
        <v>0</v>
      </c>
      <c r="S123" s="141"/>
      <c r="T123" s="39">
        <f t="shared" si="5"/>
        <v>1</v>
      </c>
      <c r="U123" s="40"/>
      <c r="V123" s="39" t="str">
        <f>IF(N123="","",VLOOKUP(N123,単重表!$C$6:'単重表'!$F$3809,3,FALSE))</f>
        <v/>
      </c>
      <c r="W123" s="139"/>
      <c r="X123" s="37" t="e">
        <f t="shared" si="6"/>
        <v>#VALUE!</v>
      </c>
      <c r="Y123" s="28"/>
      <c r="Z123" s="28"/>
      <c r="AA123" s="28"/>
      <c r="AB123" s="28"/>
      <c r="AC123" s="44"/>
      <c r="AD123" s="44"/>
      <c r="AE123" s="41"/>
      <c r="AF123" s="43"/>
      <c r="AG123" s="41"/>
      <c r="AH123" s="42" t="e">
        <f t="shared" si="7"/>
        <v>#VALUE!</v>
      </c>
      <c r="AI123" s="41"/>
      <c r="AJ123" s="44"/>
      <c r="AK123" s="45"/>
      <c r="AL123" s="34"/>
      <c r="AM123" s="34"/>
      <c r="AN123" s="34"/>
      <c r="AO123" s="34"/>
      <c r="AP123" s="34"/>
      <c r="AQ123" s="34"/>
      <c r="AR123" s="34"/>
    </row>
    <row r="124" spans="2:44" ht="22.5" customHeight="1" x14ac:dyDescent="0.15">
      <c r="B124" s="34"/>
      <c r="C124" s="47"/>
      <c r="D124" s="34"/>
      <c r="E124" s="34"/>
      <c r="F124" s="41"/>
      <c r="G124" s="67"/>
      <c r="H124" s="33"/>
      <c r="I124" s="72"/>
      <c r="J124" s="73"/>
      <c r="K124" s="53"/>
      <c r="L124" s="49"/>
      <c r="M124" s="51"/>
      <c r="N124" s="35"/>
      <c r="O124" s="55"/>
      <c r="P124" s="36" t="str">
        <f>IF(N124="","",VLOOKUP(N124,単重表!$C$6:'単重表'!$F$3809,2,FALSE))</f>
        <v/>
      </c>
      <c r="Q124" s="37"/>
      <c r="R124" s="140">
        <f t="shared" si="4"/>
        <v>0</v>
      </c>
      <c r="S124" s="141"/>
      <c r="T124" s="39">
        <f t="shared" si="5"/>
        <v>1</v>
      </c>
      <c r="U124" s="40"/>
      <c r="V124" s="39" t="str">
        <f>IF(N124="","",VLOOKUP(N124,単重表!$C$6:'単重表'!$F$3809,3,FALSE))</f>
        <v/>
      </c>
      <c r="W124" s="139"/>
      <c r="X124" s="37" t="e">
        <f t="shared" si="6"/>
        <v>#VALUE!</v>
      </c>
      <c r="Y124" s="28"/>
      <c r="Z124" s="28"/>
      <c r="AA124" s="28"/>
      <c r="AB124" s="28"/>
      <c r="AC124" s="44"/>
      <c r="AD124" s="44"/>
      <c r="AE124" s="41"/>
      <c r="AF124" s="43"/>
      <c r="AG124" s="41"/>
      <c r="AH124" s="42" t="e">
        <f t="shared" si="7"/>
        <v>#VALUE!</v>
      </c>
      <c r="AI124" s="41"/>
      <c r="AJ124" s="44"/>
      <c r="AK124" s="45"/>
      <c r="AL124" s="34"/>
      <c r="AM124" s="34"/>
      <c r="AN124" s="34"/>
      <c r="AO124" s="34"/>
      <c r="AP124" s="34"/>
      <c r="AQ124" s="34"/>
      <c r="AR124" s="34"/>
    </row>
    <row r="125" spans="2:44" ht="22.5" customHeight="1" x14ac:dyDescent="0.15">
      <c r="B125" s="34"/>
      <c r="C125" s="47"/>
      <c r="D125" s="34"/>
      <c r="E125" s="34"/>
      <c r="F125" s="41"/>
      <c r="G125" s="67"/>
      <c r="H125" s="33"/>
      <c r="I125" s="72"/>
      <c r="J125" s="73"/>
      <c r="K125" s="53"/>
      <c r="L125" s="49"/>
      <c r="M125" s="51"/>
      <c r="N125" s="35"/>
      <c r="O125" s="55"/>
      <c r="P125" s="36" t="str">
        <f>IF(N125="","",VLOOKUP(N125,単重表!$C$6:'単重表'!$F$3809,2,FALSE))</f>
        <v/>
      </c>
      <c r="Q125" s="37"/>
      <c r="R125" s="140">
        <f t="shared" si="4"/>
        <v>0</v>
      </c>
      <c r="S125" s="141"/>
      <c r="T125" s="39">
        <f t="shared" si="5"/>
        <v>1</v>
      </c>
      <c r="U125" s="40"/>
      <c r="V125" s="39" t="str">
        <f>IF(N125="","",VLOOKUP(N125,単重表!$C$6:'単重表'!$F$3809,3,FALSE))</f>
        <v/>
      </c>
      <c r="W125" s="139"/>
      <c r="X125" s="37" t="e">
        <f t="shared" si="6"/>
        <v>#VALUE!</v>
      </c>
      <c r="Y125" s="28"/>
      <c r="Z125" s="28"/>
      <c r="AA125" s="28"/>
      <c r="AB125" s="28"/>
      <c r="AC125" s="44"/>
      <c r="AD125" s="44"/>
      <c r="AE125" s="41"/>
      <c r="AF125" s="43"/>
      <c r="AG125" s="41"/>
      <c r="AH125" s="42" t="e">
        <f t="shared" si="7"/>
        <v>#VALUE!</v>
      </c>
      <c r="AI125" s="41"/>
      <c r="AJ125" s="44"/>
      <c r="AK125" s="45"/>
      <c r="AL125" s="34"/>
      <c r="AM125" s="34"/>
      <c r="AN125" s="34"/>
      <c r="AO125" s="34"/>
      <c r="AP125" s="34"/>
      <c r="AQ125" s="34"/>
      <c r="AR125" s="34"/>
    </row>
    <row r="126" spans="2:44" ht="22.5" customHeight="1" x14ac:dyDescent="0.15">
      <c r="B126" s="34"/>
      <c r="C126" s="47"/>
      <c r="D126" s="34"/>
      <c r="E126" s="34"/>
      <c r="F126" s="41"/>
      <c r="G126" s="67"/>
      <c r="H126" s="33"/>
      <c r="I126" s="72"/>
      <c r="J126" s="73"/>
      <c r="K126" s="53"/>
      <c r="L126" s="49"/>
      <c r="M126" s="51"/>
      <c r="N126" s="35"/>
      <c r="O126" s="55"/>
      <c r="P126" s="36" t="str">
        <f>IF(N126="","",VLOOKUP(N126,単重表!$C$6:'単重表'!$F$3809,2,FALSE))</f>
        <v/>
      </c>
      <c r="Q126" s="37"/>
      <c r="R126" s="140">
        <f t="shared" si="4"/>
        <v>0</v>
      </c>
      <c r="S126" s="141"/>
      <c r="T126" s="39">
        <f t="shared" si="5"/>
        <v>1</v>
      </c>
      <c r="U126" s="40"/>
      <c r="V126" s="39" t="str">
        <f>IF(N126="","",VLOOKUP(N126,単重表!$C$6:'単重表'!$F$3809,3,FALSE))</f>
        <v/>
      </c>
      <c r="W126" s="139"/>
      <c r="X126" s="37" t="e">
        <f t="shared" si="6"/>
        <v>#VALUE!</v>
      </c>
      <c r="Y126" s="28"/>
      <c r="Z126" s="28"/>
      <c r="AA126" s="28"/>
      <c r="AB126" s="28"/>
      <c r="AC126" s="44"/>
      <c r="AD126" s="44"/>
      <c r="AE126" s="41"/>
      <c r="AF126" s="43"/>
      <c r="AG126" s="41"/>
      <c r="AH126" s="42" t="e">
        <f t="shared" si="7"/>
        <v>#VALUE!</v>
      </c>
      <c r="AI126" s="41"/>
      <c r="AJ126" s="44"/>
      <c r="AK126" s="45"/>
      <c r="AL126" s="34"/>
      <c r="AM126" s="34"/>
      <c r="AN126" s="34"/>
      <c r="AO126" s="34"/>
      <c r="AP126" s="34"/>
      <c r="AQ126" s="34"/>
      <c r="AR126" s="34"/>
    </row>
    <row r="127" spans="2:44" ht="22.5" customHeight="1" x14ac:dyDescent="0.15">
      <c r="B127" s="34"/>
      <c r="C127" s="47"/>
      <c r="D127" s="34"/>
      <c r="E127" s="34"/>
      <c r="F127" s="41"/>
      <c r="G127" s="67"/>
      <c r="H127" s="33"/>
      <c r="I127" s="72"/>
      <c r="J127" s="73"/>
      <c r="K127" s="53"/>
      <c r="L127" s="49"/>
      <c r="M127" s="51"/>
      <c r="N127" s="35"/>
      <c r="O127" s="55"/>
      <c r="P127" s="36" t="str">
        <f>IF(N127="","",VLOOKUP(N127,単重表!$C$6:'単重表'!$F$3809,2,FALSE))</f>
        <v/>
      </c>
      <c r="Q127" s="37"/>
      <c r="R127" s="140">
        <f t="shared" si="4"/>
        <v>0</v>
      </c>
      <c r="S127" s="141"/>
      <c r="T127" s="39">
        <f t="shared" si="5"/>
        <v>1</v>
      </c>
      <c r="U127" s="40"/>
      <c r="V127" s="39" t="str">
        <f>IF(N127="","",VLOOKUP(N127,単重表!$C$6:'単重表'!$F$3809,3,FALSE))</f>
        <v/>
      </c>
      <c r="W127" s="139"/>
      <c r="X127" s="37" t="e">
        <f t="shared" si="6"/>
        <v>#VALUE!</v>
      </c>
      <c r="Y127" s="28"/>
      <c r="Z127" s="28"/>
      <c r="AA127" s="28"/>
      <c r="AB127" s="28"/>
      <c r="AC127" s="44"/>
      <c r="AD127" s="44"/>
      <c r="AE127" s="41"/>
      <c r="AF127" s="43"/>
      <c r="AG127" s="41"/>
      <c r="AH127" s="42" t="e">
        <f t="shared" si="7"/>
        <v>#VALUE!</v>
      </c>
      <c r="AI127" s="41"/>
      <c r="AJ127" s="44"/>
      <c r="AK127" s="45"/>
      <c r="AL127" s="34"/>
      <c r="AM127" s="34"/>
      <c r="AN127" s="34"/>
      <c r="AO127" s="34"/>
      <c r="AP127" s="34"/>
      <c r="AQ127" s="34"/>
      <c r="AR127" s="34"/>
    </row>
    <row r="128" spans="2:44" ht="22.5" customHeight="1" x14ac:dyDescent="0.15">
      <c r="B128" s="34"/>
      <c r="C128" s="47"/>
      <c r="D128" s="34"/>
      <c r="E128" s="34"/>
      <c r="F128" s="41"/>
      <c r="G128" s="67"/>
      <c r="H128" s="33"/>
      <c r="I128" s="72"/>
      <c r="J128" s="73"/>
      <c r="K128" s="53"/>
      <c r="L128" s="49"/>
      <c r="M128" s="51"/>
      <c r="N128" s="35"/>
      <c r="O128" s="55"/>
      <c r="P128" s="36" t="str">
        <f>IF(N128="","",VLOOKUP(N128,単重表!$C$6:'単重表'!$F$3809,2,FALSE))</f>
        <v/>
      </c>
      <c r="Q128" s="37"/>
      <c r="R128" s="140">
        <f t="shared" si="4"/>
        <v>0</v>
      </c>
      <c r="S128" s="141"/>
      <c r="T128" s="39">
        <f t="shared" si="5"/>
        <v>1</v>
      </c>
      <c r="U128" s="40"/>
      <c r="V128" s="39" t="str">
        <f>IF(N128="","",VLOOKUP(N128,単重表!$C$6:'単重表'!$F$3809,3,FALSE))</f>
        <v/>
      </c>
      <c r="W128" s="139"/>
      <c r="X128" s="37" t="e">
        <f t="shared" si="6"/>
        <v>#VALUE!</v>
      </c>
      <c r="Y128" s="28"/>
      <c r="Z128" s="28"/>
      <c r="AA128" s="28"/>
      <c r="AB128" s="28"/>
      <c r="AC128" s="44"/>
      <c r="AD128" s="44"/>
      <c r="AE128" s="41"/>
      <c r="AF128" s="43"/>
      <c r="AG128" s="41"/>
      <c r="AH128" s="42" t="e">
        <f t="shared" si="7"/>
        <v>#VALUE!</v>
      </c>
      <c r="AI128" s="41"/>
      <c r="AJ128" s="44"/>
      <c r="AK128" s="45"/>
      <c r="AL128" s="34"/>
      <c r="AM128" s="34"/>
      <c r="AN128" s="34"/>
      <c r="AO128" s="34"/>
      <c r="AP128" s="34"/>
      <c r="AQ128" s="34"/>
      <c r="AR128" s="34"/>
    </row>
    <row r="129" spans="2:44" ht="22.5" customHeight="1" x14ac:dyDescent="0.15">
      <c r="B129" s="34"/>
      <c r="C129" s="47"/>
      <c r="D129" s="34"/>
      <c r="E129" s="34"/>
      <c r="F129" s="41"/>
      <c r="G129" s="67"/>
      <c r="H129" s="33"/>
      <c r="I129" s="72"/>
      <c r="J129" s="73"/>
      <c r="K129" s="53"/>
      <c r="L129" s="49"/>
      <c r="M129" s="51"/>
      <c r="N129" s="35"/>
      <c r="O129" s="55"/>
      <c r="P129" s="36" t="str">
        <f>IF(N129="","",VLOOKUP(N129,単重表!$C$6:'単重表'!$F$3809,2,FALSE))</f>
        <v/>
      </c>
      <c r="Q129" s="37"/>
      <c r="R129" s="140">
        <f t="shared" si="4"/>
        <v>0</v>
      </c>
      <c r="S129" s="141"/>
      <c r="T129" s="39">
        <f t="shared" si="5"/>
        <v>1</v>
      </c>
      <c r="U129" s="40"/>
      <c r="V129" s="39" t="str">
        <f>IF(N129="","",VLOOKUP(N129,単重表!$C$6:'単重表'!$F$3809,3,FALSE))</f>
        <v/>
      </c>
      <c r="W129" s="139"/>
      <c r="X129" s="37" t="e">
        <f t="shared" si="6"/>
        <v>#VALUE!</v>
      </c>
      <c r="Y129" s="28"/>
      <c r="Z129" s="28"/>
      <c r="AA129" s="28"/>
      <c r="AB129" s="28"/>
      <c r="AC129" s="44"/>
      <c r="AD129" s="44"/>
      <c r="AE129" s="41"/>
      <c r="AF129" s="43"/>
      <c r="AG129" s="41"/>
      <c r="AH129" s="42" t="e">
        <f t="shared" si="7"/>
        <v>#VALUE!</v>
      </c>
      <c r="AI129" s="41"/>
      <c r="AJ129" s="44"/>
      <c r="AK129" s="45"/>
      <c r="AL129" s="34"/>
      <c r="AM129" s="34"/>
      <c r="AN129" s="34"/>
      <c r="AO129" s="34"/>
      <c r="AP129" s="34"/>
      <c r="AQ129" s="34"/>
      <c r="AR129" s="34"/>
    </row>
    <row r="130" spans="2:44" ht="22.5" customHeight="1" x14ac:dyDescent="0.15">
      <c r="B130" s="34"/>
      <c r="C130" s="47"/>
      <c r="D130" s="34"/>
      <c r="E130" s="34"/>
      <c r="F130" s="41"/>
      <c r="G130" s="67"/>
      <c r="H130" s="33"/>
      <c r="I130" s="72"/>
      <c r="J130" s="73"/>
      <c r="K130" s="53"/>
      <c r="L130" s="49"/>
      <c r="M130" s="51"/>
      <c r="N130" s="35"/>
      <c r="O130" s="55"/>
      <c r="P130" s="36" t="str">
        <f>IF(N130="","",VLOOKUP(N130,単重表!$C$6:'単重表'!$F$3809,2,FALSE))</f>
        <v/>
      </c>
      <c r="Q130" s="37"/>
      <c r="R130" s="140">
        <f t="shared" si="4"/>
        <v>0</v>
      </c>
      <c r="S130" s="141"/>
      <c r="T130" s="39">
        <f t="shared" si="5"/>
        <v>1</v>
      </c>
      <c r="U130" s="40"/>
      <c r="V130" s="39" t="str">
        <f>IF(N130="","",VLOOKUP(N130,単重表!$C$6:'単重表'!$F$3809,3,FALSE))</f>
        <v/>
      </c>
      <c r="W130" s="139"/>
      <c r="X130" s="37" t="e">
        <f t="shared" si="6"/>
        <v>#VALUE!</v>
      </c>
      <c r="Y130" s="28"/>
      <c r="Z130" s="28"/>
      <c r="AA130" s="28"/>
      <c r="AB130" s="28"/>
      <c r="AC130" s="44"/>
      <c r="AD130" s="44"/>
      <c r="AE130" s="41"/>
      <c r="AF130" s="43"/>
      <c r="AG130" s="41"/>
      <c r="AH130" s="42" t="e">
        <f t="shared" si="7"/>
        <v>#VALUE!</v>
      </c>
      <c r="AI130" s="41"/>
      <c r="AJ130" s="44"/>
      <c r="AK130" s="45"/>
      <c r="AL130" s="34"/>
      <c r="AM130" s="34"/>
      <c r="AN130" s="34"/>
      <c r="AO130" s="34"/>
      <c r="AP130" s="34"/>
      <c r="AQ130" s="34"/>
      <c r="AR130" s="34"/>
    </row>
    <row r="131" spans="2:44" ht="22.5" customHeight="1" x14ac:dyDescent="0.15">
      <c r="B131" s="34"/>
      <c r="C131" s="47"/>
      <c r="D131" s="34"/>
      <c r="E131" s="34"/>
      <c r="F131" s="41"/>
      <c r="G131" s="67"/>
      <c r="H131" s="33"/>
      <c r="I131" s="72"/>
      <c r="J131" s="73"/>
      <c r="K131" s="53"/>
      <c r="L131" s="49"/>
      <c r="M131" s="51"/>
      <c r="N131" s="35"/>
      <c r="O131" s="55"/>
      <c r="P131" s="36" t="str">
        <f>IF(N131="","",VLOOKUP(N131,単重表!$C$6:'単重表'!$F$3809,2,FALSE))</f>
        <v/>
      </c>
      <c r="Q131" s="37"/>
      <c r="R131" s="140">
        <f t="shared" si="4"/>
        <v>0</v>
      </c>
      <c r="S131" s="141"/>
      <c r="T131" s="39">
        <f t="shared" si="5"/>
        <v>1</v>
      </c>
      <c r="U131" s="40"/>
      <c r="V131" s="39" t="str">
        <f>IF(N131="","",VLOOKUP(N131,単重表!$C$6:'単重表'!$F$3809,3,FALSE))</f>
        <v/>
      </c>
      <c r="W131" s="139"/>
      <c r="X131" s="37" t="e">
        <f t="shared" si="6"/>
        <v>#VALUE!</v>
      </c>
      <c r="Y131" s="28"/>
      <c r="Z131" s="28"/>
      <c r="AA131" s="28"/>
      <c r="AB131" s="28"/>
      <c r="AC131" s="44"/>
      <c r="AD131" s="44"/>
      <c r="AE131" s="41"/>
      <c r="AF131" s="43"/>
      <c r="AG131" s="41"/>
      <c r="AH131" s="42" t="e">
        <f t="shared" si="7"/>
        <v>#VALUE!</v>
      </c>
      <c r="AI131" s="41"/>
      <c r="AJ131" s="44"/>
      <c r="AK131" s="45"/>
      <c r="AL131" s="34"/>
      <c r="AM131" s="34"/>
      <c r="AN131" s="34"/>
      <c r="AO131" s="34"/>
      <c r="AP131" s="34"/>
      <c r="AQ131" s="34"/>
      <c r="AR131" s="34"/>
    </row>
    <row r="132" spans="2:44" ht="22.5" customHeight="1" x14ac:dyDescent="0.15">
      <c r="B132" s="34"/>
      <c r="C132" s="47"/>
      <c r="D132" s="34"/>
      <c r="E132" s="34"/>
      <c r="F132" s="41"/>
      <c r="G132" s="67"/>
      <c r="H132" s="33"/>
      <c r="I132" s="72"/>
      <c r="J132" s="73"/>
      <c r="K132" s="53"/>
      <c r="L132" s="49"/>
      <c r="M132" s="51"/>
      <c r="N132" s="35"/>
      <c r="O132" s="55"/>
      <c r="P132" s="36" t="str">
        <f>IF(N132="","",VLOOKUP(N132,単重表!$C$6:'単重表'!$F$3809,2,FALSE))</f>
        <v/>
      </c>
      <c r="Q132" s="37"/>
      <c r="R132" s="140">
        <f t="shared" si="4"/>
        <v>0</v>
      </c>
      <c r="S132" s="141"/>
      <c r="T132" s="39">
        <f t="shared" si="5"/>
        <v>1</v>
      </c>
      <c r="U132" s="40"/>
      <c r="V132" s="39" t="str">
        <f>IF(N132="","",VLOOKUP(N132,単重表!$C$6:'単重表'!$F$3809,3,FALSE))</f>
        <v/>
      </c>
      <c r="W132" s="139"/>
      <c r="X132" s="37" t="e">
        <f t="shared" si="6"/>
        <v>#VALUE!</v>
      </c>
      <c r="Y132" s="28"/>
      <c r="Z132" s="28"/>
      <c r="AA132" s="28"/>
      <c r="AB132" s="28"/>
      <c r="AC132" s="44"/>
      <c r="AD132" s="44"/>
      <c r="AE132" s="41"/>
      <c r="AF132" s="43"/>
      <c r="AG132" s="41"/>
      <c r="AH132" s="42" t="e">
        <f t="shared" si="7"/>
        <v>#VALUE!</v>
      </c>
      <c r="AI132" s="41"/>
      <c r="AJ132" s="44"/>
      <c r="AK132" s="45"/>
      <c r="AL132" s="34"/>
      <c r="AM132" s="34"/>
      <c r="AN132" s="34"/>
      <c r="AO132" s="34"/>
      <c r="AP132" s="34"/>
      <c r="AQ132" s="34"/>
      <c r="AR132" s="34"/>
    </row>
    <row r="133" spans="2:44" ht="22.5" customHeight="1" x14ac:dyDescent="0.15">
      <c r="B133" s="34"/>
      <c r="C133" s="47"/>
      <c r="D133" s="34"/>
      <c r="E133" s="34"/>
      <c r="F133" s="41"/>
      <c r="G133" s="67"/>
      <c r="H133" s="33"/>
      <c r="I133" s="72"/>
      <c r="J133" s="73"/>
      <c r="K133" s="53"/>
      <c r="L133" s="49"/>
      <c r="M133" s="51"/>
      <c r="N133" s="35"/>
      <c r="O133" s="55"/>
      <c r="P133" s="36" t="str">
        <f>IF(N133="","",VLOOKUP(N133,単重表!$C$6:'単重表'!$F$3809,2,FALSE))</f>
        <v/>
      </c>
      <c r="Q133" s="37"/>
      <c r="R133" s="140">
        <f t="shared" si="4"/>
        <v>0</v>
      </c>
      <c r="S133" s="141"/>
      <c r="T133" s="39">
        <f t="shared" si="5"/>
        <v>1</v>
      </c>
      <c r="U133" s="40"/>
      <c r="V133" s="39" t="str">
        <f>IF(N133="","",VLOOKUP(N133,単重表!$C$6:'単重表'!$F$3809,3,FALSE))</f>
        <v/>
      </c>
      <c r="W133" s="139"/>
      <c r="X133" s="37" t="e">
        <f t="shared" si="6"/>
        <v>#VALUE!</v>
      </c>
      <c r="Y133" s="28"/>
      <c r="Z133" s="28"/>
      <c r="AA133" s="28"/>
      <c r="AB133" s="28"/>
      <c r="AC133" s="44"/>
      <c r="AD133" s="44"/>
      <c r="AE133" s="41"/>
      <c r="AF133" s="43"/>
      <c r="AG133" s="41"/>
      <c r="AH133" s="42" t="e">
        <f t="shared" si="7"/>
        <v>#VALUE!</v>
      </c>
      <c r="AI133" s="41"/>
      <c r="AJ133" s="44"/>
      <c r="AK133" s="45"/>
      <c r="AL133" s="34"/>
      <c r="AM133" s="34"/>
      <c r="AN133" s="34"/>
      <c r="AO133" s="34"/>
      <c r="AP133" s="34"/>
      <c r="AQ133" s="34"/>
      <c r="AR133" s="34"/>
    </row>
    <row r="134" spans="2:44" ht="22.5" customHeight="1" x14ac:dyDescent="0.15">
      <c r="B134" s="34"/>
      <c r="C134" s="47"/>
      <c r="D134" s="34"/>
      <c r="E134" s="34"/>
      <c r="F134" s="41"/>
      <c r="G134" s="67"/>
      <c r="H134" s="33"/>
      <c r="I134" s="72"/>
      <c r="J134" s="73"/>
      <c r="K134" s="53"/>
      <c r="L134" s="49"/>
      <c r="M134" s="51"/>
      <c r="N134" s="35"/>
      <c r="O134" s="55"/>
      <c r="P134" s="36" t="str">
        <f>IF(N134="","",VLOOKUP(N134,単重表!$C$6:'単重表'!$F$3809,2,FALSE))</f>
        <v/>
      </c>
      <c r="Q134" s="37"/>
      <c r="R134" s="140">
        <f t="shared" si="4"/>
        <v>0</v>
      </c>
      <c r="S134" s="141"/>
      <c r="T134" s="39">
        <f t="shared" si="5"/>
        <v>1</v>
      </c>
      <c r="U134" s="40"/>
      <c r="V134" s="39" t="str">
        <f>IF(N134="","",VLOOKUP(N134,単重表!$C$6:'単重表'!$F$3809,3,FALSE))</f>
        <v/>
      </c>
      <c r="W134" s="139"/>
      <c r="X134" s="37" t="e">
        <f t="shared" si="6"/>
        <v>#VALUE!</v>
      </c>
      <c r="Y134" s="28"/>
      <c r="Z134" s="28"/>
      <c r="AA134" s="28"/>
      <c r="AB134" s="28"/>
      <c r="AC134" s="44"/>
      <c r="AD134" s="44"/>
      <c r="AE134" s="41"/>
      <c r="AF134" s="43"/>
      <c r="AG134" s="41"/>
      <c r="AH134" s="42" t="e">
        <f t="shared" si="7"/>
        <v>#VALUE!</v>
      </c>
      <c r="AI134" s="41"/>
      <c r="AJ134" s="44"/>
      <c r="AK134" s="45"/>
      <c r="AL134" s="34"/>
      <c r="AM134" s="34"/>
      <c r="AN134" s="34"/>
      <c r="AO134" s="34"/>
      <c r="AP134" s="34"/>
      <c r="AQ134" s="34"/>
      <c r="AR134" s="34"/>
    </row>
    <row r="135" spans="2:44" ht="22.5" customHeight="1" x14ac:dyDescent="0.15">
      <c r="B135" s="34"/>
      <c r="C135" s="47"/>
      <c r="D135" s="34"/>
      <c r="E135" s="34"/>
      <c r="F135" s="41"/>
      <c r="G135" s="67"/>
      <c r="H135" s="33"/>
      <c r="I135" s="72"/>
      <c r="J135" s="73"/>
      <c r="K135" s="53"/>
      <c r="L135" s="49"/>
      <c r="M135" s="51"/>
      <c r="N135" s="35"/>
      <c r="O135" s="55"/>
      <c r="P135" s="36" t="str">
        <f>IF(N135="","",VLOOKUP(N135,単重表!$C$6:'単重表'!$F$3809,2,FALSE))</f>
        <v/>
      </c>
      <c r="Q135" s="37"/>
      <c r="R135" s="140">
        <f t="shared" si="4"/>
        <v>0</v>
      </c>
      <c r="S135" s="141"/>
      <c r="T135" s="39">
        <f t="shared" si="5"/>
        <v>1</v>
      </c>
      <c r="U135" s="40"/>
      <c r="V135" s="39" t="str">
        <f>IF(N135="","",VLOOKUP(N135,単重表!$C$6:'単重表'!$F$3809,3,FALSE))</f>
        <v/>
      </c>
      <c r="W135" s="139"/>
      <c r="X135" s="37" t="e">
        <f t="shared" si="6"/>
        <v>#VALUE!</v>
      </c>
      <c r="Y135" s="28"/>
      <c r="Z135" s="28"/>
      <c r="AA135" s="28"/>
      <c r="AB135" s="28"/>
      <c r="AC135" s="44"/>
      <c r="AD135" s="44"/>
      <c r="AE135" s="41"/>
      <c r="AF135" s="43"/>
      <c r="AG135" s="41"/>
      <c r="AH135" s="42" t="e">
        <f t="shared" si="7"/>
        <v>#VALUE!</v>
      </c>
      <c r="AI135" s="41"/>
      <c r="AJ135" s="44"/>
      <c r="AK135" s="45"/>
      <c r="AL135" s="34"/>
      <c r="AM135" s="34"/>
      <c r="AN135" s="34"/>
      <c r="AO135" s="34"/>
      <c r="AP135" s="34"/>
      <c r="AQ135" s="34"/>
      <c r="AR135" s="34"/>
    </row>
    <row r="136" spans="2:44" ht="22.5" customHeight="1" x14ac:dyDescent="0.15">
      <c r="B136" s="34"/>
      <c r="C136" s="47"/>
      <c r="D136" s="34"/>
      <c r="E136" s="34"/>
      <c r="F136" s="41"/>
      <c r="G136" s="67"/>
      <c r="H136" s="33"/>
      <c r="I136" s="72"/>
      <c r="J136" s="73"/>
      <c r="K136" s="53"/>
      <c r="L136" s="49"/>
      <c r="M136" s="51"/>
      <c r="N136" s="35"/>
      <c r="O136" s="55"/>
      <c r="P136" s="36" t="str">
        <f>IF(N136="","",VLOOKUP(N136,単重表!$C$6:'単重表'!$F$3809,2,FALSE))</f>
        <v/>
      </c>
      <c r="Q136" s="37"/>
      <c r="R136" s="140">
        <f t="shared" si="4"/>
        <v>0</v>
      </c>
      <c r="S136" s="141"/>
      <c r="T136" s="39">
        <f t="shared" si="5"/>
        <v>1</v>
      </c>
      <c r="U136" s="40"/>
      <c r="V136" s="39" t="str">
        <f>IF(N136="","",VLOOKUP(N136,単重表!$C$6:'単重表'!$F$3809,3,FALSE))</f>
        <v/>
      </c>
      <c r="W136" s="139"/>
      <c r="X136" s="37" t="e">
        <f t="shared" si="6"/>
        <v>#VALUE!</v>
      </c>
      <c r="Y136" s="28"/>
      <c r="Z136" s="28"/>
      <c r="AA136" s="28"/>
      <c r="AB136" s="28"/>
      <c r="AC136" s="44"/>
      <c r="AD136" s="44"/>
      <c r="AE136" s="41"/>
      <c r="AF136" s="43"/>
      <c r="AG136" s="41"/>
      <c r="AH136" s="42" t="e">
        <f t="shared" si="7"/>
        <v>#VALUE!</v>
      </c>
      <c r="AI136" s="41"/>
      <c r="AJ136" s="44"/>
      <c r="AK136" s="45"/>
      <c r="AL136" s="34"/>
      <c r="AM136" s="34"/>
      <c r="AN136" s="34"/>
      <c r="AO136" s="34"/>
      <c r="AP136" s="34"/>
      <c r="AQ136" s="34"/>
      <c r="AR136" s="34"/>
    </row>
    <row r="137" spans="2:44" ht="22.5" customHeight="1" x14ac:dyDescent="0.15">
      <c r="B137" s="34"/>
      <c r="C137" s="47"/>
      <c r="D137" s="34"/>
      <c r="E137" s="34"/>
      <c r="F137" s="41"/>
      <c r="G137" s="67"/>
      <c r="H137" s="33"/>
      <c r="I137" s="72"/>
      <c r="J137" s="73"/>
      <c r="K137" s="53"/>
      <c r="L137" s="49"/>
      <c r="M137" s="51"/>
      <c r="N137" s="35"/>
      <c r="O137" s="55"/>
      <c r="P137" s="36" t="str">
        <f>IF(N137="","",VLOOKUP(N137,単重表!$C$6:'単重表'!$F$3809,2,FALSE))</f>
        <v/>
      </c>
      <c r="Q137" s="37"/>
      <c r="R137" s="140">
        <f t="shared" si="4"/>
        <v>0</v>
      </c>
      <c r="S137" s="141"/>
      <c r="T137" s="39">
        <f t="shared" si="5"/>
        <v>1</v>
      </c>
      <c r="U137" s="40"/>
      <c r="V137" s="39" t="str">
        <f>IF(N137="","",VLOOKUP(N137,単重表!$C$6:'単重表'!$F$3809,3,FALSE))</f>
        <v/>
      </c>
      <c r="W137" s="139"/>
      <c r="X137" s="37" t="e">
        <f t="shared" si="6"/>
        <v>#VALUE!</v>
      </c>
      <c r="Y137" s="28"/>
      <c r="Z137" s="28"/>
      <c r="AA137" s="28"/>
      <c r="AB137" s="28"/>
      <c r="AC137" s="44"/>
      <c r="AD137" s="44"/>
      <c r="AE137" s="41"/>
      <c r="AF137" s="43"/>
      <c r="AG137" s="41"/>
      <c r="AH137" s="42" t="e">
        <f t="shared" si="7"/>
        <v>#VALUE!</v>
      </c>
      <c r="AI137" s="41"/>
      <c r="AJ137" s="44"/>
      <c r="AK137" s="45"/>
      <c r="AL137" s="34"/>
      <c r="AM137" s="34"/>
      <c r="AN137" s="34"/>
      <c r="AO137" s="34"/>
      <c r="AP137" s="34"/>
      <c r="AQ137" s="34"/>
      <c r="AR137" s="34"/>
    </row>
    <row r="138" spans="2:44" ht="22.5" customHeight="1" x14ac:dyDescent="0.15">
      <c r="B138" s="34"/>
      <c r="C138" s="47"/>
      <c r="D138" s="34"/>
      <c r="E138" s="34"/>
      <c r="F138" s="41"/>
      <c r="G138" s="67"/>
      <c r="H138" s="33"/>
      <c r="I138" s="72"/>
      <c r="J138" s="73"/>
      <c r="K138" s="53"/>
      <c r="L138" s="49"/>
      <c r="M138" s="51"/>
      <c r="N138" s="35"/>
      <c r="O138" s="55"/>
      <c r="P138" s="36" t="str">
        <f>IF(N138="","",VLOOKUP(N138,単重表!$C$6:'単重表'!$F$3809,2,FALSE))</f>
        <v/>
      </c>
      <c r="Q138" s="37"/>
      <c r="R138" s="140">
        <f t="shared" si="4"/>
        <v>0</v>
      </c>
      <c r="S138" s="141"/>
      <c r="T138" s="39">
        <f t="shared" si="5"/>
        <v>1</v>
      </c>
      <c r="U138" s="40"/>
      <c r="V138" s="39" t="str">
        <f>IF(N138="","",VLOOKUP(N138,単重表!$C$6:'単重表'!$F$3809,3,FALSE))</f>
        <v/>
      </c>
      <c r="W138" s="139"/>
      <c r="X138" s="37" t="e">
        <f t="shared" si="6"/>
        <v>#VALUE!</v>
      </c>
      <c r="Y138" s="28"/>
      <c r="Z138" s="28"/>
      <c r="AA138" s="28"/>
      <c r="AB138" s="28"/>
      <c r="AC138" s="44"/>
      <c r="AD138" s="44"/>
      <c r="AE138" s="41"/>
      <c r="AF138" s="43"/>
      <c r="AG138" s="41"/>
      <c r="AH138" s="42" t="e">
        <f t="shared" si="7"/>
        <v>#VALUE!</v>
      </c>
      <c r="AI138" s="41"/>
      <c r="AJ138" s="44"/>
      <c r="AK138" s="45"/>
      <c r="AL138" s="34"/>
      <c r="AM138" s="34"/>
      <c r="AN138" s="34"/>
      <c r="AO138" s="34"/>
      <c r="AP138" s="34"/>
      <c r="AQ138" s="34"/>
      <c r="AR138" s="34"/>
    </row>
    <row r="139" spans="2:44" ht="22.5" customHeight="1" x14ac:dyDescent="0.15">
      <c r="B139" s="34"/>
      <c r="C139" s="47"/>
      <c r="D139" s="34"/>
      <c r="E139" s="34"/>
      <c r="F139" s="41"/>
      <c r="G139" s="67"/>
      <c r="H139" s="33"/>
      <c r="I139" s="72"/>
      <c r="J139" s="73"/>
      <c r="K139" s="53"/>
      <c r="L139" s="49"/>
      <c r="M139" s="51"/>
      <c r="N139" s="35"/>
      <c r="O139" s="55"/>
      <c r="P139" s="36" t="str">
        <f>IF(N139="","",VLOOKUP(N139,単重表!$C$6:'単重表'!$F$3809,2,FALSE))</f>
        <v/>
      </c>
      <c r="Q139" s="37"/>
      <c r="R139" s="140">
        <f t="shared" si="4"/>
        <v>0</v>
      </c>
      <c r="S139" s="141"/>
      <c r="T139" s="39">
        <f t="shared" si="5"/>
        <v>1</v>
      </c>
      <c r="U139" s="40"/>
      <c r="V139" s="39" t="str">
        <f>IF(N139="","",VLOOKUP(N139,単重表!$C$6:'単重表'!$F$3809,3,FALSE))</f>
        <v/>
      </c>
      <c r="W139" s="139"/>
      <c r="X139" s="37" t="e">
        <f t="shared" si="6"/>
        <v>#VALUE!</v>
      </c>
      <c r="Y139" s="28"/>
      <c r="Z139" s="28"/>
      <c r="AA139" s="28"/>
      <c r="AB139" s="28"/>
      <c r="AC139" s="44"/>
      <c r="AD139" s="44"/>
      <c r="AE139" s="41"/>
      <c r="AF139" s="43"/>
      <c r="AG139" s="41"/>
      <c r="AH139" s="42" t="e">
        <f t="shared" si="7"/>
        <v>#VALUE!</v>
      </c>
      <c r="AI139" s="41"/>
      <c r="AJ139" s="44"/>
      <c r="AK139" s="45"/>
      <c r="AL139" s="34"/>
      <c r="AM139" s="34"/>
      <c r="AN139" s="34"/>
      <c r="AO139" s="34"/>
      <c r="AP139" s="34"/>
      <c r="AQ139" s="34"/>
      <c r="AR139" s="34"/>
    </row>
    <row r="140" spans="2:44" ht="22.5" customHeight="1" x14ac:dyDescent="0.15">
      <c r="B140" s="34"/>
      <c r="C140" s="47"/>
      <c r="D140" s="34"/>
      <c r="E140" s="34"/>
      <c r="F140" s="41"/>
      <c r="G140" s="67"/>
      <c r="H140" s="33"/>
      <c r="I140" s="72"/>
      <c r="J140" s="73"/>
      <c r="K140" s="53"/>
      <c r="L140" s="49"/>
      <c r="M140" s="51"/>
      <c r="N140" s="35"/>
      <c r="O140" s="55"/>
      <c r="P140" s="36" t="str">
        <f>IF(N140="","",VLOOKUP(N140,単重表!$C$6:'単重表'!$F$3809,2,FALSE))</f>
        <v/>
      </c>
      <c r="Q140" s="37"/>
      <c r="R140" s="140">
        <f t="shared" si="4"/>
        <v>0</v>
      </c>
      <c r="S140" s="141"/>
      <c r="T140" s="39">
        <f t="shared" si="5"/>
        <v>1</v>
      </c>
      <c r="U140" s="40"/>
      <c r="V140" s="39" t="str">
        <f>IF(N140="","",VLOOKUP(N140,単重表!$C$6:'単重表'!$F$3809,3,FALSE))</f>
        <v/>
      </c>
      <c r="W140" s="139"/>
      <c r="X140" s="37" t="e">
        <f t="shared" si="6"/>
        <v>#VALUE!</v>
      </c>
      <c r="Y140" s="28"/>
      <c r="Z140" s="28"/>
      <c r="AA140" s="28"/>
      <c r="AB140" s="28"/>
      <c r="AC140" s="44"/>
      <c r="AD140" s="44"/>
      <c r="AE140" s="41"/>
      <c r="AF140" s="43"/>
      <c r="AG140" s="41"/>
      <c r="AH140" s="42" t="e">
        <f t="shared" si="7"/>
        <v>#VALUE!</v>
      </c>
      <c r="AI140" s="41"/>
      <c r="AJ140" s="44"/>
      <c r="AK140" s="45"/>
      <c r="AL140" s="34"/>
      <c r="AM140" s="34"/>
      <c r="AN140" s="34"/>
      <c r="AO140" s="34"/>
      <c r="AP140" s="34"/>
      <c r="AQ140" s="34"/>
      <c r="AR140" s="34"/>
    </row>
    <row r="141" spans="2:44" ht="22.5" customHeight="1" x14ac:dyDescent="0.15">
      <c r="B141" s="34"/>
      <c r="C141" s="47"/>
      <c r="D141" s="34"/>
      <c r="E141" s="34"/>
      <c r="F141" s="41"/>
      <c r="G141" s="67"/>
      <c r="H141" s="33"/>
      <c r="I141" s="72"/>
      <c r="J141" s="73"/>
      <c r="K141" s="53"/>
      <c r="L141" s="49"/>
      <c r="M141" s="51"/>
      <c r="N141" s="35"/>
      <c r="O141" s="55"/>
      <c r="P141" s="36" t="str">
        <f>IF(N141="","",VLOOKUP(N141,単重表!$C$6:'単重表'!$F$3809,2,FALSE))</f>
        <v/>
      </c>
      <c r="Q141" s="37"/>
      <c r="R141" s="140">
        <f t="shared" si="4"/>
        <v>0</v>
      </c>
      <c r="S141" s="141"/>
      <c r="T141" s="39">
        <f t="shared" si="5"/>
        <v>1</v>
      </c>
      <c r="U141" s="40"/>
      <c r="V141" s="39" t="str">
        <f>IF(N141="","",VLOOKUP(N141,単重表!$C$6:'単重表'!$F$3809,3,FALSE))</f>
        <v/>
      </c>
      <c r="W141" s="139"/>
      <c r="X141" s="37" t="e">
        <f t="shared" si="6"/>
        <v>#VALUE!</v>
      </c>
      <c r="Y141" s="28"/>
      <c r="Z141" s="28"/>
      <c r="AA141" s="28"/>
      <c r="AB141" s="28"/>
      <c r="AC141" s="44"/>
      <c r="AD141" s="44"/>
      <c r="AE141" s="41"/>
      <c r="AF141" s="43"/>
      <c r="AG141" s="41"/>
      <c r="AH141" s="42" t="e">
        <f t="shared" si="7"/>
        <v>#VALUE!</v>
      </c>
      <c r="AI141" s="41"/>
      <c r="AJ141" s="44"/>
      <c r="AK141" s="45"/>
      <c r="AL141" s="34"/>
      <c r="AM141" s="34"/>
      <c r="AN141" s="34"/>
      <c r="AO141" s="34"/>
      <c r="AP141" s="34"/>
      <c r="AQ141" s="34"/>
      <c r="AR141" s="34"/>
    </row>
    <row r="142" spans="2:44" ht="22.5" customHeight="1" x14ac:dyDescent="0.15">
      <c r="B142" s="34"/>
      <c r="C142" s="47"/>
      <c r="D142" s="34"/>
      <c r="E142" s="34"/>
      <c r="F142" s="41"/>
      <c r="G142" s="67"/>
      <c r="H142" s="33"/>
      <c r="I142" s="72"/>
      <c r="J142" s="73"/>
      <c r="K142" s="53"/>
      <c r="L142" s="49"/>
      <c r="M142" s="51"/>
      <c r="N142" s="35"/>
      <c r="O142" s="55"/>
      <c r="P142" s="36" t="str">
        <f>IF(N142="","",VLOOKUP(N142,単重表!$C$6:'単重表'!$F$3809,2,FALSE))</f>
        <v/>
      </c>
      <c r="Q142" s="37"/>
      <c r="R142" s="140">
        <f t="shared" si="4"/>
        <v>0</v>
      </c>
      <c r="S142" s="141"/>
      <c r="T142" s="39">
        <f t="shared" si="5"/>
        <v>1</v>
      </c>
      <c r="U142" s="40"/>
      <c r="V142" s="39" t="str">
        <f>IF(N142="","",VLOOKUP(N142,単重表!$C$6:'単重表'!$F$3809,3,FALSE))</f>
        <v/>
      </c>
      <c r="W142" s="139"/>
      <c r="X142" s="37" t="e">
        <f t="shared" si="6"/>
        <v>#VALUE!</v>
      </c>
      <c r="Y142" s="28"/>
      <c r="Z142" s="28"/>
      <c r="AA142" s="28"/>
      <c r="AB142" s="28"/>
      <c r="AC142" s="44"/>
      <c r="AD142" s="44"/>
      <c r="AE142" s="41"/>
      <c r="AF142" s="43"/>
      <c r="AG142" s="41"/>
      <c r="AH142" s="42" t="e">
        <f t="shared" si="7"/>
        <v>#VALUE!</v>
      </c>
      <c r="AI142" s="41"/>
      <c r="AJ142" s="44"/>
      <c r="AK142" s="45"/>
      <c r="AL142" s="34"/>
      <c r="AM142" s="34"/>
      <c r="AN142" s="34"/>
      <c r="AO142" s="34"/>
      <c r="AP142" s="34"/>
      <c r="AQ142" s="34"/>
      <c r="AR142" s="34"/>
    </row>
    <row r="143" spans="2:44" ht="22.5" customHeight="1" x14ac:dyDescent="0.15">
      <c r="B143" s="34"/>
      <c r="C143" s="47"/>
      <c r="D143" s="34"/>
      <c r="E143" s="34"/>
      <c r="F143" s="41"/>
      <c r="G143" s="67"/>
      <c r="H143" s="33"/>
      <c r="I143" s="72"/>
      <c r="J143" s="73"/>
      <c r="K143" s="53"/>
      <c r="L143" s="49"/>
      <c r="M143" s="51"/>
      <c r="N143" s="35"/>
      <c r="O143" s="55"/>
      <c r="P143" s="36" t="str">
        <f>IF(N143="","",VLOOKUP(N143,単重表!$C$6:'単重表'!$F$3809,2,FALSE))</f>
        <v/>
      </c>
      <c r="Q143" s="37"/>
      <c r="R143" s="140">
        <f t="shared" si="4"/>
        <v>0</v>
      </c>
      <c r="S143" s="141"/>
      <c r="T143" s="39">
        <f t="shared" si="5"/>
        <v>1</v>
      </c>
      <c r="U143" s="40"/>
      <c r="V143" s="39" t="str">
        <f>IF(N143="","",VLOOKUP(N143,単重表!$C$6:'単重表'!$F$3809,3,FALSE))</f>
        <v/>
      </c>
      <c r="W143" s="139"/>
      <c r="X143" s="37" t="e">
        <f t="shared" si="6"/>
        <v>#VALUE!</v>
      </c>
      <c r="Y143" s="28"/>
      <c r="Z143" s="28"/>
      <c r="AA143" s="28"/>
      <c r="AB143" s="28"/>
      <c r="AC143" s="44"/>
      <c r="AD143" s="44"/>
      <c r="AE143" s="41"/>
      <c r="AF143" s="43"/>
      <c r="AG143" s="41"/>
      <c r="AH143" s="42" t="e">
        <f t="shared" si="7"/>
        <v>#VALUE!</v>
      </c>
      <c r="AI143" s="41"/>
      <c r="AJ143" s="44"/>
      <c r="AK143" s="45"/>
      <c r="AL143" s="34"/>
      <c r="AM143" s="34"/>
      <c r="AN143" s="34"/>
      <c r="AO143" s="34"/>
      <c r="AP143" s="34"/>
      <c r="AQ143" s="34"/>
      <c r="AR143" s="34"/>
    </row>
    <row r="144" spans="2:44" ht="22.5" customHeight="1" x14ac:dyDescent="0.15">
      <c r="B144" s="34"/>
      <c r="C144" s="47"/>
      <c r="D144" s="34"/>
      <c r="E144" s="34"/>
      <c r="F144" s="41"/>
      <c r="G144" s="67"/>
      <c r="H144" s="33"/>
      <c r="I144" s="72"/>
      <c r="J144" s="73"/>
      <c r="K144" s="53"/>
      <c r="L144" s="49"/>
      <c r="M144" s="51"/>
      <c r="N144" s="35"/>
      <c r="O144" s="55"/>
      <c r="P144" s="36" t="str">
        <f>IF(N144="","",VLOOKUP(N144,単重表!$C$6:'単重表'!$F$3809,2,FALSE))</f>
        <v/>
      </c>
      <c r="Q144" s="37"/>
      <c r="R144" s="140">
        <f t="shared" si="4"/>
        <v>0</v>
      </c>
      <c r="S144" s="141"/>
      <c r="T144" s="39">
        <f t="shared" si="5"/>
        <v>1</v>
      </c>
      <c r="U144" s="40"/>
      <c r="V144" s="39" t="str">
        <f>IF(N144="","",VLOOKUP(N144,単重表!$C$6:'単重表'!$F$3809,3,FALSE))</f>
        <v/>
      </c>
      <c r="W144" s="139"/>
      <c r="X144" s="37" t="e">
        <f t="shared" si="6"/>
        <v>#VALUE!</v>
      </c>
      <c r="Y144" s="28"/>
      <c r="Z144" s="28"/>
      <c r="AA144" s="28"/>
      <c r="AB144" s="28"/>
      <c r="AC144" s="44"/>
      <c r="AD144" s="44"/>
      <c r="AE144" s="41"/>
      <c r="AF144" s="43"/>
      <c r="AG144" s="41"/>
      <c r="AH144" s="42" t="e">
        <f t="shared" si="7"/>
        <v>#VALUE!</v>
      </c>
      <c r="AI144" s="41"/>
      <c r="AJ144" s="44"/>
      <c r="AK144" s="45"/>
      <c r="AL144" s="34"/>
      <c r="AM144" s="34"/>
      <c r="AN144" s="34"/>
      <c r="AO144" s="34"/>
      <c r="AP144" s="34"/>
      <c r="AQ144" s="34"/>
      <c r="AR144" s="34"/>
    </row>
    <row r="145" spans="2:44" ht="22.5" customHeight="1" x14ac:dyDescent="0.15">
      <c r="B145" s="34"/>
      <c r="C145" s="47"/>
      <c r="D145" s="34"/>
      <c r="E145" s="34"/>
      <c r="F145" s="41"/>
      <c r="G145" s="67"/>
      <c r="H145" s="33"/>
      <c r="I145" s="72"/>
      <c r="J145" s="73"/>
      <c r="K145" s="53"/>
      <c r="L145" s="49"/>
      <c r="M145" s="51"/>
      <c r="N145" s="35"/>
      <c r="O145" s="55"/>
      <c r="P145" s="36" t="str">
        <f>IF(N145="","",VLOOKUP(N145,単重表!$C$6:'単重表'!$F$3809,2,FALSE))</f>
        <v/>
      </c>
      <c r="Q145" s="37"/>
      <c r="R145" s="140">
        <f t="shared" si="4"/>
        <v>0</v>
      </c>
      <c r="S145" s="141"/>
      <c r="T145" s="39">
        <f t="shared" si="5"/>
        <v>1</v>
      </c>
      <c r="U145" s="40"/>
      <c r="V145" s="39" t="str">
        <f>IF(N145="","",VLOOKUP(N145,単重表!$C$6:'単重表'!$F$3809,3,FALSE))</f>
        <v/>
      </c>
      <c r="W145" s="139"/>
      <c r="X145" s="37" t="e">
        <f t="shared" si="6"/>
        <v>#VALUE!</v>
      </c>
      <c r="Y145" s="28"/>
      <c r="Z145" s="28"/>
      <c r="AA145" s="28"/>
      <c r="AB145" s="28"/>
      <c r="AC145" s="44"/>
      <c r="AD145" s="44"/>
      <c r="AE145" s="41"/>
      <c r="AF145" s="43"/>
      <c r="AG145" s="41"/>
      <c r="AH145" s="42" t="e">
        <f t="shared" si="7"/>
        <v>#VALUE!</v>
      </c>
      <c r="AI145" s="41"/>
      <c r="AJ145" s="44"/>
      <c r="AK145" s="45"/>
      <c r="AL145" s="34"/>
      <c r="AM145" s="34"/>
      <c r="AN145" s="34"/>
      <c r="AO145" s="34"/>
      <c r="AP145" s="34"/>
      <c r="AQ145" s="34"/>
      <c r="AR145" s="34"/>
    </row>
    <row r="146" spans="2:44" ht="22.5" customHeight="1" x14ac:dyDescent="0.15">
      <c r="B146" s="34"/>
      <c r="C146" s="47"/>
      <c r="D146" s="34"/>
      <c r="E146" s="34"/>
      <c r="F146" s="41"/>
      <c r="G146" s="67"/>
      <c r="H146" s="33"/>
      <c r="I146" s="72"/>
      <c r="J146" s="73"/>
      <c r="K146" s="53"/>
      <c r="L146" s="49"/>
      <c r="M146" s="51"/>
      <c r="N146" s="35"/>
      <c r="O146" s="55"/>
      <c r="P146" s="36" t="str">
        <f>IF(N146="","",VLOOKUP(N146,単重表!$C$6:'単重表'!$F$3809,2,FALSE))</f>
        <v/>
      </c>
      <c r="Q146" s="37"/>
      <c r="R146" s="140">
        <f t="shared" si="4"/>
        <v>0</v>
      </c>
      <c r="S146" s="141"/>
      <c r="T146" s="39">
        <f t="shared" si="5"/>
        <v>1</v>
      </c>
      <c r="U146" s="40"/>
      <c r="V146" s="39" t="str">
        <f>IF(N146="","",VLOOKUP(N146,単重表!$C$6:'単重表'!$F$3809,3,FALSE))</f>
        <v/>
      </c>
      <c r="W146" s="139"/>
      <c r="X146" s="37" t="e">
        <f t="shared" si="6"/>
        <v>#VALUE!</v>
      </c>
      <c r="Y146" s="28"/>
      <c r="Z146" s="28"/>
      <c r="AA146" s="28"/>
      <c r="AB146" s="28"/>
      <c r="AC146" s="44"/>
      <c r="AD146" s="44"/>
      <c r="AE146" s="41"/>
      <c r="AF146" s="43"/>
      <c r="AG146" s="41"/>
      <c r="AH146" s="42" t="e">
        <f t="shared" si="7"/>
        <v>#VALUE!</v>
      </c>
      <c r="AI146" s="41"/>
      <c r="AJ146" s="44"/>
      <c r="AK146" s="45"/>
      <c r="AL146" s="34"/>
      <c r="AM146" s="34"/>
      <c r="AN146" s="34"/>
      <c r="AO146" s="34"/>
      <c r="AP146" s="34"/>
      <c r="AQ146" s="34"/>
      <c r="AR146" s="34"/>
    </row>
    <row r="147" spans="2:44" ht="22.5" customHeight="1" x14ac:dyDescent="0.15">
      <c r="B147" s="34"/>
      <c r="C147" s="47"/>
      <c r="D147" s="34"/>
      <c r="E147" s="34"/>
      <c r="F147" s="41"/>
      <c r="G147" s="67"/>
      <c r="H147" s="33"/>
      <c r="I147" s="72"/>
      <c r="J147" s="73"/>
      <c r="K147" s="53"/>
      <c r="L147" s="49"/>
      <c r="M147" s="51"/>
      <c r="N147" s="35"/>
      <c r="O147" s="55"/>
      <c r="P147" s="36" t="str">
        <f>IF(N147="","",VLOOKUP(N147,単重表!$C$6:'単重表'!$F$3809,2,FALSE))</f>
        <v/>
      </c>
      <c r="Q147" s="37"/>
      <c r="R147" s="140">
        <f t="shared" si="4"/>
        <v>0</v>
      </c>
      <c r="S147" s="141"/>
      <c r="T147" s="39">
        <f t="shared" si="5"/>
        <v>1</v>
      </c>
      <c r="U147" s="40"/>
      <c r="V147" s="39" t="str">
        <f>IF(N147="","",VLOOKUP(N147,単重表!$C$6:'単重表'!$F$3809,3,FALSE))</f>
        <v/>
      </c>
      <c r="W147" s="139"/>
      <c r="X147" s="37" t="e">
        <f t="shared" si="6"/>
        <v>#VALUE!</v>
      </c>
      <c r="Y147" s="28"/>
      <c r="Z147" s="28"/>
      <c r="AA147" s="28"/>
      <c r="AB147" s="28"/>
      <c r="AC147" s="44"/>
      <c r="AD147" s="44"/>
      <c r="AE147" s="41"/>
      <c r="AF147" s="43"/>
      <c r="AG147" s="41"/>
      <c r="AH147" s="42" t="e">
        <f t="shared" si="7"/>
        <v>#VALUE!</v>
      </c>
      <c r="AI147" s="41"/>
      <c r="AJ147" s="44"/>
      <c r="AK147" s="45"/>
      <c r="AL147" s="34"/>
      <c r="AM147" s="34"/>
      <c r="AN147" s="34"/>
      <c r="AO147" s="34"/>
      <c r="AP147" s="34"/>
      <c r="AQ147" s="34"/>
      <c r="AR147" s="34"/>
    </row>
    <row r="148" spans="2:44" ht="22.5" customHeight="1" x14ac:dyDescent="0.15">
      <c r="B148" s="34"/>
      <c r="C148" s="47"/>
      <c r="D148" s="34"/>
      <c r="E148" s="34"/>
      <c r="F148" s="41"/>
      <c r="G148" s="67"/>
      <c r="H148" s="33"/>
      <c r="I148" s="72"/>
      <c r="J148" s="73"/>
      <c r="K148" s="53"/>
      <c r="L148" s="49"/>
      <c r="M148" s="51"/>
      <c r="N148" s="35"/>
      <c r="O148" s="55"/>
      <c r="P148" s="36" t="str">
        <f>IF(N148="","",VLOOKUP(N148,単重表!$C$6:'単重表'!$F$3809,2,FALSE))</f>
        <v/>
      </c>
      <c r="Q148" s="37"/>
      <c r="R148" s="140">
        <f t="shared" si="4"/>
        <v>0</v>
      </c>
      <c r="S148" s="141"/>
      <c r="T148" s="39">
        <f t="shared" si="5"/>
        <v>1</v>
      </c>
      <c r="U148" s="40"/>
      <c r="V148" s="39" t="str">
        <f>IF(N148="","",VLOOKUP(N148,単重表!$C$6:'単重表'!$F$3809,3,FALSE))</f>
        <v/>
      </c>
      <c r="W148" s="139"/>
      <c r="X148" s="37" t="e">
        <f t="shared" si="6"/>
        <v>#VALUE!</v>
      </c>
      <c r="Y148" s="28"/>
      <c r="Z148" s="28"/>
      <c r="AA148" s="28"/>
      <c r="AB148" s="28"/>
      <c r="AC148" s="44"/>
      <c r="AD148" s="44"/>
      <c r="AE148" s="41"/>
      <c r="AF148" s="43"/>
      <c r="AG148" s="41"/>
      <c r="AH148" s="42" t="e">
        <f t="shared" si="7"/>
        <v>#VALUE!</v>
      </c>
      <c r="AI148" s="41"/>
      <c r="AJ148" s="44"/>
      <c r="AK148" s="45"/>
      <c r="AL148" s="34"/>
      <c r="AM148" s="34"/>
      <c r="AN148" s="34"/>
      <c r="AO148" s="34"/>
      <c r="AP148" s="34"/>
      <c r="AQ148" s="34"/>
      <c r="AR148" s="34"/>
    </row>
    <row r="149" spans="2:44" ht="22.5" customHeight="1" x14ac:dyDescent="0.15">
      <c r="B149" s="34"/>
      <c r="C149" s="47"/>
      <c r="D149" s="34"/>
      <c r="E149" s="34"/>
      <c r="F149" s="41"/>
      <c r="G149" s="67"/>
      <c r="H149" s="33"/>
      <c r="I149" s="72"/>
      <c r="J149" s="73"/>
      <c r="K149" s="53"/>
      <c r="L149" s="49"/>
      <c r="M149" s="51"/>
      <c r="N149" s="35"/>
      <c r="O149" s="55"/>
      <c r="P149" s="36" t="str">
        <f>IF(N149="","",VLOOKUP(N149,単重表!$C$6:'単重表'!$F$3809,2,FALSE))</f>
        <v/>
      </c>
      <c r="Q149" s="37"/>
      <c r="R149" s="140">
        <f t="shared" si="4"/>
        <v>0</v>
      </c>
      <c r="S149" s="141"/>
      <c r="T149" s="39">
        <f t="shared" si="5"/>
        <v>1</v>
      </c>
      <c r="U149" s="40"/>
      <c r="V149" s="39" t="str">
        <f>IF(N149="","",VLOOKUP(N149,単重表!$C$6:'単重表'!$F$3809,3,FALSE))</f>
        <v/>
      </c>
      <c r="W149" s="139"/>
      <c r="X149" s="37" t="e">
        <f t="shared" si="6"/>
        <v>#VALUE!</v>
      </c>
      <c r="Y149" s="28"/>
      <c r="Z149" s="28"/>
      <c r="AA149" s="28"/>
      <c r="AB149" s="28"/>
      <c r="AC149" s="44"/>
      <c r="AD149" s="44"/>
      <c r="AE149" s="41"/>
      <c r="AF149" s="43"/>
      <c r="AG149" s="41"/>
      <c r="AH149" s="42" t="e">
        <f t="shared" si="7"/>
        <v>#VALUE!</v>
      </c>
      <c r="AI149" s="41"/>
      <c r="AJ149" s="44"/>
      <c r="AK149" s="45"/>
      <c r="AL149" s="34"/>
      <c r="AM149" s="34"/>
      <c r="AN149" s="34"/>
      <c r="AO149" s="34"/>
      <c r="AP149" s="34"/>
      <c r="AQ149" s="34"/>
      <c r="AR149" s="34"/>
    </row>
    <row r="150" spans="2:44" ht="22.5" customHeight="1" x14ac:dyDescent="0.15">
      <c r="B150" s="34"/>
      <c r="C150" s="47"/>
      <c r="D150" s="34"/>
      <c r="E150" s="34"/>
      <c r="F150" s="41"/>
      <c r="G150" s="67"/>
      <c r="H150" s="33"/>
      <c r="I150" s="72"/>
      <c r="J150" s="73"/>
      <c r="K150" s="53"/>
      <c r="L150" s="49"/>
      <c r="M150" s="51"/>
      <c r="N150" s="35"/>
      <c r="O150" s="55"/>
      <c r="P150" s="36" t="str">
        <f>IF(N150="","",VLOOKUP(N150,単重表!$C$6:'単重表'!$F$3809,2,FALSE))</f>
        <v/>
      </c>
      <c r="Q150" s="37"/>
      <c r="R150" s="140">
        <f t="shared" ref="R150:R213" si="8">Q150/1000</f>
        <v>0</v>
      </c>
      <c r="S150" s="141"/>
      <c r="T150" s="39">
        <f t="shared" ref="T150:T213" si="9">IF(S150="",1,S150/1000)</f>
        <v>1</v>
      </c>
      <c r="U150" s="40"/>
      <c r="V150" s="39" t="str">
        <f>IF(N150="","",VLOOKUP(N150,単重表!$C$6:'単重表'!$F$3809,3,FALSE))</f>
        <v/>
      </c>
      <c r="W150" s="139"/>
      <c r="X150" s="37" t="e">
        <f t="shared" ref="X150:X213" si="10">V150*U150*T150*R150+W150</f>
        <v>#VALUE!</v>
      </c>
      <c r="Y150" s="28"/>
      <c r="Z150" s="28"/>
      <c r="AA150" s="28"/>
      <c r="AB150" s="28"/>
      <c r="AC150" s="44"/>
      <c r="AD150" s="44"/>
      <c r="AE150" s="41"/>
      <c r="AF150" s="43"/>
      <c r="AG150" s="41"/>
      <c r="AH150" s="42" t="e">
        <f t="shared" ref="AH150:AH213" si="11">AG150*X150</f>
        <v>#VALUE!</v>
      </c>
      <c r="AI150" s="41"/>
      <c r="AJ150" s="44"/>
      <c r="AK150" s="45"/>
      <c r="AL150" s="34"/>
      <c r="AM150" s="34"/>
      <c r="AN150" s="34"/>
      <c r="AO150" s="34"/>
      <c r="AP150" s="34"/>
      <c r="AQ150" s="34"/>
      <c r="AR150" s="34"/>
    </row>
    <row r="151" spans="2:44" ht="22.5" customHeight="1" x14ac:dyDescent="0.15">
      <c r="B151" s="34"/>
      <c r="C151" s="47"/>
      <c r="D151" s="34"/>
      <c r="E151" s="34"/>
      <c r="F151" s="41"/>
      <c r="G151" s="67"/>
      <c r="H151" s="33"/>
      <c r="I151" s="72"/>
      <c r="J151" s="73"/>
      <c r="K151" s="53"/>
      <c r="L151" s="49"/>
      <c r="M151" s="51"/>
      <c r="N151" s="35"/>
      <c r="O151" s="55"/>
      <c r="P151" s="36" t="str">
        <f>IF(N151="","",VLOOKUP(N151,単重表!$C$6:'単重表'!$F$3809,2,FALSE))</f>
        <v/>
      </c>
      <c r="Q151" s="37"/>
      <c r="R151" s="140">
        <f t="shared" si="8"/>
        <v>0</v>
      </c>
      <c r="S151" s="141"/>
      <c r="T151" s="39">
        <f t="shared" si="9"/>
        <v>1</v>
      </c>
      <c r="U151" s="40"/>
      <c r="V151" s="39" t="str">
        <f>IF(N151="","",VLOOKUP(N151,単重表!$C$6:'単重表'!$F$3809,3,FALSE))</f>
        <v/>
      </c>
      <c r="W151" s="139"/>
      <c r="X151" s="37" t="e">
        <f t="shared" si="10"/>
        <v>#VALUE!</v>
      </c>
      <c r="Y151" s="28"/>
      <c r="Z151" s="28"/>
      <c r="AA151" s="28"/>
      <c r="AB151" s="28"/>
      <c r="AC151" s="44"/>
      <c r="AD151" s="44"/>
      <c r="AE151" s="41"/>
      <c r="AF151" s="43"/>
      <c r="AG151" s="41"/>
      <c r="AH151" s="42" t="e">
        <f t="shared" si="11"/>
        <v>#VALUE!</v>
      </c>
      <c r="AI151" s="41"/>
      <c r="AJ151" s="44"/>
      <c r="AK151" s="45"/>
      <c r="AL151" s="34"/>
      <c r="AM151" s="34"/>
      <c r="AN151" s="34"/>
      <c r="AO151" s="34"/>
      <c r="AP151" s="34"/>
      <c r="AQ151" s="34"/>
      <c r="AR151" s="34"/>
    </row>
    <row r="152" spans="2:44" ht="22.5" customHeight="1" x14ac:dyDescent="0.15">
      <c r="B152" s="34"/>
      <c r="C152" s="47"/>
      <c r="D152" s="34"/>
      <c r="E152" s="34"/>
      <c r="F152" s="41"/>
      <c r="G152" s="67"/>
      <c r="H152" s="33"/>
      <c r="I152" s="72"/>
      <c r="J152" s="73"/>
      <c r="K152" s="53"/>
      <c r="L152" s="49"/>
      <c r="M152" s="51"/>
      <c r="N152" s="35"/>
      <c r="O152" s="55"/>
      <c r="P152" s="36" t="str">
        <f>IF(N152="","",VLOOKUP(N152,単重表!$C$6:'単重表'!$F$3809,2,FALSE))</f>
        <v/>
      </c>
      <c r="Q152" s="37"/>
      <c r="R152" s="140">
        <f t="shared" si="8"/>
        <v>0</v>
      </c>
      <c r="S152" s="141"/>
      <c r="T152" s="39">
        <f t="shared" si="9"/>
        <v>1</v>
      </c>
      <c r="U152" s="40"/>
      <c r="V152" s="39" t="str">
        <f>IF(N152="","",VLOOKUP(N152,単重表!$C$6:'単重表'!$F$3809,3,FALSE))</f>
        <v/>
      </c>
      <c r="W152" s="139"/>
      <c r="X152" s="37" t="e">
        <f t="shared" si="10"/>
        <v>#VALUE!</v>
      </c>
      <c r="Y152" s="28"/>
      <c r="Z152" s="28"/>
      <c r="AA152" s="28"/>
      <c r="AB152" s="28"/>
      <c r="AC152" s="44"/>
      <c r="AD152" s="44"/>
      <c r="AE152" s="41"/>
      <c r="AF152" s="43"/>
      <c r="AG152" s="41"/>
      <c r="AH152" s="42" t="e">
        <f t="shared" si="11"/>
        <v>#VALUE!</v>
      </c>
      <c r="AI152" s="41"/>
      <c r="AJ152" s="44"/>
      <c r="AK152" s="45"/>
      <c r="AL152" s="34"/>
      <c r="AM152" s="34"/>
      <c r="AN152" s="34"/>
      <c r="AO152" s="34"/>
      <c r="AP152" s="34"/>
      <c r="AQ152" s="34"/>
      <c r="AR152" s="34"/>
    </row>
    <row r="153" spans="2:44" ht="22.5" customHeight="1" x14ac:dyDescent="0.15">
      <c r="B153" s="34"/>
      <c r="C153" s="47"/>
      <c r="D153" s="34"/>
      <c r="E153" s="34"/>
      <c r="F153" s="41"/>
      <c r="G153" s="67"/>
      <c r="H153" s="33"/>
      <c r="I153" s="72"/>
      <c r="J153" s="73"/>
      <c r="K153" s="53"/>
      <c r="L153" s="49"/>
      <c r="M153" s="51"/>
      <c r="N153" s="35"/>
      <c r="O153" s="55"/>
      <c r="P153" s="36" t="str">
        <f>IF(N153="","",VLOOKUP(N153,単重表!$C$6:'単重表'!$F$3809,2,FALSE))</f>
        <v/>
      </c>
      <c r="Q153" s="37"/>
      <c r="R153" s="140">
        <f t="shared" si="8"/>
        <v>0</v>
      </c>
      <c r="S153" s="141"/>
      <c r="T153" s="39">
        <f t="shared" si="9"/>
        <v>1</v>
      </c>
      <c r="U153" s="40"/>
      <c r="V153" s="39" t="str">
        <f>IF(N153="","",VLOOKUP(N153,単重表!$C$6:'単重表'!$F$3809,3,FALSE))</f>
        <v/>
      </c>
      <c r="W153" s="139"/>
      <c r="X153" s="37" t="e">
        <f t="shared" si="10"/>
        <v>#VALUE!</v>
      </c>
      <c r="Y153" s="28"/>
      <c r="Z153" s="28"/>
      <c r="AA153" s="28"/>
      <c r="AB153" s="28"/>
      <c r="AC153" s="44"/>
      <c r="AD153" s="44"/>
      <c r="AE153" s="41"/>
      <c r="AF153" s="43"/>
      <c r="AG153" s="41"/>
      <c r="AH153" s="42" t="e">
        <f t="shared" si="11"/>
        <v>#VALUE!</v>
      </c>
      <c r="AI153" s="41"/>
      <c r="AJ153" s="44"/>
      <c r="AK153" s="45"/>
      <c r="AL153" s="34"/>
      <c r="AM153" s="34"/>
      <c r="AN153" s="34"/>
      <c r="AO153" s="34"/>
      <c r="AP153" s="34"/>
      <c r="AQ153" s="34"/>
      <c r="AR153" s="34"/>
    </row>
    <row r="154" spans="2:44" ht="22.5" customHeight="1" x14ac:dyDescent="0.15">
      <c r="B154" s="34"/>
      <c r="C154" s="47"/>
      <c r="D154" s="34"/>
      <c r="E154" s="34"/>
      <c r="F154" s="41"/>
      <c r="G154" s="67"/>
      <c r="H154" s="33"/>
      <c r="I154" s="72"/>
      <c r="J154" s="73"/>
      <c r="K154" s="53"/>
      <c r="L154" s="49"/>
      <c r="M154" s="51"/>
      <c r="N154" s="35"/>
      <c r="O154" s="55"/>
      <c r="P154" s="36" t="str">
        <f>IF(N154="","",VLOOKUP(N154,単重表!$C$6:'単重表'!$F$3809,2,FALSE))</f>
        <v/>
      </c>
      <c r="Q154" s="37"/>
      <c r="R154" s="140">
        <f t="shared" si="8"/>
        <v>0</v>
      </c>
      <c r="S154" s="141"/>
      <c r="T154" s="39">
        <f t="shared" si="9"/>
        <v>1</v>
      </c>
      <c r="U154" s="40"/>
      <c r="V154" s="39" t="str">
        <f>IF(N154="","",VLOOKUP(N154,単重表!$C$6:'単重表'!$F$3809,3,FALSE))</f>
        <v/>
      </c>
      <c r="W154" s="139"/>
      <c r="X154" s="37" t="e">
        <f t="shared" si="10"/>
        <v>#VALUE!</v>
      </c>
      <c r="Y154" s="28"/>
      <c r="Z154" s="28"/>
      <c r="AA154" s="28"/>
      <c r="AB154" s="28"/>
      <c r="AC154" s="44"/>
      <c r="AD154" s="44"/>
      <c r="AE154" s="41"/>
      <c r="AF154" s="43"/>
      <c r="AG154" s="41"/>
      <c r="AH154" s="42" t="e">
        <f t="shared" si="11"/>
        <v>#VALUE!</v>
      </c>
      <c r="AI154" s="41"/>
      <c r="AJ154" s="44"/>
      <c r="AK154" s="45"/>
      <c r="AL154" s="34"/>
      <c r="AM154" s="34"/>
      <c r="AN154" s="34"/>
      <c r="AO154" s="34"/>
      <c r="AP154" s="34"/>
      <c r="AQ154" s="34"/>
      <c r="AR154" s="34"/>
    </row>
    <row r="155" spans="2:44" ht="22.5" customHeight="1" x14ac:dyDescent="0.15">
      <c r="B155" s="34"/>
      <c r="C155" s="47"/>
      <c r="D155" s="34"/>
      <c r="E155" s="34"/>
      <c r="F155" s="41"/>
      <c r="G155" s="67"/>
      <c r="H155" s="33"/>
      <c r="I155" s="72"/>
      <c r="J155" s="73"/>
      <c r="K155" s="53"/>
      <c r="L155" s="49"/>
      <c r="M155" s="51"/>
      <c r="N155" s="35"/>
      <c r="O155" s="55"/>
      <c r="P155" s="36" t="str">
        <f>IF(N155="","",VLOOKUP(N155,単重表!$C$6:'単重表'!$F$3809,2,FALSE))</f>
        <v/>
      </c>
      <c r="Q155" s="37"/>
      <c r="R155" s="140">
        <f t="shared" si="8"/>
        <v>0</v>
      </c>
      <c r="S155" s="141"/>
      <c r="T155" s="39">
        <f t="shared" si="9"/>
        <v>1</v>
      </c>
      <c r="U155" s="40"/>
      <c r="V155" s="39" t="str">
        <f>IF(N155="","",VLOOKUP(N155,単重表!$C$6:'単重表'!$F$3809,3,FALSE))</f>
        <v/>
      </c>
      <c r="W155" s="139"/>
      <c r="X155" s="37" t="e">
        <f t="shared" si="10"/>
        <v>#VALUE!</v>
      </c>
      <c r="Y155" s="28"/>
      <c r="Z155" s="28"/>
      <c r="AA155" s="28"/>
      <c r="AB155" s="28"/>
      <c r="AC155" s="44"/>
      <c r="AD155" s="44"/>
      <c r="AE155" s="41"/>
      <c r="AF155" s="43"/>
      <c r="AG155" s="41"/>
      <c r="AH155" s="42" t="e">
        <f t="shared" si="11"/>
        <v>#VALUE!</v>
      </c>
      <c r="AI155" s="41"/>
      <c r="AJ155" s="44"/>
      <c r="AK155" s="45"/>
      <c r="AL155" s="34"/>
      <c r="AM155" s="34"/>
      <c r="AN155" s="34"/>
      <c r="AO155" s="34"/>
      <c r="AP155" s="34"/>
      <c r="AQ155" s="34"/>
      <c r="AR155" s="34"/>
    </row>
    <row r="156" spans="2:44" ht="22.5" customHeight="1" x14ac:dyDescent="0.15">
      <c r="B156" s="34"/>
      <c r="C156" s="47"/>
      <c r="D156" s="34"/>
      <c r="E156" s="34"/>
      <c r="F156" s="41"/>
      <c r="G156" s="67"/>
      <c r="H156" s="33"/>
      <c r="I156" s="72"/>
      <c r="J156" s="73"/>
      <c r="K156" s="53"/>
      <c r="L156" s="49"/>
      <c r="M156" s="51"/>
      <c r="N156" s="35"/>
      <c r="O156" s="55"/>
      <c r="P156" s="36" t="str">
        <f>IF(N156="","",VLOOKUP(N156,単重表!$C$6:'単重表'!$F$3809,2,FALSE))</f>
        <v/>
      </c>
      <c r="Q156" s="37"/>
      <c r="R156" s="140">
        <f t="shared" si="8"/>
        <v>0</v>
      </c>
      <c r="S156" s="141"/>
      <c r="T156" s="39">
        <f t="shared" si="9"/>
        <v>1</v>
      </c>
      <c r="U156" s="40"/>
      <c r="V156" s="39" t="str">
        <f>IF(N156="","",VLOOKUP(N156,単重表!$C$6:'単重表'!$F$3809,3,FALSE))</f>
        <v/>
      </c>
      <c r="W156" s="139"/>
      <c r="X156" s="37" t="e">
        <f t="shared" si="10"/>
        <v>#VALUE!</v>
      </c>
      <c r="Y156" s="28"/>
      <c r="Z156" s="28"/>
      <c r="AA156" s="28"/>
      <c r="AB156" s="28"/>
      <c r="AC156" s="44"/>
      <c r="AD156" s="44"/>
      <c r="AE156" s="41"/>
      <c r="AF156" s="43"/>
      <c r="AG156" s="41"/>
      <c r="AH156" s="42" t="e">
        <f t="shared" si="11"/>
        <v>#VALUE!</v>
      </c>
      <c r="AI156" s="41"/>
      <c r="AJ156" s="44"/>
      <c r="AK156" s="45"/>
      <c r="AL156" s="34"/>
      <c r="AM156" s="34"/>
      <c r="AN156" s="34"/>
      <c r="AO156" s="34"/>
      <c r="AP156" s="34"/>
      <c r="AQ156" s="34"/>
      <c r="AR156" s="34"/>
    </row>
    <row r="157" spans="2:44" ht="22.5" customHeight="1" x14ac:dyDescent="0.15">
      <c r="B157" s="34"/>
      <c r="C157" s="47"/>
      <c r="D157" s="34"/>
      <c r="E157" s="34"/>
      <c r="F157" s="41"/>
      <c r="G157" s="67"/>
      <c r="H157" s="33"/>
      <c r="I157" s="72"/>
      <c r="J157" s="73"/>
      <c r="K157" s="53"/>
      <c r="L157" s="49"/>
      <c r="M157" s="51"/>
      <c r="N157" s="35"/>
      <c r="O157" s="55"/>
      <c r="P157" s="36" t="str">
        <f>IF(N157="","",VLOOKUP(N157,単重表!$C$6:'単重表'!$F$3809,2,FALSE))</f>
        <v/>
      </c>
      <c r="Q157" s="37"/>
      <c r="R157" s="140">
        <f t="shared" si="8"/>
        <v>0</v>
      </c>
      <c r="S157" s="141"/>
      <c r="T157" s="39">
        <f t="shared" si="9"/>
        <v>1</v>
      </c>
      <c r="U157" s="40"/>
      <c r="V157" s="39" t="str">
        <f>IF(N157="","",VLOOKUP(N157,単重表!$C$6:'単重表'!$F$3809,3,FALSE))</f>
        <v/>
      </c>
      <c r="W157" s="139"/>
      <c r="X157" s="37" t="e">
        <f t="shared" si="10"/>
        <v>#VALUE!</v>
      </c>
      <c r="Y157" s="28"/>
      <c r="Z157" s="28"/>
      <c r="AA157" s="28"/>
      <c r="AB157" s="28"/>
      <c r="AC157" s="44"/>
      <c r="AD157" s="44"/>
      <c r="AE157" s="41"/>
      <c r="AF157" s="43"/>
      <c r="AG157" s="41"/>
      <c r="AH157" s="42" t="e">
        <f t="shared" si="11"/>
        <v>#VALUE!</v>
      </c>
      <c r="AI157" s="41"/>
      <c r="AJ157" s="44"/>
      <c r="AK157" s="45"/>
      <c r="AL157" s="34"/>
      <c r="AM157" s="34"/>
      <c r="AN157" s="34"/>
      <c r="AO157" s="34"/>
      <c r="AP157" s="34"/>
      <c r="AQ157" s="34"/>
      <c r="AR157" s="34"/>
    </row>
    <row r="158" spans="2:44" ht="22.5" customHeight="1" x14ac:dyDescent="0.15">
      <c r="B158" s="34"/>
      <c r="C158" s="47"/>
      <c r="D158" s="34"/>
      <c r="E158" s="34"/>
      <c r="F158" s="41"/>
      <c r="G158" s="67"/>
      <c r="H158" s="33"/>
      <c r="I158" s="72"/>
      <c r="J158" s="73"/>
      <c r="K158" s="53"/>
      <c r="L158" s="49"/>
      <c r="M158" s="51"/>
      <c r="N158" s="35"/>
      <c r="O158" s="55"/>
      <c r="P158" s="36" t="str">
        <f>IF(N158="","",VLOOKUP(N158,単重表!$C$6:'単重表'!$F$3809,2,FALSE))</f>
        <v/>
      </c>
      <c r="Q158" s="37"/>
      <c r="R158" s="140">
        <f t="shared" si="8"/>
        <v>0</v>
      </c>
      <c r="S158" s="141"/>
      <c r="T158" s="39">
        <f t="shared" si="9"/>
        <v>1</v>
      </c>
      <c r="U158" s="40"/>
      <c r="V158" s="39" t="str">
        <f>IF(N158="","",VLOOKUP(N158,単重表!$C$6:'単重表'!$F$3809,3,FALSE))</f>
        <v/>
      </c>
      <c r="W158" s="139"/>
      <c r="X158" s="37" t="e">
        <f t="shared" si="10"/>
        <v>#VALUE!</v>
      </c>
      <c r="Y158" s="28"/>
      <c r="Z158" s="28"/>
      <c r="AA158" s="28"/>
      <c r="AB158" s="28"/>
      <c r="AC158" s="44"/>
      <c r="AD158" s="44"/>
      <c r="AE158" s="41"/>
      <c r="AF158" s="43"/>
      <c r="AG158" s="41"/>
      <c r="AH158" s="42" t="e">
        <f t="shared" si="11"/>
        <v>#VALUE!</v>
      </c>
      <c r="AI158" s="41"/>
      <c r="AJ158" s="44"/>
      <c r="AK158" s="45"/>
      <c r="AL158" s="34"/>
      <c r="AM158" s="34"/>
      <c r="AN158" s="34"/>
      <c r="AO158" s="34"/>
      <c r="AP158" s="34"/>
      <c r="AQ158" s="34"/>
      <c r="AR158" s="34"/>
    </row>
    <row r="159" spans="2:44" ht="22.5" customHeight="1" x14ac:dyDescent="0.15">
      <c r="B159" s="34"/>
      <c r="C159" s="47"/>
      <c r="D159" s="34"/>
      <c r="E159" s="34"/>
      <c r="F159" s="41"/>
      <c r="G159" s="67"/>
      <c r="H159" s="33"/>
      <c r="I159" s="72"/>
      <c r="J159" s="73"/>
      <c r="K159" s="53"/>
      <c r="L159" s="49"/>
      <c r="M159" s="51"/>
      <c r="N159" s="35"/>
      <c r="O159" s="55"/>
      <c r="P159" s="36" t="str">
        <f>IF(N159="","",VLOOKUP(N159,単重表!$C$6:'単重表'!$F$3809,2,FALSE))</f>
        <v/>
      </c>
      <c r="Q159" s="37"/>
      <c r="R159" s="140">
        <f t="shared" si="8"/>
        <v>0</v>
      </c>
      <c r="S159" s="141"/>
      <c r="T159" s="39">
        <f t="shared" si="9"/>
        <v>1</v>
      </c>
      <c r="U159" s="40"/>
      <c r="V159" s="39" t="str">
        <f>IF(N159="","",VLOOKUP(N159,単重表!$C$6:'単重表'!$F$3809,3,FALSE))</f>
        <v/>
      </c>
      <c r="W159" s="139"/>
      <c r="X159" s="37" t="e">
        <f t="shared" si="10"/>
        <v>#VALUE!</v>
      </c>
      <c r="Y159" s="28"/>
      <c r="Z159" s="28"/>
      <c r="AA159" s="28"/>
      <c r="AB159" s="28"/>
      <c r="AC159" s="44"/>
      <c r="AD159" s="44"/>
      <c r="AE159" s="41"/>
      <c r="AF159" s="43"/>
      <c r="AG159" s="41"/>
      <c r="AH159" s="42" t="e">
        <f t="shared" si="11"/>
        <v>#VALUE!</v>
      </c>
      <c r="AI159" s="41"/>
      <c r="AJ159" s="44"/>
      <c r="AK159" s="45"/>
      <c r="AL159" s="34"/>
      <c r="AM159" s="34"/>
      <c r="AN159" s="34"/>
      <c r="AO159" s="34"/>
      <c r="AP159" s="34"/>
      <c r="AQ159" s="34"/>
      <c r="AR159" s="34"/>
    </row>
    <row r="160" spans="2:44" ht="22.5" customHeight="1" x14ac:dyDescent="0.15">
      <c r="B160" s="34"/>
      <c r="C160" s="47"/>
      <c r="D160" s="34"/>
      <c r="E160" s="34"/>
      <c r="F160" s="41"/>
      <c r="G160" s="67"/>
      <c r="H160" s="33"/>
      <c r="I160" s="72"/>
      <c r="J160" s="73"/>
      <c r="K160" s="53"/>
      <c r="L160" s="49"/>
      <c r="M160" s="51"/>
      <c r="N160" s="35"/>
      <c r="O160" s="55"/>
      <c r="P160" s="36" t="str">
        <f>IF(N160="","",VLOOKUP(N160,単重表!$C$6:'単重表'!$F$3809,2,FALSE))</f>
        <v/>
      </c>
      <c r="Q160" s="37"/>
      <c r="R160" s="140">
        <f t="shared" si="8"/>
        <v>0</v>
      </c>
      <c r="S160" s="141"/>
      <c r="T160" s="39">
        <f t="shared" si="9"/>
        <v>1</v>
      </c>
      <c r="U160" s="40"/>
      <c r="V160" s="39" t="str">
        <f>IF(N160="","",VLOOKUP(N160,単重表!$C$6:'単重表'!$F$3809,3,FALSE))</f>
        <v/>
      </c>
      <c r="W160" s="139"/>
      <c r="X160" s="37" t="e">
        <f t="shared" si="10"/>
        <v>#VALUE!</v>
      </c>
      <c r="Y160" s="28"/>
      <c r="Z160" s="28"/>
      <c r="AA160" s="28"/>
      <c r="AB160" s="28"/>
      <c r="AC160" s="44"/>
      <c r="AD160" s="44"/>
      <c r="AE160" s="41"/>
      <c r="AF160" s="43"/>
      <c r="AG160" s="41"/>
      <c r="AH160" s="42" t="e">
        <f t="shared" si="11"/>
        <v>#VALUE!</v>
      </c>
      <c r="AI160" s="41"/>
      <c r="AJ160" s="44"/>
      <c r="AK160" s="45"/>
      <c r="AL160" s="34"/>
      <c r="AM160" s="34"/>
      <c r="AN160" s="34"/>
      <c r="AO160" s="34"/>
      <c r="AP160" s="34"/>
      <c r="AQ160" s="34"/>
      <c r="AR160" s="34"/>
    </row>
    <row r="161" spans="2:44" ht="22.5" customHeight="1" x14ac:dyDescent="0.15">
      <c r="B161" s="34"/>
      <c r="C161" s="47"/>
      <c r="D161" s="34"/>
      <c r="E161" s="34"/>
      <c r="F161" s="41"/>
      <c r="G161" s="67"/>
      <c r="H161" s="33"/>
      <c r="I161" s="72"/>
      <c r="J161" s="73"/>
      <c r="K161" s="53"/>
      <c r="L161" s="49"/>
      <c r="M161" s="51"/>
      <c r="N161" s="35"/>
      <c r="O161" s="55"/>
      <c r="P161" s="36" t="str">
        <f>IF(N161="","",VLOOKUP(N161,単重表!$C$6:'単重表'!$F$3809,2,FALSE))</f>
        <v/>
      </c>
      <c r="Q161" s="37"/>
      <c r="R161" s="140">
        <f t="shared" si="8"/>
        <v>0</v>
      </c>
      <c r="S161" s="141"/>
      <c r="T161" s="39">
        <f t="shared" si="9"/>
        <v>1</v>
      </c>
      <c r="U161" s="40"/>
      <c r="V161" s="39" t="str">
        <f>IF(N161="","",VLOOKUP(N161,単重表!$C$6:'単重表'!$F$3809,3,FALSE))</f>
        <v/>
      </c>
      <c r="W161" s="139"/>
      <c r="X161" s="37" t="e">
        <f t="shared" si="10"/>
        <v>#VALUE!</v>
      </c>
      <c r="Y161" s="28"/>
      <c r="Z161" s="28"/>
      <c r="AA161" s="28"/>
      <c r="AB161" s="28"/>
      <c r="AC161" s="44"/>
      <c r="AD161" s="44"/>
      <c r="AE161" s="41"/>
      <c r="AF161" s="43"/>
      <c r="AG161" s="41"/>
      <c r="AH161" s="42" t="e">
        <f t="shared" si="11"/>
        <v>#VALUE!</v>
      </c>
      <c r="AI161" s="41"/>
      <c r="AJ161" s="44"/>
      <c r="AK161" s="45"/>
      <c r="AL161" s="34"/>
      <c r="AM161" s="34"/>
      <c r="AN161" s="34"/>
      <c r="AO161" s="34"/>
      <c r="AP161" s="34"/>
      <c r="AQ161" s="34"/>
      <c r="AR161" s="34"/>
    </row>
    <row r="162" spans="2:44" ht="22.5" customHeight="1" x14ac:dyDescent="0.15">
      <c r="B162" s="34"/>
      <c r="C162" s="47"/>
      <c r="D162" s="34"/>
      <c r="E162" s="34"/>
      <c r="F162" s="41"/>
      <c r="G162" s="67"/>
      <c r="H162" s="33"/>
      <c r="I162" s="72"/>
      <c r="J162" s="73"/>
      <c r="K162" s="53"/>
      <c r="L162" s="49"/>
      <c r="M162" s="51"/>
      <c r="N162" s="35"/>
      <c r="O162" s="55"/>
      <c r="P162" s="36" t="str">
        <f>IF(N162="","",VLOOKUP(N162,単重表!$C$6:'単重表'!$F$3809,2,FALSE))</f>
        <v/>
      </c>
      <c r="Q162" s="37"/>
      <c r="R162" s="140">
        <f t="shared" si="8"/>
        <v>0</v>
      </c>
      <c r="S162" s="141"/>
      <c r="T162" s="39">
        <f t="shared" si="9"/>
        <v>1</v>
      </c>
      <c r="U162" s="40"/>
      <c r="V162" s="39" t="str">
        <f>IF(N162="","",VLOOKUP(N162,単重表!$C$6:'単重表'!$F$3809,3,FALSE))</f>
        <v/>
      </c>
      <c r="W162" s="139"/>
      <c r="X162" s="37" t="e">
        <f t="shared" si="10"/>
        <v>#VALUE!</v>
      </c>
      <c r="Y162" s="28"/>
      <c r="Z162" s="28"/>
      <c r="AA162" s="28"/>
      <c r="AB162" s="28"/>
      <c r="AC162" s="44"/>
      <c r="AD162" s="44"/>
      <c r="AE162" s="41"/>
      <c r="AF162" s="43"/>
      <c r="AG162" s="41"/>
      <c r="AH162" s="42" t="e">
        <f t="shared" si="11"/>
        <v>#VALUE!</v>
      </c>
      <c r="AI162" s="41"/>
      <c r="AJ162" s="44"/>
      <c r="AK162" s="45"/>
      <c r="AL162" s="34"/>
      <c r="AM162" s="34"/>
      <c r="AN162" s="34"/>
      <c r="AO162" s="34"/>
      <c r="AP162" s="34"/>
      <c r="AQ162" s="34"/>
      <c r="AR162" s="34"/>
    </row>
    <row r="163" spans="2:44" ht="22.5" customHeight="1" x14ac:dyDescent="0.15">
      <c r="B163" s="34"/>
      <c r="C163" s="47"/>
      <c r="D163" s="34"/>
      <c r="E163" s="34"/>
      <c r="F163" s="41"/>
      <c r="G163" s="67"/>
      <c r="H163" s="33"/>
      <c r="I163" s="72"/>
      <c r="J163" s="73"/>
      <c r="K163" s="53"/>
      <c r="L163" s="49"/>
      <c r="M163" s="51"/>
      <c r="N163" s="35"/>
      <c r="O163" s="55"/>
      <c r="P163" s="36" t="str">
        <f>IF(N163="","",VLOOKUP(N163,単重表!$C$6:'単重表'!$F$3809,2,FALSE))</f>
        <v/>
      </c>
      <c r="Q163" s="37"/>
      <c r="R163" s="140">
        <f t="shared" si="8"/>
        <v>0</v>
      </c>
      <c r="S163" s="141"/>
      <c r="T163" s="39">
        <f t="shared" si="9"/>
        <v>1</v>
      </c>
      <c r="U163" s="40"/>
      <c r="V163" s="39" t="str">
        <f>IF(N163="","",VLOOKUP(N163,単重表!$C$6:'単重表'!$F$3809,3,FALSE))</f>
        <v/>
      </c>
      <c r="W163" s="139"/>
      <c r="X163" s="37" t="e">
        <f t="shared" si="10"/>
        <v>#VALUE!</v>
      </c>
      <c r="Y163" s="28"/>
      <c r="Z163" s="28"/>
      <c r="AA163" s="28"/>
      <c r="AB163" s="28"/>
      <c r="AC163" s="44"/>
      <c r="AD163" s="44"/>
      <c r="AE163" s="41"/>
      <c r="AF163" s="43"/>
      <c r="AG163" s="41"/>
      <c r="AH163" s="42" t="e">
        <f t="shared" si="11"/>
        <v>#VALUE!</v>
      </c>
      <c r="AI163" s="41"/>
      <c r="AJ163" s="44"/>
      <c r="AK163" s="45"/>
      <c r="AL163" s="34"/>
      <c r="AM163" s="34"/>
      <c r="AN163" s="34"/>
      <c r="AO163" s="34"/>
      <c r="AP163" s="34"/>
      <c r="AQ163" s="34"/>
      <c r="AR163" s="34"/>
    </row>
    <row r="164" spans="2:44" ht="22.5" customHeight="1" x14ac:dyDescent="0.15">
      <c r="B164" s="34"/>
      <c r="C164" s="47"/>
      <c r="D164" s="34"/>
      <c r="E164" s="34"/>
      <c r="F164" s="41"/>
      <c r="G164" s="67"/>
      <c r="H164" s="33"/>
      <c r="I164" s="72"/>
      <c r="J164" s="73"/>
      <c r="K164" s="53"/>
      <c r="L164" s="49"/>
      <c r="M164" s="51"/>
      <c r="N164" s="35"/>
      <c r="O164" s="55"/>
      <c r="P164" s="36" t="str">
        <f>IF(N164="","",VLOOKUP(N164,単重表!$C$6:'単重表'!$F$3809,2,FALSE))</f>
        <v/>
      </c>
      <c r="Q164" s="37"/>
      <c r="R164" s="140">
        <f t="shared" si="8"/>
        <v>0</v>
      </c>
      <c r="S164" s="141"/>
      <c r="T164" s="39">
        <f t="shared" si="9"/>
        <v>1</v>
      </c>
      <c r="U164" s="40"/>
      <c r="V164" s="39" t="str">
        <f>IF(N164="","",VLOOKUP(N164,単重表!$C$6:'単重表'!$F$3809,3,FALSE))</f>
        <v/>
      </c>
      <c r="W164" s="139"/>
      <c r="X164" s="37" t="e">
        <f t="shared" si="10"/>
        <v>#VALUE!</v>
      </c>
      <c r="Y164" s="28"/>
      <c r="Z164" s="28"/>
      <c r="AA164" s="28"/>
      <c r="AB164" s="28"/>
      <c r="AC164" s="44"/>
      <c r="AD164" s="44"/>
      <c r="AE164" s="41"/>
      <c r="AF164" s="43"/>
      <c r="AG164" s="41"/>
      <c r="AH164" s="42" t="e">
        <f t="shared" si="11"/>
        <v>#VALUE!</v>
      </c>
      <c r="AI164" s="41"/>
      <c r="AJ164" s="44"/>
      <c r="AK164" s="45"/>
      <c r="AL164" s="34"/>
      <c r="AM164" s="34"/>
      <c r="AN164" s="34"/>
      <c r="AO164" s="34"/>
      <c r="AP164" s="34"/>
      <c r="AQ164" s="34"/>
      <c r="AR164" s="34"/>
    </row>
    <row r="165" spans="2:44" ht="22.5" customHeight="1" x14ac:dyDescent="0.15">
      <c r="B165" s="34"/>
      <c r="C165" s="47"/>
      <c r="D165" s="34"/>
      <c r="E165" s="34"/>
      <c r="F165" s="41"/>
      <c r="G165" s="67"/>
      <c r="H165" s="33"/>
      <c r="I165" s="72"/>
      <c r="J165" s="73"/>
      <c r="K165" s="53"/>
      <c r="L165" s="49"/>
      <c r="M165" s="51"/>
      <c r="N165" s="35"/>
      <c r="O165" s="55"/>
      <c r="P165" s="36" t="str">
        <f>IF(N165="","",VLOOKUP(N165,単重表!$C$6:'単重表'!$F$3809,2,FALSE))</f>
        <v/>
      </c>
      <c r="Q165" s="37"/>
      <c r="R165" s="140">
        <f t="shared" si="8"/>
        <v>0</v>
      </c>
      <c r="S165" s="141"/>
      <c r="T165" s="39">
        <f t="shared" si="9"/>
        <v>1</v>
      </c>
      <c r="U165" s="40"/>
      <c r="V165" s="39" t="str">
        <f>IF(N165="","",VLOOKUP(N165,単重表!$C$6:'単重表'!$F$3809,3,FALSE))</f>
        <v/>
      </c>
      <c r="W165" s="139"/>
      <c r="X165" s="37" t="e">
        <f t="shared" si="10"/>
        <v>#VALUE!</v>
      </c>
      <c r="Y165" s="28"/>
      <c r="Z165" s="28"/>
      <c r="AA165" s="28"/>
      <c r="AB165" s="28"/>
      <c r="AC165" s="44"/>
      <c r="AD165" s="44"/>
      <c r="AE165" s="41"/>
      <c r="AF165" s="43"/>
      <c r="AG165" s="41"/>
      <c r="AH165" s="42" t="e">
        <f t="shared" si="11"/>
        <v>#VALUE!</v>
      </c>
      <c r="AI165" s="41"/>
      <c r="AJ165" s="44"/>
      <c r="AK165" s="45"/>
      <c r="AL165" s="34"/>
      <c r="AM165" s="34"/>
      <c r="AN165" s="34"/>
      <c r="AO165" s="34"/>
      <c r="AP165" s="34"/>
      <c r="AQ165" s="34"/>
      <c r="AR165" s="34"/>
    </row>
    <row r="166" spans="2:44" ht="22.5" customHeight="1" x14ac:dyDescent="0.15">
      <c r="B166" s="34"/>
      <c r="C166" s="47"/>
      <c r="D166" s="34"/>
      <c r="E166" s="34"/>
      <c r="F166" s="41"/>
      <c r="G166" s="67"/>
      <c r="H166" s="33"/>
      <c r="I166" s="72"/>
      <c r="J166" s="73"/>
      <c r="K166" s="53"/>
      <c r="L166" s="49"/>
      <c r="M166" s="51"/>
      <c r="N166" s="35"/>
      <c r="O166" s="55"/>
      <c r="P166" s="36" t="str">
        <f>IF(N166="","",VLOOKUP(N166,単重表!$C$6:'単重表'!$F$3809,2,FALSE))</f>
        <v/>
      </c>
      <c r="Q166" s="37"/>
      <c r="R166" s="140">
        <f t="shared" si="8"/>
        <v>0</v>
      </c>
      <c r="S166" s="141"/>
      <c r="T166" s="39">
        <f t="shared" si="9"/>
        <v>1</v>
      </c>
      <c r="U166" s="40"/>
      <c r="V166" s="39" t="str">
        <f>IF(N166="","",VLOOKUP(N166,単重表!$C$6:'単重表'!$F$3809,3,FALSE))</f>
        <v/>
      </c>
      <c r="W166" s="139"/>
      <c r="X166" s="37" t="e">
        <f t="shared" si="10"/>
        <v>#VALUE!</v>
      </c>
      <c r="Y166" s="28"/>
      <c r="Z166" s="28"/>
      <c r="AA166" s="28"/>
      <c r="AB166" s="28"/>
      <c r="AC166" s="44"/>
      <c r="AD166" s="44"/>
      <c r="AE166" s="41"/>
      <c r="AF166" s="43"/>
      <c r="AG166" s="41"/>
      <c r="AH166" s="42" t="e">
        <f t="shared" si="11"/>
        <v>#VALUE!</v>
      </c>
      <c r="AI166" s="41"/>
      <c r="AJ166" s="44"/>
      <c r="AK166" s="45"/>
      <c r="AL166" s="34"/>
      <c r="AM166" s="34"/>
      <c r="AN166" s="34"/>
      <c r="AO166" s="34"/>
      <c r="AP166" s="34"/>
      <c r="AQ166" s="34"/>
      <c r="AR166" s="34"/>
    </row>
    <row r="167" spans="2:44" ht="22.5" customHeight="1" x14ac:dyDescent="0.15">
      <c r="B167" s="34"/>
      <c r="C167" s="47"/>
      <c r="D167" s="34"/>
      <c r="E167" s="34"/>
      <c r="F167" s="41"/>
      <c r="G167" s="67"/>
      <c r="H167" s="33"/>
      <c r="I167" s="72"/>
      <c r="J167" s="73"/>
      <c r="K167" s="53"/>
      <c r="L167" s="49"/>
      <c r="M167" s="51"/>
      <c r="N167" s="35"/>
      <c r="O167" s="55"/>
      <c r="P167" s="36" t="str">
        <f>IF(N167="","",VLOOKUP(N167,単重表!$C$6:'単重表'!$F$3809,2,FALSE))</f>
        <v/>
      </c>
      <c r="Q167" s="37"/>
      <c r="R167" s="140">
        <f t="shared" si="8"/>
        <v>0</v>
      </c>
      <c r="S167" s="141"/>
      <c r="T167" s="39">
        <f t="shared" si="9"/>
        <v>1</v>
      </c>
      <c r="U167" s="40"/>
      <c r="V167" s="39" t="str">
        <f>IF(N167="","",VLOOKUP(N167,単重表!$C$6:'単重表'!$F$3809,3,FALSE))</f>
        <v/>
      </c>
      <c r="W167" s="139"/>
      <c r="X167" s="37" t="e">
        <f t="shared" si="10"/>
        <v>#VALUE!</v>
      </c>
      <c r="Y167" s="28"/>
      <c r="Z167" s="28"/>
      <c r="AA167" s="28"/>
      <c r="AB167" s="28"/>
      <c r="AC167" s="44"/>
      <c r="AD167" s="44"/>
      <c r="AE167" s="41"/>
      <c r="AF167" s="43"/>
      <c r="AG167" s="41"/>
      <c r="AH167" s="42" t="e">
        <f t="shared" si="11"/>
        <v>#VALUE!</v>
      </c>
      <c r="AI167" s="41"/>
      <c r="AJ167" s="44"/>
      <c r="AK167" s="45"/>
      <c r="AL167" s="34"/>
      <c r="AM167" s="34"/>
      <c r="AN167" s="34"/>
      <c r="AO167" s="34"/>
      <c r="AP167" s="34"/>
      <c r="AQ167" s="34"/>
      <c r="AR167" s="34"/>
    </row>
    <row r="168" spans="2:44" ht="22.5" customHeight="1" x14ac:dyDescent="0.15">
      <c r="B168" s="34"/>
      <c r="C168" s="47"/>
      <c r="D168" s="34"/>
      <c r="E168" s="34"/>
      <c r="F168" s="41"/>
      <c r="G168" s="67"/>
      <c r="H168" s="33"/>
      <c r="I168" s="72"/>
      <c r="J168" s="73"/>
      <c r="K168" s="53"/>
      <c r="L168" s="49"/>
      <c r="M168" s="51"/>
      <c r="N168" s="35"/>
      <c r="O168" s="55"/>
      <c r="P168" s="36" t="str">
        <f>IF(N168="","",VLOOKUP(N168,単重表!$C$6:'単重表'!$F$3809,2,FALSE))</f>
        <v/>
      </c>
      <c r="Q168" s="37"/>
      <c r="R168" s="140">
        <f t="shared" si="8"/>
        <v>0</v>
      </c>
      <c r="S168" s="141"/>
      <c r="T168" s="39">
        <f t="shared" si="9"/>
        <v>1</v>
      </c>
      <c r="U168" s="40"/>
      <c r="V168" s="39" t="str">
        <f>IF(N168="","",VLOOKUP(N168,単重表!$C$6:'単重表'!$F$3809,3,FALSE))</f>
        <v/>
      </c>
      <c r="W168" s="139"/>
      <c r="X168" s="37" t="e">
        <f t="shared" si="10"/>
        <v>#VALUE!</v>
      </c>
      <c r="Y168" s="28"/>
      <c r="Z168" s="28"/>
      <c r="AA168" s="28"/>
      <c r="AB168" s="28"/>
      <c r="AC168" s="44"/>
      <c r="AD168" s="44"/>
      <c r="AE168" s="41"/>
      <c r="AF168" s="43"/>
      <c r="AG168" s="41"/>
      <c r="AH168" s="42" t="e">
        <f t="shared" si="11"/>
        <v>#VALUE!</v>
      </c>
      <c r="AI168" s="41"/>
      <c r="AJ168" s="44"/>
      <c r="AK168" s="45"/>
      <c r="AL168" s="34"/>
      <c r="AM168" s="34"/>
      <c r="AN168" s="34"/>
      <c r="AO168" s="34"/>
      <c r="AP168" s="34"/>
      <c r="AQ168" s="34"/>
      <c r="AR168" s="34"/>
    </row>
    <row r="169" spans="2:44" ht="22.5" customHeight="1" x14ac:dyDescent="0.15">
      <c r="B169" s="34"/>
      <c r="C169" s="47"/>
      <c r="D169" s="34"/>
      <c r="E169" s="34"/>
      <c r="F169" s="41"/>
      <c r="G169" s="67"/>
      <c r="H169" s="33"/>
      <c r="I169" s="72"/>
      <c r="J169" s="73"/>
      <c r="K169" s="53"/>
      <c r="L169" s="49"/>
      <c r="M169" s="51"/>
      <c r="N169" s="35"/>
      <c r="O169" s="55"/>
      <c r="P169" s="36" t="str">
        <f>IF(N169="","",VLOOKUP(N169,単重表!$C$6:'単重表'!$F$3809,2,FALSE))</f>
        <v/>
      </c>
      <c r="Q169" s="37"/>
      <c r="R169" s="140">
        <f t="shared" si="8"/>
        <v>0</v>
      </c>
      <c r="S169" s="141"/>
      <c r="T169" s="39">
        <f t="shared" si="9"/>
        <v>1</v>
      </c>
      <c r="U169" s="40"/>
      <c r="V169" s="39" t="str">
        <f>IF(N169="","",VLOOKUP(N169,単重表!$C$6:'単重表'!$F$3809,3,FALSE))</f>
        <v/>
      </c>
      <c r="W169" s="139"/>
      <c r="X169" s="37" t="e">
        <f t="shared" si="10"/>
        <v>#VALUE!</v>
      </c>
      <c r="Y169" s="28"/>
      <c r="Z169" s="28"/>
      <c r="AA169" s="28"/>
      <c r="AB169" s="28"/>
      <c r="AC169" s="44"/>
      <c r="AD169" s="44"/>
      <c r="AE169" s="41"/>
      <c r="AF169" s="43"/>
      <c r="AG169" s="41"/>
      <c r="AH169" s="42" t="e">
        <f t="shared" si="11"/>
        <v>#VALUE!</v>
      </c>
      <c r="AI169" s="41"/>
      <c r="AJ169" s="44"/>
      <c r="AK169" s="45"/>
      <c r="AL169" s="34"/>
      <c r="AM169" s="34"/>
      <c r="AN169" s="34"/>
      <c r="AO169" s="34"/>
      <c r="AP169" s="34"/>
      <c r="AQ169" s="34"/>
      <c r="AR169" s="34"/>
    </row>
    <row r="170" spans="2:44" ht="22.5" customHeight="1" x14ac:dyDescent="0.15">
      <c r="B170" s="34"/>
      <c r="C170" s="47"/>
      <c r="D170" s="34"/>
      <c r="E170" s="34"/>
      <c r="F170" s="41"/>
      <c r="G170" s="67"/>
      <c r="H170" s="33"/>
      <c r="I170" s="72"/>
      <c r="J170" s="73"/>
      <c r="K170" s="53"/>
      <c r="L170" s="49"/>
      <c r="M170" s="51"/>
      <c r="N170" s="35"/>
      <c r="O170" s="55"/>
      <c r="P170" s="36" t="str">
        <f>IF(N170="","",VLOOKUP(N170,単重表!$C$6:'単重表'!$F$3809,2,FALSE))</f>
        <v/>
      </c>
      <c r="Q170" s="37"/>
      <c r="R170" s="140">
        <f t="shared" si="8"/>
        <v>0</v>
      </c>
      <c r="S170" s="141"/>
      <c r="T170" s="39">
        <f t="shared" si="9"/>
        <v>1</v>
      </c>
      <c r="U170" s="40"/>
      <c r="V170" s="39" t="str">
        <f>IF(N170="","",VLOOKUP(N170,単重表!$C$6:'単重表'!$F$3809,3,FALSE))</f>
        <v/>
      </c>
      <c r="W170" s="139"/>
      <c r="X170" s="37" t="e">
        <f t="shared" si="10"/>
        <v>#VALUE!</v>
      </c>
      <c r="Y170" s="28"/>
      <c r="Z170" s="28"/>
      <c r="AA170" s="28"/>
      <c r="AB170" s="28"/>
      <c r="AC170" s="44"/>
      <c r="AD170" s="44"/>
      <c r="AE170" s="41"/>
      <c r="AF170" s="43"/>
      <c r="AG170" s="41"/>
      <c r="AH170" s="42" t="e">
        <f t="shared" si="11"/>
        <v>#VALUE!</v>
      </c>
      <c r="AI170" s="41"/>
      <c r="AJ170" s="44"/>
      <c r="AK170" s="45"/>
      <c r="AL170" s="34"/>
      <c r="AM170" s="34"/>
      <c r="AN170" s="34"/>
      <c r="AO170" s="34"/>
      <c r="AP170" s="34"/>
      <c r="AQ170" s="34"/>
      <c r="AR170" s="34"/>
    </row>
    <row r="171" spans="2:44" ht="22.5" customHeight="1" x14ac:dyDescent="0.15">
      <c r="B171" s="34"/>
      <c r="C171" s="47"/>
      <c r="D171" s="34"/>
      <c r="E171" s="34"/>
      <c r="F171" s="41"/>
      <c r="G171" s="67"/>
      <c r="H171" s="33"/>
      <c r="I171" s="72"/>
      <c r="J171" s="73"/>
      <c r="K171" s="53"/>
      <c r="L171" s="49"/>
      <c r="M171" s="51"/>
      <c r="N171" s="35"/>
      <c r="O171" s="55"/>
      <c r="P171" s="36" t="str">
        <f>IF(N171="","",VLOOKUP(N171,単重表!$C$6:'単重表'!$F$3809,2,FALSE))</f>
        <v/>
      </c>
      <c r="Q171" s="37"/>
      <c r="R171" s="140">
        <f t="shared" si="8"/>
        <v>0</v>
      </c>
      <c r="S171" s="141"/>
      <c r="T171" s="39">
        <f t="shared" si="9"/>
        <v>1</v>
      </c>
      <c r="U171" s="40"/>
      <c r="V171" s="39" t="str">
        <f>IF(N171="","",VLOOKUP(N171,単重表!$C$6:'単重表'!$F$3809,3,FALSE))</f>
        <v/>
      </c>
      <c r="W171" s="139"/>
      <c r="X171" s="37" t="e">
        <f t="shared" si="10"/>
        <v>#VALUE!</v>
      </c>
      <c r="Y171" s="28"/>
      <c r="Z171" s="28"/>
      <c r="AA171" s="28"/>
      <c r="AB171" s="28"/>
      <c r="AC171" s="44"/>
      <c r="AD171" s="44"/>
      <c r="AE171" s="41"/>
      <c r="AF171" s="43"/>
      <c r="AG171" s="41"/>
      <c r="AH171" s="42" t="e">
        <f t="shared" si="11"/>
        <v>#VALUE!</v>
      </c>
      <c r="AI171" s="41"/>
      <c r="AJ171" s="44"/>
      <c r="AK171" s="45"/>
      <c r="AL171" s="34"/>
      <c r="AM171" s="34"/>
      <c r="AN171" s="34"/>
      <c r="AO171" s="34"/>
      <c r="AP171" s="34"/>
      <c r="AQ171" s="34"/>
      <c r="AR171" s="34"/>
    </row>
    <row r="172" spans="2:44" ht="22.5" customHeight="1" x14ac:dyDescent="0.15">
      <c r="B172" s="34"/>
      <c r="C172" s="47"/>
      <c r="D172" s="34"/>
      <c r="E172" s="34"/>
      <c r="F172" s="41"/>
      <c r="G172" s="67"/>
      <c r="H172" s="33"/>
      <c r="I172" s="72"/>
      <c r="J172" s="73"/>
      <c r="K172" s="53"/>
      <c r="L172" s="49"/>
      <c r="M172" s="51"/>
      <c r="N172" s="35"/>
      <c r="O172" s="55"/>
      <c r="P172" s="36" t="str">
        <f>IF(N172="","",VLOOKUP(N172,単重表!$C$6:'単重表'!$F$3809,2,FALSE))</f>
        <v/>
      </c>
      <c r="Q172" s="37"/>
      <c r="R172" s="140">
        <f t="shared" si="8"/>
        <v>0</v>
      </c>
      <c r="S172" s="141"/>
      <c r="T172" s="39">
        <f t="shared" si="9"/>
        <v>1</v>
      </c>
      <c r="U172" s="40"/>
      <c r="V172" s="39" t="str">
        <f>IF(N172="","",VLOOKUP(N172,単重表!$C$6:'単重表'!$F$3809,3,FALSE))</f>
        <v/>
      </c>
      <c r="W172" s="139"/>
      <c r="X172" s="37" t="e">
        <f t="shared" si="10"/>
        <v>#VALUE!</v>
      </c>
      <c r="Y172" s="28"/>
      <c r="Z172" s="28"/>
      <c r="AA172" s="28"/>
      <c r="AB172" s="28"/>
      <c r="AC172" s="44"/>
      <c r="AD172" s="44"/>
      <c r="AE172" s="41"/>
      <c r="AF172" s="43"/>
      <c r="AG172" s="41"/>
      <c r="AH172" s="42" t="e">
        <f t="shared" si="11"/>
        <v>#VALUE!</v>
      </c>
      <c r="AI172" s="41"/>
      <c r="AJ172" s="44"/>
      <c r="AK172" s="45"/>
      <c r="AL172" s="34"/>
      <c r="AM172" s="34"/>
      <c r="AN172" s="34"/>
      <c r="AO172" s="34"/>
      <c r="AP172" s="34"/>
      <c r="AQ172" s="34"/>
      <c r="AR172" s="34"/>
    </row>
    <row r="173" spans="2:44" ht="22.5" customHeight="1" x14ac:dyDescent="0.15">
      <c r="B173" s="34"/>
      <c r="C173" s="47"/>
      <c r="D173" s="34"/>
      <c r="E173" s="34"/>
      <c r="F173" s="41"/>
      <c r="G173" s="67"/>
      <c r="H173" s="33"/>
      <c r="I173" s="72"/>
      <c r="J173" s="73"/>
      <c r="K173" s="53"/>
      <c r="L173" s="49"/>
      <c r="M173" s="51"/>
      <c r="N173" s="35"/>
      <c r="O173" s="55"/>
      <c r="P173" s="36" t="str">
        <f>IF(N173="","",VLOOKUP(N173,単重表!$C$6:'単重表'!$F$3809,2,FALSE))</f>
        <v/>
      </c>
      <c r="Q173" s="37"/>
      <c r="R173" s="140">
        <f t="shared" si="8"/>
        <v>0</v>
      </c>
      <c r="S173" s="141"/>
      <c r="T173" s="39">
        <f t="shared" si="9"/>
        <v>1</v>
      </c>
      <c r="U173" s="40"/>
      <c r="V173" s="39" t="str">
        <f>IF(N173="","",VLOOKUP(N173,単重表!$C$6:'単重表'!$F$3809,3,FALSE))</f>
        <v/>
      </c>
      <c r="W173" s="139"/>
      <c r="X173" s="37" t="e">
        <f t="shared" si="10"/>
        <v>#VALUE!</v>
      </c>
      <c r="Y173" s="28"/>
      <c r="Z173" s="28"/>
      <c r="AA173" s="28"/>
      <c r="AB173" s="28"/>
      <c r="AC173" s="44"/>
      <c r="AD173" s="44"/>
      <c r="AE173" s="41"/>
      <c r="AF173" s="43"/>
      <c r="AG173" s="41"/>
      <c r="AH173" s="42" t="e">
        <f t="shared" si="11"/>
        <v>#VALUE!</v>
      </c>
      <c r="AI173" s="41"/>
      <c r="AJ173" s="44"/>
      <c r="AK173" s="45"/>
      <c r="AL173" s="34"/>
      <c r="AM173" s="34"/>
      <c r="AN173" s="34"/>
      <c r="AO173" s="34"/>
      <c r="AP173" s="34"/>
      <c r="AQ173" s="34"/>
      <c r="AR173" s="34"/>
    </row>
    <row r="174" spans="2:44" ht="22.5" customHeight="1" x14ac:dyDescent="0.15">
      <c r="B174" s="34"/>
      <c r="C174" s="47"/>
      <c r="D174" s="34"/>
      <c r="E174" s="34"/>
      <c r="F174" s="41"/>
      <c r="G174" s="67"/>
      <c r="H174" s="33"/>
      <c r="I174" s="72"/>
      <c r="J174" s="73"/>
      <c r="K174" s="53"/>
      <c r="L174" s="49"/>
      <c r="M174" s="51"/>
      <c r="N174" s="35"/>
      <c r="O174" s="55"/>
      <c r="P174" s="36" t="str">
        <f>IF(N174="","",VLOOKUP(N174,単重表!$C$6:'単重表'!$F$3809,2,FALSE))</f>
        <v/>
      </c>
      <c r="Q174" s="37"/>
      <c r="R174" s="140">
        <f t="shared" si="8"/>
        <v>0</v>
      </c>
      <c r="S174" s="141"/>
      <c r="T174" s="39">
        <f t="shared" si="9"/>
        <v>1</v>
      </c>
      <c r="U174" s="40"/>
      <c r="V174" s="39" t="str">
        <f>IF(N174="","",VLOOKUP(N174,単重表!$C$6:'単重表'!$F$3809,3,FALSE))</f>
        <v/>
      </c>
      <c r="W174" s="139"/>
      <c r="X174" s="37" t="e">
        <f t="shared" si="10"/>
        <v>#VALUE!</v>
      </c>
      <c r="Y174" s="28"/>
      <c r="Z174" s="28"/>
      <c r="AA174" s="28"/>
      <c r="AB174" s="28"/>
      <c r="AC174" s="44"/>
      <c r="AD174" s="44"/>
      <c r="AE174" s="41"/>
      <c r="AF174" s="43"/>
      <c r="AG174" s="41"/>
      <c r="AH174" s="42" t="e">
        <f t="shared" si="11"/>
        <v>#VALUE!</v>
      </c>
      <c r="AI174" s="41"/>
      <c r="AJ174" s="44"/>
      <c r="AK174" s="45"/>
      <c r="AL174" s="34"/>
      <c r="AM174" s="34"/>
      <c r="AN174" s="34"/>
      <c r="AO174" s="34"/>
      <c r="AP174" s="34"/>
      <c r="AQ174" s="34"/>
      <c r="AR174" s="34"/>
    </row>
    <row r="175" spans="2:44" ht="22.5" customHeight="1" x14ac:dyDescent="0.15">
      <c r="B175" s="34"/>
      <c r="C175" s="47"/>
      <c r="D175" s="34"/>
      <c r="E175" s="34"/>
      <c r="F175" s="41"/>
      <c r="G175" s="67"/>
      <c r="H175" s="33"/>
      <c r="I175" s="72"/>
      <c r="J175" s="73"/>
      <c r="K175" s="53"/>
      <c r="L175" s="49"/>
      <c r="M175" s="51"/>
      <c r="N175" s="35"/>
      <c r="O175" s="55"/>
      <c r="P175" s="36" t="str">
        <f>IF(N175="","",VLOOKUP(N175,単重表!$C$6:'単重表'!$F$3809,2,FALSE))</f>
        <v/>
      </c>
      <c r="Q175" s="37"/>
      <c r="R175" s="140">
        <f t="shared" si="8"/>
        <v>0</v>
      </c>
      <c r="S175" s="141"/>
      <c r="T175" s="39">
        <f t="shared" si="9"/>
        <v>1</v>
      </c>
      <c r="U175" s="40"/>
      <c r="V175" s="39" t="str">
        <f>IF(N175="","",VLOOKUP(N175,単重表!$C$6:'単重表'!$F$3809,3,FALSE))</f>
        <v/>
      </c>
      <c r="W175" s="139"/>
      <c r="X175" s="37" t="e">
        <f t="shared" si="10"/>
        <v>#VALUE!</v>
      </c>
      <c r="Y175" s="28"/>
      <c r="Z175" s="28"/>
      <c r="AA175" s="28"/>
      <c r="AB175" s="28"/>
      <c r="AC175" s="44"/>
      <c r="AD175" s="44"/>
      <c r="AE175" s="41"/>
      <c r="AF175" s="43"/>
      <c r="AG175" s="41"/>
      <c r="AH175" s="42" t="e">
        <f t="shared" si="11"/>
        <v>#VALUE!</v>
      </c>
      <c r="AI175" s="41"/>
      <c r="AJ175" s="44"/>
      <c r="AK175" s="45"/>
      <c r="AL175" s="34"/>
      <c r="AM175" s="34"/>
      <c r="AN175" s="34"/>
      <c r="AO175" s="34"/>
      <c r="AP175" s="34"/>
      <c r="AQ175" s="34"/>
      <c r="AR175" s="34"/>
    </row>
    <row r="176" spans="2:44" ht="22.5" customHeight="1" x14ac:dyDescent="0.15">
      <c r="B176" s="34"/>
      <c r="C176" s="47"/>
      <c r="D176" s="34"/>
      <c r="E176" s="34"/>
      <c r="F176" s="41"/>
      <c r="G176" s="67"/>
      <c r="H176" s="33"/>
      <c r="I176" s="72"/>
      <c r="J176" s="73"/>
      <c r="K176" s="53"/>
      <c r="L176" s="49"/>
      <c r="M176" s="51"/>
      <c r="N176" s="35"/>
      <c r="O176" s="55"/>
      <c r="P176" s="36" t="str">
        <f>IF(N176="","",VLOOKUP(N176,単重表!$C$6:'単重表'!$F$3809,2,FALSE))</f>
        <v/>
      </c>
      <c r="Q176" s="37"/>
      <c r="R176" s="140">
        <f t="shared" si="8"/>
        <v>0</v>
      </c>
      <c r="S176" s="141"/>
      <c r="T176" s="39">
        <f t="shared" si="9"/>
        <v>1</v>
      </c>
      <c r="U176" s="40"/>
      <c r="V176" s="39" t="str">
        <f>IF(N176="","",VLOOKUP(N176,単重表!$C$6:'単重表'!$F$3809,3,FALSE))</f>
        <v/>
      </c>
      <c r="W176" s="139"/>
      <c r="X176" s="37" t="e">
        <f t="shared" si="10"/>
        <v>#VALUE!</v>
      </c>
      <c r="Y176" s="28"/>
      <c r="Z176" s="28"/>
      <c r="AA176" s="28"/>
      <c r="AB176" s="28"/>
      <c r="AC176" s="44"/>
      <c r="AD176" s="44"/>
      <c r="AE176" s="41"/>
      <c r="AF176" s="43"/>
      <c r="AG176" s="41"/>
      <c r="AH176" s="42" t="e">
        <f t="shared" si="11"/>
        <v>#VALUE!</v>
      </c>
      <c r="AI176" s="41"/>
      <c r="AJ176" s="44"/>
      <c r="AK176" s="45"/>
      <c r="AL176" s="34"/>
      <c r="AM176" s="34"/>
      <c r="AN176" s="34"/>
      <c r="AO176" s="34"/>
      <c r="AP176" s="34"/>
      <c r="AQ176" s="34"/>
      <c r="AR176" s="34"/>
    </row>
    <row r="177" spans="2:44" ht="22.5" customHeight="1" x14ac:dyDescent="0.15">
      <c r="B177" s="34"/>
      <c r="C177" s="47"/>
      <c r="D177" s="34"/>
      <c r="E177" s="34"/>
      <c r="F177" s="41"/>
      <c r="G177" s="67"/>
      <c r="H177" s="33"/>
      <c r="I177" s="72"/>
      <c r="J177" s="73"/>
      <c r="K177" s="53"/>
      <c r="L177" s="49"/>
      <c r="M177" s="51"/>
      <c r="N177" s="35"/>
      <c r="O177" s="55"/>
      <c r="P177" s="36" t="str">
        <f>IF(N177="","",VLOOKUP(N177,単重表!$C$6:'単重表'!$F$3809,2,FALSE))</f>
        <v/>
      </c>
      <c r="Q177" s="37"/>
      <c r="R177" s="140">
        <f t="shared" si="8"/>
        <v>0</v>
      </c>
      <c r="S177" s="141"/>
      <c r="T177" s="39">
        <f t="shared" si="9"/>
        <v>1</v>
      </c>
      <c r="U177" s="40"/>
      <c r="V177" s="39" t="str">
        <f>IF(N177="","",VLOOKUP(N177,単重表!$C$6:'単重表'!$F$3809,3,FALSE))</f>
        <v/>
      </c>
      <c r="W177" s="139"/>
      <c r="X177" s="37" t="e">
        <f t="shared" si="10"/>
        <v>#VALUE!</v>
      </c>
      <c r="Y177" s="28"/>
      <c r="Z177" s="28"/>
      <c r="AA177" s="28"/>
      <c r="AB177" s="28"/>
      <c r="AC177" s="44"/>
      <c r="AD177" s="44"/>
      <c r="AE177" s="41"/>
      <c r="AF177" s="43"/>
      <c r="AG177" s="41"/>
      <c r="AH177" s="42" t="e">
        <f t="shared" si="11"/>
        <v>#VALUE!</v>
      </c>
      <c r="AI177" s="41"/>
      <c r="AJ177" s="44"/>
      <c r="AK177" s="45"/>
      <c r="AL177" s="34"/>
      <c r="AM177" s="34"/>
      <c r="AN177" s="34"/>
      <c r="AO177" s="34"/>
      <c r="AP177" s="34"/>
      <c r="AQ177" s="34"/>
      <c r="AR177" s="34"/>
    </row>
    <row r="178" spans="2:44" ht="22.5" customHeight="1" x14ac:dyDescent="0.15">
      <c r="B178" s="34"/>
      <c r="C178" s="47"/>
      <c r="D178" s="34"/>
      <c r="E178" s="34"/>
      <c r="F178" s="41"/>
      <c r="G178" s="67"/>
      <c r="H178" s="33"/>
      <c r="I178" s="72"/>
      <c r="J178" s="73"/>
      <c r="K178" s="53"/>
      <c r="L178" s="49"/>
      <c r="M178" s="51"/>
      <c r="N178" s="35"/>
      <c r="O178" s="55"/>
      <c r="P178" s="36" t="str">
        <f>IF(N178="","",VLOOKUP(N178,単重表!$C$6:'単重表'!$F$3809,2,FALSE))</f>
        <v/>
      </c>
      <c r="Q178" s="37"/>
      <c r="R178" s="140">
        <f t="shared" si="8"/>
        <v>0</v>
      </c>
      <c r="S178" s="141"/>
      <c r="T178" s="39">
        <f t="shared" si="9"/>
        <v>1</v>
      </c>
      <c r="U178" s="40"/>
      <c r="V178" s="39" t="str">
        <f>IF(N178="","",VLOOKUP(N178,単重表!$C$6:'単重表'!$F$3809,3,FALSE))</f>
        <v/>
      </c>
      <c r="W178" s="139"/>
      <c r="X178" s="37" t="e">
        <f t="shared" si="10"/>
        <v>#VALUE!</v>
      </c>
      <c r="Y178" s="28"/>
      <c r="Z178" s="28"/>
      <c r="AA178" s="28"/>
      <c r="AB178" s="28"/>
      <c r="AC178" s="44"/>
      <c r="AD178" s="44"/>
      <c r="AE178" s="41"/>
      <c r="AF178" s="43"/>
      <c r="AG178" s="41"/>
      <c r="AH178" s="42" t="e">
        <f t="shared" si="11"/>
        <v>#VALUE!</v>
      </c>
      <c r="AI178" s="41"/>
      <c r="AJ178" s="44"/>
      <c r="AK178" s="45"/>
      <c r="AL178" s="34"/>
      <c r="AM178" s="34"/>
      <c r="AN178" s="34"/>
      <c r="AO178" s="34"/>
      <c r="AP178" s="34"/>
      <c r="AQ178" s="34"/>
      <c r="AR178" s="34"/>
    </row>
    <row r="179" spans="2:44" ht="22.5" customHeight="1" x14ac:dyDescent="0.15">
      <c r="B179" s="34"/>
      <c r="C179" s="47"/>
      <c r="D179" s="34"/>
      <c r="E179" s="34"/>
      <c r="F179" s="41"/>
      <c r="G179" s="67"/>
      <c r="H179" s="33"/>
      <c r="I179" s="72"/>
      <c r="J179" s="73"/>
      <c r="K179" s="53"/>
      <c r="L179" s="49"/>
      <c r="M179" s="51"/>
      <c r="N179" s="35"/>
      <c r="O179" s="55"/>
      <c r="P179" s="36" t="str">
        <f>IF(N179="","",VLOOKUP(N179,単重表!$C$6:'単重表'!$F$3809,2,FALSE))</f>
        <v/>
      </c>
      <c r="Q179" s="37"/>
      <c r="R179" s="140">
        <f t="shared" si="8"/>
        <v>0</v>
      </c>
      <c r="S179" s="141"/>
      <c r="T179" s="39">
        <f t="shared" si="9"/>
        <v>1</v>
      </c>
      <c r="U179" s="40"/>
      <c r="V179" s="39" t="str">
        <f>IF(N179="","",VLOOKUP(N179,単重表!$C$6:'単重表'!$F$3809,3,FALSE))</f>
        <v/>
      </c>
      <c r="W179" s="139"/>
      <c r="X179" s="37" t="e">
        <f t="shared" si="10"/>
        <v>#VALUE!</v>
      </c>
      <c r="Y179" s="28"/>
      <c r="Z179" s="28"/>
      <c r="AA179" s="28"/>
      <c r="AB179" s="28"/>
      <c r="AC179" s="44"/>
      <c r="AD179" s="44"/>
      <c r="AE179" s="41"/>
      <c r="AF179" s="43"/>
      <c r="AG179" s="41"/>
      <c r="AH179" s="42" t="e">
        <f t="shared" si="11"/>
        <v>#VALUE!</v>
      </c>
      <c r="AI179" s="41"/>
      <c r="AJ179" s="44"/>
      <c r="AK179" s="45"/>
      <c r="AL179" s="34"/>
      <c r="AM179" s="34"/>
      <c r="AN179" s="34"/>
      <c r="AO179" s="34"/>
      <c r="AP179" s="34"/>
      <c r="AQ179" s="34"/>
      <c r="AR179" s="34"/>
    </row>
    <row r="180" spans="2:44" ht="22.5" customHeight="1" x14ac:dyDescent="0.15">
      <c r="B180" s="34"/>
      <c r="C180" s="47"/>
      <c r="D180" s="34"/>
      <c r="E180" s="34"/>
      <c r="F180" s="41"/>
      <c r="G180" s="67"/>
      <c r="H180" s="33"/>
      <c r="I180" s="72"/>
      <c r="J180" s="73"/>
      <c r="K180" s="53"/>
      <c r="L180" s="49"/>
      <c r="M180" s="51"/>
      <c r="N180" s="35"/>
      <c r="O180" s="55"/>
      <c r="P180" s="36" t="str">
        <f>IF(N180="","",VLOOKUP(N180,単重表!$C$6:'単重表'!$F$3809,2,FALSE))</f>
        <v/>
      </c>
      <c r="Q180" s="37"/>
      <c r="R180" s="140">
        <f t="shared" si="8"/>
        <v>0</v>
      </c>
      <c r="S180" s="141"/>
      <c r="T180" s="39">
        <f t="shared" si="9"/>
        <v>1</v>
      </c>
      <c r="U180" s="40"/>
      <c r="V180" s="39" t="str">
        <f>IF(N180="","",VLOOKUP(N180,単重表!$C$6:'単重表'!$F$3809,3,FALSE))</f>
        <v/>
      </c>
      <c r="W180" s="139"/>
      <c r="X180" s="37" t="e">
        <f t="shared" si="10"/>
        <v>#VALUE!</v>
      </c>
      <c r="Y180" s="28"/>
      <c r="Z180" s="28"/>
      <c r="AA180" s="28"/>
      <c r="AB180" s="28"/>
      <c r="AC180" s="44"/>
      <c r="AD180" s="44"/>
      <c r="AE180" s="41"/>
      <c r="AF180" s="43"/>
      <c r="AG180" s="41"/>
      <c r="AH180" s="42" t="e">
        <f t="shared" si="11"/>
        <v>#VALUE!</v>
      </c>
      <c r="AI180" s="41"/>
      <c r="AJ180" s="44"/>
      <c r="AK180" s="45"/>
      <c r="AL180" s="34"/>
      <c r="AM180" s="34"/>
      <c r="AN180" s="34"/>
      <c r="AO180" s="34"/>
      <c r="AP180" s="34"/>
      <c r="AQ180" s="34"/>
      <c r="AR180" s="34"/>
    </row>
    <row r="181" spans="2:44" ht="22.5" customHeight="1" x14ac:dyDescent="0.15">
      <c r="B181" s="34"/>
      <c r="C181" s="47"/>
      <c r="D181" s="34"/>
      <c r="E181" s="34"/>
      <c r="F181" s="41"/>
      <c r="G181" s="67"/>
      <c r="H181" s="33"/>
      <c r="I181" s="72"/>
      <c r="J181" s="73"/>
      <c r="K181" s="53"/>
      <c r="L181" s="49"/>
      <c r="M181" s="51"/>
      <c r="N181" s="35"/>
      <c r="O181" s="55"/>
      <c r="P181" s="36" t="str">
        <f>IF(N181="","",VLOOKUP(N181,単重表!$C$6:'単重表'!$F$3809,2,FALSE))</f>
        <v/>
      </c>
      <c r="Q181" s="37"/>
      <c r="R181" s="140">
        <f t="shared" si="8"/>
        <v>0</v>
      </c>
      <c r="S181" s="141"/>
      <c r="T181" s="39">
        <f t="shared" si="9"/>
        <v>1</v>
      </c>
      <c r="U181" s="40"/>
      <c r="V181" s="39" t="str">
        <f>IF(N181="","",VLOOKUP(N181,単重表!$C$6:'単重表'!$F$3809,3,FALSE))</f>
        <v/>
      </c>
      <c r="W181" s="139"/>
      <c r="X181" s="37" t="e">
        <f t="shared" si="10"/>
        <v>#VALUE!</v>
      </c>
      <c r="Y181" s="28"/>
      <c r="Z181" s="28"/>
      <c r="AA181" s="28"/>
      <c r="AB181" s="28"/>
      <c r="AC181" s="44"/>
      <c r="AD181" s="44"/>
      <c r="AE181" s="41"/>
      <c r="AF181" s="43"/>
      <c r="AG181" s="41"/>
      <c r="AH181" s="42" t="e">
        <f t="shared" si="11"/>
        <v>#VALUE!</v>
      </c>
      <c r="AI181" s="41"/>
      <c r="AJ181" s="44"/>
      <c r="AK181" s="45"/>
      <c r="AL181" s="34"/>
      <c r="AM181" s="34"/>
      <c r="AN181" s="34"/>
      <c r="AO181" s="34"/>
      <c r="AP181" s="34"/>
      <c r="AQ181" s="34"/>
      <c r="AR181" s="34"/>
    </row>
    <row r="182" spans="2:44" ht="22.5" customHeight="1" x14ac:dyDescent="0.15">
      <c r="B182" s="34"/>
      <c r="C182" s="47"/>
      <c r="D182" s="34"/>
      <c r="E182" s="34"/>
      <c r="F182" s="41"/>
      <c r="G182" s="67"/>
      <c r="H182" s="33"/>
      <c r="I182" s="72"/>
      <c r="J182" s="73"/>
      <c r="K182" s="53"/>
      <c r="L182" s="49"/>
      <c r="M182" s="51"/>
      <c r="N182" s="35"/>
      <c r="O182" s="55"/>
      <c r="P182" s="36" t="str">
        <f>IF(N182="","",VLOOKUP(N182,単重表!$C$6:'単重表'!$F$3809,2,FALSE))</f>
        <v/>
      </c>
      <c r="Q182" s="37"/>
      <c r="R182" s="140">
        <f t="shared" si="8"/>
        <v>0</v>
      </c>
      <c r="S182" s="141"/>
      <c r="T182" s="39">
        <f t="shared" si="9"/>
        <v>1</v>
      </c>
      <c r="U182" s="40"/>
      <c r="V182" s="39" t="str">
        <f>IF(N182="","",VLOOKUP(N182,単重表!$C$6:'単重表'!$F$3809,3,FALSE))</f>
        <v/>
      </c>
      <c r="W182" s="139"/>
      <c r="X182" s="37" t="e">
        <f t="shared" si="10"/>
        <v>#VALUE!</v>
      </c>
      <c r="Y182" s="28"/>
      <c r="Z182" s="28"/>
      <c r="AA182" s="28"/>
      <c r="AB182" s="28"/>
      <c r="AC182" s="44"/>
      <c r="AD182" s="44"/>
      <c r="AE182" s="41"/>
      <c r="AF182" s="43"/>
      <c r="AG182" s="41"/>
      <c r="AH182" s="42" t="e">
        <f t="shared" si="11"/>
        <v>#VALUE!</v>
      </c>
      <c r="AI182" s="41"/>
      <c r="AJ182" s="44"/>
      <c r="AK182" s="45"/>
      <c r="AL182" s="34"/>
      <c r="AM182" s="34"/>
      <c r="AN182" s="34"/>
      <c r="AO182" s="34"/>
      <c r="AP182" s="34"/>
      <c r="AQ182" s="34"/>
      <c r="AR182" s="34"/>
    </row>
    <row r="183" spans="2:44" ht="22.5" customHeight="1" x14ac:dyDescent="0.15">
      <c r="B183" s="34"/>
      <c r="C183" s="47"/>
      <c r="D183" s="34"/>
      <c r="E183" s="34"/>
      <c r="F183" s="41"/>
      <c r="G183" s="67"/>
      <c r="H183" s="33"/>
      <c r="I183" s="72"/>
      <c r="J183" s="73"/>
      <c r="K183" s="53"/>
      <c r="L183" s="49"/>
      <c r="M183" s="51"/>
      <c r="N183" s="35"/>
      <c r="O183" s="55"/>
      <c r="P183" s="36" t="str">
        <f>IF(N183="","",VLOOKUP(N183,単重表!$C$6:'単重表'!$F$3809,2,FALSE))</f>
        <v/>
      </c>
      <c r="Q183" s="37"/>
      <c r="R183" s="140">
        <f t="shared" si="8"/>
        <v>0</v>
      </c>
      <c r="S183" s="141"/>
      <c r="T183" s="39">
        <f t="shared" si="9"/>
        <v>1</v>
      </c>
      <c r="U183" s="40"/>
      <c r="V183" s="39" t="str">
        <f>IF(N183="","",VLOOKUP(N183,単重表!$C$6:'単重表'!$F$3809,3,FALSE))</f>
        <v/>
      </c>
      <c r="W183" s="139"/>
      <c r="X183" s="37" t="e">
        <f t="shared" si="10"/>
        <v>#VALUE!</v>
      </c>
      <c r="Y183" s="28"/>
      <c r="Z183" s="28"/>
      <c r="AA183" s="28"/>
      <c r="AB183" s="28"/>
      <c r="AC183" s="44"/>
      <c r="AD183" s="44"/>
      <c r="AE183" s="41"/>
      <c r="AF183" s="43"/>
      <c r="AG183" s="41"/>
      <c r="AH183" s="42" t="e">
        <f t="shared" si="11"/>
        <v>#VALUE!</v>
      </c>
      <c r="AI183" s="41"/>
      <c r="AJ183" s="44"/>
      <c r="AK183" s="45"/>
      <c r="AL183" s="34"/>
      <c r="AM183" s="34"/>
      <c r="AN183" s="34"/>
      <c r="AO183" s="34"/>
      <c r="AP183" s="34"/>
      <c r="AQ183" s="34"/>
      <c r="AR183" s="34"/>
    </row>
    <row r="184" spans="2:44" ht="22.5" customHeight="1" x14ac:dyDescent="0.15">
      <c r="B184" s="34"/>
      <c r="C184" s="47"/>
      <c r="D184" s="34"/>
      <c r="E184" s="34"/>
      <c r="F184" s="41"/>
      <c r="G184" s="67"/>
      <c r="H184" s="33"/>
      <c r="I184" s="72"/>
      <c r="J184" s="73"/>
      <c r="K184" s="53"/>
      <c r="L184" s="49"/>
      <c r="M184" s="51"/>
      <c r="N184" s="35"/>
      <c r="O184" s="55"/>
      <c r="P184" s="36" t="str">
        <f>IF(N184="","",VLOOKUP(N184,単重表!$C$6:'単重表'!$F$3809,2,FALSE))</f>
        <v/>
      </c>
      <c r="Q184" s="37"/>
      <c r="R184" s="140">
        <f t="shared" si="8"/>
        <v>0</v>
      </c>
      <c r="S184" s="141"/>
      <c r="T184" s="39">
        <f t="shared" si="9"/>
        <v>1</v>
      </c>
      <c r="U184" s="40"/>
      <c r="V184" s="39" t="str">
        <f>IF(N184="","",VLOOKUP(N184,単重表!$C$6:'単重表'!$F$3809,3,FALSE))</f>
        <v/>
      </c>
      <c r="W184" s="139"/>
      <c r="X184" s="37" t="e">
        <f t="shared" si="10"/>
        <v>#VALUE!</v>
      </c>
      <c r="Y184" s="28"/>
      <c r="Z184" s="28"/>
      <c r="AA184" s="28"/>
      <c r="AB184" s="28"/>
      <c r="AC184" s="44"/>
      <c r="AD184" s="44"/>
      <c r="AE184" s="41"/>
      <c r="AF184" s="43"/>
      <c r="AG184" s="41"/>
      <c r="AH184" s="42" t="e">
        <f t="shared" si="11"/>
        <v>#VALUE!</v>
      </c>
      <c r="AI184" s="41"/>
      <c r="AJ184" s="44"/>
      <c r="AK184" s="45"/>
      <c r="AL184" s="34"/>
      <c r="AM184" s="34"/>
      <c r="AN184" s="34"/>
      <c r="AO184" s="34"/>
      <c r="AP184" s="34"/>
      <c r="AQ184" s="34"/>
      <c r="AR184" s="34"/>
    </row>
    <row r="185" spans="2:44" ht="22.5" customHeight="1" x14ac:dyDescent="0.15">
      <c r="B185" s="34"/>
      <c r="C185" s="47"/>
      <c r="D185" s="34"/>
      <c r="E185" s="34"/>
      <c r="F185" s="41"/>
      <c r="G185" s="67"/>
      <c r="H185" s="33"/>
      <c r="I185" s="72"/>
      <c r="J185" s="73"/>
      <c r="K185" s="53"/>
      <c r="L185" s="49"/>
      <c r="M185" s="51"/>
      <c r="N185" s="35"/>
      <c r="O185" s="55"/>
      <c r="P185" s="36" t="str">
        <f>IF(N185="","",VLOOKUP(N185,単重表!$C$6:'単重表'!$F$3809,2,FALSE))</f>
        <v/>
      </c>
      <c r="Q185" s="37"/>
      <c r="R185" s="140">
        <f t="shared" si="8"/>
        <v>0</v>
      </c>
      <c r="S185" s="141"/>
      <c r="T185" s="39">
        <f t="shared" si="9"/>
        <v>1</v>
      </c>
      <c r="U185" s="40"/>
      <c r="V185" s="39" t="str">
        <f>IF(N185="","",VLOOKUP(N185,単重表!$C$6:'単重表'!$F$3809,3,FALSE))</f>
        <v/>
      </c>
      <c r="W185" s="139"/>
      <c r="X185" s="37" t="e">
        <f t="shared" si="10"/>
        <v>#VALUE!</v>
      </c>
      <c r="Y185" s="28"/>
      <c r="Z185" s="28"/>
      <c r="AA185" s="28"/>
      <c r="AB185" s="28"/>
      <c r="AC185" s="44"/>
      <c r="AD185" s="44"/>
      <c r="AE185" s="41"/>
      <c r="AF185" s="43"/>
      <c r="AG185" s="41"/>
      <c r="AH185" s="42" t="e">
        <f t="shared" si="11"/>
        <v>#VALUE!</v>
      </c>
      <c r="AI185" s="41"/>
      <c r="AJ185" s="44"/>
      <c r="AK185" s="45"/>
      <c r="AL185" s="34"/>
      <c r="AM185" s="34"/>
      <c r="AN185" s="34"/>
      <c r="AO185" s="34"/>
      <c r="AP185" s="34"/>
      <c r="AQ185" s="34"/>
      <c r="AR185" s="34"/>
    </row>
    <row r="186" spans="2:44" ht="22.5" customHeight="1" x14ac:dyDescent="0.15">
      <c r="B186" s="34"/>
      <c r="C186" s="47"/>
      <c r="D186" s="34"/>
      <c r="E186" s="34"/>
      <c r="F186" s="41"/>
      <c r="G186" s="67"/>
      <c r="H186" s="33"/>
      <c r="I186" s="72"/>
      <c r="J186" s="73"/>
      <c r="K186" s="53"/>
      <c r="L186" s="49"/>
      <c r="M186" s="51"/>
      <c r="N186" s="35"/>
      <c r="O186" s="55"/>
      <c r="P186" s="36" t="str">
        <f>IF(N186="","",VLOOKUP(N186,単重表!$C$6:'単重表'!$F$3809,2,FALSE))</f>
        <v/>
      </c>
      <c r="Q186" s="37"/>
      <c r="R186" s="140">
        <f t="shared" si="8"/>
        <v>0</v>
      </c>
      <c r="S186" s="141"/>
      <c r="T186" s="39">
        <f t="shared" si="9"/>
        <v>1</v>
      </c>
      <c r="U186" s="40"/>
      <c r="V186" s="39" t="str">
        <f>IF(N186="","",VLOOKUP(N186,単重表!$C$6:'単重表'!$F$3809,3,FALSE))</f>
        <v/>
      </c>
      <c r="W186" s="139"/>
      <c r="X186" s="37" t="e">
        <f t="shared" si="10"/>
        <v>#VALUE!</v>
      </c>
      <c r="Y186" s="28"/>
      <c r="Z186" s="28"/>
      <c r="AA186" s="28"/>
      <c r="AB186" s="28"/>
      <c r="AC186" s="44"/>
      <c r="AD186" s="44"/>
      <c r="AE186" s="41"/>
      <c r="AF186" s="43"/>
      <c r="AG186" s="41"/>
      <c r="AH186" s="42" t="e">
        <f t="shared" si="11"/>
        <v>#VALUE!</v>
      </c>
      <c r="AI186" s="41"/>
      <c r="AJ186" s="44"/>
      <c r="AK186" s="45"/>
      <c r="AL186" s="34"/>
      <c r="AM186" s="34"/>
      <c r="AN186" s="34"/>
      <c r="AO186" s="34"/>
      <c r="AP186" s="34"/>
      <c r="AQ186" s="34"/>
      <c r="AR186" s="34"/>
    </row>
    <row r="187" spans="2:44" ht="22.5" customHeight="1" x14ac:dyDescent="0.15">
      <c r="B187" s="34"/>
      <c r="C187" s="47"/>
      <c r="D187" s="34"/>
      <c r="E187" s="34"/>
      <c r="F187" s="41"/>
      <c r="G187" s="67"/>
      <c r="H187" s="33"/>
      <c r="I187" s="72"/>
      <c r="J187" s="73"/>
      <c r="K187" s="53"/>
      <c r="L187" s="49"/>
      <c r="M187" s="51"/>
      <c r="N187" s="35"/>
      <c r="O187" s="55"/>
      <c r="P187" s="36" t="str">
        <f>IF(N187="","",VLOOKUP(N187,単重表!$C$6:'単重表'!$F$3809,2,FALSE))</f>
        <v/>
      </c>
      <c r="Q187" s="37"/>
      <c r="R187" s="140">
        <f t="shared" si="8"/>
        <v>0</v>
      </c>
      <c r="S187" s="141"/>
      <c r="T187" s="39">
        <f t="shared" si="9"/>
        <v>1</v>
      </c>
      <c r="U187" s="40"/>
      <c r="V187" s="39" t="str">
        <f>IF(N187="","",VLOOKUP(N187,単重表!$C$6:'単重表'!$F$3809,3,FALSE))</f>
        <v/>
      </c>
      <c r="W187" s="139"/>
      <c r="X187" s="37" t="e">
        <f t="shared" si="10"/>
        <v>#VALUE!</v>
      </c>
      <c r="Y187" s="28"/>
      <c r="Z187" s="28"/>
      <c r="AA187" s="28"/>
      <c r="AB187" s="28"/>
      <c r="AC187" s="44"/>
      <c r="AD187" s="44"/>
      <c r="AE187" s="41"/>
      <c r="AF187" s="43"/>
      <c r="AG187" s="41"/>
      <c r="AH187" s="42" t="e">
        <f t="shared" si="11"/>
        <v>#VALUE!</v>
      </c>
      <c r="AI187" s="41"/>
      <c r="AJ187" s="44"/>
      <c r="AK187" s="45"/>
      <c r="AL187" s="34"/>
      <c r="AM187" s="34"/>
      <c r="AN187" s="34"/>
      <c r="AO187" s="34"/>
      <c r="AP187" s="34"/>
      <c r="AQ187" s="34"/>
      <c r="AR187" s="34"/>
    </row>
    <row r="188" spans="2:44" ht="22.5" customHeight="1" x14ac:dyDescent="0.15">
      <c r="B188" s="34"/>
      <c r="C188" s="47"/>
      <c r="D188" s="34"/>
      <c r="E188" s="34"/>
      <c r="F188" s="41"/>
      <c r="G188" s="67"/>
      <c r="H188" s="33"/>
      <c r="I188" s="72"/>
      <c r="J188" s="73"/>
      <c r="K188" s="53"/>
      <c r="L188" s="49"/>
      <c r="M188" s="51"/>
      <c r="N188" s="35"/>
      <c r="O188" s="55"/>
      <c r="P188" s="36" t="str">
        <f>IF(N188="","",VLOOKUP(N188,単重表!$C$6:'単重表'!$F$3809,2,FALSE))</f>
        <v/>
      </c>
      <c r="Q188" s="37"/>
      <c r="R188" s="140">
        <f t="shared" si="8"/>
        <v>0</v>
      </c>
      <c r="S188" s="141"/>
      <c r="T188" s="39">
        <f t="shared" si="9"/>
        <v>1</v>
      </c>
      <c r="U188" s="40"/>
      <c r="V188" s="39" t="str">
        <f>IF(N188="","",VLOOKUP(N188,単重表!$C$6:'単重表'!$F$3809,3,FALSE))</f>
        <v/>
      </c>
      <c r="W188" s="139"/>
      <c r="X188" s="37" t="e">
        <f t="shared" si="10"/>
        <v>#VALUE!</v>
      </c>
      <c r="Y188" s="28"/>
      <c r="Z188" s="28"/>
      <c r="AA188" s="28"/>
      <c r="AB188" s="28"/>
      <c r="AC188" s="44"/>
      <c r="AD188" s="44"/>
      <c r="AE188" s="41"/>
      <c r="AF188" s="43"/>
      <c r="AG188" s="41"/>
      <c r="AH188" s="42" t="e">
        <f t="shared" si="11"/>
        <v>#VALUE!</v>
      </c>
      <c r="AI188" s="41"/>
      <c r="AJ188" s="44"/>
      <c r="AK188" s="45"/>
      <c r="AL188" s="34"/>
      <c r="AM188" s="34"/>
      <c r="AN188" s="34"/>
      <c r="AO188" s="34"/>
      <c r="AP188" s="34"/>
      <c r="AQ188" s="34"/>
      <c r="AR188" s="34"/>
    </row>
    <row r="189" spans="2:44" ht="22.5" customHeight="1" x14ac:dyDescent="0.15">
      <c r="B189" s="34"/>
      <c r="C189" s="47"/>
      <c r="D189" s="34"/>
      <c r="E189" s="34"/>
      <c r="F189" s="41"/>
      <c r="G189" s="67"/>
      <c r="H189" s="33"/>
      <c r="I189" s="72"/>
      <c r="J189" s="73"/>
      <c r="K189" s="53"/>
      <c r="L189" s="49"/>
      <c r="M189" s="51"/>
      <c r="N189" s="35"/>
      <c r="O189" s="55"/>
      <c r="P189" s="36" t="str">
        <f>IF(N189="","",VLOOKUP(N189,単重表!$C$6:'単重表'!$F$3809,2,FALSE))</f>
        <v/>
      </c>
      <c r="Q189" s="37"/>
      <c r="R189" s="140">
        <f t="shared" si="8"/>
        <v>0</v>
      </c>
      <c r="S189" s="141"/>
      <c r="T189" s="39">
        <f t="shared" si="9"/>
        <v>1</v>
      </c>
      <c r="U189" s="40"/>
      <c r="V189" s="39" t="str">
        <f>IF(N189="","",VLOOKUP(N189,単重表!$C$6:'単重表'!$F$3809,3,FALSE))</f>
        <v/>
      </c>
      <c r="W189" s="139"/>
      <c r="X189" s="37" t="e">
        <f t="shared" si="10"/>
        <v>#VALUE!</v>
      </c>
      <c r="Y189" s="28"/>
      <c r="Z189" s="28"/>
      <c r="AA189" s="28"/>
      <c r="AB189" s="28"/>
      <c r="AC189" s="44"/>
      <c r="AD189" s="44"/>
      <c r="AE189" s="41"/>
      <c r="AF189" s="43"/>
      <c r="AG189" s="41"/>
      <c r="AH189" s="42" t="e">
        <f t="shared" si="11"/>
        <v>#VALUE!</v>
      </c>
      <c r="AI189" s="41"/>
      <c r="AJ189" s="44"/>
      <c r="AK189" s="45"/>
      <c r="AL189" s="34"/>
      <c r="AM189" s="34"/>
      <c r="AN189" s="34"/>
      <c r="AO189" s="34"/>
      <c r="AP189" s="34"/>
      <c r="AQ189" s="34"/>
      <c r="AR189" s="34"/>
    </row>
    <row r="190" spans="2:44" ht="22.5" customHeight="1" x14ac:dyDescent="0.15">
      <c r="B190" s="34"/>
      <c r="C190" s="47"/>
      <c r="D190" s="34"/>
      <c r="E190" s="34"/>
      <c r="F190" s="41"/>
      <c r="G190" s="67"/>
      <c r="H190" s="33"/>
      <c r="I190" s="72"/>
      <c r="J190" s="73"/>
      <c r="K190" s="53"/>
      <c r="L190" s="49"/>
      <c r="M190" s="51"/>
      <c r="N190" s="35"/>
      <c r="O190" s="55"/>
      <c r="P190" s="36" t="str">
        <f>IF(N190="","",VLOOKUP(N190,単重表!$C$6:'単重表'!$F$3809,2,FALSE))</f>
        <v/>
      </c>
      <c r="Q190" s="37"/>
      <c r="R190" s="140">
        <f t="shared" si="8"/>
        <v>0</v>
      </c>
      <c r="S190" s="141"/>
      <c r="T190" s="39">
        <f t="shared" si="9"/>
        <v>1</v>
      </c>
      <c r="U190" s="40"/>
      <c r="V190" s="39" t="str">
        <f>IF(N190="","",VLOOKUP(N190,単重表!$C$6:'単重表'!$F$3809,3,FALSE))</f>
        <v/>
      </c>
      <c r="W190" s="139"/>
      <c r="X190" s="37" t="e">
        <f t="shared" si="10"/>
        <v>#VALUE!</v>
      </c>
      <c r="Y190" s="28"/>
      <c r="Z190" s="28"/>
      <c r="AA190" s="28"/>
      <c r="AB190" s="28"/>
      <c r="AC190" s="44"/>
      <c r="AD190" s="44"/>
      <c r="AE190" s="41"/>
      <c r="AF190" s="43"/>
      <c r="AG190" s="41"/>
      <c r="AH190" s="42" t="e">
        <f t="shared" si="11"/>
        <v>#VALUE!</v>
      </c>
      <c r="AI190" s="41"/>
      <c r="AJ190" s="44"/>
      <c r="AK190" s="45"/>
      <c r="AL190" s="34"/>
      <c r="AM190" s="34"/>
      <c r="AN190" s="34"/>
      <c r="AO190" s="34"/>
      <c r="AP190" s="34"/>
      <c r="AQ190" s="34"/>
      <c r="AR190" s="34"/>
    </row>
    <row r="191" spans="2:44" ht="22.5" customHeight="1" x14ac:dyDescent="0.15">
      <c r="B191" s="34"/>
      <c r="C191" s="47"/>
      <c r="D191" s="34"/>
      <c r="E191" s="34"/>
      <c r="F191" s="41"/>
      <c r="G191" s="67"/>
      <c r="H191" s="33"/>
      <c r="I191" s="72"/>
      <c r="J191" s="73"/>
      <c r="K191" s="53"/>
      <c r="L191" s="49"/>
      <c r="M191" s="51"/>
      <c r="N191" s="35"/>
      <c r="O191" s="55"/>
      <c r="P191" s="36" t="str">
        <f>IF(N191="","",VLOOKUP(N191,単重表!$C$6:'単重表'!$F$3809,2,FALSE))</f>
        <v/>
      </c>
      <c r="Q191" s="37"/>
      <c r="R191" s="140">
        <f t="shared" si="8"/>
        <v>0</v>
      </c>
      <c r="S191" s="141"/>
      <c r="T191" s="39">
        <f t="shared" si="9"/>
        <v>1</v>
      </c>
      <c r="U191" s="40"/>
      <c r="V191" s="39" t="str">
        <f>IF(N191="","",VLOOKUP(N191,単重表!$C$6:'単重表'!$F$3809,3,FALSE))</f>
        <v/>
      </c>
      <c r="W191" s="139"/>
      <c r="X191" s="37" t="e">
        <f t="shared" si="10"/>
        <v>#VALUE!</v>
      </c>
      <c r="Y191" s="28"/>
      <c r="Z191" s="28"/>
      <c r="AA191" s="28"/>
      <c r="AB191" s="28"/>
      <c r="AC191" s="44"/>
      <c r="AD191" s="44"/>
      <c r="AE191" s="41"/>
      <c r="AF191" s="43"/>
      <c r="AG191" s="41"/>
      <c r="AH191" s="42" t="e">
        <f t="shared" si="11"/>
        <v>#VALUE!</v>
      </c>
      <c r="AI191" s="41"/>
      <c r="AJ191" s="44"/>
      <c r="AK191" s="45"/>
      <c r="AL191" s="34"/>
      <c r="AM191" s="34"/>
      <c r="AN191" s="34"/>
      <c r="AO191" s="34"/>
      <c r="AP191" s="34"/>
      <c r="AQ191" s="34"/>
      <c r="AR191" s="34"/>
    </row>
    <row r="192" spans="2:44" ht="22.5" customHeight="1" x14ac:dyDescent="0.15">
      <c r="B192" s="34"/>
      <c r="C192" s="47"/>
      <c r="D192" s="34"/>
      <c r="E192" s="34"/>
      <c r="F192" s="41"/>
      <c r="G192" s="67"/>
      <c r="H192" s="33"/>
      <c r="I192" s="72"/>
      <c r="J192" s="73"/>
      <c r="K192" s="53"/>
      <c r="L192" s="49"/>
      <c r="M192" s="51"/>
      <c r="N192" s="35"/>
      <c r="O192" s="55"/>
      <c r="P192" s="36" t="str">
        <f>IF(N192="","",VLOOKUP(N192,単重表!$C$6:'単重表'!$F$3809,2,FALSE))</f>
        <v/>
      </c>
      <c r="Q192" s="37"/>
      <c r="R192" s="140">
        <f t="shared" si="8"/>
        <v>0</v>
      </c>
      <c r="S192" s="141"/>
      <c r="T192" s="39">
        <f t="shared" si="9"/>
        <v>1</v>
      </c>
      <c r="U192" s="40"/>
      <c r="V192" s="39" t="str">
        <f>IF(N192="","",VLOOKUP(N192,単重表!$C$6:'単重表'!$F$3809,3,FALSE))</f>
        <v/>
      </c>
      <c r="W192" s="139"/>
      <c r="X192" s="37" t="e">
        <f t="shared" si="10"/>
        <v>#VALUE!</v>
      </c>
      <c r="Y192" s="28"/>
      <c r="Z192" s="28"/>
      <c r="AA192" s="28"/>
      <c r="AB192" s="28"/>
      <c r="AC192" s="44"/>
      <c r="AD192" s="44"/>
      <c r="AE192" s="41"/>
      <c r="AF192" s="43"/>
      <c r="AG192" s="41"/>
      <c r="AH192" s="42" t="e">
        <f t="shared" si="11"/>
        <v>#VALUE!</v>
      </c>
      <c r="AI192" s="41"/>
      <c r="AJ192" s="44"/>
      <c r="AK192" s="45"/>
      <c r="AL192" s="34"/>
      <c r="AM192" s="34"/>
      <c r="AN192" s="34"/>
      <c r="AO192" s="34"/>
      <c r="AP192" s="34"/>
      <c r="AQ192" s="34"/>
      <c r="AR192" s="34"/>
    </row>
    <row r="193" spans="2:44" ht="22.5" customHeight="1" x14ac:dyDescent="0.15">
      <c r="B193" s="34"/>
      <c r="C193" s="47"/>
      <c r="D193" s="34"/>
      <c r="E193" s="34"/>
      <c r="F193" s="41"/>
      <c r="G193" s="67"/>
      <c r="H193" s="33"/>
      <c r="I193" s="72"/>
      <c r="J193" s="73"/>
      <c r="K193" s="53"/>
      <c r="L193" s="49"/>
      <c r="M193" s="51"/>
      <c r="N193" s="35"/>
      <c r="O193" s="55"/>
      <c r="P193" s="36" t="str">
        <f>IF(N193="","",VLOOKUP(N193,単重表!$C$6:'単重表'!$F$3809,2,FALSE))</f>
        <v/>
      </c>
      <c r="Q193" s="37"/>
      <c r="R193" s="140">
        <f t="shared" si="8"/>
        <v>0</v>
      </c>
      <c r="S193" s="141"/>
      <c r="T193" s="39">
        <f t="shared" si="9"/>
        <v>1</v>
      </c>
      <c r="U193" s="40"/>
      <c r="V193" s="39" t="str">
        <f>IF(N193="","",VLOOKUP(N193,単重表!$C$6:'単重表'!$F$3809,3,FALSE))</f>
        <v/>
      </c>
      <c r="W193" s="139"/>
      <c r="X193" s="37" t="e">
        <f t="shared" si="10"/>
        <v>#VALUE!</v>
      </c>
      <c r="Y193" s="28"/>
      <c r="Z193" s="28"/>
      <c r="AA193" s="28"/>
      <c r="AB193" s="28"/>
      <c r="AC193" s="44"/>
      <c r="AD193" s="44"/>
      <c r="AE193" s="41"/>
      <c r="AF193" s="43"/>
      <c r="AG193" s="41"/>
      <c r="AH193" s="42" t="e">
        <f t="shared" si="11"/>
        <v>#VALUE!</v>
      </c>
      <c r="AI193" s="41"/>
      <c r="AJ193" s="44"/>
      <c r="AK193" s="45"/>
      <c r="AL193" s="34"/>
      <c r="AM193" s="34"/>
      <c r="AN193" s="34"/>
      <c r="AO193" s="34"/>
      <c r="AP193" s="34"/>
      <c r="AQ193" s="34"/>
      <c r="AR193" s="34"/>
    </row>
    <row r="194" spans="2:44" ht="22.5" customHeight="1" x14ac:dyDescent="0.15">
      <c r="B194" s="34"/>
      <c r="C194" s="47"/>
      <c r="D194" s="34"/>
      <c r="E194" s="34"/>
      <c r="F194" s="41"/>
      <c r="G194" s="67"/>
      <c r="H194" s="33"/>
      <c r="I194" s="72"/>
      <c r="J194" s="73"/>
      <c r="K194" s="53"/>
      <c r="L194" s="49"/>
      <c r="M194" s="51"/>
      <c r="N194" s="35"/>
      <c r="O194" s="55"/>
      <c r="P194" s="36" t="str">
        <f>IF(N194="","",VLOOKUP(N194,単重表!$C$6:'単重表'!$F$3809,2,FALSE))</f>
        <v/>
      </c>
      <c r="Q194" s="37"/>
      <c r="R194" s="140">
        <f t="shared" si="8"/>
        <v>0</v>
      </c>
      <c r="S194" s="141"/>
      <c r="T194" s="39">
        <f t="shared" si="9"/>
        <v>1</v>
      </c>
      <c r="U194" s="40"/>
      <c r="V194" s="39" t="str">
        <f>IF(N194="","",VLOOKUP(N194,単重表!$C$6:'単重表'!$F$3809,3,FALSE))</f>
        <v/>
      </c>
      <c r="W194" s="139"/>
      <c r="X194" s="37" t="e">
        <f t="shared" si="10"/>
        <v>#VALUE!</v>
      </c>
      <c r="Y194" s="28"/>
      <c r="Z194" s="28"/>
      <c r="AA194" s="28"/>
      <c r="AB194" s="28"/>
      <c r="AC194" s="44"/>
      <c r="AD194" s="44"/>
      <c r="AE194" s="41"/>
      <c r="AF194" s="43"/>
      <c r="AG194" s="41"/>
      <c r="AH194" s="42" t="e">
        <f t="shared" si="11"/>
        <v>#VALUE!</v>
      </c>
      <c r="AI194" s="41"/>
      <c r="AJ194" s="44"/>
      <c r="AK194" s="45"/>
      <c r="AL194" s="34"/>
      <c r="AM194" s="34"/>
      <c r="AN194" s="34"/>
      <c r="AO194" s="34"/>
      <c r="AP194" s="34"/>
      <c r="AQ194" s="34"/>
      <c r="AR194" s="34"/>
    </row>
    <row r="195" spans="2:44" ht="22.5" customHeight="1" x14ac:dyDescent="0.15">
      <c r="B195" s="34"/>
      <c r="C195" s="47"/>
      <c r="D195" s="34"/>
      <c r="E195" s="34"/>
      <c r="F195" s="41"/>
      <c r="G195" s="67"/>
      <c r="H195" s="33"/>
      <c r="I195" s="72"/>
      <c r="J195" s="73"/>
      <c r="K195" s="53"/>
      <c r="L195" s="49"/>
      <c r="M195" s="51"/>
      <c r="N195" s="35"/>
      <c r="O195" s="55"/>
      <c r="P195" s="36" t="str">
        <f>IF(N195="","",VLOOKUP(N195,単重表!$C$6:'単重表'!$F$3809,2,FALSE))</f>
        <v/>
      </c>
      <c r="Q195" s="37"/>
      <c r="R195" s="140">
        <f t="shared" si="8"/>
        <v>0</v>
      </c>
      <c r="S195" s="141"/>
      <c r="T195" s="39">
        <f t="shared" si="9"/>
        <v>1</v>
      </c>
      <c r="U195" s="40"/>
      <c r="V195" s="39" t="str">
        <f>IF(N195="","",VLOOKUP(N195,単重表!$C$6:'単重表'!$F$3809,3,FALSE))</f>
        <v/>
      </c>
      <c r="W195" s="139"/>
      <c r="X195" s="37" t="e">
        <f t="shared" si="10"/>
        <v>#VALUE!</v>
      </c>
      <c r="Y195" s="28"/>
      <c r="Z195" s="28"/>
      <c r="AA195" s="28"/>
      <c r="AB195" s="28"/>
      <c r="AC195" s="44"/>
      <c r="AD195" s="44"/>
      <c r="AE195" s="41"/>
      <c r="AF195" s="43"/>
      <c r="AG195" s="41"/>
      <c r="AH195" s="42" t="e">
        <f t="shared" si="11"/>
        <v>#VALUE!</v>
      </c>
      <c r="AI195" s="41"/>
      <c r="AJ195" s="44"/>
      <c r="AK195" s="45"/>
      <c r="AL195" s="34"/>
      <c r="AM195" s="34"/>
      <c r="AN195" s="34"/>
      <c r="AO195" s="34"/>
      <c r="AP195" s="34"/>
      <c r="AQ195" s="34"/>
      <c r="AR195" s="34"/>
    </row>
    <row r="196" spans="2:44" ht="22.5" customHeight="1" x14ac:dyDescent="0.15">
      <c r="B196" s="34"/>
      <c r="C196" s="47"/>
      <c r="D196" s="34"/>
      <c r="E196" s="34"/>
      <c r="F196" s="41"/>
      <c r="G196" s="67"/>
      <c r="H196" s="33"/>
      <c r="I196" s="72"/>
      <c r="J196" s="73"/>
      <c r="K196" s="53"/>
      <c r="L196" s="49"/>
      <c r="M196" s="51"/>
      <c r="N196" s="35"/>
      <c r="O196" s="55"/>
      <c r="P196" s="36" t="str">
        <f>IF(N196="","",VLOOKUP(N196,単重表!$C$6:'単重表'!$F$3809,2,FALSE))</f>
        <v/>
      </c>
      <c r="Q196" s="37"/>
      <c r="R196" s="140">
        <f t="shared" si="8"/>
        <v>0</v>
      </c>
      <c r="S196" s="141"/>
      <c r="T196" s="39">
        <f t="shared" si="9"/>
        <v>1</v>
      </c>
      <c r="U196" s="40"/>
      <c r="V196" s="39" t="str">
        <f>IF(N196="","",VLOOKUP(N196,単重表!$C$6:'単重表'!$F$3809,3,FALSE))</f>
        <v/>
      </c>
      <c r="W196" s="139"/>
      <c r="X196" s="37" t="e">
        <f t="shared" si="10"/>
        <v>#VALUE!</v>
      </c>
      <c r="Y196" s="28"/>
      <c r="Z196" s="28"/>
      <c r="AA196" s="28"/>
      <c r="AB196" s="28"/>
      <c r="AC196" s="44"/>
      <c r="AD196" s="44"/>
      <c r="AE196" s="41"/>
      <c r="AF196" s="43"/>
      <c r="AG196" s="41"/>
      <c r="AH196" s="42" t="e">
        <f t="shared" si="11"/>
        <v>#VALUE!</v>
      </c>
      <c r="AI196" s="41"/>
      <c r="AJ196" s="44"/>
      <c r="AK196" s="45"/>
      <c r="AL196" s="34"/>
      <c r="AM196" s="34"/>
      <c r="AN196" s="34"/>
      <c r="AO196" s="34"/>
      <c r="AP196" s="34"/>
      <c r="AQ196" s="34"/>
      <c r="AR196" s="34"/>
    </row>
    <row r="197" spans="2:44" ht="22.5" customHeight="1" x14ac:dyDescent="0.15">
      <c r="B197" s="34"/>
      <c r="C197" s="47"/>
      <c r="D197" s="34"/>
      <c r="E197" s="34"/>
      <c r="F197" s="41"/>
      <c r="G197" s="67"/>
      <c r="H197" s="33"/>
      <c r="I197" s="72"/>
      <c r="J197" s="73"/>
      <c r="K197" s="53"/>
      <c r="L197" s="49"/>
      <c r="M197" s="51"/>
      <c r="N197" s="35"/>
      <c r="O197" s="55"/>
      <c r="P197" s="36" t="str">
        <f>IF(N197="","",VLOOKUP(N197,単重表!$C$6:'単重表'!$F$3809,2,FALSE))</f>
        <v/>
      </c>
      <c r="Q197" s="37"/>
      <c r="R197" s="140">
        <f t="shared" si="8"/>
        <v>0</v>
      </c>
      <c r="S197" s="141"/>
      <c r="T197" s="39">
        <f t="shared" si="9"/>
        <v>1</v>
      </c>
      <c r="U197" s="40"/>
      <c r="V197" s="39" t="str">
        <f>IF(N197="","",VLOOKUP(N197,単重表!$C$6:'単重表'!$F$3809,3,FALSE))</f>
        <v/>
      </c>
      <c r="W197" s="139"/>
      <c r="X197" s="37" t="e">
        <f t="shared" si="10"/>
        <v>#VALUE!</v>
      </c>
      <c r="Y197" s="28"/>
      <c r="Z197" s="28"/>
      <c r="AA197" s="28"/>
      <c r="AB197" s="28"/>
      <c r="AC197" s="44"/>
      <c r="AD197" s="44"/>
      <c r="AE197" s="41"/>
      <c r="AF197" s="43"/>
      <c r="AG197" s="41"/>
      <c r="AH197" s="42" t="e">
        <f t="shared" si="11"/>
        <v>#VALUE!</v>
      </c>
      <c r="AI197" s="41"/>
      <c r="AJ197" s="44"/>
      <c r="AK197" s="45"/>
      <c r="AL197" s="34"/>
      <c r="AM197" s="34"/>
      <c r="AN197" s="34"/>
      <c r="AO197" s="34"/>
      <c r="AP197" s="34"/>
      <c r="AQ197" s="34"/>
      <c r="AR197" s="34"/>
    </row>
    <row r="198" spans="2:44" ht="22.5" customHeight="1" x14ac:dyDescent="0.15">
      <c r="B198" s="34"/>
      <c r="C198" s="47"/>
      <c r="D198" s="34"/>
      <c r="E198" s="34"/>
      <c r="F198" s="41"/>
      <c r="G198" s="67"/>
      <c r="H198" s="33"/>
      <c r="I198" s="72"/>
      <c r="J198" s="73"/>
      <c r="K198" s="53"/>
      <c r="L198" s="49"/>
      <c r="M198" s="51"/>
      <c r="N198" s="35"/>
      <c r="O198" s="55"/>
      <c r="P198" s="36" t="str">
        <f>IF(N198="","",VLOOKUP(N198,単重表!$C$6:'単重表'!$F$3809,2,FALSE))</f>
        <v/>
      </c>
      <c r="Q198" s="37"/>
      <c r="R198" s="140">
        <f t="shared" si="8"/>
        <v>0</v>
      </c>
      <c r="S198" s="141"/>
      <c r="T198" s="39">
        <f t="shared" si="9"/>
        <v>1</v>
      </c>
      <c r="U198" s="40"/>
      <c r="V198" s="39" t="str">
        <f>IF(N198="","",VLOOKUP(N198,単重表!$C$6:'単重表'!$F$3809,3,FALSE))</f>
        <v/>
      </c>
      <c r="W198" s="139"/>
      <c r="X198" s="37" t="e">
        <f t="shared" si="10"/>
        <v>#VALUE!</v>
      </c>
      <c r="Y198" s="28"/>
      <c r="Z198" s="28"/>
      <c r="AA198" s="28"/>
      <c r="AB198" s="28"/>
      <c r="AC198" s="44"/>
      <c r="AD198" s="44"/>
      <c r="AE198" s="41"/>
      <c r="AF198" s="43"/>
      <c r="AG198" s="41"/>
      <c r="AH198" s="42" t="e">
        <f t="shared" si="11"/>
        <v>#VALUE!</v>
      </c>
      <c r="AI198" s="41"/>
      <c r="AJ198" s="44"/>
      <c r="AK198" s="45"/>
      <c r="AL198" s="34"/>
      <c r="AM198" s="34"/>
      <c r="AN198" s="34"/>
      <c r="AO198" s="34"/>
      <c r="AP198" s="34"/>
      <c r="AQ198" s="34"/>
      <c r="AR198" s="34"/>
    </row>
    <row r="199" spans="2:44" ht="22.5" customHeight="1" x14ac:dyDescent="0.15">
      <c r="B199" s="34"/>
      <c r="C199" s="47"/>
      <c r="D199" s="34"/>
      <c r="E199" s="34"/>
      <c r="F199" s="41"/>
      <c r="G199" s="67"/>
      <c r="H199" s="33"/>
      <c r="I199" s="72"/>
      <c r="J199" s="73"/>
      <c r="K199" s="53"/>
      <c r="L199" s="49"/>
      <c r="M199" s="51"/>
      <c r="N199" s="35"/>
      <c r="O199" s="55"/>
      <c r="P199" s="36" t="str">
        <f>IF(N199="","",VLOOKUP(N199,単重表!$C$6:'単重表'!$F$3809,2,FALSE))</f>
        <v/>
      </c>
      <c r="Q199" s="37"/>
      <c r="R199" s="140">
        <f t="shared" si="8"/>
        <v>0</v>
      </c>
      <c r="S199" s="141"/>
      <c r="T199" s="39">
        <f t="shared" si="9"/>
        <v>1</v>
      </c>
      <c r="U199" s="40"/>
      <c r="V199" s="39" t="str">
        <f>IF(N199="","",VLOOKUP(N199,単重表!$C$6:'単重表'!$F$3809,3,FALSE))</f>
        <v/>
      </c>
      <c r="W199" s="139"/>
      <c r="X199" s="37" t="e">
        <f t="shared" si="10"/>
        <v>#VALUE!</v>
      </c>
      <c r="Y199" s="28"/>
      <c r="Z199" s="28"/>
      <c r="AA199" s="28"/>
      <c r="AB199" s="28"/>
      <c r="AC199" s="44"/>
      <c r="AD199" s="44"/>
      <c r="AE199" s="41"/>
      <c r="AF199" s="43"/>
      <c r="AG199" s="41"/>
      <c r="AH199" s="42" t="e">
        <f t="shared" si="11"/>
        <v>#VALUE!</v>
      </c>
      <c r="AI199" s="41"/>
      <c r="AJ199" s="44"/>
      <c r="AK199" s="45"/>
      <c r="AL199" s="34"/>
      <c r="AM199" s="34"/>
      <c r="AN199" s="34"/>
      <c r="AO199" s="34"/>
      <c r="AP199" s="34"/>
      <c r="AQ199" s="34"/>
      <c r="AR199" s="34"/>
    </row>
    <row r="200" spans="2:44" ht="22.5" customHeight="1" x14ac:dyDescent="0.15">
      <c r="B200" s="34"/>
      <c r="C200" s="47"/>
      <c r="D200" s="34"/>
      <c r="E200" s="34"/>
      <c r="F200" s="41"/>
      <c r="G200" s="67"/>
      <c r="H200" s="33"/>
      <c r="I200" s="72"/>
      <c r="J200" s="73"/>
      <c r="K200" s="53"/>
      <c r="L200" s="49"/>
      <c r="M200" s="51"/>
      <c r="N200" s="35"/>
      <c r="O200" s="55"/>
      <c r="P200" s="36" t="str">
        <f>IF(N200="","",VLOOKUP(N200,単重表!$C$6:'単重表'!$F$3809,2,FALSE))</f>
        <v/>
      </c>
      <c r="Q200" s="37"/>
      <c r="R200" s="140">
        <f t="shared" si="8"/>
        <v>0</v>
      </c>
      <c r="S200" s="141"/>
      <c r="T200" s="39">
        <f t="shared" si="9"/>
        <v>1</v>
      </c>
      <c r="U200" s="40"/>
      <c r="V200" s="39" t="str">
        <f>IF(N200="","",VLOOKUP(N200,単重表!$C$6:'単重表'!$F$3809,3,FALSE))</f>
        <v/>
      </c>
      <c r="W200" s="139"/>
      <c r="X200" s="37" t="e">
        <f t="shared" si="10"/>
        <v>#VALUE!</v>
      </c>
      <c r="Y200" s="28"/>
      <c r="Z200" s="28"/>
      <c r="AA200" s="28"/>
      <c r="AB200" s="28"/>
      <c r="AC200" s="44"/>
      <c r="AD200" s="44"/>
      <c r="AE200" s="41"/>
      <c r="AF200" s="43"/>
      <c r="AG200" s="41"/>
      <c r="AH200" s="42" t="e">
        <f t="shared" si="11"/>
        <v>#VALUE!</v>
      </c>
      <c r="AI200" s="41"/>
      <c r="AJ200" s="44"/>
      <c r="AK200" s="45"/>
      <c r="AL200" s="34"/>
      <c r="AM200" s="34"/>
      <c r="AN200" s="34"/>
      <c r="AO200" s="34"/>
      <c r="AP200" s="34"/>
      <c r="AQ200" s="34"/>
      <c r="AR200" s="34"/>
    </row>
    <row r="201" spans="2:44" ht="22.5" customHeight="1" x14ac:dyDescent="0.15">
      <c r="B201" s="34"/>
      <c r="C201" s="47"/>
      <c r="D201" s="34"/>
      <c r="E201" s="34"/>
      <c r="F201" s="41"/>
      <c r="G201" s="67"/>
      <c r="H201" s="33"/>
      <c r="I201" s="72"/>
      <c r="J201" s="73"/>
      <c r="K201" s="53"/>
      <c r="L201" s="49"/>
      <c r="M201" s="51"/>
      <c r="N201" s="35"/>
      <c r="O201" s="55"/>
      <c r="P201" s="36" t="str">
        <f>IF(N201="","",VLOOKUP(N201,単重表!$C$6:'単重表'!$F$3809,2,FALSE))</f>
        <v/>
      </c>
      <c r="Q201" s="37"/>
      <c r="R201" s="140">
        <f t="shared" si="8"/>
        <v>0</v>
      </c>
      <c r="S201" s="141"/>
      <c r="T201" s="39">
        <f t="shared" si="9"/>
        <v>1</v>
      </c>
      <c r="U201" s="40"/>
      <c r="V201" s="39" t="str">
        <f>IF(N201="","",VLOOKUP(N201,単重表!$C$6:'単重表'!$F$3809,3,FALSE))</f>
        <v/>
      </c>
      <c r="W201" s="139"/>
      <c r="X201" s="37" t="e">
        <f t="shared" si="10"/>
        <v>#VALUE!</v>
      </c>
      <c r="Y201" s="28"/>
      <c r="Z201" s="28"/>
      <c r="AA201" s="28"/>
      <c r="AB201" s="28"/>
      <c r="AC201" s="44"/>
      <c r="AD201" s="44"/>
      <c r="AE201" s="41"/>
      <c r="AF201" s="43"/>
      <c r="AG201" s="41"/>
      <c r="AH201" s="42" t="e">
        <f t="shared" si="11"/>
        <v>#VALUE!</v>
      </c>
      <c r="AI201" s="41"/>
      <c r="AJ201" s="44"/>
      <c r="AK201" s="45"/>
      <c r="AL201" s="34"/>
      <c r="AM201" s="34"/>
      <c r="AN201" s="34"/>
      <c r="AO201" s="34"/>
      <c r="AP201" s="34"/>
      <c r="AQ201" s="34"/>
      <c r="AR201" s="34"/>
    </row>
    <row r="202" spans="2:44" ht="22.5" customHeight="1" x14ac:dyDescent="0.15">
      <c r="B202" s="34"/>
      <c r="C202" s="47"/>
      <c r="D202" s="34"/>
      <c r="E202" s="34"/>
      <c r="F202" s="41"/>
      <c r="G202" s="67"/>
      <c r="H202" s="33"/>
      <c r="I202" s="72"/>
      <c r="J202" s="73"/>
      <c r="K202" s="53"/>
      <c r="L202" s="49"/>
      <c r="M202" s="51"/>
      <c r="N202" s="35"/>
      <c r="O202" s="55"/>
      <c r="P202" s="36" t="str">
        <f>IF(N202="","",VLOOKUP(N202,単重表!$C$6:'単重表'!$F$3809,2,FALSE))</f>
        <v/>
      </c>
      <c r="Q202" s="37"/>
      <c r="R202" s="140">
        <f t="shared" si="8"/>
        <v>0</v>
      </c>
      <c r="S202" s="141"/>
      <c r="T202" s="39">
        <f t="shared" si="9"/>
        <v>1</v>
      </c>
      <c r="U202" s="40"/>
      <c r="V202" s="39" t="str">
        <f>IF(N202="","",VLOOKUP(N202,単重表!$C$6:'単重表'!$F$3809,3,FALSE))</f>
        <v/>
      </c>
      <c r="W202" s="139"/>
      <c r="X202" s="37" t="e">
        <f t="shared" si="10"/>
        <v>#VALUE!</v>
      </c>
      <c r="Y202" s="28"/>
      <c r="Z202" s="28"/>
      <c r="AA202" s="28"/>
      <c r="AB202" s="28"/>
      <c r="AC202" s="44"/>
      <c r="AD202" s="44"/>
      <c r="AE202" s="41"/>
      <c r="AF202" s="43"/>
      <c r="AG202" s="41"/>
      <c r="AH202" s="42" t="e">
        <f t="shared" si="11"/>
        <v>#VALUE!</v>
      </c>
      <c r="AI202" s="41"/>
      <c r="AJ202" s="44"/>
      <c r="AK202" s="45"/>
      <c r="AL202" s="34"/>
      <c r="AM202" s="34"/>
      <c r="AN202" s="34"/>
      <c r="AO202" s="34"/>
      <c r="AP202" s="34"/>
      <c r="AQ202" s="34"/>
      <c r="AR202" s="34"/>
    </row>
    <row r="203" spans="2:44" ht="22.5" customHeight="1" x14ac:dyDescent="0.15">
      <c r="B203" s="34"/>
      <c r="C203" s="47"/>
      <c r="D203" s="34"/>
      <c r="E203" s="34"/>
      <c r="F203" s="41"/>
      <c r="G203" s="67"/>
      <c r="H203" s="33"/>
      <c r="I203" s="72"/>
      <c r="J203" s="73"/>
      <c r="K203" s="53"/>
      <c r="L203" s="49"/>
      <c r="M203" s="51"/>
      <c r="N203" s="35"/>
      <c r="O203" s="55"/>
      <c r="P203" s="36" t="str">
        <f>IF(N203="","",VLOOKUP(N203,単重表!$C$6:'単重表'!$F$3809,2,FALSE))</f>
        <v/>
      </c>
      <c r="Q203" s="37"/>
      <c r="R203" s="140">
        <f t="shared" si="8"/>
        <v>0</v>
      </c>
      <c r="S203" s="141"/>
      <c r="T203" s="39">
        <f t="shared" si="9"/>
        <v>1</v>
      </c>
      <c r="U203" s="40"/>
      <c r="V203" s="39" t="str">
        <f>IF(N203="","",VLOOKUP(N203,単重表!$C$6:'単重表'!$F$3809,3,FALSE))</f>
        <v/>
      </c>
      <c r="W203" s="139"/>
      <c r="X203" s="37" t="e">
        <f t="shared" si="10"/>
        <v>#VALUE!</v>
      </c>
      <c r="Y203" s="28"/>
      <c r="Z203" s="28"/>
      <c r="AA203" s="28"/>
      <c r="AB203" s="28"/>
      <c r="AC203" s="44"/>
      <c r="AD203" s="44"/>
      <c r="AE203" s="41"/>
      <c r="AF203" s="43"/>
      <c r="AG203" s="41"/>
      <c r="AH203" s="42" t="e">
        <f t="shared" si="11"/>
        <v>#VALUE!</v>
      </c>
      <c r="AI203" s="41"/>
      <c r="AJ203" s="44"/>
      <c r="AK203" s="45"/>
      <c r="AL203" s="34"/>
      <c r="AM203" s="34"/>
      <c r="AN203" s="34"/>
      <c r="AO203" s="34"/>
      <c r="AP203" s="34"/>
      <c r="AQ203" s="34"/>
      <c r="AR203" s="34"/>
    </row>
    <row r="204" spans="2:44" ht="22.5" customHeight="1" x14ac:dyDescent="0.15">
      <c r="B204" s="34"/>
      <c r="C204" s="47"/>
      <c r="D204" s="34"/>
      <c r="E204" s="34"/>
      <c r="F204" s="41"/>
      <c r="G204" s="67"/>
      <c r="H204" s="33"/>
      <c r="I204" s="72"/>
      <c r="J204" s="73"/>
      <c r="K204" s="53"/>
      <c r="L204" s="49"/>
      <c r="M204" s="51"/>
      <c r="N204" s="35"/>
      <c r="O204" s="55"/>
      <c r="P204" s="36" t="str">
        <f>IF(N204="","",VLOOKUP(N204,単重表!$C$6:'単重表'!$F$3809,2,FALSE))</f>
        <v/>
      </c>
      <c r="Q204" s="37"/>
      <c r="R204" s="140">
        <f t="shared" si="8"/>
        <v>0</v>
      </c>
      <c r="S204" s="141"/>
      <c r="T204" s="39">
        <f t="shared" si="9"/>
        <v>1</v>
      </c>
      <c r="U204" s="40"/>
      <c r="V204" s="39" t="str">
        <f>IF(N204="","",VLOOKUP(N204,単重表!$C$6:'単重表'!$F$3809,3,FALSE))</f>
        <v/>
      </c>
      <c r="W204" s="139"/>
      <c r="X204" s="37" t="e">
        <f t="shared" si="10"/>
        <v>#VALUE!</v>
      </c>
      <c r="Y204" s="28"/>
      <c r="Z204" s="28"/>
      <c r="AA204" s="28"/>
      <c r="AB204" s="28"/>
      <c r="AC204" s="44"/>
      <c r="AD204" s="44"/>
      <c r="AE204" s="41"/>
      <c r="AF204" s="43"/>
      <c r="AG204" s="41"/>
      <c r="AH204" s="42" t="e">
        <f t="shared" si="11"/>
        <v>#VALUE!</v>
      </c>
      <c r="AI204" s="41"/>
      <c r="AJ204" s="44"/>
      <c r="AK204" s="45"/>
      <c r="AL204" s="34"/>
      <c r="AM204" s="34"/>
      <c r="AN204" s="34"/>
      <c r="AO204" s="34"/>
      <c r="AP204" s="34"/>
      <c r="AQ204" s="34"/>
      <c r="AR204" s="34"/>
    </row>
    <row r="205" spans="2:44" ht="22.5" customHeight="1" x14ac:dyDescent="0.15">
      <c r="B205" s="34"/>
      <c r="C205" s="47"/>
      <c r="D205" s="34"/>
      <c r="E205" s="34"/>
      <c r="F205" s="41"/>
      <c r="G205" s="67"/>
      <c r="H205" s="33"/>
      <c r="I205" s="72"/>
      <c r="J205" s="73"/>
      <c r="K205" s="53"/>
      <c r="L205" s="49"/>
      <c r="M205" s="51"/>
      <c r="N205" s="35"/>
      <c r="O205" s="55"/>
      <c r="P205" s="36" t="str">
        <f>IF(N205="","",VLOOKUP(N205,単重表!$C$6:'単重表'!$F$3809,2,FALSE))</f>
        <v/>
      </c>
      <c r="Q205" s="37"/>
      <c r="R205" s="140">
        <f t="shared" si="8"/>
        <v>0</v>
      </c>
      <c r="S205" s="141"/>
      <c r="T205" s="39">
        <f t="shared" si="9"/>
        <v>1</v>
      </c>
      <c r="U205" s="40"/>
      <c r="V205" s="39" t="str">
        <f>IF(N205="","",VLOOKUP(N205,単重表!$C$6:'単重表'!$F$3809,3,FALSE))</f>
        <v/>
      </c>
      <c r="W205" s="139"/>
      <c r="X205" s="37" t="e">
        <f t="shared" si="10"/>
        <v>#VALUE!</v>
      </c>
      <c r="Y205" s="28"/>
      <c r="Z205" s="28"/>
      <c r="AA205" s="28"/>
      <c r="AB205" s="28"/>
      <c r="AC205" s="44"/>
      <c r="AD205" s="44"/>
      <c r="AE205" s="41"/>
      <c r="AF205" s="43"/>
      <c r="AG205" s="41"/>
      <c r="AH205" s="42" t="e">
        <f t="shared" si="11"/>
        <v>#VALUE!</v>
      </c>
      <c r="AI205" s="41"/>
      <c r="AJ205" s="44"/>
      <c r="AK205" s="45"/>
      <c r="AL205" s="34"/>
      <c r="AM205" s="34"/>
      <c r="AN205" s="34"/>
      <c r="AO205" s="34"/>
      <c r="AP205" s="34"/>
      <c r="AQ205" s="34"/>
      <c r="AR205" s="34"/>
    </row>
    <row r="206" spans="2:44" ht="22.5" customHeight="1" x14ac:dyDescent="0.15">
      <c r="B206" s="34"/>
      <c r="C206" s="47"/>
      <c r="D206" s="34"/>
      <c r="E206" s="34"/>
      <c r="F206" s="41"/>
      <c r="G206" s="67"/>
      <c r="H206" s="33"/>
      <c r="I206" s="72"/>
      <c r="J206" s="73"/>
      <c r="K206" s="53"/>
      <c r="L206" s="49"/>
      <c r="M206" s="51"/>
      <c r="N206" s="35"/>
      <c r="O206" s="55"/>
      <c r="P206" s="36" t="str">
        <f>IF(N206="","",VLOOKUP(N206,単重表!$C$6:'単重表'!$F$3809,2,FALSE))</f>
        <v/>
      </c>
      <c r="Q206" s="37"/>
      <c r="R206" s="140">
        <f t="shared" si="8"/>
        <v>0</v>
      </c>
      <c r="S206" s="141"/>
      <c r="T206" s="39">
        <f t="shared" si="9"/>
        <v>1</v>
      </c>
      <c r="U206" s="40"/>
      <c r="V206" s="39" t="str">
        <f>IF(N206="","",VLOOKUP(N206,単重表!$C$6:'単重表'!$F$3809,3,FALSE))</f>
        <v/>
      </c>
      <c r="W206" s="139"/>
      <c r="X206" s="37" t="e">
        <f t="shared" si="10"/>
        <v>#VALUE!</v>
      </c>
      <c r="Y206" s="28"/>
      <c r="Z206" s="28"/>
      <c r="AA206" s="28"/>
      <c r="AB206" s="28"/>
      <c r="AC206" s="44"/>
      <c r="AD206" s="44"/>
      <c r="AE206" s="41"/>
      <c r="AF206" s="43"/>
      <c r="AG206" s="41"/>
      <c r="AH206" s="42" t="e">
        <f t="shared" si="11"/>
        <v>#VALUE!</v>
      </c>
      <c r="AI206" s="41"/>
      <c r="AJ206" s="44"/>
      <c r="AK206" s="45"/>
      <c r="AL206" s="34"/>
      <c r="AM206" s="34"/>
      <c r="AN206" s="34"/>
      <c r="AO206" s="34"/>
      <c r="AP206" s="34"/>
      <c r="AQ206" s="34"/>
      <c r="AR206" s="34"/>
    </row>
    <row r="207" spans="2:44" ht="22.5" customHeight="1" x14ac:dyDescent="0.15">
      <c r="B207" s="34"/>
      <c r="C207" s="47"/>
      <c r="D207" s="34"/>
      <c r="E207" s="34"/>
      <c r="F207" s="41"/>
      <c r="G207" s="67"/>
      <c r="H207" s="33"/>
      <c r="I207" s="72"/>
      <c r="J207" s="73"/>
      <c r="K207" s="53"/>
      <c r="L207" s="49"/>
      <c r="M207" s="51"/>
      <c r="N207" s="35"/>
      <c r="O207" s="55"/>
      <c r="P207" s="36" t="str">
        <f>IF(N207="","",VLOOKUP(N207,単重表!$C$6:'単重表'!$F$3809,2,FALSE))</f>
        <v/>
      </c>
      <c r="Q207" s="37"/>
      <c r="R207" s="140">
        <f t="shared" si="8"/>
        <v>0</v>
      </c>
      <c r="S207" s="141"/>
      <c r="T207" s="39">
        <f t="shared" si="9"/>
        <v>1</v>
      </c>
      <c r="U207" s="40"/>
      <c r="V207" s="39" t="str">
        <f>IF(N207="","",VLOOKUP(N207,単重表!$C$6:'単重表'!$F$3809,3,FALSE))</f>
        <v/>
      </c>
      <c r="W207" s="139"/>
      <c r="X207" s="37" t="e">
        <f t="shared" si="10"/>
        <v>#VALUE!</v>
      </c>
      <c r="Y207" s="28"/>
      <c r="Z207" s="28"/>
      <c r="AA207" s="28"/>
      <c r="AB207" s="28"/>
      <c r="AC207" s="44"/>
      <c r="AD207" s="44"/>
      <c r="AE207" s="41"/>
      <c r="AF207" s="43"/>
      <c r="AG207" s="41"/>
      <c r="AH207" s="42" t="e">
        <f t="shared" si="11"/>
        <v>#VALUE!</v>
      </c>
      <c r="AI207" s="41"/>
      <c r="AJ207" s="44"/>
      <c r="AK207" s="45"/>
      <c r="AL207" s="34"/>
      <c r="AM207" s="34"/>
      <c r="AN207" s="34"/>
      <c r="AO207" s="34"/>
      <c r="AP207" s="34"/>
      <c r="AQ207" s="34"/>
      <c r="AR207" s="34"/>
    </row>
    <row r="208" spans="2:44" ht="22.5" customHeight="1" x14ac:dyDescent="0.15">
      <c r="B208" s="34"/>
      <c r="C208" s="47"/>
      <c r="D208" s="34"/>
      <c r="E208" s="34"/>
      <c r="F208" s="41"/>
      <c r="G208" s="67"/>
      <c r="H208" s="33"/>
      <c r="I208" s="72"/>
      <c r="J208" s="73"/>
      <c r="K208" s="53"/>
      <c r="L208" s="49"/>
      <c r="M208" s="51"/>
      <c r="N208" s="35"/>
      <c r="O208" s="55"/>
      <c r="P208" s="36" t="str">
        <f>IF(N208="","",VLOOKUP(N208,単重表!$C$6:'単重表'!$F$3809,2,FALSE))</f>
        <v/>
      </c>
      <c r="Q208" s="37"/>
      <c r="R208" s="140">
        <f t="shared" si="8"/>
        <v>0</v>
      </c>
      <c r="S208" s="141"/>
      <c r="T208" s="39">
        <f t="shared" si="9"/>
        <v>1</v>
      </c>
      <c r="U208" s="40"/>
      <c r="V208" s="39" t="str">
        <f>IF(N208="","",VLOOKUP(N208,単重表!$C$6:'単重表'!$F$3809,3,FALSE))</f>
        <v/>
      </c>
      <c r="W208" s="139"/>
      <c r="X208" s="37" t="e">
        <f t="shared" si="10"/>
        <v>#VALUE!</v>
      </c>
      <c r="Y208" s="28"/>
      <c r="Z208" s="28"/>
      <c r="AA208" s="28"/>
      <c r="AB208" s="28"/>
      <c r="AC208" s="44"/>
      <c r="AD208" s="44"/>
      <c r="AE208" s="41"/>
      <c r="AF208" s="43"/>
      <c r="AG208" s="41"/>
      <c r="AH208" s="42" t="e">
        <f t="shared" si="11"/>
        <v>#VALUE!</v>
      </c>
      <c r="AI208" s="41"/>
      <c r="AJ208" s="44"/>
      <c r="AK208" s="45"/>
      <c r="AL208" s="34"/>
      <c r="AM208" s="34"/>
      <c r="AN208" s="34"/>
      <c r="AO208" s="34"/>
      <c r="AP208" s="34"/>
      <c r="AQ208" s="34"/>
      <c r="AR208" s="34"/>
    </row>
    <row r="209" spans="2:44" ht="22.5" customHeight="1" x14ac:dyDescent="0.15">
      <c r="B209" s="34"/>
      <c r="C209" s="47"/>
      <c r="D209" s="34"/>
      <c r="E209" s="34"/>
      <c r="F209" s="41"/>
      <c r="G209" s="67"/>
      <c r="H209" s="33"/>
      <c r="I209" s="72"/>
      <c r="J209" s="73"/>
      <c r="K209" s="53"/>
      <c r="L209" s="49"/>
      <c r="M209" s="51"/>
      <c r="N209" s="35"/>
      <c r="O209" s="55"/>
      <c r="P209" s="36" t="str">
        <f>IF(N209="","",VLOOKUP(N209,単重表!$C$6:'単重表'!$F$3809,2,FALSE))</f>
        <v/>
      </c>
      <c r="Q209" s="37"/>
      <c r="R209" s="140">
        <f t="shared" si="8"/>
        <v>0</v>
      </c>
      <c r="S209" s="141"/>
      <c r="T209" s="39">
        <f t="shared" si="9"/>
        <v>1</v>
      </c>
      <c r="U209" s="40"/>
      <c r="V209" s="39" t="str">
        <f>IF(N209="","",VLOOKUP(N209,単重表!$C$6:'単重表'!$F$3809,3,FALSE))</f>
        <v/>
      </c>
      <c r="W209" s="139"/>
      <c r="X209" s="37" t="e">
        <f t="shared" si="10"/>
        <v>#VALUE!</v>
      </c>
      <c r="Y209" s="28"/>
      <c r="Z209" s="28"/>
      <c r="AA209" s="28"/>
      <c r="AB209" s="28"/>
      <c r="AC209" s="44"/>
      <c r="AD209" s="44"/>
      <c r="AE209" s="41"/>
      <c r="AF209" s="43"/>
      <c r="AG209" s="41"/>
      <c r="AH209" s="42" t="e">
        <f t="shared" si="11"/>
        <v>#VALUE!</v>
      </c>
      <c r="AI209" s="41"/>
      <c r="AJ209" s="44"/>
      <c r="AK209" s="45"/>
      <c r="AL209" s="34"/>
      <c r="AM209" s="34"/>
      <c r="AN209" s="34"/>
      <c r="AO209" s="34"/>
      <c r="AP209" s="34"/>
      <c r="AQ209" s="34"/>
      <c r="AR209" s="34"/>
    </row>
    <row r="210" spans="2:44" ht="22.5" customHeight="1" x14ac:dyDescent="0.15">
      <c r="B210" s="34"/>
      <c r="C210" s="47"/>
      <c r="D210" s="34"/>
      <c r="E210" s="34"/>
      <c r="F210" s="41"/>
      <c r="G210" s="67"/>
      <c r="H210" s="33"/>
      <c r="I210" s="72"/>
      <c r="J210" s="73"/>
      <c r="K210" s="53"/>
      <c r="L210" s="49"/>
      <c r="M210" s="51"/>
      <c r="N210" s="35"/>
      <c r="O210" s="55"/>
      <c r="P210" s="36" t="str">
        <f>IF(N210="","",VLOOKUP(N210,単重表!$C$6:'単重表'!$F$3809,2,FALSE))</f>
        <v/>
      </c>
      <c r="Q210" s="37"/>
      <c r="R210" s="140">
        <f t="shared" si="8"/>
        <v>0</v>
      </c>
      <c r="S210" s="141"/>
      <c r="T210" s="39">
        <f t="shared" si="9"/>
        <v>1</v>
      </c>
      <c r="U210" s="40"/>
      <c r="V210" s="39" t="str">
        <f>IF(N210="","",VLOOKUP(N210,単重表!$C$6:'単重表'!$F$3809,3,FALSE))</f>
        <v/>
      </c>
      <c r="W210" s="139"/>
      <c r="X210" s="37" t="e">
        <f t="shared" si="10"/>
        <v>#VALUE!</v>
      </c>
      <c r="Y210" s="28"/>
      <c r="Z210" s="28"/>
      <c r="AA210" s="28"/>
      <c r="AB210" s="28"/>
      <c r="AC210" s="44"/>
      <c r="AD210" s="44"/>
      <c r="AE210" s="41"/>
      <c r="AF210" s="43"/>
      <c r="AG210" s="41"/>
      <c r="AH210" s="42" t="e">
        <f t="shared" si="11"/>
        <v>#VALUE!</v>
      </c>
      <c r="AI210" s="41"/>
      <c r="AJ210" s="44"/>
      <c r="AK210" s="45"/>
      <c r="AL210" s="34"/>
      <c r="AM210" s="34"/>
      <c r="AN210" s="34"/>
      <c r="AO210" s="34"/>
      <c r="AP210" s="34"/>
      <c r="AQ210" s="34"/>
      <c r="AR210" s="34"/>
    </row>
    <row r="211" spans="2:44" ht="22.5" customHeight="1" x14ac:dyDescent="0.15">
      <c r="B211" s="34"/>
      <c r="C211" s="47"/>
      <c r="D211" s="34"/>
      <c r="E211" s="34"/>
      <c r="F211" s="41"/>
      <c r="G211" s="67"/>
      <c r="H211" s="33"/>
      <c r="I211" s="72"/>
      <c r="J211" s="73"/>
      <c r="K211" s="53"/>
      <c r="L211" s="49"/>
      <c r="M211" s="51"/>
      <c r="N211" s="35"/>
      <c r="O211" s="55"/>
      <c r="P211" s="36" t="str">
        <f>IF(N211="","",VLOOKUP(N211,単重表!$C$6:'単重表'!$F$3809,2,FALSE))</f>
        <v/>
      </c>
      <c r="Q211" s="37"/>
      <c r="R211" s="140">
        <f t="shared" si="8"/>
        <v>0</v>
      </c>
      <c r="S211" s="141"/>
      <c r="T211" s="39">
        <f t="shared" si="9"/>
        <v>1</v>
      </c>
      <c r="U211" s="40"/>
      <c r="V211" s="39" t="str">
        <f>IF(N211="","",VLOOKUP(N211,単重表!$C$6:'単重表'!$F$3809,3,FALSE))</f>
        <v/>
      </c>
      <c r="W211" s="139"/>
      <c r="X211" s="37" t="e">
        <f t="shared" si="10"/>
        <v>#VALUE!</v>
      </c>
      <c r="Y211" s="28"/>
      <c r="Z211" s="28"/>
      <c r="AA211" s="28"/>
      <c r="AB211" s="28"/>
      <c r="AC211" s="44"/>
      <c r="AD211" s="44"/>
      <c r="AE211" s="41"/>
      <c r="AF211" s="43"/>
      <c r="AG211" s="41"/>
      <c r="AH211" s="42" t="e">
        <f t="shared" si="11"/>
        <v>#VALUE!</v>
      </c>
      <c r="AI211" s="41"/>
      <c r="AJ211" s="44"/>
      <c r="AK211" s="45"/>
      <c r="AL211" s="34"/>
      <c r="AM211" s="34"/>
      <c r="AN211" s="34"/>
      <c r="AO211" s="34"/>
      <c r="AP211" s="34"/>
      <c r="AQ211" s="34"/>
      <c r="AR211" s="34"/>
    </row>
    <row r="212" spans="2:44" ht="22.5" customHeight="1" x14ac:dyDescent="0.15">
      <c r="B212" s="34"/>
      <c r="C212" s="47"/>
      <c r="D212" s="34"/>
      <c r="E212" s="34"/>
      <c r="F212" s="41"/>
      <c r="G212" s="67"/>
      <c r="H212" s="33"/>
      <c r="I212" s="72"/>
      <c r="J212" s="73"/>
      <c r="K212" s="53"/>
      <c r="L212" s="49"/>
      <c r="M212" s="51"/>
      <c r="N212" s="35"/>
      <c r="O212" s="55"/>
      <c r="P212" s="36" t="str">
        <f>IF(N212="","",VLOOKUP(N212,単重表!$C$6:'単重表'!$F$3809,2,FALSE))</f>
        <v/>
      </c>
      <c r="Q212" s="37"/>
      <c r="R212" s="140">
        <f t="shared" si="8"/>
        <v>0</v>
      </c>
      <c r="S212" s="141"/>
      <c r="T212" s="39">
        <f t="shared" si="9"/>
        <v>1</v>
      </c>
      <c r="U212" s="40"/>
      <c r="V212" s="39" t="str">
        <f>IF(N212="","",VLOOKUP(N212,単重表!$C$6:'単重表'!$F$3809,3,FALSE))</f>
        <v/>
      </c>
      <c r="W212" s="139"/>
      <c r="X212" s="37" t="e">
        <f t="shared" si="10"/>
        <v>#VALUE!</v>
      </c>
      <c r="Y212" s="28"/>
      <c r="Z212" s="28"/>
      <c r="AA212" s="28"/>
      <c r="AB212" s="28"/>
      <c r="AC212" s="44"/>
      <c r="AD212" s="44"/>
      <c r="AE212" s="41"/>
      <c r="AF212" s="43"/>
      <c r="AG212" s="41"/>
      <c r="AH212" s="42" t="e">
        <f t="shared" si="11"/>
        <v>#VALUE!</v>
      </c>
      <c r="AI212" s="41"/>
      <c r="AJ212" s="44"/>
      <c r="AK212" s="45"/>
      <c r="AL212" s="34"/>
      <c r="AM212" s="34"/>
      <c r="AN212" s="34"/>
      <c r="AO212" s="34"/>
      <c r="AP212" s="34"/>
      <c r="AQ212" s="34"/>
      <c r="AR212" s="34"/>
    </row>
    <row r="213" spans="2:44" ht="22.5" customHeight="1" x14ac:dyDescent="0.15">
      <c r="B213" s="34"/>
      <c r="C213" s="47"/>
      <c r="D213" s="34"/>
      <c r="E213" s="34"/>
      <c r="F213" s="41"/>
      <c r="G213" s="67"/>
      <c r="H213" s="33"/>
      <c r="I213" s="72"/>
      <c r="J213" s="73"/>
      <c r="K213" s="53"/>
      <c r="L213" s="49"/>
      <c r="M213" s="51"/>
      <c r="N213" s="35"/>
      <c r="O213" s="55"/>
      <c r="P213" s="36" t="str">
        <f>IF(N213="","",VLOOKUP(N213,単重表!$C$6:'単重表'!$F$3809,2,FALSE))</f>
        <v/>
      </c>
      <c r="Q213" s="37"/>
      <c r="R213" s="140">
        <f t="shared" si="8"/>
        <v>0</v>
      </c>
      <c r="S213" s="141"/>
      <c r="T213" s="39">
        <f t="shared" si="9"/>
        <v>1</v>
      </c>
      <c r="U213" s="40"/>
      <c r="V213" s="39" t="str">
        <f>IF(N213="","",VLOOKUP(N213,単重表!$C$6:'単重表'!$F$3809,3,FALSE))</f>
        <v/>
      </c>
      <c r="W213" s="139"/>
      <c r="X213" s="37" t="e">
        <f t="shared" si="10"/>
        <v>#VALUE!</v>
      </c>
      <c r="Y213" s="28"/>
      <c r="Z213" s="28"/>
      <c r="AA213" s="28"/>
      <c r="AB213" s="28"/>
      <c r="AC213" s="44"/>
      <c r="AD213" s="44"/>
      <c r="AE213" s="41"/>
      <c r="AF213" s="43"/>
      <c r="AG213" s="41"/>
      <c r="AH213" s="42" t="e">
        <f t="shared" si="11"/>
        <v>#VALUE!</v>
      </c>
      <c r="AI213" s="41"/>
      <c r="AJ213" s="44"/>
      <c r="AK213" s="45"/>
      <c r="AL213" s="34"/>
      <c r="AM213" s="34"/>
      <c r="AN213" s="34"/>
      <c r="AO213" s="34"/>
      <c r="AP213" s="34"/>
      <c r="AQ213" s="34"/>
      <c r="AR213" s="34"/>
    </row>
    <row r="214" spans="2:44" ht="22.5" customHeight="1" x14ac:dyDescent="0.15">
      <c r="B214" s="34"/>
      <c r="C214" s="47"/>
      <c r="D214" s="34"/>
      <c r="E214" s="34"/>
      <c r="F214" s="41"/>
      <c r="G214" s="67"/>
      <c r="H214" s="33"/>
      <c r="I214" s="72"/>
      <c r="J214" s="73"/>
      <c r="K214" s="53"/>
      <c r="L214" s="49"/>
      <c r="M214" s="51"/>
      <c r="N214" s="35"/>
      <c r="O214" s="55"/>
      <c r="P214" s="36" t="str">
        <f>IF(N214="","",VLOOKUP(N214,単重表!$C$6:'単重表'!$F$3809,2,FALSE))</f>
        <v/>
      </c>
      <c r="Q214" s="37"/>
      <c r="R214" s="140">
        <f t="shared" ref="R214:R277" si="12">Q214/1000</f>
        <v>0</v>
      </c>
      <c r="S214" s="141"/>
      <c r="T214" s="39">
        <f t="shared" ref="T214:T277" si="13">IF(S214="",1,S214/1000)</f>
        <v>1</v>
      </c>
      <c r="U214" s="40"/>
      <c r="V214" s="39" t="str">
        <f>IF(N214="","",VLOOKUP(N214,単重表!$C$6:'単重表'!$F$3809,3,FALSE))</f>
        <v/>
      </c>
      <c r="W214" s="139"/>
      <c r="X214" s="37" t="e">
        <f t="shared" ref="X214:X277" si="14">V214*U214*T214*R214+W214</f>
        <v>#VALUE!</v>
      </c>
      <c r="Y214" s="28"/>
      <c r="Z214" s="28"/>
      <c r="AA214" s="28"/>
      <c r="AB214" s="28"/>
      <c r="AC214" s="44"/>
      <c r="AD214" s="44"/>
      <c r="AE214" s="41"/>
      <c r="AF214" s="43"/>
      <c r="AG214" s="41"/>
      <c r="AH214" s="42" t="e">
        <f t="shared" ref="AH214:AH270" si="15">AG214*X214</f>
        <v>#VALUE!</v>
      </c>
      <c r="AI214" s="41"/>
      <c r="AJ214" s="44"/>
      <c r="AK214" s="45"/>
      <c r="AL214" s="34"/>
      <c r="AM214" s="34"/>
      <c r="AN214" s="34"/>
      <c r="AO214" s="34"/>
      <c r="AP214" s="34"/>
      <c r="AQ214" s="34"/>
      <c r="AR214" s="34"/>
    </row>
    <row r="215" spans="2:44" ht="22.5" customHeight="1" x14ac:dyDescent="0.15">
      <c r="B215" s="34"/>
      <c r="C215" s="47"/>
      <c r="D215" s="34"/>
      <c r="E215" s="34"/>
      <c r="F215" s="41"/>
      <c r="G215" s="67"/>
      <c r="H215" s="33"/>
      <c r="I215" s="72"/>
      <c r="J215" s="73"/>
      <c r="K215" s="53"/>
      <c r="L215" s="49"/>
      <c r="M215" s="51"/>
      <c r="N215" s="35"/>
      <c r="O215" s="55"/>
      <c r="P215" s="36" t="str">
        <f>IF(N215="","",VLOOKUP(N215,単重表!$C$6:'単重表'!$F$3809,2,FALSE))</f>
        <v/>
      </c>
      <c r="Q215" s="37"/>
      <c r="R215" s="140">
        <f t="shared" si="12"/>
        <v>0</v>
      </c>
      <c r="S215" s="141"/>
      <c r="T215" s="39">
        <f t="shared" si="13"/>
        <v>1</v>
      </c>
      <c r="U215" s="40"/>
      <c r="V215" s="39" t="str">
        <f>IF(N215="","",VLOOKUP(N215,単重表!$C$6:'単重表'!$F$3809,3,FALSE))</f>
        <v/>
      </c>
      <c r="W215" s="139"/>
      <c r="X215" s="37" t="e">
        <f t="shared" si="14"/>
        <v>#VALUE!</v>
      </c>
      <c r="Y215" s="28"/>
      <c r="Z215" s="28"/>
      <c r="AA215" s="28"/>
      <c r="AB215" s="28"/>
      <c r="AC215" s="44"/>
      <c r="AD215" s="44"/>
      <c r="AE215" s="41"/>
      <c r="AF215" s="43"/>
      <c r="AG215" s="41"/>
      <c r="AH215" s="42" t="e">
        <f t="shared" si="15"/>
        <v>#VALUE!</v>
      </c>
      <c r="AI215" s="41"/>
      <c r="AJ215" s="44"/>
      <c r="AK215" s="45"/>
      <c r="AL215" s="34"/>
      <c r="AM215" s="34"/>
      <c r="AN215" s="34"/>
      <c r="AO215" s="34"/>
      <c r="AP215" s="34"/>
      <c r="AQ215" s="34"/>
      <c r="AR215" s="34"/>
    </row>
    <row r="216" spans="2:44" ht="22.5" customHeight="1" x14ac:dyDescent="0.15">
      <c r="B216" s="34"/>
      <c r="C216" s="47"/>
      <c r="D216" s="34"/>
      <c r="E216" s="34"/>
      <c r="F216" s="41"/>
      <c r="G216" s="67"/>
      <c r="H216" s="33"/>
      <c r="I216" s="72"/>
      <c r="J216" s="73"/>
      <c r="K216" s="53"/>
      <c r="L216" s="49"/>
      <c r="M216" s="51"/>
      <c r="N216" s="35"/>
      <c r="O216" s="55"/>
      <c r="P216" s="36" t="str">
        <f>IF(N216="","",VLOOKUP(N216,単重表!$C$6:'単重表'!$F$3809,2,FALSE))</f>
        <v/>
      </c>
      <c r="Q216" s="37"/>
      <c r="R216" s="140">
        <f t="shared" si="12"/>
        <v>0</v>
      </c>
      <c r="S216" s="141"/>
      <c r="T216" s="39">
        <f t="shared" si="13"/>
        <v>1</v>
      </c>
      <c r="U216" s="40"/>
      <c r="V216" s="39" t="str">
        <f>IF(N216="","",VLOOKUP(N216,単重表!$C$6:'単重表'!$F$3809,3,FALSE))</f>
        <v/>
      </c>
      <c r="W216" s="139"/>
      <c r="X216" s="37" t="e">
        <f t="shared" si="14"/>
        <v>#VALUE!</v>
      </c>
      <c r="Y216" s="28"/>
      <c r="Z216" s="28"/>
      <c r="AA216" s="28"/>
      <c r="AB216" s="28"/>
      <c r="AC216" s="44"/>
      <c r="AD216" s="44"/>
      <c r="AE216" s="41"/>
      <c r="AF216" s="43"/>
      <c r="AG216" s="41"/>
      <c r="AH216" s="42" t="e">
        <f t="shared" si="15"/>
        <v>#VALUE!</v>
      </c>
      <c r="AI216" s="41"/>
      <c r="AJ216" s="44"/>
      <c r="AK216" s="45"/>
      <c r="AL216" s="34"/>
      <c r="AM216" s="34"/>
      <c r="AN216" s="34"/>
      <c r="AO216" s="34"/>
      <c r="AP216" s="34"/>
      <c r="AQ216" s="34"/>
      <c r="AR216" s="34"/>
    </row>
    <row r="217" spans="2:44" ht="22.5" customHeight="1" x14ac:dyDescent="0.15">
      <c r="B217" s="34"/>
      <c r="C217" s="47"/>
      <c r="D217" s="34"/>
      <c r="E217" s="34"/>
      <c r="F217" s="41"/>
      <c r="G217" s="67"/>
      <c r="H217" s="33"/>
      <c r="I217" s="72"/>
      <c r="J217" s="73"/>
      <c r="K217" s="53"/>
      <c r="L217" s="49"/>
      <c r="M217" s="51"/>
      <c r="N217" s="35"/>
      <c r="O217" s="55"/>
      <c r="P217" s="36" t="str">
        <f>IF(N217="","",VLOOKUP(N217,単重表!$C$6:'単重表'!$F$3809,2,FALSE))</f>
        <v/>
      </c>
      <c r="Q217" s="37"/>
      <c r="R217" s="140">
        <f t="shared" si="12"/>
        <v>0</v>
      </c>
      <c r="S217" s="141"/>
      <c r="T217" s="39">
        <f t="shared" si="13"/>
        <v>1</v>
      </c>
      <c r="U217" s="40"/>
      <c r="V217" s="39" t="str">
        <f>IF(N217="","",VLOOKUP(N217,単重表!$C$6:'単重表'!$F$3809,3,FALSE))</f>
        <v/>
      </c>
      <c r="W217" s="139"/>
      <c r="X217" s="37" t="e">
        <f t="shared" si="14"/>
        <v>#VALUE!</v>
      </c>
      <c r="Y217" s="28"/>
      <c r="Z217" s="28"/>
      <c r="AA217" s="28"/>
      <c r="AB217" s="28"/>
      <c r="AC217" s="44"/>
      <c r="AD217" s="44"/>
      <c r="AE217" s="41"/>
      <c r="AF217" s="43"/>
      <c r="AG217" s="41"/>
      <c r="AH217" s="42" t="e">
        <f t="shared" si="15"/>
        <v>#VALUE!</v>
      </c>
      <c r="AI217" s="41"/>
      <c r="AJ217" s="44"/>
      <c r="AK217" s="45"/>
      <c r="AL217" s="34"/>
      <c r="AM217" s="34"/>
      <c r="AN217" s="34"/>
      <c r="AO217" s="34"/>
      <c r="AP217" s="34"/>
      <c r="AQ217" s="34"/>
      <c r="AR217" s="34"/>
    </row>
    <row r="218" spans="2:44" ht="22.5" customHeight="1" x14ac:dyDescent="0.15">
      <c r="B218" s="34"/>
      <c r="C218" s="47"/>
      <c r="D218" s="34"/>
      <c r="E218" s="34"/>
      <c r="F218" s="41"/>
      <c r="G218" s="67"/>
      <c r="H218" s="33"/>
      <c r="I218" s="72"/>
      <c r="J218" s="73"/>
      <c r="K218" s="53"/>
      <c r="L218" s="49"/>
      <c r="M218" s="51"/>
      <c r="N218" s="35"/>
      <c r="O218" s="55"/>
      <c r="P218" s="36" t="str">
        <f>IF(N218="","",VLOOKUP(N218,単重表!$C$6:'単重表'!$F$3809,2,FALSE))</f>
        <v/>
      </c>
      <c r="Q218" s="37"/>
      <c r="R218" s="140">
        <f t="shared" si="12"/>
        <v>0</v>
      </c>
      <c r="S218" s="141"/>
      <c r="T218" s="39">
        <f t="shared" si="13"/>
        <v>1</v>
      </c>
      <c r="U218" s="40"/>
      <c r="V218" s="39" t="str">
        <f>IF(N218="","",VLOOKUP(N218,単重表!$C$6:'単重表'!$F$3809,3,FALSE))</f>
        <v/>
      </c>
      <c r="W218" s="139"/>
      <c r="X218" s="37" t="e">
        <f t="shared" si="14"/>
        <v>#VALUE!</v>
      </c>
      <c r="Y218" s="28"/>
      <c r="Z218" s="28"/>
      <c r="AA218" s="28"/>
      <c r="AB218" s="28"/>
      <c r="AC218" s="44"/>
      <c r="AD218" s="44"/>
      <c r="AE218" s="41"/>
      <c r="AF218" s="43"/>
      <c r="AG218" s="41"/>
      <c r="AH218" s="42" t="e">
        <f t="shared" si="15"/>
        <v>#VALUE!</v>
      </c>
      <c r="AI218" s="41"/>
      <c r="AJ218" s="44"/>
      <c r="AK218" s="45"/>
      <c r="AL218" s="34"/>
      <c r="AM218" s="34"/>
      <c r="AN218" s="34"/>
      <c r="AO218" s="34"/>
      <c r="AP218" s="34"/>
      <c r="AQ218" s="34"/>
      <c r="AR218" s="34"/>
    </row>
    <row r="219" spans="2:44" ht="22.5" customHeight="1" x14ac:dyDescent="0.15">
      <c r="B219" s="34"/>
      <c r="C219" s="47"/>
      <c r="D219" s="34"/>
      <c r="E219" s="34"/>
      <c r="F219" s="41"/>
      <c r="G219" s="67"/>
      <c r="H219" s="33"/>
      <c r="I219" s="72"/>
      <c r="J219" s="73"/>
      <c r="K219" s="53"/>
      <c r="L219" s="49"/>
      <c r="M219" s="51"/>
      <c r="N219" s="35"/>
      <c r="O219" s="55"/>
      <c r="P219" s="36" t="str">
        <f>IF(N219="","",VLOOKUP(N219,単重表!$C$6:'単重表'!$F$3809,2,FALSE))</f>
        <v/>
      </c>
      <c r="Q219" s="37"/>
      <c r="R219" s="140">
        <f t="shared" si="12"/>
        <v>0</v>
      </c>
      <c r="S219" s="141"/>
      <c r="T219" s="39">
        <f t="shared" si="13"/>
        <v>1</v>
      </c>
      <c r="U219" s="40"/>
      <c r="V219" s="39" t="str">
        <f>IF(N219="","",VLOOKUP(N219,単重表!$C$6:'単重表'!$F$3809,3,FALSE))</f>
        <v/>
      </c>
      <c r="W219" s="139"/>
      <c r="X219" s="37" t="e">
        <f t="shared" si="14"/>
        <v>#VALUE!</v>
      </c>
      <c r="Y219" s="28"/>
      <c r="Z219" s="28"/>
      <c r="AA219" s="28"/>
      <c r="AB219" s="28"/>
      <c r="AC219" s="44"/>
      <c r="AD219" s="44"/>
      <c r="AE219" s="41"/>
      <c r="AF219" s="43"/>
      <c r="AG219" s="41"/>
      <c r="AH219" s="42" t="e">
        <f t="shared" si="15"/>
        <v>#VALUE!</v>
      </c>
      <c r="AI219" s="41"/>
      <c r="AJ219" s="44"/>
      <c r="AK219" s="45"/>
      <c r="AL219" s="34"/>
      <c r="AM219" s="34"/>
      <c r="AN219" s="34"/>
      <c r="AO219" s="34"/>
      <c r="AP219" s="34"/>
      <c r="AQ219" s="34"/>
      <c r="AR219" s="34"/>
    </row>
    <row r="220" spans="2:44" ht="22.5" customHeight="1" x14ac:dyDescent="0.15">
      <c r="B220" s="34"/>
      <c r="C220" s="47"/>
      <c r="D220" s="34"/>
      <c r="E220" s="34"/>
      <c r="F220" s="41"/>
      <c r="G220" s="67"/>
      <c r="H220" s="33"/>
      <c r="I220" s="72"/>
      <c r="J220" s="73"/>
      <c r="K220" s="53"/>
      <c r="L220" s="49"/>
      <c r="M220" s="51"/>
      <c r="N220" s="35"/>
      <c r="O220" s="55"/>
      <c r="P220" s="36" t="str">
        <f>IF(N220="","",VLOOKUP(N220,単重表!$C$6:'単重表'!$F$3809,2,FALSE))</f>
        <v/>
      </c>
      <c r="Q220" s="37"/>
      <c r="R220" s="140">
        <f t="shared" si="12"/>
        <v>0</v>
      </c>
      <c r="S220" s="141"/>
      <c r="T220" s="39">
        <f t="shared" si="13"/>
        <v>1</v>
      </c>
      <c r="U220" s="40"/>
      <c r="V220" s="39" t="str">
        <f>IF(N220="","",VLOOKUP(N220,単重表!$C$6:'単重表'!$F$3809,3,FALSE))</f>
        <v/>
      </c>
      <c r="W220" s="139"/>
      <c r="X220" s="37" t="e">
        <f t="shared" si="14"/>
        <v>#VALUE!</v>
      </c>
      <c r="Y220" s="28"/>
      <c r="Z220" s="28"/>
      <c r="AA220" s="28"/>
      <c r="AB220" s="28"/>
      <c r="AC220" s="44"/>
      <c r="AD220" s="44"/>
      <c r="AE220" s="41"/>
      <c r="AF220" s="43"/>
      <c r="AG220" s="41"/>
      <c r="AH220" s="42" t="e">
        <f t="shared" si="15"/>
        <v>#VALUE!</v>
      </c>
      <c r="AI220" s="41"/>
      <c r="AJ220" s="44"/>
      <c r="AK220" s="45"/>
      <c r="AL220" s="34"/>
      <c r="AM220" s="34"/>
      <c r="AN220" s="34"/>
      <c r="AO220" s="34"/>
      <c r="AP220" s="34"/>
      <c r="AQ220" s="34"/>
      <c r="AR220" s="34"/>
    </row>
    <row r="221" spans="2:44" ht="22.5" customHeight="1" x14ac:dyDescent="0.15">
      <c r="B221" s="34"/>
      <c r="C221" s="47"/>
      <c r="D221" s="34"/>
      <c r="E221" s="34"/>
      <c r="F221" s="41"/>
      <c r="G221" s="67"/>
      <c r="H221" s="33"/>
      <c r="I221" s="72"/>
      <c r="J221" s="73"/>
      <c r="K221" s="53"/>
      <c r="L221" s="49"/>
      <c r="M221" s="51"/>
      <c r="N221" s="35"/>
      <c r="O221" s="55"/>
      <c r="P221" s="36" t="str">
        <f>IF(N221="","",VLOOKUP(N221,単重表!$C$6:'単重表'!$F$3809,2,FALSE))</f>
        <v/>
      </c>
      <c r="Q221" s="37"/>
      <c r="R221" s="140">
        <f t="shared" si="12"/>
        <v>0</v>
      </c>
      <c r="S221" s="141"/>
      <c r="T221" s="39">
        <f t="shared" si="13"/>
        <v>1</v>
      </c>
      <c r="U221" s="40"/>
      <c r="V221" s="39" t="str">
        <f>IF(N221="","",VLOOKUP(N221,単重表!$C$6:'単重表'!$F$3809,3,FALSE))</f>
        <v/>
      </c>
      <c r="W221" s="139"/>
      <c r="X221" s="37" t="e">
        <f t="shared" si="14"/>
        <v>#VALUE!</v>
      </c>
      <c r="Y221" s="28"/>
      <c r="Z221" s="28"/>
      <c r="AA221" s="28"/>
      <c r="AB221" s="28"/>
      <c r="AC221" s="44"/>
      <c r="AD221" s="44"/>
      <c r="AE221" s="41"/>
      <c r="AF221" s="43"/>
      <c r="AG221" s="41"/>
      <c r="AH221" s="42" t="e">
        <f t="shared" si="15"/>
        <v>#VALUE!</v>
      </c>
      <c r="AI221" s="41"/>
      <c r="AJ221" s="44"/>
      <c r="AK221" s="45"/>
      <c r="AL221" s="34"/>
      <c r="AM221" s="34"/>
      <c r="AN221" s="34"/>
      <c r="AO221" s="34"/>
      <c r="AP221" s="34"/>
      <c r="AQ221" s="34"/>
      <c r="AR221" s="34"/>
    </row>
    <row r="222" spans="2:44" ht="22.5" customHeight="1" x14ac:dyDescent="0.15">
      <c r="B222" s="34"/>
      <c r="C222" s="47"/>
      <c r="D222" s="34"/>
      <c r="E222" s="34"/>
      <c r="F222" s="41"/>
      <c r="G222" s="67"/>
      <c r="H222" s="33"/>
      <c r="I222" s="72"/>
      <c r="J222" s="73"/>
      <c r="K222" s="53"/>
      <c r="L222" s="49"/>
      <c r="M222" s="51"/>
      <c r="N222" s="35"/>
      <c r="O222" s="55"/>
      <c r="P222" s="36" t="str">
        <f>IF(N222="","",VLOOKUP(N222,単重表!$C$6:'単重表'!$F$3809,2,FALSE))</f>
        <v/>
      </c>
      <c r="Q222" s="37"/>
      <c r="R222" s="140">
        <f t="shared" si="12"/>
        <v>0</v>
      </c>
      <c r="S222" s="141"/>
      <c r="T222" s="39">
        <f t="shared" si="13"/>
        <v>1</v>
      </c>
      <c r="U222" s="40"/>
      <c r="V222" s="39" t="str">
        <f>IF(N222="","",VLOOKUP(N222,単重表!$C$6:'単重表'!$F$3809,3,FALSE))</f>
        <v/>
      </c>
      <c r="W222" s="139"/>
      <c r="X222" s="37" t="e">
        <f t="shared" si="14"/>
        <v>#VALUE!</v>
      </c>
      <c r="Y222" s="28"/>
      <c r="Z222" s="28"/>
      <c r="AA222" s="28"/>
      <c r="AB222" s="28"/>
      <c r="AC222" s="44"/>
      <c r="AD222" s="44"/>
      <c r="AE222" s="41"/>
      <c r="AF222" s="43"/>
      <c r="AG222" s="41"/>
      <c r="AH222" s="42" t="e">
        <f t="shared" si="15"/>
        <v>#VALUE!</v>
      </c>
      <c r="AI222" s="41"/>
      <c r="AJ222" s="44"/>
      <c r="AK222" s="45"/>
      <c r="AL222" s="34"/>
      <c r="AM222" s="34"/>
      <c r="AN222" s="34"/>
      <c r="AO222" s="34"/>
      <c r="AP222" s="34"/>
      <c r="AQ222" s="34"/>
      <c r="AR222" s="34"/>
    </row>
    <row r="223" spans="2:44" ht="22.5" customHeight="1" x14ac:dyDescent="0.15">
      <c r="B223" s="34"/>
      <c r="C223" s="47"/>
      <c r="D223" s="34"/>
      <c r="E223" s="34"/>
      <c r="F223" s="41"/>
      <c r="G223" s="67"/>
      <c r="H223" s="33"/>
      <c r="I223" s="72"/>
      <c r="J223" s="73"/>
      <c r="K223" s="53"/>
      <c r="L223" s="49"/>
      <c r="M223" s="51"/>
      <c r="N223" s="35"/>
      <c r="O223" s="55"/>
      <c r="P223" s="36" t="str">
        <f>IF(N223="","",VLOOKUP(N223,単重表!$C$6:'単重表'!$F$3809,2,FALSE))</f>
        <v/>
      </c>
      <c r="Q223" s="37"/>
      <c r="R223" s="140">
        <f t="shared" si="12"/>
        <v>0</v>
      </c>
      <c r="S223" s="141"/>
      <c r="T223" s="39">
        <f t="shared" si="13"/>
        <v>1</v>
      </c>
      <c r="U223" s="40"/>
      <c r="V223" s="39" t="str">
        <f>IF(N223="","",VLOOKUP(N223,単重表!$C$6:'単重表'!$F$3809,3,FALSE))</f>
        <v/>
      </c>
      <c r="W223" s="139"/>
      <c r="X223" s="37" t="e">
        <f t="shared" si="14"/>
        <v>#VALUE!</v>
      </c>
      <c r="Y223" s="28"/>
      <c r="Z223" s="28"/>
      <c r="AA223" s="28"/>
      <c r="AB223" s="28"/>
      <c r="AC223" s="44"/>
      <c r="AD223" s="44"/>
      <c r="AE223" s="41"/>
      <c r="AF223" s="43"/>
      <c r="AG223" s="41"/>
      <c r="AH223" s="42" t="e">
        <f t="shared" si="15"/>
        <v>#VALUE!</v>
      </c>
      <c r="AI223" s="41"/>
      <c r="AJ223" s="44"/>
      <c r="AK223" s="45"/>
      <c r="AL223" s="34"/>
      <c r="AM223" s="34"/>
      <c r="AN223" s="34"/>
      <c r="AO223" s="34"/>
      <c r="AP223" s="34"/>
      <c r="AQ223" s="34"/>
      <c r="AR223" s="34"/>
    </row>
    <row r="224" spans="2:44" ht="22.5" customHeight="1" x14ac:dyDescent="0.15">
      <c r="B224" s="34"/>
      <c r="C224" s="47"/>
      <c r="D224" s="34"/>
      <c r="E224" s="34"/>
      <c r="F224" s="41"/>
      <c r="G224" s="67"/>
      <c r="H224" s="33"/>
      <c r="I224" s="72"/>
      <c r="J224" s="73"/>
      <c r="K224" s="53"/>
      <c r="L224" s="49"/>
      <c r="M224" s="51"/>
      <c r="N224" s="35"/>
      <c r="O224" s="55"/>
      <c r="P224" s="36" t="str">
        <f>IF(N224="","",VLOOKUP(N224,単重表!$C$6:'単重表'!$F$3809,2,FALSE))</f>
        <v/>
      </c>
      <c r="Q224" s="37"/>
      <c r="R224" s="140">
        <f t="shared" si="12"/>
        <v>0</v>
      </c>
      <c r="S224" s="141"/>
      <c r="T224" s="39">
        <f t="shared" si="13"/>
        <v>1</v>
      </c>
      <c r="U224" s="40"/>
      <c r="V224" s="39" t="str">
        <f>IF(N224="","",VLOOKUP(N224,単重表!$C$6:'単重表'!$F$3809,3,FALSE))</f>
        <v/>
      </c>
      <c r="W224" s="139"/>
      <c r="X224" s="37" t="e">
        <f t="shared" si="14"/>
        <v>#VALUE!</v>
      </c>
      <c r="Y224" s="28"/>
      <c r="Z224" s="28"/>
      <c r="AA224" s="28"/>
      <c r="AB224" s="28"/>
      <c r="AC224" s="44"/>
      <c r="AD224" s="44"/>
      <c r="AE224" s="41"/>
      <c r="AF224" s="43"/>
      <c r="AG224" s="41"/>
      <c r="AH224" s="42" t="e">
        <f t="shared" si="15"/>
        <v>#VALUE!</v>
      </c>
      <c r="AI224" s="41"/>
      <c r="AJ224" s="44"/>
      <c r="AK224" s="45"/>
      <c r="AL224" s="34"/>
      <c r="AM224" s="34"/>
      <c r="AN224" s="34"/>
      <c r="AO224" s="34"/>
      <c r="AP224" s="34"/>
      <c r="AQ224" s="34"/>
      <c r="AR224" s="34"/>
    </row>
    <row r="225" spans="2:44" ht="22.5" customHeight="1" x14ac:dyDescent="0.15">
      <c r="B225" s="34"/>
      <c r="C225" s="47"/>
      <c r="D225" s="34"/>
      <c r="E225" s="34"/>
      <c r="F225" s="41"/>
      <c r="G225" s="67"/>
      <c r="H225" s="33"/>
      <c r="I225" s="72"/>
      <c r="J225" s="73"/>
      <c r="K225" s="53"/>
      <c r="L225" s="49"/>
      <c r="M225" s="51"/>
      <c r="N225" s="35"/>
      <c r="O225" s="55"/>
      <c r="P225" s="36" t="str">
        <f>IF(N225="","",VLOOKUP(N225,単重表!$C$6:'単重表'!$F$3809,2,FALSE))</f>
        <v/>
      </c>
      <c r="Q225" s="37"/>
      <c r="R225" s="140">
        <f t="shared" si="12"/>
        <v>0</v>
      </c>
      <c r="S225" s="141"/>
      <c r="T225" s="39">
        <f t="shared" si="13"/>
        <v>1</v>
      </c>
      <c r="U225" s="40"/>
      <c r="V225" s="39" t="str">
        <f>IF(N225="","",VLOOKUP(N225,単重表!$C$6:'単重表'!$F$3809,3,FALSE))</f>
        <v/>
      </c>
      <c r="W225" s="139"/>
      <c r="X225" s="37" t="e">
        <f t="shared" si="14"/>
        <v>#VALUE!</v>
      </c>
      <c r="Y225" s="28"/>
      <c r="Z225" s="28"/>
      <c r="AA225" s="28"/>
      <c r="AB225" s="28"/>
      <c r="AC225" s="44"/>
      <c r="AD225" s="44"/>
      <c r="AE225" s="41"/>
      <c r="AF225" s="43"/>
      <c r="AG225" s="41"/>
      <c r="AH225" s="42" t="e">
        <f t="shared" si="15"/>
        <v>#VALUE!</v>
      </c>
      <c r="AI225" s="41"/>
      <c r="AJ225" s="44"/>
      <c r="AK225" s="45"/>
      <c r="AL225" s="34"/>
      <c r="AM225" s="34"/>
      <c r="AN225" s="34"/>
      <c r="AO225" s="34"/>
      <c r="AP225" s="34"/>
      <c r="AQ225" s="34"/>
      <c r="AR225" s="34"/>
    </row>
    <row r="226" spans="2:44" ht="22.5" customHeight="1" x14ac:dyDescent="0.15">
      <c r="B226" s="34"/>
      <c r="C226" s="47"/>
      <c r="D226" s="34"/>
      <c r="E226" s="34"/>
      <c r="F226" s="41"/>
      <c r="G226" s="67"/>
      <c r="H226" s="33"/>
      <c r="I226" s="72"/>
      <c r="J226" s="73"/>
      <c r="K226" s="53"/>
      <c r="L226" s="49"/>
      <c r="M226" s="51"/>
      <c r="N226" s="35"/>
      <c r="O226" s="55"/>
      <c r="P226" s="36" t="str">
        <f>IF(N226="","",VLOOKUP(N226,単重表!$C$6:'単重表'!$F$3809,2,FALSE))</f>
        <v/>
      </c>
      <c r="Q226" s="37"/>
      <c r="R226" s="140">
        <f t="shared" si="12"/>
        <v>0</v>
      </c>
      <c r="S226" s="141"/>
      <c r="T226" s="39">
        <f t="shared" si="13"/>
        <v>1</v>
      </c>
      <c r="U226" s="40"/>
      <c r="V226" s="39" t="str">
        <f>IF(N226="","",VLOOKUP(N226,単重表!$C$6:'単重表'!$F$3809,3,FALSE))</f>
        <v/>
      </c>
      <c r="W226" s="139"/>
      <c r="X226" s="37" t="e">
        <f t="shared" si="14"/>
        <v>#VALUE!</v>
      </c>
      <c r="Y226" s="28"/>
      <c r="Z226" s="28"/>
      <c r="AA226" s="28"/>
      <c r="AB226" s="28"/>
      <c r="AC226" s="44"/>
      <c r="AD226" s="44"/>
      <c r="AE226" s="41"/>
      <c r="AF226" s="43"/>
      <c r="AG226" s="41"/>
      <c r="AH226" s="42" t="e">
        <f t="shared" si="15"/>
        <v>#VALUE!</v>
      </c>
      <c r="AI226" s="41"/>
      <c r="AJ226" s="44"/>
      <c r="AK226" s="45"/>
      <c r="AL226" s="34"/>
      <c r="AM226" s="34"/>
      <c r="AN226" s="34"/>
      <c r="AO226" s="34"/>
      <c r="AP226" s="34"/>
      <c r="AQ226" s="34"/>
      <c r="AR226" s="34"/>
    </row>
    <row r="227" spans="2:44" ht="22.5" customHeight="1" x14ac:dyDescent="0.15">
      <c r="B227" s="34"/>
      <c r="C227" s="47"/>
      <c r="D227" s="34"/>
      <c r="E227" s="34"/>
      <c r="F227" s="41"/>
      <c r="G227" s="67"/>
      <c r="H227" s="33"/>
      <c r="I227" s="72"/>
      <c r="J227" s="73"/>
      <c r="K227" s="53"/>
      <c r="L227" s="49"/>
      <c r="M227" s="51"/>
      <c r="N227" s="35"/>
      <c r="O227" s="55"/>
      <c r="P227" s="36" t="str">
        <f>IF(N227="","",VLOOKUP(N227,単重表!$C$6:'単重表'!$F$3809,2,FALSE))</f>
        <v/>
      </c>
      <c r="Q227" s="37"/>
      <c r="R227" s="140">
        <f t="shared" si="12"/>
        <v>0</v>
      </c>
      <c r="S227" s="141"/>
      <c r="T227" s="39">
        <f t="shared" si="13"/>
        <v>1</v>
      </c>
      <c r="U227" s="40"/>
      <c r="V227" s="39" t="str">
        <f>IF(N227="","",VLOOKUP(N227,単重表!$C$6:'単重表'!$F$3809,3,FALSE))</f>
        <v/>
      </c>
      <c r="W227" s="139"/>
      <c r="X227" s="37" t="e">
        <f t="shared" si="14"/>
        <v>#VALUE!</v>
      </c>
      <c r="Y227" s="28"/>
      <c r="Z227" s="28"/>
      <c r="AA227" s="28"/>
      <c r="AB227" s="28"/>
      <c r="AC227" s="44"/>
      <c r="AD227" s="44"/>
      <c r="AE227" s="41"/>
      <c r="AF227" s="43"/>
      <c r="AG227" s="41"/>
      <c r="AH227" s="42" t="e">
        <f t="shared" si="15"/>
        <v>#VALUE!</v>
      </c>
      <c r="AI227" s="41"/>
      <c r="AJ227" s="44"/>
      <c r="AK227" s="45"/>
      <c r="AL227" s="34"/>
      <c r="AM227" s="34"/>
      <c r="AN227" s="34"/>
      <c r="AO227" s="34"/>
      <c r="AP227" s="34"/>
      <c r="AQ227" s="34"/>
      <c r="AR227" s="34"/>
    </row>
    <row r="228" spans="2:44" ht="22.5" customHeight="1" x14ac:dyDescent="0.15">
      <c r="B228" s="34"/>
      <c r="C228" s="47"/>
      <c r="D228" s="34"/>
      <c r="E228" s="34"/>
      <c r="F228" s="41"/>
      <c r="G228" s="67"/>
      <c r="H228" s="33"/>
      <c r="I228" s="72"/>
      <c r="J228" s="73"/>
      <c r="K228" s="53"/>
      <c r="L228" s="49"/>
      <c r="M228" s="51"/>
      <c r="N228" s="35"/>
      <c r="O228" s="55"/>
      <c r="P228" s="36" t="str">
        <f>IF(N228="","",VLOOKUP(N228,単重表!$C$6:'単重表'!$F$3809,2,FALSE))</f>
        <v/>
      </c>
      <c r="Q228" s="37"/>
      <c r="R228" s="140">
        <f t="shared" si="12"/>
        <v>0</v>
      </c>
      <c r="S228" s="141"/>
      <c r="T228" s="39">
        <f t="shared" si="13"/>
        <v>1</v>
      </c>
      <c r="U228" s="40"/>
      <c r="V228" s="39" t="str">
        <f>IF(N228="","",VLOOKUP(N228,単重表!$C$6:'単重表'!$F$3809,3,FALSE))</f>
        <v/>
      </c>
      <c r="W228" s="139"/>
      <c r="X228" s="37" t="e">
        <f t="shared" si="14"/>
        <v>#VALUE!</v>
      </c>
      <c r="Y228" s="28"/>
      <c r="Z228" s="28"/>
      <c r="AA228" s="28"/>
      <c r="AB228" s="28"/>
      <c r="AC228" s="44"/>
      <c r="AD228" s="44"/>
      <c r="AE228" s="41"/>
      <c r="AF228" s="43"/>
      <c r="AG228" s="41"/>
      <c r="AH228" s="42" t="e">
        <f t="shared" si="15"/>
        <v>#VALUE!</v>
      </c>
      <c r="AI228" s="41"/>
      <c r="AJ228" s="44"/>
      <c r="AK228" s="45"/>
      <c r="AL228" s="34"/>
      <c r="AM228" s="34"/>
      <c r="AN228" s="34"/>
      <c r="AO228" s="34"/>
      <c r="AP228" s="34"/>
      <c r="AQ228" s="34"/>
      <c r="AR228" s="34"/>
    </row>
    <row r="229" spans="2:44" ht="22.5" customHeight="1" x14ac:dyDescent="0.15">
      <c r="B229" s="34"/>
      <c r="C229" s="47"/>
      <c r="D229" s="34"/>
      <c r="E229" s="34"/>
      <c r="F229" s="41"/>
      <c r="G229" s="67"/>
      <c r="H229" s="33"/>
      <c r="I229" s="72"/>
      <c r="J229" s="73"/>
      <c r="K229" s="53"/>
      <c r="L229" s="49"/>
      <c r="M229" s="51"/>
      <c r="N229" s="35"/>
      <c r="O229" s="55"/>
      <c r="P229" s="36" t="str">
        <f>IF(N229="","",VLOOKUP(N229,単重表!$C$6:'単重表'!$F$3809,2,FALSE))</f>
        <v/>
      </c>
      <c r="Q229" s="37"/>
      <c r="R229" s="140">
        <f t="shared" si="12"/>
        <v>0</v>
      </c>
      <c r="S229" s="141"/>
      <c r="T229" s="39">
        <f t="shared" si="13"/>
        <v>1</v>
      </c>
      <c r="U229" s="40"/>
      <c r="V229" s="39" t="str">
        <f>IF(N229="","",VLOOKUP(N229,単重表!$C$6:'単重表'!$F$3809,3,FALSE))</f>
        <v/>
      </c>
      <c r="W229" s="139"/>
      <c r="X229" s="37" t="e">
        <f t="shared" si="14"/>
        <v>#VALUE!</v>
      </c>
      <c r="Y229" s="28"/>
      <c r="Z229" s="28"/>
      <c r="AA229" s="28"/>
      <c r="AB229" s="28"/>
      <c r="AC229" s="44"/>
      <c r="AD229" s="44"/>
      <c r="AE229" s="41"/>
      <c r="AF229" s="43"/>
      <c r="AG229" s="41"/>
      <c r="AH229" s="42" t="e">
        <f t="shared" si="15"/>
        <v>#VALUE!</v>
      </c>
      <c r="AI229" s="41"/>
      <c r="AJ229" s="44"/>
      <c r="AK229" s="45"/>
      <c r="AL229" s="34"/>
      <c r="AM229" s="34"/>
      <c r="AN229" s="34"/>
      <c r="AO229" s="34"/>
      <c r="AP229" s="34"/>
      <c r="AQ229" s="34"/>
      <c r="AR229" s="34"/>
    </row>
    <row r="230" spans="2:44" ht="22.5" customHeight="1" x14ac:dyDescent="0.15">
      <c r="B230" s="34"/>
      <c r="C230" s="47"/>
      <c r="D230" s="34"/>
      <c r="E230" s="34"/>
      <c r="F230" s="41"/>
      <c r="G230" s="67"/>
      <c r="H230" s="33"/>
      <c r="I230" s="72"/>
      <c r="J230" s="73"/>
      <c r="K230" s="53"/>
      <c r="L230" s="49"/>
      <c r="M230" s="51"/>
      <c r="N230" s="35"/>
      <c r="O230" s="55"/>
      <c r="P230" s="36" t="str">
        <f>IF(N230="","",VLOOKUP(N230,単重表!$C$6:'単重表'!$F$3809,2,FALSE))</f>
        <v/>
      </c>
      <c r="Q230" s="37"/>
      <c r="R230" s="140">
        <f t="shared" si="12"/>
        <v>0</v>
      </c>
      <c r="S230" s="141"/>
      <c r="T230" s="39">
        <f t="shared" si="13"/>
        <v>1</v>
      </c>
      <c r="U230" s="40"/>
      <c r="V230" s="39" t="str">
        <f>IF(N230="","",VLOOKUP(N230,単重表!$C$6:'単重表'!$F$3809,3,FALSE))</f>
        <v/>
      </c>
      <c r="W230" s="139"/>
      <c r="X230" s="37" t="e">
        <f t="shared" si="14"/>
        <v>#VALUE!</v>
      </c>
      <c r="Y230" s="28"/>
      <c r="Z230" s="28"/>
      <c r="AA230" s="28"/>
      <c r="AB230" s="28"/>
      <c r="AC230" s="44"/>
      <c r="AD230" s="44"/>
      <c r="AE230" s="41"/>
      <c r="AF230" s="43"/>
      <c r="AG230" s="41"/>
      <c r="AH230" s="42" t="e">
        <f t="shared" si="15"/>
        <v>#VALUE!</v>
      </c>
      <c r="AI230" s="41"/>
      <c r="AJ230" s="44"/>
      <c r="AK230" s="45"/>
      <c r="AL230" s="34"/>
      <c r="AM230" s="34"/>
      <c r="AN230" s="34"/>
      <c r="AO230" s="34"/>
      <c r="AP230" s="34"/>
      <c r="AQ230" s="34"/>
      <c r="AR230" s="34"/>
    </row>
    <row r="231" spans="2:44" ht="22.5" customHeight="1" x14ac:dyDescent="0.15">
      <c r="B231" s="34"/>
      <c r="C231" s="47"/>
      <c r="D231" s="34"/>
      <c r="E231" s="34"/>
      <c r="F231" s="41"/>
      <c r="G231" s="67"/>
      <c r="H231" s="33"/>
      <c r="I231" s="72"/>
      <c r="J231" s="73"/>
      <c r="K231" s="53"/>
      <c r="L231" s="49"/>
      <c r="M231" s="51"/>
      <c r="N231" s="35"/>
      <c r="O231" s="55"/>
      <c r="P231" s="36" t="str">
        <f>IF(N231="","",VLOOKUP(N231,単重表!$C$6:'単重表'!$F$3809,2,FALSE))</f>
        <v/>
      </c>
      <c r="Q231" s="37"/>
      <c r="R231" s="140">
        <f t="shared" si="12"/>
        <v>0</v>
      </c>
      <c r="S231" s="141"/>
      <c r="T231" s="39">
        <f t="shared" si="13"/>
        <v>1</v>
      </c>
      <c r="U231" s="40"/>
      <c r="V231" s="39" t="str">
        <f>IF(N231="","",VLOOKUP(N231,単重表!$C$6:'単重表'!$F$3809,3,FALSE))</f>
        <v/>
      </c>
      <c r="W231" s="139"/>
      <c r="X231" s="37" t="e">
        <f t="shared" si="14"/>
        <v>#VALUE!</v>
      </c>
      <c r="Y231" s="28"/>
      <c r="Z231" s="28"/>
      <c r="AA231" s="28"/>
      <c r="AB231" s="28"/>
      <c r="AC231" s="44"/>
      <c r="AD231" s="44"/>
      <c r="AE231" s="41"/>
      <c r="AF231" s="43"/>
      <c r="AG231" s="41"/>
      <c r="AH231" s="42" t="e">
        <f t="shared" si="15"/>
        <v>#VALUE!</v>
      </c>
      <c r="AI231" s="41"/>
      <c r="AJ231" s="44"/>
      <c r="AK231" s="45"/>
      <c r="AL231" s="34"/>
      <c r="AM231" s="34"/>
      <c r="AN231" s="34"/>
      <c r="AO231" s="34"/>
      <c r="AP231" s="34"/>
      <c r="AQ231" s="34"/>
      <c r="AR231" s="34"/>
    </row>
    <row r="232" spans="2:44" ht="22.5" customHeight="1" x14ac:dyDescent="0.15">
      <c r="B232" s="34"/>
      <c r="C232" s="47"/>
      <c r="D232" s="34"/>
      <c r="E232" s="34"/>
      <c r="F232" s="41"/>
      <c r="G232" s="67"/>
      <c r="H232" s="33"/>
      <c r="I232" s="72"/>
      <c r="J232" s="73"/>
      <c r="K232" s="53"/>
      <c r="L232" s="49"/>
      <c r="M232" s="51"/>
      <c r="N232" s="35"/>
      <c r="O232" s="55"/>
      <c r="P232" s="36" t="str">
        <f>IF(N232="","",VLOOKUP(N232,単重表!$C$6:'単重表'!$F$3809,2,FALSE))</f>
        <v/>
      </c>
      <c r="Q232" s="37"/>
      <c r="R232" s="140">
        <f t="shared" si="12"/>
        <v>0</v>
      </c>
      <c r="S232" s="141"/>
      <c r="T232" s="39">
        <f t="shared" si="13"/>
        <v>1</v>
      </c>
      <c r="U232" s="40"/>
      <c r="V232" s="39" t="str">
        <f>IF(N232="","",VLOOKUP(N232,単重表!$C$6:'単重表'!$F$3809,3,FALSE))</f>
        <v/>
      </c>
      <c r="W232" s="139"/>
      <c r="X232" s="37" t="e">
        <f t="shared" si="14"/>
        <v>#VALUE!</v>
      </c>
      <c r="Y232" s="28"/>
      <c r="Z232" s="28"/>
      <c r="AA232" s="28"/>
      <c r="AB232" s="28"/>
      <c r="AC232" s="44"/>
      <c r="AD232" s="44"/>
      <c r="AE232" s="41"/>
      <c r="AF232" s="43"/>
      <c r="AG232" s="41"/>
      <c r="AH232" s="42" t="e">
        <f t="shared" si="15"/>
        <v>#VALUE!</v>
      </c>
      <c r="AI232" s="41"/>
      <c r="AJ232" s="44"/>
      <c r="AK232" s="45"/>
      <c r="AL232" s="34"/>
      <c r="AM232" s="34"/>
      <c r="AN232" s="34"/>
      <c r="AO232" s="34"/>
      <c r="AP232" s="34"/>
      <c r="AQ232" s="34"/>
      <c r="AR232" s="34"/>
    </row>
    <row r="233" spans="2:44" ht="22.5" customHeight="1" x14ac:dyDescent="0.15">
      <c r="B233" s="34"/>
      <c r="C233" s="47"/>
      <c r="D233" s="34"/>
      <c r="E233" s="34"/>
      <c r="F233" s="41"/>
      <c r="G233" s="67"/>
      <c r="H233" s="33"/>
      <c r="I233" s="72"/>
      <c r="J233" s="73"/>
      <c r="K233" s="53"/>
      <c r="L233" s="49"/>
      <c r="M233" s="51"/>
      <c r="N233" s="35"/>
      <c r="O233" s="55"/>
      <c r="P233" s="36" t="str">
        <f>IF(N233="","",VLOOKUP(N233,単重表!$C$6:'単重表'!$F$3809,2,FALSE))</f>
        <v/>
      </c>
      <c r="Q233" s="37"/>
      <c r="R233" s="140">
        <f t="shared" si="12"/>
        <v>0</v>
      </c>
      <c r="S233" s="141"/>
      <c r="T233" s="39">
        <f t="shared" si="13"/>
        <v>1</v>
      </c>
      <c r="U233" s="40"/>
      <c r="V233" s="39" t="str">
        <f>IF(N233="","",VLOOKUP(N233,単重表!$C$6:'単重表'!$F$3809,3,FALSE))</f>
        <v/>
      </c>
      <c r="W233" s="139"/>
      <c r="X233" s="37" t="e">
        <f t="shared" si="14"/>
        <v>#VALUE!</v>
      </c>
      <c r="Y233" s="28"/>
      <c r="Z233" s="28"/>
      <c r="AA233" s="28"/>
      <c r="AB233" s="28"/>
      <c r="AC233" s="44"/>
      <c r="AD233" s="44"/>
      <c r="AE233" s="41"/>
      <c r="AF233" s="43"/>
      <c r="AG233" s="41"/>
      <c r="AH233" s="42" t="e">
        <f t="shared" si="15"/>
        <v>#VALUE!</v>
      </c>
      <c r="AI233" s="41"/>
      <c r="AJ233" s="44"/>
      <c r="AK233" s="45"/>
      <c r="AL233" s="34"/>
      <c r="AM233" s="34"/>
      <c r="AN233" s="34"/>
      <c r="AO233" s="34"/>
      <c r="AP233" s="34"/>
      <c r="AQ233" s="34"/>
      <c r="AR233" s="34"/>
    </row>
    <row r="234" spans="2:44" ht="22.5" customHeight="1" x14ac:dyDescent="0.15">
      <c r="B234" s="34"/>
      <c r="C234" s="47"/>
      <c r="D234" s="34"/>
      <c r="E234" s="34"/>
      <c r="F234" s="41"/>
      <c r="G234" s="67"/>
      <c r="H234" s="33"/>
      <c r="I234" s="72"/>
      <c r="J234" s="73"/>
      <c r="K234" s="53"/>
      <c r="L234" s="49"/>
      <c r="M234" s="51"/>
      <c r="N234" s="35"/>
      <c r="O234" s="55"/>
      <c r="P234" s="36" t="str">
        <f>IF(N234="","",VLOOKUP(N234,単重表!$C$6:'単重表'!$F$3809,2,FALSE))</f>
        <v/>
      </c>
      <c r="Q234" s="37"/>
      <c r="R234" s="140">
        <f t="shared" si="12"/>
        <v>0</v>
      </c>
      <c r="S234" s="141"/>
      <c r="T234" s="39">
        <f t="shared" si="13"/>
        <v>1</v>
      </c>
      <c r="U234" s="40"/>
      <c r="V234" s="39" t="str">
        <f>IF(N234="","",VLOOKUP(N234,単重表!$C$6:'単重表'!$F$3809,3,FALSE))</f>
        <v/>
      </c>
      <c r="W234" s="139"/>
      <c r="X234" s="37" t="e">
        <f t="shared" si="14"/>
        <v>#VALUE!</v>
      </c>
      <c r="Y234" s="28"/>
      <c r="Z234" s="28"/>
      <c r="AA234" s="28"/>
      <c r="AB234" s="28"/>
      <c r="AC234" s="44"/>
      <c r="AD234" s="44"/>
      <c r="AE234" s="41"/>
      <c r="AF234" s="43"/>
      <c r="AG234" s="41"/>
      <c r="AH234" s="42" t="e">
        <f t="shared" si="15"/>
        <v>#VALUE!</v>
      </c>
      <c r="AI234" s="41"/>
      <c r="AJ234" s="44"/>
      <c r="AK234" s="45"/>
      <c r="AL234" s="34"/>
      <c r="AM234" s="34"/>
      <c r="AN234" s="34"/>
      <c r="AO234" s="34"/>
      <c r="AP234" s="34"/>
      <c r="AQ234" s="34"/>
      <c r="AR234" s="34"/>
    </row>
    <row r="235" spans="2:44" ht="22.5" customHeight="1" x14ac:dyDescent="0.15">
      <c r="B235" s="34"/>
      <c r="C235" s="47"/>
      <c r="D235" s="34"/>
      <c r="E235" s="34"/>
      <c r="F235" s="41"/>
      <c r="G235" s="67"/>
      <c r="H235" s="33"/>
      <c r="I235" s="72"/>
      <c r="J235" s="73"/>
      <c r="K235" s="53"/>
      <c r="L235" s="49"/>
      <c r="M235" s="51"/>
      <c r="N235" s="35"/>
      <c r="O235" s="55"/>
      <c r="P235" s="36" t="str">
        <f>IF(N235="","",VLOOKUP(N235,単重表!$C$6:'単重表'!$F$3809,2,FALSE))</f>
        <v/>
      </c>
      <c r="Q235" s="37"/>
      <c r="R235" s="140">
        <f t="shared" si="12"/>
        <v>0</v>
      </c>
      <c r="S235" s="141"/>
      <c r="T235" s="39">
        <f t="shared" si="13"/>
        <v>1</v>
      </c>
      <c r="U235" s="40"/>
      <c r="V235" s="39" t="str">
        <f>IF(N235="","",VLOOKUP(N235,単重表!$C$6:'単重表'!$F$3809,3,FALSE))</f>
        <v/>
      </c>
      <c r="W235" s="139"/>
      <c r="X235" s="37" t="e">
        <f t="shared" si="14"/>
        <v>#VALUE!</v>
      </c>
      <c r="Y235" s="28"/>
      <c r="Z235" s="28"/>
      <c r="AA235" s="28"/>
      <c r="AB235" s="28"/>
      <c r="AC235" s="44"/>
      <c r="AD235" s="44"/>
      <c r="AE235" s="41"/>
      <c r="AF235" s="43"/>
      <c r="AG235" s="41"/>
      <c r="AH235" s="42" t="e">
        <f t="shared" si="15"/>
        <v>#VALUE!</v>
      </c>
      <c r="AI235" s="41"/>
      <c r="AJ235" s="44"/>
      <c r="AK235" s="45"/>
      <c r="AL235" s="34"/>
      <c r="AM235" s="34"/>
      <c r="AN235" s="34"/>
      <c r="AO235" s="34"/>
      <c r="AP235" s="34"/>
      <c r="AQ235" s="34"/>
      <c r="AR235" s="34"/>
    </row>
    <row r="236" spans="2:44" ht="22.5" customHeight="1" x14ac:dyDescent="0.15">
      <c r="B236" s="34"/>
      <c r="C236" s="47"/>
      <c r="D236" s="34"/>
      <c r="E236" s="34"/>
      <c r="F236" s="41"/>
      <c r="G236" s="67"/>
      <c r="H236" s="33"/>
      <c r="I236" s="72"/>
      <c r="J236" s="73"/>
      <c r="K236" s="53"/>
      <c r="L236" s="49"/>
      <c r="M236" s="51"/>
      <c r="N236" s="35"/>
      <c r="O236" s="55"/>
      <c r="P236" s="36" t="str">
        <f>IF(N236="","",VLOOKUP(N236,単重表!$C$6:'単重表'!$F$3809,2,FALSE))</f>
        <v/>
      </c>
      <c r="Q236" s="37"/>
      <c r="R236" s="140">
        <f t="shared" si="12"/>
        <v>0</v>
      </c>
      <c r="S236" s="141"/>
      <c r="T236" s="39">
        <f t="shared" si="13"/>
        <v>1</v>
      </c>
      <c r="U236" s="40"/>
      <c r="V236" s="39" t="str">
        <f>IF(N236="","",VLOOKUP(N236,単重表!$C$6:'単重表'!$F$3809,3,FALSE))</f>
        <v/>
      </c>
      <c r="W236" s="139"/>
      <c r="X236" s="37" t="e">
        <f t="shared" si="14"/>
        <v>#VALUE!</v>
      </c>
      <c r="Y236" s="28"/>
      <c r="Z236" s="28"/>
      <c r="AA236" s="28"/>
      <c r="AB236" s="28"/>
      <c r="AC236" s="44"/>
      <c r="AD236" s="44"/>
      <c r="AE236" s="41"/>
      <c r="AF236" s="43"/>
      <c r="AG236" s="41"/>
      <c r="AH236" s="42" t="e">
        <f t="shared" si="15"/>
        <v>#VALUE!</v>
      </c>
      <c r="AI236" s="41"/>
      <c r="AJ236" s="44"/>
      <c r="AK236" s="45"/>
      <c r="AL236" s="34"/>
      <c r="AM236" s="34"/>
      <c r="AN236" s="34"/>
      <c r="AO236" s="34"/>
      <c r="AP236" s="34"/>
      <c r="AQ236" s="34"/>
      <c r="AR236" s="34"/>
    </row>
    <row r="237" spans="2:44" ht="22.5" customHeight="1" x14ac:dyDescent="0.15">
      <c r="B237" s="34"/>
      <c r="C237" s="47"/>
      <c r="D237" s="34"/>
      <c r="E237" s="34"/>
      <c r="F237" s="41"/>
      <c r="G237" s="67"/>
      <c r="H237" s="33"/>
      <c r="I237" s="72"/>
      <c r="J237" s="73"/>
      <c r="K237" s="53"/>
      <c r="L237" s="49"/>
      <c r="M237" s="51"/>
      <c r="N237" s="35"/>
      <c r="O237" s="55"/>
      <c r="P237" s="36" t="str">
        <f>IF(N237="","",VLOOKUP(N237,単重表!$C$6:'単重表'!$F$3809,2,FALSE))</f>
        <v/>
      </c>
      <c r="Q237" s="37"/>
      <c r="R237" s="140">
        <f t="shared" si="12"/>
        <v>0</v>
      </c>
      <c r="S237" s="141"/>
      <c r="T237" s="39">
        <f t="shared" si="13"/>
        <v>1</v>
      </c>
      <c r="U237" s="40"/>
      <c r="V237" s="39" t="str">
        <f>IF(N237="","",VLOOKUP(N237,単重表!$C$6:'単重表'!$F$3809,3,FALSE))</f>
        <v/>
      </c>
      <c r="W237" s="139"/>
      <c r="X237" s="37" t="e">
        <f t="shared" si="14"/>
        <v>#VALUE!</v>
      </c>
      <c r="Y237" s="28"/>
      <c r="Z237" s="28"/>
      <c r="AA237" s="28"/>
      <c r="AB237" s="28"/>
      <c r="AC237" s="44"/>
      <c r="AD237" s="44"/>
      <c r="AE237" s="41"/>
      <c r="AF237" s="43"/>
      <c r="AG237" s="41"/>
      <c r="AH237" s="42" t="e">
        <f t="shared" si="15"/>
        <v>#VALUE!</v>
      </c>
      <c r="AI237" s="41"/>
      <c r="AJ237" s="44"/>
      <c r="AK237" s="45"/>
      <c r="AL237" s="34"/>
      <c r="AM237" s="34"/>
      <c r="AN237" s="34"/>
      <c r="AO237" s="34"/>
      <c r="AP237" s="34"/>
      <c r="AQ237" s="34"/>
      <c r="AR237" s="34"/>
    </row>
    <row r="238" spans="2:44" ht="22.5" customHeight="1" x14ac:dyDescent="0.15">
      <c r="B238" s="34"/>
      <c r="C238" s="47"/>
      <c r="D238" s="34"/>
      <c r="E238" s="34"/>
      <c r="F238" s="41"/>
      <c r="G238" s="67"/>
      <c r="H238" s="33"/>
      <c r="I238" s="72"/>
      <c r="J238" s="73"/>
      <c r="K238" s="53"/>
      <c r="L238" s="49"/>
      <c r="M238" s="51"/>
      <c r="N238" s="35"/>
      <c r="O238" s="55"/>
      <c r="P238" s="36" t="str">
        <f>IF(N238="","",VLOOKUP(N238,単重表!$C$6:'単重表'!$F$3809,2,FALSE))</f>
        <v/>
      </c>
      <c r="Q238" s="37"/>
      <c r="R238" s="140">
        <f t="shared" si="12"/>
        <v>0</v>
      </c>
      <c r="S238" s="141"/>
      <c r="T238" s="39">
        <f t="shared" si="13"/>
        <v>1</v>
      </c>
      <c r="U238" s="40"/>
      <c r="V238" s="39" t="str">
        <f>IF(N238="","",VLOOKUP(N238,単重表!$C$6:'単重表'!$F$3809,3,FALSE))</f>
        <v/>
      </c>
      <c r="W238" s="139"/>
      <c r="X238" s="37" t="e">
        <f t="shared" si="14"/>
        <v>#VALUE!</v>
      </c>
      <c r="Y238" s="28"/>
      <c r="Z238" s="28"/>
      <c r="AA238" s="28"/>
      <c r="AB238" s="28"/>
      <c r="AC238" s="44"/>
      <c r="AD238" s="44"/>
      <c r="AE238" s="41"/>
      <c r="AF238" s="43"/>
      <c r="AG238" s="41"/>
      <c r="AH238" s="42" t="e">
        <f t="shared" si="15"/>
        <v>#VALUE!</v>
      </c>
      <c r="AI238" s="41"/>
      <c r="AJ238" s="44"/>
      <c r="AK238" s="45"/>
      <c r="AL238" s="34"/>
      <c r="AM238" s="34"/>
      <c r="AN238" s="34"/>
      <c r="AO238" s="34"/>
      <c r="AP238" s="34"/>
      <c r="AQ238" s="34"/>
      <c r="AR238" s="34"/>
    </row>
    <row r="239" spans="2:44" ht="22.5" customHeight="1" x14ac:dyDescent="0.15">
      <c r="B239" s="34"/>
      <c r="C239" s="47"/>
      <c r="D239" s="34"/>
      <c r="E239" s="34"/>
      <c r="F239" s="41"/>
      <c r="G239" s="67"/>
      <c r="H239" s="33"/>
      <c r="I239" s="72"/>
      <c r="J239" s="73"/>
      <c r="K239" s="53"/>
      <c r="L239" s="49"/>
      <c r="M239" s="51"/>
      <c r="N239" s="35"/>
      <c r="O239" s="55"/>
      <c r="P239" s="36" t="str">
        <f>IF(N239="","",VLOOKUP(N239,単重表!$C$6:'単重表'!$F$3809,2,FALSE))</f>
        <v/>
      </c>
      <c r="Q239" s="37"/>
      <c r="R239" s="140">
        <f t="shared" si="12"/>
        <v>0</v>
      </c>
      <c r="S239" s="141"/>
      <c r="T239" s="39">
        <f t="shared" si="13"/>
        <v>1</v>
      </c>
      <c r="U239" s="40"/>
      <c r="V239" s="39" t="str">
        <f>IF(N239="","",VLOOKUP(N239,単重表!$C$6:'単重表'!$F$3809,3,FALSE))</f>
        <v/>
      </c>
      <c r="W239" s="139"/>
      <c r="X239" s="37" t="e">
        <f t="shared" si="14"/>
        <v>#VALUE!</v>
      </c>
      <c r="Y239" s="28"/>
      <c r="Z239" s="28"/>
      <c r="AA239" s="28"/>
      <c r="AB239" s="28"/>
      <c r="AC239" s="44"/>
      <c r="AD239" s="44"/>
      <c r="AE239" s="41"/>
      <c r="AF239" s="43"/>
      <c r="AG239" s="41"/>
      <c r="AH239" s="42" t="e">
        <f t="shared" si="15"/>
        <v>#VALUE!</v>
      </c>
      <c r="AI239" s="41"/>
      <c r="AJ239" s="44"/>
      <c r="AK239" s="45"/>
      <c r="AL239" s="34"/>
      <c r="AM239" s="34"/>
      <c r="AN239" s="34"/>
      <c r="AO239" s="34"/>
      <c r="AP239" s="34"/>
      <c r="AQ239" s="34"/>
      <c r="AR239" s="34"/>
    </row>
    <row r="240" spans="2:44" ht="22.5" customHeight="1" x14ac:dyDescent="0.15">
      <c r="B240" s="34"/>
      <c r="C240" s="47"/>
      <c r="D240" s="34"/>
      <c r="E240" s="34"/>
      <c r="F240" s="41"/>
      <c r="G240" s="67"/>
      <c r="H240" s="33"/>
      <c r="I240" s="72"/>
      <c r="J240" s="73"/>
      <c r="K240" s="53"/>
      <c r="L240" s="49"/>
      <c r="M240" s="51"/>
      <c r="N240" s="35"/>
      <c r="O240" s="55"/>
      <c r="P240" s="36" t="str">
        <f>IF(N240="","",VLOOKUP(N240,単重表!$C$6:'単重表'!$F$3809,2,FALSE))</f>
        <v/>
      </c>
      <c r="Q240" s="37"/>
      <c r="R240" s="140">
        <f t="shared" si="12"/>
        <v>0</v>
      </c>
      <c r="S240" s="141"/>
      <c r="T240" s="39">
        <f t="shared" si="13"/>
        <v>1</v>
      </c>
      <c r="U240" s="40"/>
      <c r="V240" s="39" t="str">
        <f>IF(N240="","",VLOOKUP(N240,単重表!$C$6:'単重表'!$F$3809,3,FALSE))</f>
        <v/>
      </c>
      <c r="W240" s="139"/>
      <c r="X240" s="37" t="e">
        <f t="shared" si="14"/>
        <v>#VALUE!</v>
      </c>
      <c r="Y240" s="28"/>
      <c r="Z240" s="28"/>
      <c r="AA240" s="28"/>
      <c r="AB240" s="28"/>
      <c r="AC240" s="44"/>
      <c r="AD240" s="44"/>
      <c r="AE240" s="41"/>
      <c r="AF240" s="43"/>
      <c r="AG240" s="41"/>
      <c r="AH240" s="42" t="e">
        <f t="shared" si="15"/>
        <v>#VALUE!</v>
      </c>
      <c r="AI240" s="41"/>
      <c r="AJ240" s="44"/>
      <c r="AK240" s="45"/>
      <c r="AL240" s="34"/>
      <c r="AM240" s="34"/>
      <c r="AN240" s="34"/>
      <c r="AO240" s="34"/>
      <c r="AP240" s="34"/>
      <c r="AQ240" s="34"/>
      <c r="AR240" s="34"/>
    </row>
    <row r="241" spans="2:44" ht="22.5" customHeight="1" x14ac:dyDescent="0.15">
      <c r="B241" s="34"/>
      <c r="C241" s="47"/>
      <c r="D241" s="34"/>
      <c r="E241" s="34"/>
      <c r="F241" s="41"/>
      <c r="G241" s="67"/>
      <c r="H241" s="33"/>
      <c r="I241" s="72"/>
      <c r="J241" s="73"/>
      <c r="K241" s="53"/>
      <c r="L241" s="49"/>
      <c r="M241" s="51"/>
      <c r="N241" s="35"/>
      <c r="O241" s="55"/>
      <c r="P241" s="36" t="str">
        <f>IF(N241="","",VLOOKUP(N241,単重表!$C$6:'単重表'!$F$3809,2,FALSE))</f>
        <v/>
      </c>
      <c r="Q241" s="37"/>
      <c r="R241" s="140">
        <f t="shared" si="12"/>
        <v>0</v>
      </c>
      <c r="S241" s="141"/>
      <c r="T241" s="39">
        <f t="shared" si="13"/>
        <v>1</v>
      </c>
      <c r="U241" s="40"/>
      <c r="V241" s="39" t="str">
        <f>IF(N241="","",VLOOKUP(N241,単重表!$C$6:'単重表'!$F$3809,3,FALSE))</f>
        <v/>
      </c>
      <c r="W241" s="139"/>
      <c r="X241" s="37" t="e">
        <f t="shared" si="14"/>
        <v>#VALUE!</v>
      </c>
      <c r="Y241" s="28"/>
      <c r="Z241" s="28"/>
      <c r="AA241" s="28"/>
      <c r="AB241" s="28"/>
      <c r="AC241" s="44"/>
      <c r="AD241" s="44"/>
      <c r="AE241" s="41"/>
      <c r="AF241" s="43"/>
      <c r="AG241" s="41"/>
      <c r="AH241" s="42" t="e">
        <f t="shared" si="15"/>
        <v>#VALUE!</v>
      </c>
      <c r="AI241" s="41"/>
      <c r="AJ241" s="44"/>
      <c r="AK241" s="45"/>
      <c r="AL241" s="34"/>
      <c r="AM241" s="34"/>
      <c r="AN241" s="34"/>
      <c r="AO241" s="34"/>
      <c r="AP241" s="34"/>
      <c r="AQ241" s="34"/>
      <c r="AR241" s="34"/>
    </row>
    <row r="242" spans="2:44" ht="22.5" customHeight="1" x14ac:dyDescent="0.15">
      <c r="B242" s="34"/>
      <c r="C242" s="47"/>
      <c r="D242" s="34"/>
      <c r="E242" s="34"/>
      <c r="F242" s="41"/>
      <c r="G242" s="67"/>
      <c r="H242" s="33"/>
      <c r="I242" s="72"/>
      <c r="J242" s="73"/>
      <c r="K242" s="53"/>
      <c r="L242" s="49"/>
      <c r="M242" s="51"/>
      <c r="N242" s="35"/>
      <c r="O242" s="55"/>
      <c r="P242" s="36" t="str">
        <f>IF(N242="","",VLOOKUP(N242,単重表!$C$6:'単重表'!$F$3809,2,FALSE))</f>
        <v/>
      </c>
      <c r="Q242" s="37"/>
      <c r="R242" s="140">
        <f t="shared" si="12"/>
        <v>0</v>
      </c>
      <c r="S242" s="141"/>
      <c r="T242" s="39">
        <f t="shared" si="13"/>
        <v>1</v>
      </c>
      <c r="U242" s="40"/>
      <c r="V242" s="39" t="str">
        <f>IF(N242="","",VLOOKUP(N242,単重表!$C$6:'単重表'!$F$3809,3,FALSE))</f>
        <v/>
      </c>
      <c r="W242" s="139"/>
      <c r="X242" s="37" t="e">
        <f t="shared" si="14"/>
        <v>#VALUE!</v>
      </c>
      <c r="Y242" s="28"/>
      <c r="Z242" s="28"/>
      <c r="AA242" s="28"/>
      <c r="AB242" s="28"/>
      <c r="AC242" s="44"/>
      <c r="AD242" s="44"/>
      <c r="AE242" s="41"/>
      <c r="AF242" s="43"/>
      <c r="AG242" s="41"/>
      <c r="AH242" s="42" t="e">
        <f t="shared" si="15"/>
        <v>#VALUE!</v>
      </c>
      <c r="AI242" s="41"/>
      <c r="AJ242" s="44"/>
      <c r="AK242" s="45"/>
      <c r="AL242" s="34"/>
      <c r="AM242" s="34"/>
      <c r="AN242" s="34"/>
      <c r="AO242" s="34"/>
      <c r="AP242" s="34"/>
      <c r="AQ242" s="34"/>
      <c r="AR242" s="34"/>
    </row>
    <row r="243" spans="2:44" ht="22.5" customHeight="1" x14ac:dyDescent="0.15">
      <c r="B243" s="34"/>
      <c r="C243" s="47"/>
      <c r="D243" s="34"/>
      <c r="E243" s="34"/>
      <c r="F243" s="41"/>
      <c r="G243" s="67"/>
      <c r="H243" s="33"/>
      <c r="I243" s="72"/>
      <c r="J243" s="73"/>
      <c r="K243" s="53"/>
      <c r="L243" s="49"/>
      <c r="M243" s="51"/>
      <c r="N243" s="35"/>
      <c r="O243" s="33"/>
      <c r="P243" s="36" t="str">
        <f>IF(N243="","",VLOOKUP(N243,単重表!$C$6:'単重表'!$F$3809,2,FALSE))</f>
        <v/>
      </c>
      <c r="Q243" s="37"/>
      <c r="R243" s="140">
        <f t="shared" si="12"/>
        <v>0</v>
      </c>
      <c r="S243" s="141"/>
      <c r="T243" s="39">
        <f t="shared" si="13"/>
        <v>1</v>
      </c>
      <c r="U243" s="40"/>
      <c r="V243" s="39" t="str">
        <f>IF(N243="","",VLOOKUP(N243,単重表!$C$6:'単重表'!$F$3809,3,FALSE))</f>
        <v/>
      </c>
      <c r="W243" s="139"/>
      <c r="X243" s="37" t="e">
        <f t="shared" si="14"/>
        <v>#VALUE!</v>
      </c>
      <c r="Y243" s="28"/>
      <c r="Z243" s="28"/>
      <c r="AA243" s="28"/>
      <c r="AB243" s="28"/>
      <c r="AC243" s="44"/>
      <c r="AD243" s="44"/>
      <c r="AE243" s="41"/>
      <c r="AF243" s="43"/>
      <c r="AG243" s="41"/>
      <c r="AH243" s="42" t="e">
        <f t="shared" si="15"/>
        <v>#VALUE!</v>
      </c>
      <c r="AI243" s="41"/>
      <c r="AJ243" s="44"/>
      <c r="AK243" s="45"/>
      <c r="AL243" s="34"/>
      <c r="AM243" s="34"/>
      <c r="AN243" s="34"/>
      <c r="AO243" s="34"/>
      <c r="AP243" s="34"/>
      <c r="AQ243" s="34"/>
      <c r="AR243" s="34"/>
    </row>
    <row r="244" spans="2:44" ht="22.5" customHeight="1" x14ac:dyDescent="0.15">
      <c r="B244" s="34"/>
      <c r="C244" s="47"/>
      <c r="D244" s="34"/>
      <c r="E244" s="34"/>
      <c r="F244" s="41"/>
      <c r="G244" s="67"/>
      <c r="H244" s="33"/>
      <c r="I244" s="72"/>
      <c r="J244" s="73"/>
      <c r="K244" s="53"/>
      <c r="L244" s="49"/>
      <c r="M244" s="51"/>
      <c r="N244" s="35"/>
      <c r="O244" s="33"/>
      <c r="P244" s="36" t="str">
        <f>IF(N244="","",VLOOKUP(N244,単重表!$C$6:'単重表'!$F$3809,2,FALSE))</f>
        <v/>
      </c>
      <c r="Q244" s="37"/>
      <c r="R244" s="140">
        <f t="shared" si="12"/>
        <v>0</v>
      </c>
      <c r="S244" s="141"/>
      <c r="T244" s="39">
        <f t="shared" si="13"/>
        <v>1</v>
      </c>
      <c r="U244" s="40"/>
      <c r="V244" s="39" t="str">
        <f>IF(N244="","",VLOOKUP(N244,単重表!$C$6:'単重表'!$F$3809,3,FALSE))</f>
        <v/>
      </c>
      <c r="W244" s="139"/>
      <c r="X244" s="37" t="e">
        <f t="shared" si="14"/>
        <v>#VALUE!</v>
      </c>
      <c r="Y244" s="28"/>
      <c r="Z244" s="28"/>
      <c r="AA244" s="28"/>
      <c r="AB244" s="28"/>
      <c r="AC244" s="44"/>
      <c r="AD244" s="44"/>
      <c r="AE244" s="41"/>
      <c r="AF244" s="43"/>
      <c r="AG244" s="41"/>
      <c r="AH244" s="42" t="e">
        <f t="shared" si="15"/>
        <v>#VALUE!</v>
      </c>
      <c r="AI244" s="41"/>
      <c r="AJ244" s="44"/>
      <c r="AK244" s="45"/>
      <c r="AL244" s="34"/>
      <c r="AM244" s="34"/>
      <c r="AN244" s="34"/>
      <c r="AO244" s="34"/>
      <c r="AP244" s="34"/>
      <c r="AQ244" s="34"/>
      <c r="AR244" s="34"/>
    </row>
    <row r="245" spans="2:44" ht="22.5" customHeight="1" x14ac:dyDescent="0.15">
      <c r="B245" s="34"/>
      <c r="C245" s="47"/>
      <c r="D245" s="34"/>
      <c r="E245" s="34"/>
      <c r="F245" s="41"/>
      <c r="G245" s="67"/>
      <c r="H245" s="33"/>
      <c r="I245" s="72"/>
      <c r="J245" s="73"/>
      <c r="K245" s="53"/>
      <c r="L245" s="49"/>
      <c r="M245" s="51"/>
      <c r="N245" s="35"/>
      <c r="O245" s="33"/>
      <c r="P245" s="36" t="str">
        <f>IF(N245="","",VLOOKUP(N245,単重表!$C$6:'単重表'!$F$3809,2,FALSE))</f>
        <v/>
      </c>
      <c r="Q245" s="37"/>
      <c r="R245" s="140">
        <f t="shared" si="12"/>
        <v>0</v>
      </c>
      <c r="S245" s="141"/>
      <c r="T245" s="39">
        <f t="shared" si="13"/>
        <v>1</v>
      </c>
      <c r="U245" s="40"/>
      <c r="V245" s="39" t="str">
        <f>IF(N245="","",VLOOKUP(N245,単重表!$C$6:'単重表'!$F$3809,3,FALSE))</f>
        <v/>
      </c>
      <c r="W245" s="139"/>
      <c r="X245" s="37" t="e">
        <f t="shared" si="14"/>
        <v>#VALUE!</v>
      </c>
      <c r="Y245" s="28"/>
      <c r="Z245" s="28"/>
      <c r="AA245" s="28"/>
      <c r="AB245" s="28"/>
      <c r="AC245" s="44"/>
      <c r="AD245" s="44"/>
      <c r="AE245" s="41"/>
      <c r="AF245" s="43"/>
      <c r="AG245" s="41"/>
      <c r="AH245" s="42" t="e">
        <f t="shared" si="15"/>
        <v>#VALUE!</v>
      </c>
      <c r="AI245" s="41"/>
      <c r="AJ245" s="44"/>
      <c r="AK245" s="45"/>
      <c r="AL245" s="34"/>
      <c r="AM245" s="34"/>
      <c r="AN245" s="34"/>
      <c r="AO245" s="34"/>
      <c r="AP245" s="34"/>
      <c r="AQ245" s="34"/>
      <c r="AR245" s="34"/>
    </row>
    <row r="246" spans="2:44" ht="22.5" customHeight="1" x14ac:dyDescent="0.15">
      <c r="B246" s="34"/>
      <c r="C246" s="47"/>
      <c r="D246" s="34"/>
      <c r="E246" s="34"/>
      <c r="F246" s="41"/>
      <c r="G246" s="67"/>
      <c r="H246" s="33"/>
      <c r="I246" s="72"/>
      <c r="J246" s="73"/>
      <c r="K246" s="53"/>
      <c r="L246" s="49"/>
      <c r="M246" s="51"/>
      <c r="N246" s="35"/>
      <c r="O246" s="33"/>
      <c r="P246" s="36" t="str">
        <f>IF(N246="","",VLOOKUP(N246,単重表!$C$6:'単重表'!$F$3809,2,FALSE))</f>
        <v/>
      </c>
      <c r="Q246" s="37"/>
      <c r="R246" s="140">
        <f t="shared" si="12"/>
        <v>0</v>
      </c>
      <c r="S246" s="141"/>
      <c r="T246" s="39">
        <f t="shared" si="13"/>
        <v>1</v>
      </c>
      <c r="U246" s="40"/>
      <c r="V246" s="39" t="str">
        <f>IF(N246="","",VLOOKUP(N246,単重表!$C$6:'単重表'!$F$3809,3,FALSE))</f>
        <v/>
      </c>
      <c r="W246" s="139"/>
      <c r="X246" s="37" t="e">
        <f t="shared" si="14"/>
        <v>#VALUE!</v>
      </c>
      <c r="Y246" s="28"/>
      <c r="Z246" s="28"/>
      <c r="AA246" s="28"/>
      <c r="AB246" s="28"/>
      <c r="AC246" s="44"/>
      <c r="AD246" s="44"/>
      <c r="AE246" s="41"/>
      <c r="AF246" s="43"/>
      <c r="AG246" s="41"/>
      <c r="AH246" s="42" t="e">
        <f t="shared" si="15"/>
        <v>#VALUE!</v>
      </c>
      <c r="AI246" s="41"/>
      <c r="AJ246" s="44"/>
      <c r="AK246" s="45"/>
      <c r="AL246" s="34"/>
      <c r="AM246" s="34"/>
      <c r="AN246" s="34"/>
      <c r="AO246" s="34"/>
      <c r="AP246" s="34"/>
      <c r="AQ246" s="34"/>
      <c r="AR246" s="34"/>
    </row>
    <row r="247" spans="2:44" ht="22.5" customHeight="1" x14ac:dyDescent="0.15">
      <c r="B247" s="34"/>
      <c r="C247" s="47"/>
      <c r="D247" s="34"/>
      <c r="E247" s="34"/>
      <c r="F247" s="41"/>
      <c r="G247" s="67"/>
      <c r="H247" s="33"/>
      <c r="I247" s="72"/>
      <c r="J247" s="73"/>
      <c r="K247" s="53"/>
      <c r="L247" s="49"/>
      <c r="M247" s="51"/>
      <c r="N247" s="35"/>
      <c r="O247" s="33"/>
      <c r="P247" s="36" t="str">
        <f>IF(N247="","",VLOOKUP(N247,単重表!$C$6:'単重表'!$F$3809,2,FALSE))</f>
        <v/>
      </c>
      <c r="Q247" s="37"/>
      <c r="R247" s="140">
        <f t="shared" si="12"/>
        <v>0</v>
      </c>
      <c r="S247" s="141"/>
      <c r="T247" s="39">
        <f t="shared" si="13"/>
        <v>1</v>
      </c>
      <c r="U247" s="40"/>
      <c r="V247" s="39" t="str">
        <f>IF(N247="","",VLOOKUP(N247,単重表!$C$6:'単重表'!$F$3809,3,FALSE))</f>
        <v/>
      </c>
      <c r="W247" s="139"/>
      <c r="X247" s="37" t="e">
        <f t="shared" si="14"/>
        <v>#VALUE!</v>
      </c>
      <c r="Y247" s="28"/>
      <c r="Z247" s="28"/>
      <c r="AA247" s="28"/>
      <c r="AB247" s="28"/>
      <c r="AC247" s="44"/>
      <c r="AD247" s="44"/>
      <c r="AE247" s="41"/>
      <c r="AF247" s="43"/>
      <c r="AG247" s="41"/>
      <c r="AH247" s="42" t="e">
        <f t="shared" si="15"/>
        <v>#VALUE!</v>
      </c>
      <c r="AI247" s="41"/>
      <c r="AJ247" s="44"/>
      <c r="AK247" s="45"/>
      <c r="AL247" s="34"/>
      <c r="AM247" s="34"/>
      <c r="AN247" s="34"/>
      <c r="AO247" s="34"/>
      <c r="AP247" s="34"/>
      <c r="AQ247" s="34"/>
      <c r="AR247" s="34"/>
    </row>
    <row r="248" spans="2:44" ht="22.5" customHeight="1" x14ac:dyDescent="0.15">
      <c r="B248" s="34"/>
      <c r="C248" s="47"/>
      <c r="D248" s="34"/>
      <c r="E248" s="34"/>
      <c r="F248" s="41"/>
      <c r="G248" s="67"/>
      <c r="H248" s="33"/>
      <c r="I248" s="72"/>
      <c r="J248" s="73"/>
      <c r="K248" s="53"/>
      <c r="L248" s="49"/>
      <c r="M248" s="51"/>
      <c r="N248" s="35"/>
      <c r="O248" s="33"/>
      <c r="P248" s="36" t="str">
        <f>IF(N248="","",VLOOKUP(N248,単重表!$C$6:'単重表'!$F$3809,2,FALSE))</f>
        <v/>
      </c>
      <c r="Q248" s="37"/>
      <c r="R248" s="140">
        <f t="shared" si="12"/>
        <v>0</v>
      </c>
      <c r="S248" s="141"/>
      <c r="T248" s="39">
        <f t="shared" si="13"/>
        <v>1</v>
      </c>
      <c r="U248" s="40"/>
      <c r="V248" s="39" t="str">
        <f>IF(N248="","",VLOOKUP(N248,単重表!$C$6:'単重表'!$F$3809,3,FALSE))</f>
        <v/>
      </c>
      <c r="W248" s="139"/>
      <c r="X248" s="37" t="e">
        <f t="shared" si="14"/>
        <v>#VALUE!</v>
      </c>
      <c r="Y248" s="28"/>
      <c r="Z248" s="28"/>
      <c r="AA248" s="28"/>
      <c r="AB248" s="28"/>
      <c r="AC248" s="44"/>
      <c r="AD248" s="44"/>
      <c r="AE248" s="41"/>
      <c r="AF248" s="43"/>
      <c r="AG248" s="41"/>
      <c r="AH248" s="42" t="e">
        <f t="shared" si="15"/>
        <v>#VALUE!</v>
      </c>
      <c r="AI248" s="41"/>
      <c r="AJ248" s="44"/>
      <c r="AK248" s="45"/>
      <c r="AL248" s="34"/>
      <c r="AM248" s="34"/>
      <c r="AN248" s="34"/>
      <c r="AO248" s="34"/>
      <c r="AP248" s="34"/>
      <c r="AQ248" s="34"/>
      <c r="AR248" s="34"/>
    </row>
    <row r="249" spans="2:44" ht="22.5" customHeight="1" x14ac:dyDescent="0.15">
      <c r="B249" s="34"/>
      <c r="C249" s="47"/>
      <c r="D249" s="34"/>
      <c r="E249" s="34"/>
      <c r="F249" s="41"/>
      <c r="G249" s="67"/>
      <c r="H249" s="33"/>
      <c r="I249" s="72"/>
      <c r="J249" s="73"/>
      <c r="K249" s="53"/>
      <c r="L249" s="49"/>
      <c r="M249" s="51"/>
      <c r="N249" s="35"/>
      <c r="O249" s="33"/>
      <c r="P249" s="36" t="str">
        <f>IF(N249="","",VLOOKUP(N249,単重表!$C$6:'単重表'!$F$3809,2,FALSE))</f>
        <v/>
      </c>
      <c r="Q249" s="37"/>
      <c r="R249" s="140">
        <f t="shared" si="12"/>
        <v>0</v>
      </c>
      <c r="S249" s="141"/>
      <c r="T249" s="39">
        <f t="shared" si="13"/>
        <v>1</v>
      </c>
      <c r="U249" s="40"/>
      <c r="V249" s="39" t="str">
        <f>IF(N249="","",VLOOKUP(N249,単重表!$C$6:'単重表'!$F$3809,3,FALSE))</f>
        <v/>
      </c>
      <c r="W249" s="139"/>
      <c r="X249" s="37" t="e">
        <f t="shared" si="14"/>
        <v>#VALUE!</v>
      </c>
      <c r="Y249" s="28"/>
      <c r="Z249" s="28"/>
      <c r="AA249" s="28"/>
      <c r="AB249" s="28"/>
      <c r="AC249" s="44"/>
      <c r="AD249" s="44"/>
      <c r="AE249" s="41"/>
      <c r="AF249" s="43"/>
      <c r="AG249" s="41"/>
      <c r="AH249" s="42" t="e">
        <f t="shared" si="15"/>
        <v>#VALUE!</v>
      </c>
      <c r="AI249" s="41"/>
      <c r="AJ249" s="44"/>
      <c r="AK249" s="45"/>
      <c r="AL249" s="34"/>
      <c r="AM249" s="34"/>
      <c r="AN249" s="34"/>
      <c r="AO249" s="34"/>
      <c r="AP249" s="34"/>
      <c r="AQ249" s="34"/>
      <c r="AR249" s="34"/>
    </row>
    <row r="250" spans="2:44" ht="22.5" customHeight="1" x14ac:dyDescent="0.15">
      <c r="B250" s="34"/>
      <c r="C250" s="47"/>
      <c r="D250" s="34"/>
      <c r="E250" s="34"/>
      <c r="F250" s="41"/>
      <c r="G250" s="67"/>
      <c r="H250" s="33"/>
      <c r="I250" s="72"/>
      <c r="J250" s="73"/>
      <c r="K250" s="53"/>
      <c r="L250" s="49"/>
      <c r="M250" s="51"/>
      <c r="N250" s="35"/>
      <c r="O250" s="33"/>
      <c r="P250" s="36" t="str">
        <f>IF(N250="","",VLOOKUP(N250,単重表!$C$6:'単重表'!$F$3809,2,FALSE))</f>
        <v/>
      </c>
      <c r="Q250" s="37"/>
      <c r="R250" s="140">
        <f t="shared" si="12"/>
        <v>0</v>
      </c>
      <c r="S250" s="141"/>
      <c r="T250" s="39">
        <f t="shared" si="13"/>
        <v>1</v>
      </c>
      <c r="U250" s="40"/>
      <c r="V250" s="39" t="str">
        <f>IF(N250="","",VLOOKUP(N250,単重表!$C$6:'単重表'!$F$3809,3,FALSE))</f>
        <v/>
      </c>
      <c r="W250" s="139"/>
      <c r="X250" s="37" t="e">
        <f t="shared" si="14"/>
        <v>#VALUE!</v>
      </c>
      <c r="Y250" s="28"/>
      <c r="Z250" s="28"/>
      <c r="AA250" s="28"/>
      <c r="AB250" s="28"/>
      <c r="AC250" s="44"/>
      <c r="AD250" s="44"/>
      <c r="AE250" s="41"/>
      <c r="AF250" s="43"/>
      <c r="AG250" s="41"/>
      <c r="AH250" s="42" t="e">
        <f t="shared" si="15"/>
        <v>#VALUE!</v>
      </c>
      <c r="AI250" s="41"/>
      <c r="AJ250" s="44"/>
      <c r="AK250" s="45"/>
      <c r="AL250" s="34"/>
      <c r="AM250" s="34"/>
      <c r="AN250" s="34"/>
      <c r="AO250" s="34"/>
      <c r="AP250" s="34"/>
      <c r="AQ250" s="34"/>
      <c r="AR250" s="34"/>
    </row>
    <row r="251" spans="2:44" ht="22.5" customHeight="1" x14ac:dyDescent="0.15">
      <c r="B251" s="34"/>
      <c r="C251" s="47"/>
      <c r="D251" s="34"/>
      <c r="E251" s="34"/>
      <c r="F251" s="41"/>
      <c r="G251" s="67"/>
      <c r="H251" s="33"/>
      <c r="I251" s="72"/>
      <c r="J251" s="73"/>
      <c r="K251" s="53"/>
      <c r="L251" s="49"/>
      <c r="M251" s="51"/>
      <c r="N251" s="35"/>
      <c r="O251" s="33"/>
      <c r="P251" s="36" t="str">
        <f>IF(N251="","",VLOOKUP(N251,単重表!$C$6:'単重表'!$F$3809,2,FALSE))</f>
        <v/>
      </c>
      <c r="Q251" s="37"/>
      <c r="R251" s="140">
        <f t="shared" si="12"/>
        <v>0</v>
      </c>
      <c r="S251" s="141"/>
      <c r="T251" s="39">
        <f t="shared" si="13"/>
        <v>1</v>
      </c>
      <c r="U251" s="40"/>
      <c r="V251" s="39" t="str">
        <f>IF(N251="","",VLOOKUP(N251,単重表!$C$6:'単重表'!$F$3809,3,FALSE))</f>
        <v/>
      </c>
      <c r="W251" s="139"/>
      <c r="X251" s="37" t="e">
        <f t="shared" si="14"/>
        <v>#VALUE!</v>
      </c>
      <c r="Y251" s="28"/>
      <c r="Z251" s="28"/>
      <c r="AA251" s="28"/>
      <c r="AB251" s="28"/>
      <c r="AC251" s="44"/>
      <c r="AD251" s="44"/>
      <c r="AE251" s="41"/>
      <c r="AF251" s="43"/>
      <c r="AG251" s="41"/>
      <c r="AH251" s="42" t="e">
        <f t="shared" si="15"/>
        <v>#VALUE!</v>
      </c>
      <c r="AI251" s="41"/>
      <c r="AJ251" s="44"/>
      <c r="AK251" s="45"/>
      <c r="AL251" s="34"/>
      <c r="AM251" s="34"/>
      <c r="AN251" s="34"/>
      <c r="AO251" s="34"/>
      <c r="AP251" s="34"/>
      <c r="AQ251" s="34"/>
      <c r="AR251" s="34"/>
    </row>
    <row r="252" spans="2:44" ht="22.5" customHeight="1" x14ac:dyDescent="0.15">
      <c r="B252" s="34"/>
      <c r="C252" s="47"/>
      <c r="D252" s="34"/>
      <c r="E252" s="34"/>
      <c r="F252" s="41"/>
      <c r="G252" s="67"/>
      <c r="H252" s="33"/>
      <c r="I252" s="72"/>
      <c r="J252" s="73"/>
      <c r="K252" s="53"/>
      <c r="L252" s="49"/>
      <c r="M252" s="51"/>
      <c r="N252" s="35"/>
      <c r="O252" s="33"/>
      <c r="P252" s="36" t="str">
        <f>IF(N252="","",VLOOKUP(N252,単重表!$C$6:'単重表'!$F$3809,2,FALSE))</f>
        <v/>
      </c>
      <c r="Q252" s="37"/>
      <c r="R252" s="140">
        <f t="shared" si="12"/>
        <v>0</v>
      </c>
      <c r="S252" s="141"/>
      <c r="T252" s="39">
        <f t="shared" si="13"/>
        <v>1</v>
      </c>
      <c r="U252" s="40"/>
      <c r="V252" s="39" t="str">
        <f>IF(N252="","",VLOOKUP(N252,単重表!$C$6:'単重表'!$F$3809,3,FALSE))</f>
        <v/>
      </c>
      <c r="W252" s="139"/>
      <c r="X252" s="37" t="e">
        <f t="shared" si="14"/>
        <v>#VALUE!</v>
      </c>
      <c r="Y252" s="28"/>
      <c r="Z252" s="28"/>
      <c r="AA252" s="28"/>
      <c r="AB252" s="28"/>
      <c r="AC252" s="44"/>
      <c r="AD252" s="44"/>
      <c r="AE252" s="41"/>
      <c r="AF252" s="43"/>
      <c r="AG252" s="41"/>
      <c r="AH252" s="42" t="e">
        <f t="shared" si="15"/>
        <v>#VALUE!</v>
      </c>
      <c r="AI252" s="41"/>
      <c r="AJ252" s="44"/>
      <c r="AK252" s="45"/>
      <c r="AL252" s="34"/>
      <c r="AM252" s="34"/>
      <c r="AN252" s="34"/>
      <c r="AO252" s="34"/>
      <c r="AP252" s="34"/>
      <c r="AQ252" s="34"/>
      <c r="AR252" s="34"/>
    </row>
    <row r="253" spans="2:44" ht="22.5" customHeight="1" x14ac:dyDescent="0.15">
      <c r="B253" s="34"/>
      <c r="C253" s="47"/>
      <c r="D253" s="34"/>
      <c r="E253" s="34"/>
      <c r="F253" s="41"/>
      <c r="G253" s="67"/>
      <c r="H253" s="33"/>
      <c r="I253" s="72"/>
      <c r="J253" s="73"/>
      <c r="K253" s="53"/>
      <c r="L253" s="49"/>
      <c r="M253" s="51"/>
      <c r="N253" s="35"/>
      <c r="O253" s="33"/>
      <c r="P253" s="36" t="str">
        <f>IF(N253="","",VLOOKUP(N253,単重表!$C$6:'単重表'!$F$3809,2,FALSE))</f>
        <v/>
      </c>
      <c r="Q253" s="37"/>
      <c r="R253" s="140">
        <f t="shared" si="12"/>
        <v>0</v>
      </c>
      <c r="S253" s="141"/>
      <c r="T253" s="39">
        <f t="shared" si="13"/>
        <v>1</v>
      </c>
      <c r="U253" s="40"/>
      <c r="V253" s="39" t="str">
        <f>IF(N253="","",VLOOKUP(N253,単重表!$C$6:'単重表'!$F$3809,3,FALSE))</f>
        <v/>
      </c>
      <c r="W253" s="139"/>
      <c r="X253" s="37" t="e">
        <f t="shared" si="14"/>
        <v>#VALUE!</v>
      </c>
      <c r="Y253" s="28"/>
      <c r="Z253" s="28"/>
      <c r="AA253" s="28"/>
      <c r="AB253" s="28"/>
      <c r="AC253" s="44"/>
      <c r="AD253" s="44"/>
      <c r="AE253" s="41"/>
      <c r="AF253" s="43"/>
      <c r="AG253" s="41"/>
      <c r="AH253" s="42" t="e">
        <f t="shared" si="15"/>
        <v>#VALUE!</v>
      </c>
      <c r="AI253" s="41"/>
      <c r="AJ253" s="44"/>
      <c r="AK253" s="45"/>
      <c r="AL253" s="34"/>
      <c r="AM253" s="34"/>
      <c r="AN253" s="34"/>
      <c r="AO253" s="34"/>
      <c r="AP253" s="34"/>
      <c r="AQ253" s="34"/>
      <c r="AR253" s="34"/>
    </row>
    <row r="254" spans="2:44" ht="22.5" customHeight="1" x14ac:dyDescent="0.15">
      <c r="B254" s="34"/>
      <c r="C254" s="47"/>
      <c r="D254" s="34"/>
      <c r="E254" s="34"/>
      <c r="F254" s="41"/>
      <c r="G254" s="67"/>
      <c r="H254" s="33"/>
      <c r="I254" s="72"/>
      <c r="J254" s="73"/>
      <c r="K254" s="53"/>
      <c r="L254" s="49"/>
      <c r="M254" s="51"/>
      <c r="N254" s="35"/>
      <c r="O254" s="33"/>
      <c r="P254" s="36" t="str">
        <f>IF(N254="","",VLOOKUP(N254,単重表!$C$6:'単重表'!$F$3809,2,FALSE))</f>
        <v/>
      </c>
      <c r="Q254" s="37"/>
      <c r="R254" s="140">
        <f t="shared" si="12"/>
        <v>0</v>
      </c>
      <c r="S254" s="141"/>
      <c r="T254" s="39">
        <f t="shared" si="13"/>
        <v>1</v>
      </c>
      <c r="U254" s="40"/>
      <c r="V254" s="39" t="str">
        <f>IF(N254="","",VLOOKUP(N254,単重表!$C$6:'単重表'!$F$3809,3,FALSE))</f>
        <v/>
      </c>
      <c r="W254" s="139"/>
      <c r="X254" s="37" t="e">
        <f t="shared" si="14"/>
        <v>#VALUE!</v>
      </c>
      <c r="Y254" s="28"/>
      <c r="Z254" s="28"/>
      <c r="AA254" s="28"/>
      <c r="AB254" s="28"/>
      <c r="AC254" s="44"/>
      <c r="AD254" s="44"/>
      <c r="AE254" s="41"/>
      <c r="AF254" s="43"/>
      <c r="AG254" s="41"/>
      <c r="AH254" s="42" t="e">
        <f t="shared" si="15"/>
        <v>#VALUE!</v>
      </c>
      <c r="AI254" s="41"/>
      <c r="AJ254" s="44"/>
      <c r="AK254" s="45"/>
      <c r="AL254" s="34"/>
      <c r="AM254" s="34"/>
      <c r="AN254" s="34"/>
      <c r="AO254" s="34"/>
      <c r="AP254" s="34"/>
      <c r="AQ254" s="34"/>
      <c r="AR254" s="34"/>
    </row>
    <row r="255" spans="2:44" ht="22.5" customHeight="1" x14ac:dyDescent="0.15">
      <c r="B255" s="34"/>
      <c r="C255" s="47"/>
      <c r="D255" s="34"/>
      <c r="E255" s="34"/>
      <c r="F255" s="41"/>
      <c r="G255" s="67"/>
      <c r="H255" s="33"/>
      <c r="I255" s="72"/>
      <c r="J255" s="73"/>
      <c r="K255" s="53"/>
      <c r="L255" s="49"/>
      <c r="M255" s="51"/>
      <c r="N255" s="35"/>
      <c r="O255" s="33"/>
      <c r="P255" s="36" t="str">
        <f>IF(N255="","",VLOOKUP(N255,単重表!$C$6:'単重表'!$F$3809,2,FALSE))</f>
        <v/>
      </c>
      <c r="Q255" s="37"/>
      <c r="R255" s="140">
        <f t="shared" si="12"/>
        <v>0</v>
      </c>
      <c r="S255" s="141"/>
      <c r="T255" s="39">
        <f t="shared" si="13"/>
        <v>1</v>
      </c>
      <c r="U255" s="40"/>
      <c r="V255" s="39" t="str">
        <f>IF(N255="","",VLOOKUP(N255,単重表!$C$6:'単重表'!$F$3809,3,FALSE))</f>
        <v/>
      </c>
      <c r="W255" s="139"/>
      <c r="X255" s="37" t="e">
        <f t="shared" si="14"/>
        <v>#VALUE!</v>
      </c>
      <c r="Y255" s="28"/>
      <c r="Z255" s="28"/>
      <c r="AA255" s="28"/>
      <c r="AB255" s="28"/>
      <c r="AC255" s="44"/>
      <c r="AD255" s="44"/>
      <c r="AE255" s="41"/>
      <c r="AF255" s="43"/>
      <c r="AG255" s="41"/>
      <c r="AH255" s="42" t="e">
        <f t="shared" si="15"/>
        <v>#VALUE!</v>
      </c>
      <c r="AI255" s="41"/>
      <c r="AJ255" s="44"/>
      <c r="AK255" s="45"/>
      <c r="AL255" s="34"/>
      <c r="AM255" s="34"/>
      <c r="AN255" s="34"/>
      <c r="AO255" s="34"/>
      <c r="AP255" s="34"/>
      <c r="AQ255" s="34"/>
      <c r="AR255" s="34"/>
    </row>
    <row r="256" spans="2:44" ht="22.5" customHeight="1" x14ac:dyDescent="0.15">
      <c r="B256" s="34"/>
      <c r="C256" s="47"/>
      <c r="D256" s="34"/>
      <c r="E256" s="34"/>
      <c r="F256" s="41"/>
      <c r="G256" s="67"/>
      <c r="H256" s="33"/>
      <c r="I256" s="72"/>
      <c r="J256" s="73"/>
      <c r="K256" s="53"/>
      <c r="L256" s="49"/>
      <c r="M256" s="51"/>
      <c r="N256" s="35"/>
      <c r="O256" s="33"/>
      <c r="P256" s="36" t="str">
        <f>IF(N256="","",VLOOKUP(N256,単重表!$C$6:'単重表'!$F$3809,2,FALSE))</f>
        <v/>
      </c>
      <c r="Q256" s="37"/>
      <c r="R256" s="140">
        <f t="shared" si="12"/>
        <v>0</v>
      </c>
      <c r="S256" s="141"/>
      <c r="T256" s="39">
        <f t="shared" si="13"/>
        <v>1</v>
      </c>
      <c r="U256" s="40"/>
      <c r="V256" s="39" t="str">
        <f>IF(N256="","",VLOOKUP(N256,単重表!$C$6:'単重表'!$F$3809,3,FALSE))</f>
        <v/>
      </c>
      <c r="W256" s="139"/>
      <c r="X256" s="37" t="e">
        <f t="shared" si="14"/>
        <v>#VALUE!</v>
      </c>
      <c r="Y256" s="28"/>
      <c r="Z256" s="28"/>
      <c r="AA256" s="28"/>
      <c r="AB256" s="28"/>
      <c r="AC256" s="44"/>
      <c r="AD256" s="44"/>
      <c r="AE256" s="41"/>
      <c r="AF256" s="43"/>
      <c r="AG256" s="41"/>
      <c r="AH256" s="42" t="e">
        <f t="shared" si="15"/>
        <v>#VALUE!</v>
      </c>
      <c r="AI256" s="41"/>
      <c r="AJ256" s="44"/>
      <c r="AK256" s="45"/>
      <c r="AL256" s="34"/>
      <c r="AM256" s="34"/>
      <c r="AN256" s="34"/>
      <c r="AO256" s="34"/>
      <c r="AP256" s="34"/>
      <c r="AQ256" s="34"/>
      <c r="AR256" s="34"/>
    </row>
    <row r="257" spans="2:44" ht="22.5" customHeight="1" x14ac:dyDescent="0.15">
      <c r="B257" s="34"/>
      <c r="C257" s="47"/>
      <c r="D257" s="34"/>
      <c r="E257" s="34"/>
      <c r="F257" s="41"/>
      <c r="G257" s="67"/>
      <c r="H257" s="33"/>
      <c r="I257" s="72"/>
      <c r="J257" s="73"/>
      <c r="K257" s="53"/>
      <c r="L257" s="49"/>
      <c r="M257" s="51"/>
      <c r="N257" s="35"/>
      <c r="O257" s="33"/>
      <c r="P257" s="36" t="str">
        <f>IF(N257="","",VLOOKUP(N257,単重表!$C$6:'単重表'!$F$3809,2,FALSE))</f>
        <v/>
      </c>
      <c r="Q257" s="37"/>
      <c r="R257" s="140">
        <f t="shared" si="12"/>
        <v>0</v>
      </c>
      <c r="S257" s="141"/>
      <c r="T257" s="39">
        <f t="shared" si="13"/>
        <v>1</v>
      </c>
      <c r="U257" s="40"/>
      <c r="V257" s="39" t="str">
        <f>IF(N257="","",VLOOKUP(N257,単重表!$C$6:'単重表'!$F$3809,3,FALSE))</f>
        <v/>
      </c>
      <c r="W257" s="139"/>
      <c r="X257" s="37" t="e">
        <f t="shared" si="14"/>
        <v>#VALUE!</v>
      </c>
      <c r="Y257" s="28"/>
      <c r="Z257" s="28"/>
      <c r="AA257" s="28"/>
      <c r="AB257" s="28"/>
      <c r="AC257" s="44"/>
      <c r="AD257" s="44"/>
      <c r="AE257" s="41"/>
      <c r="AF257" s="43"/>
      <c r="AG257" s="41"/>
      <c r="AH257" s="42" t="e">
        <f t="shared" si="15"/>
        <v>#VALUE!</v>
      </c>
      <c r="AI257" s="41"/>
      <c r="AJ257" s="44"/>
      <c r="AK257" s="45"/>
      <c r="AL257" s="34"/>
      <c r="AM257" s="34"/>
      <c r="AN257" s="34"/>
      <c r="AO257" s="34"/>
      <c r="AP257" s="34"/>
      <c r="AQ257" s="34"/>
      <c r="AR257" s="34"/>
    </row>
    <row r="258" spans="2:44" ht="22.5" customHeight="1" x14ac:dyDescent="0.15">
      <c r="B258" s="34"/>
      <c r="C258" s="47"/>
      <c r="D258" s="34"/>
      <c r="E258" s="34"/>
      <c r="F258" s="41"/>
      <c r="G258" s="67"/>
      <c r="H258" s="33"/>
      <c r="I258" s="72"/>
      <c r="J258" s="73"/>
      <c r="K258" s="53"/>
      <c r="L258" s="49"/>
      <c r="M258" s="51"/>
      <c r="N258" s="35"/>
      <c r="O258" s="33"/>
      <c r="P258" s="36" t="str">
        <f>IF(N258="","",VLOOKUP(N258,単重表!$C$6:'単重表'!$F$3809,2,FALSE))</f>
        <v/>
      </c>
      <c r="Q258" s="37"/>
      <c r="R258" s="140">
        <f t="shared" si="12"/>
        <v>0</v>
      </c>
      <c r="S258" s="141"/>
      <c r="T258" s="39">
        <f t="shared" si="13"/>
        <v>1</v>
      </c>
      <c r="U258" s="40"/>
      <c r="V258" s="39" t="str">
        <f>IF(N258="","",VLOOKUP(N258,単重表!$C$6:'単重表'!$F$3809,3,FALSE))</f>
        <v/>
      </c>
      <c r="W258" s="139"/>
      <c r="X258" s="37" t="e">
        <f t="shared" si="14"/>
        <v>#VALUE!</v>
      </c>
      <c r="Y258" s="28"/>
      <c r="Z258" s="28"/>
      <c r="AA258" s="28"/>
      <c r="AB258" s="28"/>
      <c r="AC258" s="44"/>
      <c r="AD258" s="44"/>
      <c r="AE258" s="41"/>
      <c r="AF258" s="43"/>
      <c r="AG258" s="41"/>
      <c r="AH258" s="42" t="e">
        <f t="shared" si="15"/>
        <v>#VALUE!</v>
      </c>
      <c r="AI258" s="41"/>
      <c r="AJ258" s="44"/>
      <c r="AK258" s="45"/>
      <c r="AL258" s="34"/>
      <c r="AM258" s="34"/>
      <c r="AN258" s="34"/>
      <c r="AO258" s="34"/>
      <c r="AP258" s="34"/>
      <c r="AQ258" s="34"/>
      <c r="AR258" s="34"/>
    </row>
    <row r="259" spans="2:44" ht="22.5" customHeight="1" x14ac:dyDescent="0.15">
      <c r="B259" s="34"/>
      <c r="C259" s="47"/>
      <c r="D259" s="34"/>
      <c r="E259" s="34"/>
      <c r="F259" s="41"/>
      <c r="G259" s="67"/>
      <c r="H259" s="33"/>
      <c r="I259" s="72"/>
      <c r="J259" s="73"/>
      <c r="K259" s="53"/>
      <c r="L259" s="49"/>
      <c r="M259" s="51"/>
      <c r="N259" s="35"/>
      <c r="O259" s="33"/>
      <c r="P259" s="36" t="str">
        <f>IF(N259="","",VLOOKUP(N259,単重表!$C$6:'単重表'!$F$3809,2,FALSE))</f>
        <v/>
      </c>
      <c r="Q259" s="37"/>
      <c r="R259" s="140">
        <f t="shared" si="12"/>
        <v>0</v>
      </c>
      <c r="S259" s="141"/>
      <c r="T259" s="39">
        <f t="shared" si="13"/>
        <v>1</v>
      </c>
      <c r="U259" s="40"/>
      <c r="V259" s="39" t="str">
        <f>IF(N259="","",VLOOKUP(N259,単重表!$C$6:'単重表'!$F$3809,3,FALSE))</f>
        <v/>
      </c>
      <c r="W259" s="139"/>
      <c r="X259" s="37" t="e">
        <f t="shared" si="14"/>
        <v>#VALUE!</v>
      </c>
      <c r="Y259" s="28"/>
      <c r="Z259" s="28"/>
      <c r="AA259" s="28"/>
      <c r="AB259" s="28"/>
      <c r="AC259" s="44"/>
      <c r="AD259" s="44"/>
      <c r="AE259" s="41"/>
      <c r="AF259" s="43"/>
      <c r="AG259" s="41"/>
      <c r="AH259" s="42" t="e">
        <f t="shared" si="15"/>
        <v>#VALUE!</v>
      </c>
      <c r="AI259" s="41"/>
      <c r="AJ259" s="44"/>
      <c r="AK259" s="45"/>
      <c r="AL259" s="34"/>
      <c r="AM259" s="34"/>
      <c r="AN259" s="34"/>
      <c r="AO259" s="34"/>
      <c r="AP259" s="34"/>
      <c r="AQ259" s="34"/>
      <c r="AR259" s="34"/>
    </row>
    <row r="260" spans="2:44" ht="22.5" customHeight="1" x14ac:dyDescent="0.15">
      <c r="B260" s="34"/>
      <c r="C260" s="47"/>
      <c r="D260" s="34"/>
      <c r="E260" s="34"/>
      <c r="F260" s="41"/>
      <c r="G260" s="67"/>
      <c r="H260" s="33"/>
      <c r="I260" s="72"/>
      <c r="J260" s="73"/>
      <c r="K260" s="53"/>
      <c r="L260" s="49"/>
      <c r="M260" s="51"/>
      <c r="N260" s="35"/>
      <c r="O260" s="33"/>
      <c r="P260" s="36" t="str">
        <f>IF(N260="","",VLOOKUP(N260,単重表!$C$6:'単重表'!$F$3809,2,FALSE))</f>
        <v/>
      </c>
      <c r="Q260" s="37"/>
      <c r="R260" s="140">
        <f t="shared" si="12"/>
        <v>0</v>
      </c>
      <c r="S260" s="141"/>
      <c r="T260" s="39">
        <f t="shared" si="13"/>
        <v>1</v>
      </c>
      <c r="U260" s="40"/>
      <c r="V260" s="39" t="str">
        <f>IF(N260="","",VLOOKUP(N260,単重表!$C$6:'単重表'!$F$3809,3,FALSE))</f>
        <v/>
      </c>
      <c r="W260" s="139"/>
      <c r="X260" s="37" t="e">
        <f t="shared" si="14"/>
        <v>#VALUE!</v>
      </c>
      <c r="Y260" s="28"/>
      <c r="Z260" s="28"/>
      <c r="AA260" s="28"/>
      <c r="AB260" s="28"/>
      <c r="AC260" s="44"/>
      <c r="AD260" s="44"/>
      <c r="AE260" s="41"/>
      <c r="AF260" s="43"/>
      <c r="AG260" s="41"/>
      <c r="AH260" s="42" t="e">
        <f t="shared" si="15"/>
        <v>#VALUE!</v>
      </c>
      <c r="AI260" s="41"/>
      <c r="AJ260" s="44"/>
      <c r="AK260" s="45"/>
      <c r="AL260" s="34"/>
      <c r="AM260" s="34"/>
      <c r="AN260" s="34"/>
      <c r="AO260" s="34"/>
      <c r="AP260" s="34"/>
      <c r="AQ260" s="34"/>
      <c r="AR260" s="34"/>
    </row>
    <row r="261" spans="2:44" ht="22.5" customHeight="1" x14ac:dyDescent="0.15">
      <c r="B261" s="34"/>
      <c r="C261" s="47"/>
      <c r="D261" s="34"/>
      <c r="E261" s="34"/>
      <c r="F261" s="41"/>
      <c r="G261" s="67"/>
      <c r="H261" s="33"/>
      <c r="I261" s="72"/>
      <c r="J261" s="73"/>
      <c r="K261" s="53"/>
      <c r="L261" s="49"/>
      <c r="M261" s="51"/>
      <c r="N261" s="35"/>
      <c r="O261" s="33"/>
      <c r="P261" s="36" t="str">
        <f>IF(N261="","",VLOOKUP(N261,単重表!$C$6:'単重表'!$F$3809,2,FALSE))</f>
        <v/>
      </c>
      <c r="Q261" s="37"/>
      <c r="R261" s="140">
        <f t="shared" si="12"/>
        <v>0</v>
      </c>
      <c r="S261" s="141"/>
      <c r="T261" s="39">
        <f t="shared" si="13"/>
        <v>1</v>
      </c>
      <c r="U261" s="40"/>
      <c r="V261" s="39" t="str">
        <f>IF(N261="","",VLOOKUP(N261,単重表!$C$6:'単重表'!$F$3809,3,FALSE))</f>
        <v/>
      </c>
      <c r="W261" s="139"/>
      <c r="X261" s="37" t="e">
        <f t="shared" si="14"/>
        <v>#VALUE!</v>
      </c>
      <c r="Y261" s="28"/>
      <c r="Z261" s="28"/>
      <c r="AA261" s="28"/>
      <c r="AB261" s="28"/>
      <c r="AC261" s="44"/>
      <c r="AD261" s="44"/>
      <c r="AE261" s="41"/>
      <c r="AF261" s="43"/>
      <c r="AG261" s="41"/>
      <c r="AH261" s="42" t="e">
        <f t="shared" si="15"/>
        <v>#VALUE!</v>
      </c>
      <c r="AI261" s="41"/>
      <c r="AJ261" s="44"/>
      <c r="AK261" s="45"/>
      <c r="AL261" s="34"/>
      <c r="AM261" s="34"/>
      <c r="AN261" s="34"/>
      <c r="AO261" s="34"/>
      <c r="AP261" s="34"/>
      <c r="AQ261" s="34"/>
      <c r="AR261" s="34"/>
    </row>
    <row r="262" spans="2:44" ht="22.5" customHeight="1" x14ac:dyDescent="0.15">
      <c r="B262" s="34"/>
      <c r="C262" s="47"/>
      <c r="D262" s="34"/>
      <c r="E262" s="34"/>
      <c r="F262" s="41"/>
      <c r="G262" s="67"/>
      <c r="H262" s="33"/>
      <c r="I262" s="72"/>
      <c r="J262" s="73"/>
      <c r="K262" s="53"/>
      <c r="L262" s="49"/>
      <c r="M262" s="51"/>
      <c r="N262" s="35"/>
      <c r="O262" s="33"/>
      <c r="P262" s="36" t="str">
        <f>IF(N262="","",VLOOKUP(N262,単重表!$C$6:'単重表'!$F$3809,2,FALSE))</f>
        <v/>
      </c>
      <c r="Q262" s="37"/>
      <c r="R262" s="140">
        <f t="shared" si="12"/>
        <v>0</v>
      </c>
      <c r="S262" s="141"/>
      <c r="T262" s="39">
        <f t="shared" si="13"/>
        <v>1</v>
      </c>
      <c r="U262" s="40"/>
      <c r="V262" s="39" t="str">
        <f>IF(N262="","",VLOOKUP(N262,単重表!$C$6:'単重表'!$F$3809,3,FALSE))</f>
        <v/>
      </c>
      <c r="W262" s="139"/>
      <c r="X262" s="37" t="e">
        <f t="shared" si="14"/>
        <v>#VALUE!</v>
      </c>
      <c r="Y262" s="28"/>
      <c r="Z262" s="28"/>
      <c r="AA262" s="28"/>
      <c r="AB262" s="28"/>
      <c r="AC262" s="44"/>
      <c r="AD262" s="44"/>
      <c r="AE262" s="41"/>
      <c r="AF262" s="43"/>
      <c r="AG262" s="41"/>
      <c r="AH262" s="42" t="e">
        <f t="shared" si="15"/>
        <v>#VALUE!</v>
      </c>
      <c r="AI262" s="41"/>
      <c r="AJ262" s="44"/>
      <c r="AK262" s="45"/>
      <c r="AL262" s="34"/>
      <c r="AM262" s="34"/>
      <c r="AN262" s="34"/>
      <c r="AO262" s="34"/>
      <c r="AP262" s="34"/>
      <c r="AQ262" s="34"/>
      <c r="AR262" s="34"/>
    </row>
    <row r="263" spans="2:44" ht="22.5" customHeight="1" x14ac:dyDescent="0.15">
      <c r="B263" s="34"/>
      <c r="C263" s="47"/>
      <c r="D263" s="34"/>
      <c r="E263" s="34"/>
      <c r="F263" s="41"/>
      <c r="G263" s="67"/>
      <c r="H263" s="33"/>
      <c r="I263" s="72"/>
      <c r="J263" s="73"/>
      <c r="K263" s="53"/>
      <c r="L263" s="49"/>
      <c r="M263" s="51"/>
      <c r="N263" s="35"/>
      <c r="O263" s="33"/>
      <c r="P263" s="36" t="str">
        <f>IF(N263="","",VLOOKUP(N263,単重表!$C$6:'単重表'!$F$3809,2,FALSE))</f>
        <v/>
      </c>
      <c r="Q263" s="37"/>
      <c r="R263" s="140">
        <f t="shared" si="12"/>
        <v>0</v>
      </c>
      <c r="S263" s="141"/>
      <c r="T263" s="39">
        <f t="shared" si="13"/>
        <v>1</v>
      </c>
      <c r="U263" s="40"/>
      <c r="V263" s="39" t="str">
        <f>IF(N263="","",VLOOKUP(N263,単重表!$C$6:'単重表'!$F$3809,3,FALSE))</f>
        <v/>
      </c>
      <c r="W263" s="139"/>
      <c r="X263" s="37" t="e">
        <f t="shared" si="14"/>
        <v>#VALUE!</v>
      </c>
      <c r="Y263" s="28"/>
      <c r="Z263" s="28"/>
      <c r="AA263" s="28"/>
      <c r="AB263" s="28"/>
      <c r="AC263" s="44"/>
      <c r="AD263" s="44"/>
      <c r="AE263" s="41"/>
      <c r="AF263" s="43"/>
      <c r="AG263" s="41"/>
      <c r="AH263" s="42" t="e">
        <f t="shared" si="15"/>
        <v>#VALUE!</v>
      </c>
      <c r="AI263" s="41"/>
      <c r="AJ263" s="44"/>
      <c r="AK263" s="45"/>
      <c r="AL263" s="34"/>
      <c r="AM263" s="34"/>
      <c r="AN263" s="34"/>
      <c r="AO263" s="34"/>
      <c r="AP263" s="34"/>
      <c r="AQ263" s="34"/>
      <c r="AR263" s="34"/>
    </row>
    <row r="264" spans="2:44" ht="22.5" customHeight="1" x14ac:dyDescent="0.15">
      <c r="B264" s="34"/>
      <c r="C264" s="47"/>
      <c r="D264" s="34"/>
      <c r="E264" s="34"/>
      <c r="F264" s="41"/>
      <c r="G264" s="67"/>
      <c r="H264" s="33"/>
      <c r="I264" s="72"/>
      <c r="J264" s="73"/>
      <c r="K264" s="53"/>
      <c r="L264" s="49"/>
      <c r="M264" s="51"/>
      <c r="N264" s="35"/>
      <c r="O264" s="33"/>
      <c r="P264" s="36" t="str">
        <f>IF(N264="","",VLOOKUP(N264,単重表!$C$6:'単重表'!$F$3809,2,FALSE))</f>
        <v/>
      </c>
      <c r="Q264" s="37"/>
      <c r="R264" s="140">
        <f t="shared" si="12"/>
        <v>0</v>
      </c>
      <c r="S264" s="141"/>
      <c r="T264" s="39">
        <f t="shared" si="13"/>
        <v>1</v>
      </c>
      <c r="U264" s="40"/>
      <c r="V264" s="39" t="str">
        <f>IF(N264="","",VLOOKUP(N264,単重表!$C$6:'単重表'!$F$3809,3,FALSE))</f>
        <v/>
      </c>
      <c r="W264" s="139"/>
      <c r="X264" s="37" t="e">
        <f t="shared" si="14"/>
        <v>#VALUE!</v>
      </c>
      <c r="Y264" s="28"/>
      <c r="Z264" s="28"/>
      <c r="AA264" s="28"/>
      <c r="AB264" s="28"/>
      <c r="AC264" s="44"/>
      <c r="AD264" s="44"/>
      <c r="AE264" s="41"/>
      <c r="AF264" s="43"/>
      <c r="AG264" s="41"/>
      <c r="AH264" s="42" t="e">
        <f t="shared" si="15"/>
        <v>#VALUE!</v>
      </c>
      <c r="AI264" s="41"/>
      <c r="AJ264" s="44"/>
      <c r="AK264" s="45"/>
      <c r="AL264" s="34"/>
      <c r="AM264" s="34"/>
      <c r="AN264" s="34"/>
      <c r="AO264" s="34"/>
      <c r="AP264" s="34"/>
      <c r="AQ264" s="34"/>
      <c r="AR264" s="34"/>
    </row>
    <row r="265" spans="2:44" ht="22.5" customHeight="1" x14ac:dyDescent="0.15">
      <c r="B265" s="34"/>
      <c r="C265" s="47"/>
      <c r="D265" s="34"/>
      <c r="E265" s="34"/>
      <c r="F265" s="41"/>
      <c r="G265" s="67"/>
      <c r="H265" s="33"/>
      <c r="I265" s="72"/>
      <c r="J265" s="73"/>
      <c r="K265" s="53"/>
      <c r="L265" s="49"/>
      <c r="M265" s="51"/>
      <c r="N265" s="35"/>
      <c r="O265" s="33"/>
      <c r="P265" s="36" t="str">
        <f>IF(N265="","",VLOOKUP(N265,単重表!$C$6:'単重表'!$F$3809,2,FALSE))</f>
        <v/>
      </c>
      <c r="Q265" s="37"/>
      <c r="R265" s="140">
        <f t="shared" si="12"/>
        <v>0</v>
      </c>
      <c r="S265" s="141"/>
      <c r="T265" s="39">
        <f t="shared" si="13"/>
        <v>1</v>
      </c>
      <c r="U265" s="40"/>
      <c r="V265" s="39" t="str">
        <f>IF(N265="","",VLOOKUP(N265,単重表!$C$6:'単重表'!$F$3809,3,FALSE))</f>
        <v/>
      </c>
      <c r="W265" s="139"/>
      <c r="X265" s="37" t="e">
        <f t="shared" si="14"/>
        <v>#VALUE!</v>
      </c>
      <c r="Y265" s="28"/>
      <c r="Z265" s="28"/>
      <c r="AA265" s="28"/>
      <c r="AB265" s="28"/>
      <c r="AC265" s="44"/>
      <c r="AD265" s="44"/>
      <c r="AE265" s="41"/>
      <c r="AF265" s="43"/>
      <c r="AG265" s="41"/>
      <c r="AH265" s="42" t="e">
        <f t="shared" si="15"/>
        <v>#VALUE!</v>
      </c>
      <c r="AI265" s="41"/>
      <c r="AJ265" s="44"/>
      <c r="AK265" s="45"/>
      <c r="AL265" s="34"/>
      <c r="AM265" s="34"/>
      <c r="AN265" s="34"/>
      <c r="AO265" s="34"/>
      <c r="AP265" s="34"/>
      <c r="AQ265" s="34"/>
      <c r="AR265" s="34"/>
    </row>
    <row r="266" spans="2:44" ht="22.5" customHeight="1" x14ac:dyDescent="0.15">
      <c r="B266" s="34"/>
      <c r="C266" s="47"/>
      <c r="D266" s="34"/>
      <c r="E266" s="34"/>
      <c r="F266" s="41"/>
      <c r="G266" s="67"/>
      <c r="H266" s="33"/>
      <c r="I266" s="72"/>
      <c r="J266" s="73"/>
      <c r="K266" s="53"/>
      <c r="L266" s="49"/>
      <c r="M266" s="51"/>
      <c r="N266" s="35"/>
      <c r="O266" s="33"/>
      <c r="P266" s="36" t="str">
        <f>IF(N266="","",VLOOKUP(N266,単重表!$C$6:'単重表'!$F$3809,2,FALSE))</f>
        <v/>
      </c>
      <c r="Q266" s="37"/>
      <c r="R266" s="140">
        <f t="shared" si="12"/>
        <v>0</v>
      </c>
      <c r="S266" s="141"/>
      <c r="T266" s="39">
        <f t="shared" si="13"/>
        <v>1</v>
      </c>
      <c r="U266" s="40"/>
      <c r="V266" s="39" t="str">
        <f>IF(N266="","",VLOOKUP(N266,単重表!$C$6:'単重表'!$F$3809,3,FALSE))</f>
        <v/>
      </c>
      <c r="W266" s="139"/>
      <c r="X266" s="37" t="e">
        <f t="shared" si="14"/>
        <v>#VALUE!</v>
      </c>
      <c r="Y266" s="28"/>
      <c r="Z266" s="28"/>
      <c r="AA266" s="28"/>
      <c r="AB266" s="28"/>
      <c r="AC266" s="44"/>
      <c r="AD266" s="44"/>
      <c r="AE266" s="41"/>
      <c r="AF266" s="43"/>
      <c r="AG266" s="41"/>
      <c r="AH266" s="42" t="e">
        <f t="shared" si="15"/>
        <v>#VALUE!</v>
      </c>
      <c r="AI266" s="41"/>
      <c r="AJ266" s="44"/>
      <c r="AK266" s="45"/>
      <c r="AL266" s="34"/>
      <c r="AM266" s="34"/>
      <c r="AN266" s="34"/>
      <c r="AO266" s="34"/>
      <c r="AP266" s="34"/>
      <c r="AQ266" s="34"/>
      <c r="AR266" s="34"/>
    </row>
    <row r="267" spans="2:44" ht="22.5" customHeight="1" x14ac:dyDescent="0.15">
      <c r="B267" s="34"/>
      <c r="C267" s="47"/>
      <c r="D267" s="34"/>
      <c r="E267" s="34"/>
      <c r="F267" s="41"/>
      <c r="G267" s="67"/>
      <c r="H267" s="33"/>
      <c r="I267" s="72"/>
      <c r="J267" s="73"/>
      <c r="K267" s="53"/>
      <c r="L267" s="49"/>
      <c r="M267" s="51"/>
      <c r="N267" s="35"/>
      <c r="O267" s="33"/>
      <c r="P267" s="36" t="str">
        <f>IF(N267="","",VLOOKUP(N267,単重表!$C$6:'単重表'!$F$3809,2,FALSE))</f>
        <v/>
      </c>
      <c r="Q267" s="37"/>
      <c r="R267" s="140">
        <f t="shared" si="12"/>
        <v>0</v>
      </c>
      <c r="S267" s="141"/>
      <c r="T267" s="39">
        <f t="shared" si="13"/>
        <v>1</v>
      </c>
      <c r="U267" s="40"/>
      <c r="V267" s="39" t="str">
        <f>IF(N267="","",VLOOKUP(N267,単重表!$C$6:'単重表'!$F$3809,3,FALSE))</f>
        <v/>
      </c>
      <c r="W267" s="139"/>
      <c r="X267" s="37" t="e">
        <f t="shared" si="14"/>
        <v>#VALUE!</v>
      </c>
      <c r="Y267" s="28"/>
      <c r="Z267" s="28"/>
      <c r="AA267" s="28"/>
      <c r="AB267" s="28"/>
      <c r="AC267" s="44"/>
      <c r="AD267" s="44"/>
      <c r="AE267" s="41"/>
      <c r="AF267" s="43"/>
      <c r="AG267" s="41"/>
      <c r="AH267" s="42" t="e">
        <f t="shared" si="15"/>
        <v>#VALUE!</v>
      </c>
      <c r="AI267" s="41"/>
      <c r="AJ267" s="44"/>
      <c r="AK267" s="45"/>
      <c r="AL267" s="34"/>
      <c r="AM267" s="34"/>
      <c r="AN267" s="34"/>
      <c r="AO267" s="34"/>
      <c r="AP267" s="34"/>
      <c r="AQ267" s="34"/>
      <c r="AR267" s="34"/>
    </row>
    <row r="268" spans="2:44" ht="22.5" customHeight="1" x14ac:dyDescent="0.15">
      <c r="B268" s="34"/>
      <c r="C268" s="47"/>
      <c r="D268" s="34"/>
      <c r="E268" s="34"/>
      <c r="F268" s="41"/>
      <c r="G268" s="67"/>
      <c r="H268" s="33"/>
      <c r="I268" s="72"/>
      <c r="J268" s="73"/>
      <c r="K268" s="53"/>
      <c r="L268" s="49"/>
      <c r="M268" s="51"/>
      <c r="N268" s="35"/>
      <c r="O268" s="33"/>
      <c r="P268" s="36" t="str">
        <f>IF(N268="","",VLOOKUP(N268,単重表!$C$6:'単重表'!$F$3809,2,FALSE))</f>
        <v/>
      </c>
      <c r="Q268" s="37"/>
      <c r="R268" s="140">
        <f t="shared" si="12"/>
        <v>0</v>
      </c>
      <c r="S268" s="141"/>
      <c r="T268" s="39">
        <f t="shared" si="13"/>
        <v>1</v>
      </c>
      <c r="U268" s="40"/>
      <c r="V268" s="39" t="str">
        <f>IF(N268="","",VLOOKUP(N268,単重表!$C$6:'単重表'!$F$3809,3,FALSE))</f>
        <v/>
      </c>
      <c r="W268" s="139"/>
      <c r="X268" s="37" t="e">
        <f t="shared" si="14"/>
        <v>#VALUE!</v>
      </c>
      <c r="Y268" s="28"/>
      <c r="Z268" s="28"/>
      <c r="AA268" s="28"/>
      <c r="AB268" s="28"/>
      <c r="AC268" s="44"/>
      <c r="AD268" s="44"/>
      <c r="AE268" s="41"/>
      <c r="AF268" s="43"/>
      <c r="AG268" s="41"/>
      <c r="AH268" s="42" t="e">
        <f t="shared" si="15"/>
        <v>#VALUE!</v>
      </c>
      <c r="AI268" s="41"/>
      <c r="AJ268" s="44"/>
      <c r="AK268" s="45"/>
      <c r="AL268" s="34"/>
      <c r="AM268" s="34"/>
      <c r="AN268" s="34"/>
      <c r="AO268" s="34"/>
      <c r="AP268" s="34"/>
      <c r="AQ268" s="34"/>
      <c r="AR268" s="34"/>
    </row>
    <row r="269" spans="2:44" ht="22.5" customHeight="1" x14ac:dyDescent="0.15">
      <c r="B269" s="34"/>
      <c r="C269" s="47"/>
      <c r="D269" s="34"/>
      <c r="E269" s="34"/>
      <c r="F269" s="41"/>
      <c r="G269" s="67"/>
      <c r="H269" s="33"/>
      <c r="I269" s="72"/>
      <c r="J269" s="73"/>
      <c r="K269" s="53"/>
      <c r="L269" s="49"/>
      <c r="M269" s="51"/>
      <c r="N269" s="35"/>
      <c r="O269" s="33"/>
      <c r="P269" s="36" t="str">
        <f>IF(N269="","",VLOOKUP(N269,単重表!$C$6:'単重表'!$F$3809,2,FALSE))</f>
        <v/>
      </c>
      <c r="Q269" s="37"/>
      <c r="R269" s="140">
        <f t="shared" si="12"/>
        <v>0</v>
      </c>
      <c r="S269" s="141"/>
      <c r="T269" s="39">
        <f t="shared" si="13"/>
        <v>1</v>
      </c>
      <c r="U269" s="40"/>
      <c r="V269" s="39" t="str">
        <f>IF(N269="","",VLOOKUP(N269,単重表!$C$6:'単重表'!$F$3809,3,FALSE))</f>
        <v/>
      </c>
      <c r="W269" s="139"/>
      <c r="X269" s="37" t="e">
        <f t="shared" si="14"/>
        <v>#VALUE!</v>
      </c>
      <c r="Y269" s="28"/>
      <c r="Z269" s="28"/>
      <c r="AA269" s="28"/>
      <c r="AB269" s="28"/>
      <c r="AC269" s="44"/>
      <c r="AD269" s="44"/>
      <c r="AE269" s="41"/>
      <c r="AF269" s="43"/>
      <c r="AG269" s="41"/>
      <c r="AH269" s="42" t="e">
        <f t="shared" si="15"/>
        <v>#VALUE!</v>
      </c>
      <c r="AI269" s="41"/>
      <c r="AJ269" s="44"/>
      <c r="AK269" s="45"/>
      <c r="AL269" s="34"/>
      <c r="AM269" s="34"/>
      <c r="AN269" s="34"/>
      <c r="AO269" s="34"/>
      <c r="AP269" s="34"/>
      <c r="AQ269" s="34"/>
      <c r="AR269" s="34"/>
    </row>
    <row r="270" spans="2:44" ht="22.5" customHeight="1" x14ac:dyDescent="0.15">
      <c r="B270" s="34"/>
      <c r="C270" s="47"/>
      <c r="D270" s="34"/>
      <c r="E270" s="34"/>
      <c r="F270" s="41"/>
      <c r="G270" s="67"/>
      <c r="H270" s="33"/>
      <c r="I270" s="72"/>
      <c r="J270" s="73"/>
      <c r="K270" s="53"/>
      <c r="L270" s="49"/>
      <c r="M270" s="51"/>
      <c r="N270" s="35"/>
      <c r="O270" s="33"/>
      <c r="P270" s="36" t="str">
        <f>IF(N270="","",VLOOKUP(N270,単重表!$C$6:'単重表'!$F$3809,2,FALSE))</f>
        <v/>
      </c>
      <c r="Q270" s="37"/>
      <c r="R270" s="140">
        <f t="shared" si="12"/>
        <v>0</v>
      </c>
      <c r="S270" s="141"/>
      <c r="T270" s="39">
        <f t="shared" si="13"/>
        <v>1</v>
      </c>
      <c r="U270" s="40"/>
      <c r="V270" s="39" t="str">
        <f>IF(N270="","",VLOOKUP(N270,単重表!$C$6:'単重表'!$F$3809,3,FALSE))</f>
        <v/>
      </c>
      <c r="W270" s="139"/>
      <c r="X270" s="37" t="e">
        <f t="shared" si="14"/>
        <v>#VALUE!</v>
      </c>
      <c r="Y270" s="28"/>
      <c r="Z270" s="28"/>
      <c r="AA270" s="28"/>
      <c r="AB270" s="28"/>
      <c r="AC270" s="44"/>
      <c r="AD270" s="44"/>
      <c r="AE270" s="41"/>
      <c r="AF270" s="43"/>
      <c r="AG270" s="41"/>
      <c r="AH270" s="42" t="e">
        <f t="shared" si="15"/>
        <v>#VALUE!</v>
      </c>
      <c r="AI270" s="41"/>
      <c r="AJ270" s="44"/>
      <c r="AK270" s="45"/>
      <c r="AL270" s="34"/>
      <c r="AM270" s="34"/>
      <c r="AN270" s="34"/>
      <c r="AO270" s="34"/>
      <c r="AP270" s="34"/>
      <c r="AQ270" s="34"/>
      <c r="AR270" s="34"/>
    </row>
    <row r="271" spans="2:44" ht="22.5" customHeight="1" x14ac:dyDescent="0.15">
      <c r="B271" s="34"/>
      <c r="C271" s="47"/>
      <c r="D271" s="34"/>
      <c r="E271" s="34"/>
      <c r="F271" s="41"/>
      <c r="G271" s="67"/>
      <c r="H271" s="33"/>
      <c r="I271" s="72"/>
      <c r="J271" s="73"/>
      <c r="K271" s="53"/>
      <c r="L271" s="49"/>
      <c r="M271" s="51"/>
      <c r="N271" s="35"/>
      <c r="O271" s="33"/>
      <c r="P271" s="36" t="str">
        <f>IF(N271="","",VLOOKUP(N271,単重表!$C$6:'単重表'!$F$3809,2,FALSE))</f>
        <v/>
      </c>
      <c r="Q271" s="37"/>
      <c r="R271" s="140">
        <f t="shared" si="12"/>
        <v>0</v>
      </c>
      <c r="S271" s="141"/>
      <c r="T271" s="39">
        <f t="shared" si="13"/>
        <v>1</v>
      </c>
      <c r="U271" s="40"/>
      <c r="V271" s="39" t="str">
        <f>IF(N271="","",VLOOKUP(N271,単重表!$C$6:'単重表'!$F$3809,3,FALSE))</f>
        <v/>
      </c>
      <c r="W271" s="139"/>
      <c r="X271" s="37" t="e">
        <f t="shared" si="14"/>
        <v>#VALUE!</v>
      </c>
      <c r="Y271" s="28"/>
      <c r="Z271" s="28"/>
      <c r="AA271" s="28"/>
      <c r="AB271" s="28"/>
      <c r="AC271" s="44"/>
      <c r="AD271" s="44"/>
      <c r="AE271" s="41"/>
      <c r="AF271" s="43"/>
      <c r="AG271" s="41"/>
      <c r="AH271" s="42" t="e">
        <f t="shared" ref="AH271:AH308" si="16">AG271*X271</f>
        <v>#VALUE!</v>
      </c>
      <c r="AI271" s="41"/>
      <c r="AJ271" s="44"/>
      <c r="AK271" s="45"/>
      <c r="AL271" s="34"/>
      <c r="AM271" s="34"/>
      <c r="AN271" s="34"/>
      <c r="AO271" s="34"/>
      <c r="AP271" s="34"/>
      <c r="AQ271" s="34"/>
      <c r="AR271" s="34"/>
    </row>
    <row r="272" spans="2:44" ht="22.5" customHeight="1" x14ac:dyDescent="0.15">
      <c r="B272" s="34"/>
      <c r="C272" s="47"/>
      <c r="D272" s="34"/>
      <c r="E272" s="34"/>
      <c r="F272" s="41"/>
      <c r="G272" s="67"/>
      <c r="H272" s="33"/>
      <c r="I272" s="72"/>
      <c r="J272" s="73"/>
      <c r="K272" s="53"/>
      <c r="L272" s="49"/>
      <c r="M272" s="51"/>
      <c r="N272" s="35"/>
      <c r="O272" s="33"/>
      <c r="P272" s="36" t="str">
        <f>IF(N272="","",VLOOKUP(N272,単重表!$C$6:'単重表'!$F$3809,2,FALSE))</f>
        <v/>
      </c>
      <c r="Q272" s="37"/>
      <c r="R272" s="140">
        <f t="shared" si="12"/>
        <v>0</v>
      </c>
      <c r="S272" s="141"/>
      <c r="T272" s="39">
        <f t="shared" si="13"/>
        <v>1</v>
      </c>
      <c r="U272" s="40"/>
      <c r="V272" s="39" t="str">
        <f>IF(N272="","",VLOOKUP(N272,単重表!$C$6:'単重表'!$F$3809,3,FALSE))</f>
        <v/>
      </c>
      <c r="W272" s="139"/>
      <c r="X272" s="37" t="e">
        <f t="shared" si="14"/>
        <v>#VALUE!</v>
      </c>
      <c r="Y272" s="28"/>
      <c r="Z272" s="28"/>
      <c r="AA272" s="28"/>
      <c r="AB272" s="28"/>
      <c r="AC272" s="44"/>
      <c r="AD272" s="44"/>
      <c r="AE272" s="41"/>
      <c r="AF272" s="43"/>
      <c r="AG272" s="41"/>
      <c r="AH272" s="42" t="e">
        <f t="shared" si="16"/>
        <v>#VALUE!</v>
      </c>
      <c r="AI272" s="41"/>
      <c r="AJ272" s="44"/>
      <c r="AK272" s="45"/>
      <c r="AL272" s="34"/>
      <c r="AM272" s="34"/>
      <c r="AN272" s="34"/>
      <c r="AO272" s="34"/>
      <c r="AP272" s="34"/>
      <c r="AQ272" s="34"/>
      <c r="AR272" s="34"/>
    </row>
    <row r="273" spans="2:44" ht="22.5" customHeight="1" x14ac:dyDescent="0.15">
      <c r="B273" s="34"/>
      <c r="C273" s="47"/>
      <c r="D273" s="34"/>
      <c r="E273" s="34"/>
      <c r="F273" s="41"/>
      <c r="G273" s="67"/>
      <c r="H273" s="33"/>
      <c r="I273" s="72"/>
      <c r="J273" s="73"/>
      <c r="K273" s="53"/>
      <c r="L273" s="49"/>
      <c r="M273" s="51"/>
      <c r="N273" s="35"/>
      <c r="O273" s="33"/>
      <c r="P273" s="36" t="str">
        <f>IF(N273="","",VLOOKUP(N273,単重表!$C$6:'単重表'!$F$3809,2,FALSE))</f>
        <v/>
      </c>
      <c r="Q273" s="37"/>
      <c r="R273" s="140">
        <f t="shared" si="12"/>
        <v>0</v>
      </c>
      <c r="S273" s="141"/>
      <c r="T273" s="39">
        <f t="shared" si="13"/>
        <v>1</v>
      </c>
      <c r="U273" s="40"/>
      <c r="V273" s="39" t="str">
        <f>IF(N273="","",VLOOKUP(N273,単重表!$C$6:'単重表'!$F$3809,3,FALSE))</f>
        <v/>
      </c>
      <c r="W273" s="139"/>
      <c r="X273" s="37" t="e">
        <f t="shared" si="14"/>
        <v>#VALUE!</v>
      </c>
      <c r="Y273" s="28"/>
      <c r="Z273" s="28"/>
      <c r="AA273" s="28"/>
      <c r="AB273" s="28"/>
      <c r="AC273" s="44"/>
      <c r="AD273" s="44"/>
      <c r="AE273" s="41"/>
      <c r="AF273" s="43"/>
      <c r="AG273" s="41"/>
      <c r="AH273" s="42" t="e">
        <f t="shared" si="16"/>
        <v>#VALUE!</v>
      </c>
      <c r="AI273" s="41"/>
      <c r="AJ273" s="44"/>
      <c r="AK273" s="45"/>
      <c r="AL273" s="34"/>
      <c r="AM273" s="34"/>
      <c r="AN273" s="34"/>
      <c r="AO273" s="34"/>
      <c r="AP273" s="34"/>
      <c r="AQ273" s="34"/>
      <c r="AR273" s="34"/>
    </row>
    <row r="274" spans="2:44" ht="22.5" customHeight="1" x14ac:dyDescent="0.15">
      <c r="B274" s="34"/>
      <c r="C274" s="47"/>
      <c r="D274" s="34"/>
      <c r="E274" s="34"/>
      <c r="F274" s="41"/>
      <c r="G274" s="67"/>
      <c r="H274" s="33"/>
      <c r="I274" s="72"/>
      <c r="J274" s="73"/>
      <c r="K274" s="53"/>
      <c r="L274" s="49"/>
      <c r="M274" s="51"/>
      <c r="N274" s="35"/>
      <c r="O274" s="33"/>
      <c r="P274" s="36" t="str">
        <f>IF(N274="","",VLOOKUP(N274,単重表!$C$6:'単重表'!$F$3809,2,FALSE))</f>
        <v/>
      </c>
      <c r="Q274" s="37"/>
      <c r="R274" s="140">
        <f t="shared" si="12"/>
        <v>0</v>
      </c>
      <c r="S274" s="141"/>
      <c r="T274" s="39">
        <f t="shared" si="13"/>
        <v>1</v>
      </c>
      <c r="U274" s="40"/>
      <c r="V274" s="39" t="str">
        <f>IF(N274="","",VLOOKUP(N274,単重表!$C$6:'単重表'!$F$3809,3,FALSE))</f>
        <v/>
      </c>
      <c r="W274" s="139"/>
      <c r="X274" s="37" t="e">
        <f t="shared" si="14"/>
        <v>#VALUE!</v>
      </c>
      <c r="Y274" s="28"/>
      <c r="Z274" s="28"/>
      <c r="AA274" s="28"/>
      <c r="AB274" s="28"/>
      <c r="AC274" s="44"/>
      <c r="AD274" s="44"/>
      <c r="AE274" s="41"/>
      <c r="AF274" s="43"/>
      <c r="AG274" s="41"/>
      <c r="AH274" s="42" t="e">
        <f t="shared" si="16"/>
        <v>#VALUE!</v>
      </c>
      <c r="AI274" s="41"/>
      <c r="AJ274" s="44"/>
      <c r="AK274" s="45"/>
      <c r="AL274" s="34"/>
      <c r="AM274" s="34"/>
      <c r="AN274" s="34"/>
      <c r="AO274" s="34"/>
      <c r="AP274" s="34"/>
      <c r="AQ274" s="34"/>
      <c r="AR274" s="34"/>
    </row>
    <row r="275" spans="2:44" ht="22.5" customHeight="1" x14ac:dyDescent="0.15">
      <c r="B275" s="34"/>
      <c r="C275" s="47"/>
      <c r="D275" s="34"/>
      <c r="E275" s="34"/>
      <c r="F275" s="41"/>
      <c r="G275" s="67"/>
      <c r="H275" s="33"/>
      <c r="I275" s="72"/>
      <c r="J275" s="73"/>
      <c r="K275" s="53"/>
      <c r="L275" s="49"/>
      <c r="M275" s="51"/>
      <c r="N275" s="35"/>
      <c r="O275" s="33"/>
      <c r="P275" s="36" t="str">
        <f>IF(N275="","",VLOOKUP(N275,単重表!$C$6:'単重表'!$F$3809,2,FALSE))</f>
        <v/>
      </c>
      <c r="Q275" s="37"/>
      <c r="R275" s="140">
        <f t="shared" si="12"/>
        <v>0</v>
      </c>
      <c r="S275" s="141"/>
      <c r="T275" s="39">
        <f t="shared" si="13"/>
        <v>1</v>
      </c>
      <c r="U275" s="40"/>
      <c r="V275" s="39" t="str">
        <f>IF(N275="","",VLOOKUP(N275,単重表!$C$6:'単重表'!$F$3809,3,FALSE))</f>
        <v/>
      </c>
      <c r="W275" s="139"/>
      <c r="X275" s="37" t="e">
        <f t="shared" si="14"/>
        <v>#VALUE!</v>
      </c>
      <c r="Y275" s="28"/>
      <c r="Z275" s="28"/>
      <c r="AA275" s="28"/>
      <c r="AB275" s="28"/>
      <c r="AC275" s="44"/>
      <c r="AD275" s="44"/>
      <c r="AE275" s="41"/>
      <c r="AF275" s="43"/>
      <c r="AG275" s="41"/>
      <c r="AH275" s="42" t="e">
        <f t="shared" si="16"/>
        <v>#VALUE!</v>
      </c>
      <c r="AI275" s="41"/>
      <c r="AJ275" s="44"/>
      <c r="AK275" s="45"/>
      <c r="AL275" s="34"/>
      <c r="AM275" s="34"/>
      <c r="AN275" s="34"/>
      <c r="AO275" s="34"/>
      <c r="AP275" s="34"/>
      <c r="AQ275" s="34"/>
      <c r="AR275" s="34"/>
    </row>
    <row r="276" spans="2:44" ht="22.5" customHeight="1" x14ac:dyDescent="0.15">
      <c r="B276" s="34"/>
      <c r="C276" s="47"/>
      <c r="D276" s="34"/>
      <c r="E276" s="34"/>
      <c r="F276" s="41"/>
      <c r="G276" s="67"/>
      <c r="H276" s="33"/>
      <c r="I276" s="72"/>
      <c r="J276" s="73"/>
      <c r="K276" s="53"/>
      <c r="L276" s="49"/>
      <c r="M276" s="51"/>
      <c r="N276" s="35"/>
      <c r="O276" s="33"/>
      <c r="P276" s="36" t="str">
        <f>IF(N276="","",VLOOKUP(N276,単重表!$C$6:'単重表'!$F$3809,2,FALSE))</f>
        <v/>
      </c>
      <c r="Q276" s="37"/>
      <c r="R276" s="140">
        <f t="shared" si="12"/>
        <v>0</v>
      </c>
      <c r="S276" s="141"/>
      <c r="T276" s="39">
        <f t="shared" si="13"/>
        <v>1</v>
      </c>
      <c r="U276" s="40"/>
      <c r="V276" s="39" t="str">
        <f>IF(N276="","",VLOOKUP(N276,単重表!$C$6:'単重表'!$F$3809,3,FALSE))</f>
        <v/>
      </c>
      <c r="W276" s="139"/>
      <c r="X276" s="37" t="e">
        <f t="shared" si="14"/>
        <v>#VALUE!</v>
      </c>
      <c r="Y276" s="28"/>
      <c r="Z276" s="28"/>
      <c r="AA276" s="28"/>
      <c r="AB276" s="28"/>
      <c r="AC276" s="44"/>
      <c r="AD276" s="44"/>
      <c r="AE276" s="41"/>
      <c r="AF276" s="43"/>
      <c r="AG276" s="41"/>
      <c r="AH276" s="42" t="e">
        <f t="shared" si="16"/>
        <v>#VALUE!</v>
      </c>
      <c r="AI276" s="41"/>
      <c r="AJ276" s="44"/>
      <c r="AK276" s="45"/>
      <c r="AL276" s="34"/>
      <c r="AM276" s="34"/>
      <c r="AN276" s="34"/>
      <c r="AO276" s="34"/>
      <c r="AP276" s="34"/>
      <c r="AQ276" s="34"/>
      <c r="AR276" s="34"/>
    </row>
    <row r="277" spans="2:44" ht="22.5" customHeight="1" x14ac:dyDescent="0.15">
      <c r="B277" s="34"/>
      <c r="C277" s="47"/>
      <c r="D277" s="34"/>
      <c r="E277" s="34"/>
      <c r="F277" s="41"/>
      <c r="G277" s="67"/>
      <c r="H277" s="33"/>
      <c r="I277" s="72"/>
      <c r="J277" s="73"/>
      <c r="K277" s="53"/>
      <c r="L277" s="49"/>
      <c r="M277" s="51"/>
      <c r="N277" s="35"/>
      <c r="O277" s="33"/>
      <c r="P277" s="36" t="str">
        <f>IF(N277="","",VLOOKUP(N277,単重表!$C$6:'単重表'!$F$3809,2,FALSE))</f>
        <v/>
      </c>
      <c r="Q277" s="37"/>
      <c r="R277" s="140">
        <f t="shared" si="12"/>
        <v>0</v>
      </c>
      <c r="S277" s="141"/>
      <c r="T277" s="39">
        <f t="shared" si="13"/>
        <v>1</v>
      </c>
      <c r="U277" s="40"/>
      <c r="V277" s="39" t="str">
        <f>IF(N277="","",VLOOKUP(N277,単重表!$C$6:'単重表'!$F$3809,3,FALSE))</f>
        <v/>
      </c>
      <c r="W277" s="139"/>
      <c r="X277" s="37" t="e">
        <f t="shared" si="14"/>
        <v>#VALUE!</v>
      </c>
      <c r="Y277" s="28"/>
      <c r="Z277" s="28"/>
      <c r="AA277" s="28"/>
      <c r="AB277" s="28"/>
      <c r="AC277" s="44"/>
      <c r="AD277" s="44"/>
      <c r="AE277" s="41"/>
      <c r="AF277" s="43"/>
      <c r="AG277" s="41"/>
      <c r="AH277" s="42" t="e">
        <f t="shared" si="16"/>
        <v>#VALUE!</v>
      </c>
      <c r="AI277" s="41"/>
      <c r="AJ277" s="44"/>
      <c r="AK277" s="45"/>
      <c r="AL277" s="34"/>
      <c r="AM277" s="34"/>
      <c r="AN277" s="34"/>
      <c r="AO277" s="34"/>
      <c r="AP277" s="34"/>
      <c r="AQ277" s="34"/>
      <c r="AR277" s="34"/>
    </row>
    <row r="278" spans="2:44" ht="22.5" customHeight="1" x14ac:dyDescent="0.15">
      <c r="B278" s="34"/>
      <c r="C278" s="47"/>
      <c r="D278" s="34"/>
      <c r="E278" s="34"/>
      <c r="F278" s="41"/>
      <c r="G278" s="67"/>
      <c r="H278" s="33"/>
      <c r="I278" s="72"/>
      <c r="J278" s="73"/>
      <c r="K278" s="53"/>
      <c r="L278" s="49"/>
      <c r="M278" s="51"/>
      <c r="N278" s="35"/>
      <c r="O278" s="33"/>
      <c r="P278" s="36" t="str">
        <f>IF(N278="","",VLOOKUP(N278,単重表!$C$6:'単重表'!$F$3809,2,FALSE))</f>
        <v/>
      </c>
      <c r="Q278" s="37"/>
      <c r="R278" s="140">
        <f t="shared" ref="R278:R341" si="17">Q278/1000</f>
        <v>0</v>
      </c>
      <c r="S278" s="141"/>
      <c r="T278" s="39">
        <f t="shared" ref="T278:T341" si="18">IF(S278="",1,S278/1000)</f>
        <v>1</v>
      </c>
      <c r="U278" s="40"/>
      <c r="V278" s="39" t="str">
        <f>IF(N278="","",VLOOKUP(N278,単重表!$C$6:'単重表'!$F$3809,3,FALSE))</f>
        <v/>
      </c>
      <c r="W278" s="139"/>
      <c r="X278" s="37" t="e">
        <f t="shared" ref="X278:X341" si="19">V278*U278*T278*R278+W278</f>
        <v>#VALUE!</v>
      </c>
      <c r="Y278" s="28"/>
      <c r="Z278" s="28"/>
      <c r="AA278" s="28"/>
      <c r="AB278" s="28"/>
      <c r="AC278" s="44"/>
      <c r="AD278" s="44"/>
      <c r="AE278" s="41"/>
      <c r="AF278" s="43"/>
      <c r="AG278" s="41"/>
      <c r="AH278" s="42" t="e">
        <f t="shared" si="16"/>
        <v>#VALUE!</v>
      </c>
      <c r="AI278" s="41"/>
      <c r="AJ278" s="44"/>
      <c r="AK278" s="45"/>
      <c r="AL278" s="34"/>
      <c r="AM278" s="34"/>
      <c r="AN278" s="34"/>
      <c r="AO278" s="34"/>
      <c r="AP278" s="34"/>
      <c r="AQ278" s="34"/>
      <c r="AR278" s="34"/>
    </row>
    <row r="279" spans="2:44" ht="22.5" customHeight="1" x14ac:dyDescent="0.15">
      <c r="B279" s="34"/>
      <c r="C279" s="47"/>
      <c r="D279" s="34"/>
      <c r="E279" s="34"/>
      <c r="F279" s="41"/>
      <c r="G279" s="67"/>
      <c r="H279" s="33"/>
      <c r="I279" s="72"/>
      <c r="J279" s="73"/>
      <c r="K279" s="53"/>
      <c r="L279" s="49"/>
      <c r="M279" s="51"/>
      <c r="N279" s="35"/>
      <c r="O279" s="33"/>
      <c r="P279" s="36" t="str">
        <f>IF(N279="","",VLOOKUP(N279,単重表!$C$6:'単重表'!$F$3809,2,FALSE))</f>
        <v/>
      </c>
      <c r="Q279" s="37"/>
      <c r="R279" s="140">
        <f t="shared" si="17"/>
        <v>0</v>
      </c>
      <c r="S279" s="141"/>
      <c r="T279" s="39">
        <f t="shared" si="18"/>
        <v>1</v>
      </c>
      <c r="U279" s="40"/>
      <c r="V279" s="39" t="str">
        <f>IF(N279="","",VLOOKUP(N279,単重表!$C$6:'単重表'!$F$3809,3,FALSE))</f>
        <v/>
      </c>
      <c r="W279" s="139"/>
      <c r="X279" s="37" t="e">
        <f t="shared" si="19"/>
        <v>#VALUE!</v>
      </c>
      <c r="Y279" s="28"/>
      <c r="Z279" s="28"/>
      <c r="AA279" s="28"/>
      <c r="AB279" s="28"/>
      <c r="AC279" s="44"/>
      <c r="AD279" s="44"/>
      <c r="AE279" s="41"/>
      <c r="AF279" s="43"/>
      <c r="AG279" s="41"/>
      <c r="AH279" s="42" t="e">
        <f t="shared" si="16"/>
        <v>#VALUE!</v>
      </c>
      <c r="AI279" s="41"/>
      <c r="AJ279" s="44"/>
      <c r="AK279" s="45"/>
      <c r="AL279" s="34"/>
      <c r="AM279" s="34"/>
      <c r="AN279" s="34"/>
      <c r="AO279" s="34"/>
      <c r="AP279" s="34"/>
      <c r="AQ279" s="34"/>
      <c r="AR279" s="34"/>
    </row>
    <row r="280" spans="2:44" ht="22.5" customHeight="1" x14ac:dyDescent="0.15">
      <c r="B280" s="34"/>
      <c r="C280" s="47"/>
      <c r="D280" s="34"/>
      <c r="E280" s="34"/>
      <c r="F280" s="41"/>
      <c r="G280" s="67"/>
      <c r="H280" s="33"/>
      <c r="I280" s="72"/>
      <c r="J280" s="73"/>
      <c r="K280" s="53"/>
      <c r="L280" s="49"/>
      <c r="M280" s="51"/>
      <c r="N280" s="35"/>
      <c r="O280" s="33"/>
      <c r="P280" s="36" t="str">
        <f>IF(N280="","",VLOOKUP(N280,単重表!$C$6:'単重表'!$F$3809,2,FALSE))</f>
        <v/>
      </c>
      <c r="Q280" s="37"/>
      <c r="R280" s="140">
        <f t="shared" si="17"/>
        <v>0</v>
      </c>
      <c r="S280" s="141"/>
      <c r="T280" s="39">
        <f t="shared" si="18"/>
        <v>1</v>
      </c>
      <c r="U280" s="40"/>
      <c r="V280" s="39" t="str">
        <f>IF(N280="","",VLOOKUP(N280,単重表!$C$6:'単重表'!$F$3809,3,FALSE))</f>
        <v/>
      </c>
      <c r="W280" s="139"/>
      <c r="X280" s="37" t="e">
        <f t="shared" si="19"/>
        <v>#VALUE!</v>
      </c>
      <c r="Y280" s="28"/>
      <c r="Z280" s="28"/>
      <c r="AA280" s="28"/>
      <c r="AB280" s="28"/>
      <c r="AC280" s="44"/>
      <c r="AD280" s="44"/>
      <c r="AE280" s="41"/>
      <c r="AF280" s="43"/>
      <c r="AG280" s="41"/>
      <c r="AH280" s="42" t="e">
        <f t="shared" si="16"/>
        <v>#VALUE!</v>
      </c>
      <c r="AI280" s="41"/>
      <c r="AJ280" s="44"/>
      <c r="AK280" s="45"/>
      <c r="AL280" s="34"/>
      <c r="AM280" s="34"/>
      <c r="AN280" s="34"/>
      <c r="AO280" s="34"/>
      <c r="AP280" s="34"/>
      <c r="AQ280" s="34"/>
      <c r="AR280" s="34"/>
    </row>
    <row r="281" spans="2:44" ht="22.5" customHeight="1" x14ac:dyDescent="0.15">
      <c r="B281" s="34"/>
      <c r="C281" s="47"/>
      <c r="D281" s="34"/>
      <c r="E281" s="34"/>
      <c r="F281" s="41"/>
      <c r="G281" s="67"/>
      <c r="H281" s="33"/>
      <c r="I281" s="72"/>
      <c r="J281" s="73"/>
      <c r="K281" s="53"/>
      <c r="L281" s="49"/>
      <c r="M281" s="51"/>
      <c r="N281" s="35"/>
      <c r="O281" s="33"/>
      <c r="P281" s="36" t="str">
        <f>IF(N281="","",VLOOKUP(N281,単重表!$C$6:'単重表'!$F$3809,2,FALSE))</f>
        <v/>
      </c>
      <c r="Q281" s="37"/>
      <c r="R281" s="140">
        <f t="shared" si="17"/>
        <v>0</v>
      </c>
      <c r="S281" s="141"/>
      <c r="T281" s="39">
        <f t="shared" si="18"/>
        <v>1</v>
      </c>
      <c r="U281" s="40"/>
      <c r="V281" s="39" t="str">
        <f>IF(N281="","",VLOOKUP(N281,単重表!$C$6:'単重表'!$F$3809,3,FALSE))</f>
        <v/>
      </c>
      <c r="W281" s="139"/>
      <c r="X281" s="37" t="e">
        <f t="shared" si="19"/>
        <v>#VALUE!</v>
      </c>
      <c r="Y281" s="28"/>
      <c r="Z281" s="28"/>
      <c r="AA281" s="28"/>
      <c r="AB281" s="28"/>
      <c r="AC281" s="44"/>
      <c r="AD281" s="44"/>
      <c r="AE281" s="41"/>
      <c r="AF281" s="43"/>
      <c r="AG281" s="41"/>
      <c r="AH281" s="42" t="e">
        <f t="shared" si="16"/>
        <v>#VALUE!</v>
      </c>
      <c r="AI281" s="41"/>
      <c r="AJ281" s="44"/>
      <c r="AK281" s="45"/>
      <c r="AL281" s="34"/>
      <c r="AM281" s="34"/>
      <c r="AN281" s="34"/>
      <c r="AO281" s="34"/>
      <c r="AP281" s="34"/>
      <c r="AQ281" s="34"/>
      <c r="AR281" s="34"/>
    </row>
    <row r="282" spans="2:44" ht="22.5" customHeight="1" x14ac:dyDescent="0.15">
      <c r="B282" s="34"/>
      <c r="C282" s="47"/>
      <c r="D282" s="34"/>
      <c r="E282" s="34"/>
      <c r="F282" s="41"/>
      <c r="G282" s="67"/>
      <c r="H282" s="33"/>
      <c r="I282" s="72"/>
      <c r="J282" s="73"/>
      <c r="K282" s="53"/>
      <c r="L282" s="49"/>
      <c r="M282" s="51"/>
      <c r="N282" s="35"/>
      <c r="O282" s="33"/>
      <c r="P282" s="36" t="str">
        <f>IF(N282="","",VLOOKUP(N282,単重表!$C$6:'単重表'!$F$3809,2,FALSE))</f>
        <v/>
      </c>
      <c r="Q282" s="37"/>
      <c r="R282" s="140">
        <f t="shared" si="17"/>
        <v>0</v>
      </c>
      <c r="S282" s="141"/>
      <c r="T282" s="39">
        <f t="shared" si="18"/>
        <v>1</v>
      </c>
      <c r="U282" s="40"/>
      <c r="V282" s="39" t="str">
        <f>IF(N282="","",VLOOKUP(N282,単重表!$C$6:'単重表'!$F$3809,3,FALSE))</f>
        <v/>
      </c>
      <c r="W282" s="139"/>
      <c r="X282" s="37" t="e">
        <f t="shared" si="19"/>
        <v>#VALUE!</v>
      </c>
      <c r="Y282" s="28"/>
      <c r="Z282" s="28"/>
      <c r="AA282" s="28"/>
      <c r="AB282" s="28"/>
      <c r="AC282" s="44"/>
      <c r="AD282" s="44"/>
      <c r="AE282" s="41"/>
      <c r="AF282" s="43"/>
      <c r="AG282" s="41"/>
      <c r="AH282" s="42" t="e">
        <f t="shared" si="16"/>
        <v>#VALUE!</v>
      </c>
      <c r="AI282" s="41"/>
      <c r="AJ282" s="44"/>
      <c r="AK282" s="45"/>
      <c r="AL282" s="34"/>
      <c r="AM282" s="34"/>
      <c r="AN282" s="34"/>
      <c r="AO282" s="34"/>
      <c r="AP282" s="34"/>
      <c r="AQ282" s="34"/>
      <c r="AR282" s="34"/>
    </row>
    <row r="283" spans="2:44" ht="22.5" customHeight="1" x14ac:dyDescent="0.15">
      <c r="B283" s="34"/>
      <c r="C283" s="47"/>
      <c r="D283" s="34"/>
      <c r="E283" s="34"/>
      <c r="F283" s="41"/>
      <c r="G283" s="67"/>
      <c r="H283" s="33"/>
      <c r="I283" s="72"/>
      <c r="J283" s="73"/>
      <c r="K283" s="53"/>
      <c r="L283" s="49"/>
      <c r="M283" s="51"/>
      <c r="N283" s="35"/>
      <c r="O283" s="33"/>
      <c r="P283" s="36" t="str">
        <f>IF(N283="","",VLOOKUP(N283,単重表!$C$6:'単重表'!$F$3809,2,FALSE))</f>
        <v/>
      </c>
      <c r="Q283" s="37"/>
      <c r="R283" s="140">
        <f t="shared" si="17"/>
        <v>0</v>
      </c>
      <c r="S283" s="141"/>
      <c r="T283" s="39">
        <f t="shared" si="18"/>
        <v>1</v>
      </c>
      <c r="U283" s="40"/>
      <c r="V283" s="39" t="str">
        <f>IF(N283="","",VLOOKUP(N283,単重表!$C$6:'単重表'!$F$3809,3,FALSE))</f>
        <v/>
      </c>
      <c r="W283" s="139"/>
      <c r="X283" s="37" t="e">
        <f t="shared" si="19"/>
        <v>#VALUE!</v>
      </c>
      <c r="Y283" s="28"/>
      <c r="Z283" s="28"/>
      <c r="AA283" s="28"/>
      <c r="AB283" s="28"/>
      <c r="AC283" s="44"/>
      <c r="AD283" s="44"/>
      <c r="AE283" s="41"/>
      <c r="AF283" s="43"/>
      <c r="AG283" s="41"/>
      <c r="AH283" s="42" t="e">
        <f t="shared" si="16"/>
        <v>#VALUE!</v>
      </c>
      <c r="AI283" s="41"/>
      <c r="AJ283" s="44"/>
      <c r="AK283" s="45"/>
      <c r="AL283" s="34"/>
      <c r="AM283" s="34"/>
      <c r="AN283" s="34"/>
      <c r="AO283" s="34"/>
      <c r="AP283" s="34"/>
      <c r="AQ283" s="34"/>
      <c r="AR283" s="34"/>
    </row>
    <row r="284" spans="2:44" ht="22.5" customHeight="1" x14ac:dyDescent="0.15">
      <c r="B284" s="34"/>
      <c r="C284" s="47"/>
      <c r="D284" s="34"/>
      <c r="E284" s="34"/>
      <c r="F284" s="41"/>
      <c r="G284" s="67"/>
      <c r="H284" s="33"/>
      <c r="I284" s="72"/>
      <c r="J284" s="73"/>
      <c r="K284" s="53"/>
      <c r="L284" s="49"/>
      <c r="M284" s="51"/>
      <c r="N284" s="35"/>
      <c r="O284" s="33"/>
      <c r="P284" s="36" t="str">
        <f>IF(N284="","",VLOOKUP(N284,単重表!$C$6:'単重表'!$F$3809,2,FALSE))</f>
        <v/>
      </c>
      <c r="Q284" s="37"/>
      <c r="R284" s="140">
        <f t="shared" si="17"/>
        <v>0</v>
      </c>
      <c r="S284" s="141"/>
      <c r="T284" s="39">
        <f t="shared" si="18"/>
        <v>1</v>
      </c>
      <c r="U284" s="40"/>
      <c r="V284" s="39" t="str">
        <f>IF(N284="","",VLOOKUP(N284,単重表!$C$6:'単重表'!$F$3809,3,FALSE))</f>
        <v/>
      </c>
      <c r="W284" s="139"/>
      <c r="X284" s="37" t="e">
        <f t="shared" si="19"/>
        <v>#VALUE!</v>
      </c>
      <c r="Y284" s="28"/>
      <c r="Z284" s="28"/>
      <c r="AA284" s="28"/>
      <c r="AB284" s="28"/>
      <c r="AC284" s="44"/>
      <c r="AD284" s="44"/>
      <c r="AE284" s="41"/>
      <c r="AF284" s="43"/>
      <c r="AG284" s="41"/>
      <c r="AH284" s="42" t="e">
        <f t="shared" si="16"/>
        <v>#VALUE!</v>
      </c>
      <c r="AI284" s="41"/>
      <c r="AJ284" s="44"/>
      <c r="AK284" s="45"/>
      <c r="AL284" s="34"/>
      <c r="AM284" s="34"/>
      <c r="AN284" s="34"/>
      <c r="AO284" s="34"/>
      <c r="AP284" s="34"/>
      <c r="AQ284" s="34"/>
      <c r="AR284" s="34"/>
    </row>
    <row r="285" spans="2:44" ht="22.5" customHeight="1" x14ac:dyDescent="0.15">
      <c r="B285" s="34"/>
      <c r="C285" s="47"/>
      <c r="D285" s="34"/>
      <c r="E285" s="34"/>
      <c r="F285" s="41"/>
      <c r="G285" s="67"/>
      <c r="H285" s="33"/>
      <c r="I285" s="72"/>
      <c r="J285" s="73"/>
      <c r="K285" s="53"/>
      <c r="L285" s="49"/>
      <c r="M285" s="51"/>
      <c r="N285" s="35"/>
      <c r="O285" s="33"/>
      <c r="P285" s="36" t="str">
        <f>IF(N285="","",VLOOKUP(N285,単重表!$C$6:'単重表'!$F$3809,2,FALSE))</f>
        <v/>
      </c>
      <c r="Q285" s="37"/>
      <c r="R285" s="140">
        <f t="shared" si="17"/>
        <v>0</v>
      </c>
      <c r="S285" s="141"/>
      <c r="T285" s="39">
        <f t="shared" si="18"/>
        <v>1</v>
      </c>
      <c r="U285" s="40"/>
      <c r="V285" s="39" t="str">
        <f>IF(N285="","",VLOOKUP(N285,単重表!$C$6:'単重表'!$F$3809,3,FALSE))</f>
        <v/>
      </c>
      <c r="W285" s="139"/>
      <c r="X285" s="37" t="e">
        <f t="shared" si="19"/>
        <v>#VALUE!</v>
      </c>
      <c r="Y285" s="28"/>
      <c r="Z285" s="28"/>
      <c r="AA285" s="28"/>
      <c r="AB285" s="28"/>
      <c r="AC285" s="44"/>
      <c r="AD285" s="44"/>
      <c r="AE285" s="41"/>
      <c r="AF285" s="43"/>
      <c r="AG285" s="41"/>
      <c r="AH285" s="42" t="e">
        <f t="shared" si="16"/>
        <v>#VALUE!</v>
      </c>
      <c r="AI285" s="41"/>
      <c r="AJ285" s="44"/>
      <c r="AK285" s="45"/>
      <c r="AL285" s="34"/>
      <c r="AM285" s="34"/>
      <c r="AN285" s="34"/>
      <c r="AO285" s="34"/>
      <c r="AP285" s="34"/>
      <c r="AQ285" s="34"/>
      <c r="AR285" s="34"/>
    </row>
    <row r="286" spans="2:44" ht="22.5" customHeight="1" x14ac:dyDescent="0.15">
      <c r="B286" s="34"/>
      <c r="C286" s="47"/>
      <c r="D286" s="34"/>
      <c r="E286" s="34"/>
      <c r="F286" s="41"/>
      <c r="G286" s="67"/>
      <c r="H286" s="33"/>
      <c r="I286" s="72"/>
      <c r="J286" s="73"/>
      <c r="K286" s="53"/>
      <c r="L286" s="49"/>
      <c r="M286" s="51"/>
      <c r="N286" s="35"/>
      <c r="O286" s="33"/>
      <c r="P286" s="36" t="str">
        <f>IF(N286="","",VLOOKUP(N286,単重表!$C$6:'単重表'!$F$3809,2,FALSE))</f>
        <v/>
      </c>
      <c r="Q286" s="37"/>
      <c r="R286" s="140">
        <f t="shared" si="17"/>
        <v>0</v>
      </c>
      <c r="S286" s="141"/>
      <c r="T286" s="39">
        <f t="shared" si="18"/>
        <v>1</v>
      </c>
      <c r="U286" s="40"/>
      <c r="V286" s="39" t="str">
        <f>IF(N286="","",VLOOKUP(N286,単重表!$C$6:'単重表'!$F$3809,3,FALSE))</f>
        <v/>
      </c>
      <c r="W286" s="139"/>
      <c r="X286" s="37" t="e">
        <f t="shared" si="19"/>
        <v>#VALUE!</v>
      </c>
      <c r="Y286" s="28"/>
      <c r="Z286" s="28"/>
      <c r="AA286" s="28"/>
      <c r="AB286" s="28"/>
      <c r="AC286" s="44"/>
      <c r="AD286" s="44"/>
      <c r="AE286" s="41"/>
      <c r="AF286" s="43"/>
      <c r="AG286" s="41"/>
      <c r="AH286" s="42" t="e">
        <f t="shared" si="16"/>
        <v>#VALUE!</v>
      </c>
      <c r="AI286" s="41"/>
      <c r="AJ286" s="44"/>
      <c r="AK286" s="45"/>
      <c r="AL286" s="34"/>
      <c r="AM286" s="34"/>
      <c r="AN286" s="34"/>
      <c r="AO286" s="34"/>
      <c r="AP286" s="34"/>
      <c r="AQ286" s="34"/>
      <c r="AR286" s="34"/>
    </row>
    <row r="287" spans="2:44" ht="22.5" customHeight="1" x14ac:dyDescent="0.15">
      <c r="B287" s="34"/>
      <c r="C287" s="47"/>
      <c r="D287" s="34"/>
      <c r="E287" s="34"/>
      <c r="F287" s="41"/>
      <c r="G287" s="67"/>
      <c r="H287" s="33"/>
      <c r="I287" s="72"/>
      <c r="J287" s="73"/>
      <c r="K287" s="53"/>
      <c r="L287" s="49"/>
      <c r="M287" s="51"/>
      <c r="N287" s="35"/>
      <c r="O287" s="33"/>
      <c r="P287" s="36" t="str">
        <f>IF(N287="","",VLOOKUP(N287,単重表!$C$6:'単重表'!$F$3809,2,FALSE))</f>
        <v/>
      </c>
      <c r="Q287" s="37"/>
      <c r="R287" s="140">
        <f t="shared" si="17"/>
        <v>0</v>
      </c>
      <c r="S287" s="141"/>
      <c r="T287" s="39">
        <f t="shared" si="18"/>
        <v>1</v>
      </c>
      <c r="U287" s="40"/>
      <c r="V287" s="39" t="str">
        <f>IF(N287="","",VLOOKUP(N287,単重表!$C$6:'単重表'!$F$3809,3,FALSE))</f>
        <v/>
      </c>
      <c r="W287" s="139"/>
      <c r="X287" s="37" t="e">
        <f t="shared" si="19"/>
        <v>#VALUE!</v>
      </c>
      <c r="Y287" s="28"/>
      <c r="Z287" s="28"/>
      <c r="AA287" s="28"/>
      <c r="AB287" s="28"/>
      <c r="AC287" s="44"/>
      <c r="AD287" s="44"/>
      <c r="AE287" s="41"/>
      <c r="AF287" s="43"/>
      <c r="AG287" s="41"/>
      <c r="AH287" s="42" t="e">
        <f t="shared" si="16"/>
        <v>#VALUE!</v>
      </c>
      <c r="AI287" s="41"/>
      <c r="AJ287" s="44"/>
      <c r="AK287" s="45"/>
      <c r="AL287" s="34"/>
      <c r="AM287" s="34"/>
      <c r="AN287" s="34"/>
      <c r="AO287" s="34"/>
      <c r="AP287" s="34"/>
      <c r="AQ287" s="34"/>
      <c r="AR287" s="34"/>
    </row>
    <row r="288" spans="2:44" ht="22.5" customHeight="1" x14ac:dyDescent="0.15">
      <c r="B288" s="34"/>
      <c r="C288" s="47"/>
      <c r="D288" s="34"/>
      <c r="E288" s="34"/>
      <c r="F288" s="41"/>
      <c r="G288" s="67"/>
      <c r="H288" s="33"/>
      <c r="I288" s="72"/>
      <c r="J288" s="73"/>
      <c r="K288" s="53"/>
      <c r="L288" s="49"/>
      <c r="M288" s="51"/>
      <c r="N288" s="35"/>
      <c r="O288" s="33"/>
      <c r="P288" s="36" t="str">
        <f>IF(N288="","",VLOOKUP(N288,単重表!$C$6:'単重表'!$F$3809,2,FALSE))</f>
        <v/>
      </c>
      <c r="Q288" s="37"/>
      <c r="R288" s="140">
        <f t="shared" si="17"/>
        <v>0</v>
      </c>
      <c r="S288" s="141"/>
      <c r="T288" s="39">
        <f t="shared" si="18"/>
        <v>1</v>
      </c>
      <c r="U288" s="40"/>
      <c r="V288" s="39" t="str">
        <f>IF(N288="","",VLOOKUP(N288,単重表!$C$6:'単重表'!$F$3809,3,FALSE))</f>
        <v/>
      </c>
      <c r="W288" s="139"/>
      <c r="X288" s="37" t="e">
        <f t="shared" si="19"/>
        <v>#VALUE!</v>
      </c>
      <c r="Y288" s="28"/>
      <c r="Z288" s="28"/>
      <c r="AA288" s="28"/>
      <c r="AB288" s="28"/>
      <c r="AC288" s="44"/>
      <c r="AD288" s="44"/>
      <c r="AE288" s="41"/>
      <c r="AF288" s="43"/>
      <c r="AG288" s="41"/>
      <c r="AH288" s="42" t="e">
        <f t="shared" si="16"/>
        <v>#VALUE!</v>
      </c>
      <c r="AI288" s="41"/>
      <c r="AJ288" s="44"/>
      <c r="AK288" s="45"/>
      <c r="AL288" s="34"/>
      <c r="AM288" s="34"/>
      <c r="AN288" s="34"/>
      <c r="AO288" s="34"/>
      <c r="AP288" s="34"/>
      <c r="AQ288" s="34"/>
      <c r="AR288" s="34"/>
    </row>
    <row r="289" spans="2:44" ht="22.5" customHeight="1" x14ac:dyDescent="0.15">
      <c r="B289" s="34"/>
      <c r="C289" s="47"/>
      <c r="D289" s="34"/>
      <c r="E289" s="34"/>
      <c r="F289" s="41"/>
      <c r="G289" s="67"/>
      <c r="H289" s="33"/>
      <c r="I289" s="72"/>
      <c r="J289" s="73"/>
      <c r="K289" s="53"/>
      <c r="L289" s="49"/>
      <c r="M289" s="51"/>
      <c r="N289" s="35"/>
      <c r="O289" s="33"/>
      <c r="P289" s="36" t="str">
        <f>IF(N289="","",VLOOKUP(N289,単重表!$C$6:'単重表'!$F$3809,2,FALSE))</f>
        <v/>
      </c>
      <c r="Q289" s="37"/>
      <c r="R289" s="140">
        <f t="shared" si="17"/>
        <v>0</v>
      </c>
      <c r="S289" s="141"/>
      <c r="T289" s="39">
        <f t="shared" si="18"/>
        <v>1</v>
      </c>
      <c r="U289" s="40"/>
      <c r="V289" s="39" t="str">
        <f>IF(N289="","",VLOOKUP(N289,単重表!$C$6:'単重表'!$F$3809,3,FALSE))</f>
        <v/>
      </c>
      <c r="W289" s="139"/>
      <c r="X289" s="37" t="e">
        <f t="shared" si="19"/>
        <v>#VALUE!</v>
      </c>
      <c r="Y289" s="28"/>
      <c r="Z289" s="28"/>
      <c r="AA289" s="28"/>
      <c r="AB289" s="28"/>
      <c r="AC289" s="44"/>
      <c r="AD289" s="44"/>
      <c r="AE289" s="41"/>
      <c r="AF289" s="43"/>
      <c r="AG289" s="41"/>
      <c r="AH289" s="42" t="e">
        <f t="shared" si="16"/>
        <v>#VALUE!</v>
      </c>
      <c r="AI289" s="41"/>
      <c r="AJ289" s="44"/>
      <c r="AK289" s="45"/>
      <c r="AL289" s="34"/>
      <c r="AM289" s="34"/>
      <c r="AN289" s="34"/>
      <c r="AO289" s="34"/>
      <c r="AP289" s="34"/>
      <c r="AQ289" s="34"/>
      <c r="AR289" s="34"/>
    </row>
    <row r="290" spans="2:44" ht="22.5" customHeight="1" x14ac:dyDescent="0.15">
      <c r="B290" s="34"/>
      <c r="C290" s="47"/>
      <c r="D290" s="34"/>
      <c r="E290" s="34"/>
      <c r="F290" s="41"/>
      <c r="G290" s="67"/>
      <c r="H290" s="33"/>
      <c r="I290" s="72"/>
      <c r="J290" s="73"/>
      <c r="K290" s="53"/>
      <c r="L290" s="49"/>
      <c r="M290" s="51"/>
      <c r="N290" s="35"/>
      <c r="O290" s="33"/>
      <c r="P290" s="36" t="str">
        <f>IF(N290="","",VLOOKUP(N290,単重表!$C$6:'単重表'!$F$3809,2,FALSE))</f>
        <v/>
      </c>
      <c r="Q290" s="37"/>
      <c r="R290" s="140">
        <f t="shared" si="17"/>
        <v>0</v>
      </c>
      <c r="S290" s="141"/>
      <c r="T290" s="39">
        <f t="shared" si="18"/>
        <v>1</v>
      </c>
      <c r="U290" s="40"/>
      <c r="V290" s="39" t="str">
        <f>IF(N290="","",VLOOKUP(N290,単重表!$C$6:'単重表'!$F$3809,3,FALSE))</f>
        <v/>
      </c>
      <c r="W290" s="139"/>
      <c r="X290" s="37" t="e">
        <f t="shared" si="19"/>
        <v>#VALUE!</v>
      </c>
      <c r="Y290" s="28"/>
      <c r="Z290" s="28"/>
      <c r="AA290" s="28"/>
      <c r="AB290" s="28"/>
      <c r="AC290" s="44"/>
      <c r="AD290" s="44"/>
      <c r="AE290" s="41"/>
      <c r="AF290" s="43"/>
      <c r="AG290" s="41"/>
      <c r="AH290" s="42" t="e">
        <f t="shared" si="16"/>
        <v>#VALUE!</v>
      </c>
      <c r="AI290" s="41"/>
      <c r="AJ290" s="44"/>
      <c r="AK290" s="45"/>
      <c r="AL290" s="34"/>
      <c r="AM290" s="34"/>
      <c r="AN290" s="34"/>
      <c r="AO290" s="34"/>
      <c r="AP290" s="34"/>
      <c r="AQ290" s="34"/>
      <c r="AR290" s="34"/>
    </row>
    <row r="291" spans="2:44" ht="22.5" customHeight="1" x14ac:dyDescent="0.15">
      <c r="B291" s="34"/>
      <c r="C291" s="47"/>
      <c r="D291" s="34"/>
      <c r="E291" s="34"/>
      <c r="F291" s="41"/>
      <c r="G291" s="67"/>
      <c r="H291" s="33"/>
      <c r="I291" s="72"/>
      <c r="J291" s="73"/>
      <c r="K291" s="53"/>
      <c r="L291" s="49"/>
      <c r="M291" s="51"/>
      <c r="N291" s="35"/>
      <c r="O291" s="33"/>
      <c r="P291" s="36" t="str">
        <f>IF(N291="","",VLOOKUP(N291,単重表!$C$6:'単重表'!$F$3809,2,FALSE))</f>
        <v/>
      </c>
      <c r="Q291" s="37"/>
      <c r="R291" s="140">
        <f t="shared" si="17"/>
        <v>0</v>
      </c>
      <c r="S291" s="141"/>
      <c r="T291" s="39">
        <f t="shared" si="18"/>
        <v>1</v>
      </c>
      <c r="U291" s="40"/>
      <c r="V291" s="39" t="str">
        <f>IF(N291="","",VLOOKUP(N291,単重表!$C$6:'単重表'!$F$3809,3,FALSE))</f>
        <v/>
      </c>
      <c r="W291" s="139"/>
      <c r="X291" s="37" t="e">
        <f t="shared" si="19"/>
        <v>#VALUE!</v>
      </c>
      <c r="Y291" s="28"/>
      <c r="Z291" s="28"/>
      <c r="AA291" s="28"/>
      <c r="AB291" s="28"/>
      <c r="AC291" s="44"/>
      <c r="AD291" s="44"/>
      <c r="AE291" s="41"/>
      <c r="AF291" s="43"/>
      <c r="AG291" s="41"/>
      <c r="AH291" s="42" t="e">
        <f t="shared" si="16"/>
        <v>#VALUE!</v>
      </c>
      <c r="AI291" s="41"/>
      <c r="AJ291" s="44"/>
      <c r="AK291" s="45"/>
      <c r="AL291" s="34"/>
      <c r="AM291" s="34"/>
      <c r="AN291" s="34"/>
      <c r="AO291" s="34"/>
      <c r="AP291" s="34"/>
      <c r="AQ291" s="34"/>
      <c r="AR291" s="34"/>
    </row>
    <row r="292" spans="2:44" ht="22.5" customHeight="1" x14ac:dyDescent="0.15">
      <c r="B292" s="34"/>
      <c r="C292" s="47"/>
      <c r="D292" s="34"/>
      <c r="E292" s="34"/>
      <c r="F292" s="41"/>
      <c r="G292" s="67"/>
      <c r="H292" s="33"/>
      <c r="I292" s="72"/>
      <c r="J292" s="73"/>
      <c r="K292" s="53"/>
      <c r="L292" s="49"/>
      <c r="M292" s="51"/>
      <c r="N292" s="35"/>
      <c r="O292" s="33"/>
      <c r="P292" s="36" t="str">
        <f>IF(N292="","",VLOOKUP(N292,単重表!$C$6:'単重表'!$F$3809,2,FALSE))</f>
        <v/>
      </c>
      <c r="Q292" s="37"/>
      <c r="R292" s="140">
        <f t="shared" si="17"/>
        <v>0</v>
      </c>
      <c r="S292" s="141"/>
      <c r="T292" s="39">
        <f t="shared" si="18"/>
        <v>1</v>
      </c>
      <c r="U292" s="40"/>
      <c r="V292" s="39" t="str">
        <f>IF(N292="","",VLOOKUP(N292,単重表!$C$6:'単重表'!$F$3809,3,FALSE))</f>
        <v/>
      </c>
      <c r="W292" s="139"/>
      <c r="X292" s="37" t="e">
        <f t="shared" si="19"/>
        <v>#VALUE!</v>
      </c>
      <c r="Y292" s="28"/>
      <c r="Z292" s="28"/>
      <c r="AA292" s="28"/>
      <c r="AB292" s="28"/>
      <c r="AC292" s="44"/>
      <c r="AD292" s="44"/>
      <c r="AE292" s="41"/>
      <c r="AF292" s="43"/>
      <c r="AG292" s="41"/>
      <c r="AH292" s="42" t="e">
        <f t="shared" si="16"/>
        <v>#VALUE!</v>
      </c>
      <c r="AI292" s="41"/>
      <c r="AJ292" s="44"/>
      <c r="AK292" s="45"/>
      <c r="AL292" s="34"/>
      <c r="AM292" s="34"/>
      <c r="AN292" s="34"/>
      <c r="AO292" s="34"/>
      <c r="AP292" s="34"/>
      <c r="AQ292" s="34"/>
      <c r="AR292" s="34"/>
    </row>
    <row r="293" spans="2:44" ht="22.5" customHeight="1" x14ac:dyDescent="0.15">
      <c r="B293" s="34"/>
      <c r="C293" s="47"/>
      <c r="D293" s="34"/>
      <c r="E293" s="34"/>
      <c r="F293" s="41"/>
      <c r="G293" s="67"/>
      <c r="H293" s="33"/>
      <c r="I293" s="72"/>
      <c r="J293" s="73"/>
      <c r="K293" s="53"/>
      <c r="L293" s="49"/>
      <c r="M293" s="51"/>
      <c r="N293" s="35"/>
      <c r="O293" s="33"/>
      <c r="P293" s="36" t="str">
        <f>IF(N293="","",VLOOKUP(N293,単重表!$C$6:'単重表'!$F$3809,2,FALSE))</f>
        <v/>
      </c>
      <c r="Q293" s="37"/>
      <c r="R293" s="140">
        <f t="shared" si="17"/>
        <v>0</v>
      </c>
      <c r="S293" s="141"/>
      <c r="T293" s="39">
        <f t="shared" si="18"/>
        <v>1</v>
      </c>
      <c r="U293" s="40"/>
      <c r="V293" s="39" t="str">
        <f>IF(N293="","",VLOOKUP(N293,単重表!$C$6:'単重表'!$F$3809,3,FALSE))</f>
        <v/>
      </c>
      <c r="W293" s="139"/>
      <c r="X293" s="37" t="e">
        <f t="shared" si="19"/>
        <v>#VALUE!</v>
      </c>
      <c r="Y293" s="28"/>
      <c r="Z293" s="28"/>
      <c r="AA293" s="28"/>
      <c r="AB293" s="28"/>
      <c r="AC293" s="44"/>
      <c r="AD293" s="44"/>
      <c r="AE293" s="41"/>
      <c r="AF293" s="43"/>
      <c r="AG293" s="41"/>
      <c r="AH293" s="42" t="e">
        <f t="shared" si="16"/>
        <v>#VALUE!</v>
      </c>
      <c r="AI293" s="41"/>
      <c r="AJ293" s="44"/>
      <c r="AK293" s="45"/>
      <c r="AL293" s="34"/>
      <c r="AM293" s="34"/>
      <c r="AN293" s="34"/>
      <c r="AO293" s="34"/>
      <c r="AP293" s="34"/>
      <c r="AQ293" s="34"/>
      <c r="AR293" s="34"/>
    </row>
    <row r="294" spans="2:44" ht="22.5" customHeight="1" x14ac:dyDescent="0.15">
      <c r="B294" s="34"/>
      <c r="C294" s="47"/>
      <c r="D294" s="34"/>
      <c r="E294" s="34"/>
      <c r="F294" s="41"/>
      <c r="G294" s="67"/>
      <c r="H294" s="33"/>
      <c r="I294" s="72"/>
      <c r="J294" s="73"/>
      <c r="K294" s="53"/>
      <c r="L294" s="49"/>
      <c r="M294" s="51"/>
      <c r="N294" s="35"/>
      <c r="O294" s="33"/>
      <c r="P294" s="36" t="str">
        <f>IF(N294="","",VLOOKUP(N294,単重表!$C$6:'単重表'!$F$3809,2,FALSE))</f>
        <v/>
      </c>
      <c r="Q294" s="37"/>
      <c r="R294" s="140">
        <f t="shared" si="17"/>
        <v>0</v>
      </c>
      <c r="S294" s="141"/>
      <c r="T294" s="39">
        <f t="shared" si="18"/>
        <v>1</v>
      </c>
      <c r="U294" s="40"/>
      <c r="V294" s="39" t="str">
        <f>IF(N294="","",VLOOKUP(N294,単重表!$C$6:'単重表'!$F$3809,3,FALSE))</f>
        <v/>
      </c>
      <c r="W294" s="139"/>
      <c r="X294" s="37" t="e">
        <f t="shared" si="19"/>
        <v>#VALUE!</v>
      </c>
      <c r="Y294" s="28"/>
      <c r="Z294" s="28"/>
      <c r="AA294" s="28"/>
      <c r="AB294" s="28"/>
      <c r="AC294" s="44"/>
      <c r="AD294" s="44"/>
      <c r="AE294" s="41"/>
      <c r="AF294" s="43"/>
      <c r="AG294" s="41"/>
      <c r="AH294" s="42" t="e">
        <f t="shared" si="16"/>
        <v>#VALUE!</v>
      </c>
      <c r="AI294" s="41"/>
      <c r="AJ294" s="44"/>
      <c r="AK294" s="45"/>
      <c r="AL294" s="34"/>
      <c r="AM294" s="34"/>
      <c r="AN294" s="34"/>
      <c r="AO294" s="34"/>
      <c r="AP294" s="34"/>
      <c r="AQ294" s="34"/>
      <c r="AR294" s="34"/>
    </row>
    <row r="295" spans="2:44" ht="22.5" customHeight="1" x14ac:dyDescent="0.15">
      <c r="B295" s="34"/>
      <c r="C295" s="47"/>
      <c r="D295" s="34"/>
      <c r="E295" s="34"/>
      <c r="F295" s="41"/>
      <c r="G295" s="67"/>
      <c r="H295" s="33"/>
      <c r="I295" s="72"/>
      <c r="J295" s="73"/>
      <c r="K295" s="53"/>
      <c r="L295" s="49"/>
      <c r="M295" s="51"/>
      <c r="N295" s="35"/>
      <c r="O295" s="33"/>
      <c r="P295" s="36" t="str">
        <f>IF(N295="","",VLOOKUP(N295,単重表!$C$6:'単重表'!$F$3809,2,FALSE))</f>
        <v/>
      </c>
      <c r="Q295" s="37"/>
      <c r="R295" s="140">
        <f t="shared" si="17"/>
        <v>0</v>
      </c>
      <c r="S295" s="141"/>
      <c r="T295" s="39">
        <f t="shared" si="18"/>
        <v>1</v>
      </c>
      <c r="U295" s="40"/>
      <c r="V295" s="39" t="str">
        <f>IF(N295="","",VLOOKUP(N295,単重表!$C$6:'単重表'!$F$3809,3,FALSE))</f>
        <v/>
      </c>
      <c r="W295" s="139"/>
      <c r="X295" s="37" t="e">
        <f t="shared" si="19"/>
        <v>#VALUE!</v>
      </c>
      <c r="Y295" s="28"/>
      <c r="Z295" s="28"/>
      <c r="AA295" s="28"/>
      <c r="AB295" s="28"/>
      <c r="AC295" s="44"/>
      <c r="AD295" s="44"/>
      <c r="AE295" s="41"/>
      <c r="AF295" s="43"/>
      <c r="AG295" s="41"/>
      <c r="AH295" s="42" t="e">
        <f t="shared" si="16"/>
        <v>#VALUE!</v>
      </c>
      <c r="AI295" s="41"/>
      <c r="AJ295" s="44"/>
      <c r="AK295" s="45"/>
      <c r="AL295" s="34"/>
      <c r="AM295" s="34"/>
      <c r="AN295" s="34"/>
      <c r="AO295" s="34"/>
      <c r="AP295" s="34"/>
      <c r="AQ295" s="34"/>
      <c r="AR295" s="34"/>
    </row>
    <row r="296" spans="2:44" ht="22.5" customHeight="1" x14ac:dyDescent="0.15">
      <c r="B296" s="34"/>
      <c r="C296" s="47"/>
      <c r="D296" s="34"/>
      <c r="E296" s="34"/>
      <c r="F296" s="41"/>
      <c r="G296" s="67"/>
      <c r="H296" s="33"/>
      <c r="I296" s="72"/>
      <c r="J296" s="73"/>
      <c r="K296" s="53"/>
      <c r="L296" s="49"/>
      <c r="M296" s="51"/>
      <c r="N296" s="35"/>
      <c r="O296" s="33"/>
      <c r="P296" s="36" t="str">
        <f>IF(N296="","",VLOOKUP(N296,単重表!$C$6:'単重表'!$F$3809,2,FALSE))</f>
        <v/>
      </c>
      <c r="Q296" s="37"/>
      <c r="R296" s="140">
        <f t="shared" si="17"/>
        <v>0</v>
      </c>
      <c r="S296" s="141"/>
      <c r="T296" s="39">
        <f t="shared" si="18"/>
        <v>1</v>
      </c>
      <c r="U296" s="40"/>
      <c r="V296" s="39" t="str">
        <f>IF(N296="","",VLOOKUP(N296,単重表!$C$6:'単重表'!$F$3809,3,FALSE))</f>
        <v/>
      </c>
      <c r="W296" s="139"/>
      <c r="X296" s="37" t="e">
        <f t="shared" si="19"/>
        <v>#VALUE!</v>
      </c>
      <c r="Y296" s="28"/>
      <c r="Z296" s="28"/>
      <c r="AA296" s="28"/>
      <c r="AB296" s="28"/>
      <c r="AC296" s="44"/>
      <c r="AD296" s="44"/>
      <c r="AE296" s="41"/>
      <c r="AF296" s="43"/>
      <c r="AG296" s="41"/>
      <c r="AH296" s="42" t="e">
        <f t="shared" si="16"/>
        <v>#VALUE!</v>
      </c>
      <c r="AI296" s="41"/>
      <c r="AJ296" s="44"/>
      <c r="AK296" s="45"/>
      <c r="AL296" s="34"/>
      <c r="AM296" s="34"/>
      <c r="AN296" s="34"/>
      <c r="AO296" s="34"/>
      <c r="AP296" s="34"/>
      <c r="AQ296" s="34"/>
      <c r="AR296" s="34"/>
    </row>
    <row r="297" spans="2:44" ht="22.5" customHeight="1" x14ac:dyDescent="0.15">
      <c r="B297" s="34"/>
      <c r="C297" s="47"/>
      <c r="D297" s="34"/>
      <c r="E297" s="34"/>
      <c r="F297" s="41"/>
      <c r="G297" s="67"/>
      <c r="H297" s="33"/>
      <c r="I297" s="72"/>
      <c r="J297" s="73"/>
      <c r="K297" s="53"/>
      <c r="L297" s="49"/>
      <c r="M297" s="51"/>
      <c r="N297" s="35"/>
      <c r="O297" s="33"/>
      <c r="P297" s="36" t="str">
        <f>IF(N297="","",VLOOKUP(N297,単重表!$C$6:'単重表'!$F$3809,2,FALSE))</f>
        <v/>
      </c>
      <c r="Q297" s="37"/>
      <c r="R297" s="140">
        <f t="shared" si="17"/>
        <v>0</v>
      </c>
      <c r="S297" s="141"/>
      <c r="T297" s="39">
        <f t="shared" si="18"/>
        <v>1</v>
      </c>
      <c r="U297" s="40"/>
      <c r="V297" s="39" t="str">
        <f>IF(N297="","",VLOOKUP(N297,単重表!$C$6:'単重表'!$F$3809,3,FALSE))</f>
        <v/>
      </c>
      <c r="W297" s="139"/>
      <c r="X297" s="37" t="e">
        <f t="shared" si="19"/>
        <v>#VALUE!</v>
      </c>
      <c r="Y297" s="28"/>
      <c r="Z297" s="28"/>
      <c r="AA297" s="28"/>
      <c r="AB297" s="28"/>
      <c r="AC297" s="44"/>
      <c r="AD297" s="44"/>
      <c r="AE297" s="41"/>
      <c r="AF297" s="43"/>
      <c r="AG297" s="41"/>
      <c r="AH297" s="42" t="e">
        <f t="shared" si="16"/>
        <v>#VALUE!</v>
      </c>
      <c r="AI297" s="41"/>
      <c r="AJ297" s="44"/>
      <c r="AK297" s="45"/>
      <c r="AL297" s="34"/>
      <c r="AM297" s="34"/>
      <c r="AN297" s="34"/>
      <c r="AO297" s="34"/>
      <c r="AP297" s="34"/>
      <c r="AQ297" s="34"/>
      <c r="AR297" s="34"/>
    </row>
    <row r="298" spans="2:44" ht="22.5" customHeight="1" x14ac:dyDescent="0.15">
      <c r="B298" s="34"/>
      <c r="C298" s="47"/>
      <c r="D298" s="34"/>
      <c r="E298" s="34"/>
      <c r="F298" s="41"/>
      <c r="G298" s="67"/>
      <c r="H298" s="33"/>
      <c r="I298" s="72"/>
      <c r="J298" s="73"/>
      <c r="K298" s="53"/>
      <c r="L298" s="49"/>
      <c r="M298" s="51"/>
      <c r="N298" s="35"/>
      <c r="O298" s="33"/>
      <c r="P298" s="36" t="str">
        <f>IF(N298="","",VLOOKUP(N298,単重表!$C$6:'単重表'!$F$3809,2,FALSE))</f>
        <v/>
      </c>
      <c r="Q298" s="37"/>
      <c r="R298" s="140">
        <f t="shared" si="17"/>
        <v>0</v>
      </c>
      <c r="S298" s="141"/>
      <c r="T298" s="39">
        <f t="shared" si="18"/>
        <v>1</v>
      </c>
      <c r="U298" s="40"/>
      <c r="V298" s="39" t="str">
        <f>IF(N298="","",VLOOKUP(N298,単重表!$C$6:'単重表'!$F$3809,3,FALSE))</f>
        <v/>
      </c>
      <c r="W298" s="139"/>
      <c r="X298" s="37" t="e">
        <f t="shared" si="19"/>
        <v>#VALUE!</v>
      </c>
      <c r="Y298" s="28"/>
      <c r="Z298" s="28"/>
      <c r="AA298" s="28"/>
      <c r="AB298" s="28"/>
      <c r="AC298" s="44"/>
      <c r="AD298" s="44"/>
      <c r="AE298" s="41"/>
      <c r="AF298" s="43"/>
      <c r="AG298" s="41"/>
      <c r="AH298" s="42" t="e">
        <f t="shared" si="16"/>
        <v>#VALUE!</v>
      </c>
      <c r="AI298" s="41"/>
      <c r="AJ298" s="44"/>
      <c r="AK298" s="45"/>
      <c r="AL298" s="34"/>
      <c r="AM298" s="34"/>
      <c r="AN298" s="34"/>
      <c r="AO298" s="34"/>
      <c r="AP298" s="34"/>
      <c r="AQ298" s="34"/>
      <c r="AR298" s="34"/>
    </row>
    <row r="299" spans="2:44" ht="22.5" customHeight="1" x14ac:dyDescent="0.15">
      <c r="B299" s="34"/>
      <c r="C299" s="47"/>
      <c r="D299" s="34"/>
      <c r="E299" s="34"/>
      <c r="F299" s="41"/>
      <c r="G299" s="67"/>
      <c r="H299" s="33"/>
      <c r="I299" s="72"/>
      <c r="J299" s="73"/>
      <c r="K299" s="53"/>
      <c r="L299" s="49"/>
      <c r="M299" s="51"/>
      <c r="N299" s="35"/>
      <c r="O299" s="33"/>
      <c r="P299" s="36" t="str">
        <f>IF(N299="","",VLOOKUP(N299,単重表!$C$6:'単重表'!$F$3809,2,FALSE))</f>
        <v/>
      </c>
      <c r="Q299" s="37"/>
      <c r="R299" s="140">
        <f t="shared" si="17"/>
        <v>0</v>
      </c>
      <c r="S299" s="141"/>
      <c r="T299" s="39">
        <f t="shared" si="18"/>
        <v>1</v>
      </c>
      <c r="U299" s="40"/>
      <c r="V299" s="39" t="str">
        <f>IF(N299="","",VLOOKUP(N299,単重表!$C$6:'単重表'!$F$3809,3,FALSE))</f>
        <v/>
      </c>
      <c r="W299" s="139"/>
      <c r="X299" s="37" t="e">
        <f t="shared" si="19"/>
        <v>#VALUE!</v>
      </c>
      <c r="Y299" s="28"/>
      <c r="Z299" s="28"/>
      <c r="AA299" s="28"/>
      <c r="AB299" s="28"/>
      <c r="AC299" s="44"/>
      <c r="AD299" s="44"/>
      <c r="AE299" s="41"/>
      <c r="AF299" s="43"/>
      <c r="AG299" s="41"/>
      <c r="AH299" s="42" t="e">
        <f t="shared" si="16"/>
        <v>#VALUE!</v>
      </c>
      <c r="AI299" s="41"/>
      <c r="AJ299" s="44"/>
      <c r="AK299" s="45"/>
      <c r="AL299" s="34"/>
      <c r="AM299" s="34"/>
      <c r="AN299" s="34"/>
      <c r="AO299" s="34"/>
      <c r="AP299" s="34"/>
      <c r="AQ299" s="34"/>
      <c r="AR299" s="34"/>
    </row>
    <row r="300" spans="2:44" ht="22.5" customHeight="1" x14ac:dyDescent="0.15">
      <c r="B300" s="34"/>
      <c r="C300" s="47"/>
      <c r="D300" s="34"/>
      <c r="E300" s="34"/>
      <c r="F300" s="41"/>
      <c r="G300" s="67"/>
      <c r="H300" s="33"/>
      <c r="I300" s="72"/>
      <c r="J300" s="73"/>
      <c r="K300" s="53"/>
      <c r="L300" s="49"/>
      <c r="M300" s="51"/>
      <c r="N300" s="35"/>
      <c r="O300" s="33"/>
      <c r="P300" s="36" t="str">
        <f>IF(N300="","",VLOOKUP(N300,単重表!$C$6:'単重表'!$F$3809,2,FALSE))</f>
        <v/>
      </c>
      <c r="Q300" s="37"/>
      <c r="R300" s="140">
        <f t="shared" si="17"/>
        <v>0</v>
      </c>
      <c r="S300" s="141"/>
      <c r="T300" s="39">
        <f t="shared" si="18"/>
        <v>1</v>
      </c>
      <c r="U300" s="40"/>
      <c r="V300" s="39" t="str">
        <f>IF(N300="","",VLOOKUP(N300,単重表!$C$6:'単重表'!$F$3809,3,FALSE))</f>
        <v/>
      </c>
      <c r="W300" s="139"/>
      <c r="X300" s="37" t="e">
        <f t="shared" si="19"/>
        <v>#VALUE!</v>
      </c>
      <c r="Y300" s="28"/>
      <c r="Z300" s="28"/>
      <c r="AA300" s="28"/>
      <c r="AB300" s="28"/>
      <c r="AC300" s="44"/>
      <c r="AD300" s="44"/>
      <c r="AE300" s="41"/>
      <c r="AF300" s="43"/>
      <c r="AG300" s="41"/>
      <c r="AH300" s="42" t="e">
        <f t="shared" si="16"/>
        <v>#VALUE!</v>
      </c>
      <c r="AI300" s="41"/>
      <c r="AJ300" s="44"/>
      <c r="AK300" s="45"/>
      <c r="AL300" s="34"/>
      <c r="AM300" s="34"/>
      <c r="AN300" s="34"/>
      <c r="AO300" s="34"/>
      <c r="AP300" s="34"/>
      <c r="AQ300" s="34"/>
      <c r="AR300" s="34"/>
    </row>
    <row r="301" spans="2:44" ht="22.5" customHeight="1" x14ac:dyDescent="0.15">
      <c r="B301" s="34"/>
      <c r="C301" s="47"/>
      <c r="D301" s="34"/>
      <c r="E301" s="34"/>
      <c r="F301" s="41"/>
      <c r="G301" s="67"/>
      <c r="H301" s="33"/>
      <c r="I301" s="72"/>
      <c r="J301" s="73"/>
      <c r="K301" s="53"/>
      <c r="L301" s="49"/>
      <c r="M301" s="51"/>
      <c r="N301" s="35"/>
      <c r="O301" s="33"/>
      <c r="P301" s="36" t="str">
        <f>IF(N301="","",VLOOKUP(N301,単重表!$C$6:'単重表'!$F$3809,2,FALSE))</f>
        <v/>
      </c>
      <c r="Q301" s="37"/>
      <c r="R301" s="140">
        <f t="shared" si="17"/>
        <v>0</v>
      </c>
      <c r="S301" s="141"/>
      <c r="T301" s="39">
        <f t="shared" si="18"/>
        <v>1</v>
      </c>
      <c r="U301" s="40"/>
      <c r="V301" s="39" t="str">
        <f>IF(N301="","",VLOOKUP(N301,単重表!$C$6:'単重表'!$F$3809,3,FALSE))</f>
        <v/>
      </c>
      <c r="W301" s="139"/>
      <c r="X301" s="37" t="e">
        <f t="shared" si="19"/>
        <v>#VALUE!</v>
      </c>
      <c r="Y301" s="28"/>
      <c r="Z301" s="28"/>
      <c r="AA301" s="28"/>
      <c r="AB301" s="28"/>
      <c r="AC301" s="44"/>
      <c r="AD301" s="44"/>
      <c r="AE301" s="41"/>
      <c r="AF301" s="43"/>
      <c r="AG301" s="41"/>
      <c r="AH301" s="42" t="e">
        <f t="shared" si="16"/>
        <v>#VALUE!</v>
      </c>
      <c r="AI301" s="41"/>
      <c r="AJ301" s="44"/>
      <c r="AK301" s="45"/>
      <c r="AL301" s="34"/>
      <c r="AM301" s="34"/>
      <c r="AN301" s="34"/>
      <c r="AO301" s="34"/>
      <c r="AP301" s="34"/>
      <c r="AQ301" s="34"/>
      <c r="AR301" s="34"/>
    </row>
    <row r="302" spans="2:44" ht="22.5" customHeight="1" x14ac:dyDescent="0.15">
      <c r="B302" s="34"/>
      <c r="C302" s="47"/>
      <c r="D302" s="34"/>
      <c r="E302" s="34"/>
      <c r="F302" s="41"/>
      <c r="G302" s="67"/>
      <c r="H302" s="33"/>
      <c r="I302" s="72"/>
      <c r="J302" s="73"/>
      <c r="K302" s="53"/>
      <c r="L302" s="49"/>
      <c r="M302" s="51"/>
      <c r="N302" s="35"/>
      <c r="O302" s="33"/>
      <c r="P302" s="36" t="str">
        <f>IF(N302="","",VLOOKUP(N302,単重表!$C$6:'単重表'!$F$3809,2,FALSE))</f>
        <v/>
      </c>
      <c r="Q302" s="37"/>
      <c r="R302" s="140">
        <f t="shared" si="17"/>
        <v>0</v>
      </c>
      <c r="S302" s="141"/>
      <c r="T302" s="39">
        <f t="shared" si="18"/>
        <v>1</v>
      </c>
      <c r="U302" s="40"/>
      <c r="V302" s="39" t="str">
        <f>IF(N302="","",VLOOKUP(N302,単重表!$C$6:'単重表'!$F$3809,3,FALSE))</f>
        <v/>
      </c>
      <c r="W302" s="139"/>
      <c r="X302" s="37" t="e">
        <f t="shared" si="19"/>
        <v>#VALUE!</v>
      </c>
      <c r="Y302" s="28"/>
      <c r="Z302" s="28"/>
      <c r="AA302" s="28"/>
      <c r="AB302" s="28"/>
      <c r="AC302" s="44"/>
      <c r="AD302" s="44"/>
      <c r="AE302" s="41"/>
      <c r="AF302" s="43"/>
      <c r="AG302" s="41"/>
      <c r="AH302" s="42" t="e">
        <f t="shared" si="16"/>
        <v>#VALUE!</v>
      </c>
      <c r="AI302" s="41"/>
      <c r="AJ302" s="44"/>
      <c r="AK302" s="45"/>
      <c r="AL302" s="34"/>
      <c r="AM302" s="34"/>
      <c r="AN302" s="34"/>
      <c r="AO302" s="34"/>
      <c r="AP302" s="34"/>
      <c r="AQ302" s="34"/>
      <c r="AR302" s="34"/>
    </row>
    <row r="303" spans="2:44" ht="22.5" customHeight="1" x14ac:dyDescent="0.15">
      <c r="B303" s="34"/>
      <c r="C303" s="47"/>
      <c r="D303" s="34"/>
      <c r="E303" s="34"/>
      <c r="F303" s="41"/>
      <c r="G303" s="67"/>
      <c r="H303" s="33"/>
      <c r="I303" s="72"/>
      <c r="J303" s="73"/>
      <c r="K303" s="53"/>
      <c r="L303" s="49"/>
      <c r="M303" s="51"/>
      <c r="N303" s="35"/>
      <c r="O303" s="33"/>
      <c r="P303" s="36" t="str">
        <f>IF(N303="","",VLOOKUP(N303,単重表!$C$6:'単重表'!$F$3809,2,FALSE))</f>
        <v/>
      </c>
      <c r="Q303" s="37"/>
      <c r="R303" s="140">
        <f t="shared" si="17"/>
        <v>0</v>
      </c>
      <c r="S303" s="141"/>
      <c r="T303" s="39">
        <f t="shared" si="18"/>
        <v>1</v>
      </c>
      <c r="U303" s="40"/>
      <c r="V303" s="39" t="str">
        <f>IF(N303="","",VLOOKUP(N303,単重表!$C$6:'単重表'!$F$3809,3,FALSE))</f>
        <v/>
      </c>
      <c r="W303" s="139"/>
      <c r="X303" s="37" t="e">
        <f t="shared" si="19"/>
        <v>#VALUE!</v>
      </c>
      <c r="Y303" s="28"/>
      <c r="Z303" s="28"/>
      <c r="AA303" s="28"/>
      <c r="AB303" s="28"/>
      <c r="AC303" s="44"/>
      <c r="AD303" s="44"/>
      <c r="AE303" s="41"/>
      <c r="AF303" s="43"/>
      <c r="AG303" s="41"/>
      <c r="AH303" s="42" t="e">
        <f t="shared" si="16"/>
        <v>#VALUE!</v>
      </c>
      <c r="AI303" s="41"/>
      <c r="AJ303" s="44"/>
      <c r="AK303" s="45"/>
      <c r="AL303" s="34"/>
      <c r="AM303" s="34"/>
      <c r="AN303" s="34"/>
      <c r="AO303" s="34"/>
      <c r="AP303" s="34"/>
      <c r="AQ303" s="34"/>
      <c r="AR303" s="34"/>
    </row>
    <row r="304" spans="2:44" ht="22.5" customHeight="1" x14ac:dyDescent="0.15">
      <c r="B304" s="34"/>
      <c r="C304" s="47"/>
      <c r="D304" s="34"/>
      <c r="E304" s="34"/>
      <c r="F304" s="41"/>
      <c r="G304" s="67"/>
      <c r="H304" s="33"/>
      <c r="I304" s="72"/>
      <c r="J304" s="73"/>
      <c r="K304" s="53"/>
      <c r="L304" s="49"/>
      <c r="M304" s="51"/>
      <c r="N304" s="35"/>
      <c r="O304" s="33"/>
      <c r="P304" s="36" t="str">
        <f>IF(N304="","",VLOOKUP(N304,単重表!$C$6:'単重表'!$F$3809,2,FALSE))</f>
        <v/>
      </c>
      <c r="Q304" s="37"/>
      <c r="R304" s="140">
        <f t="shared" si="17"/>
        <v>0</v>
      </c>
      <c r="S304" s="141"/>
      <c r="T304" s="39">
        <f t="shared" si="18"/>
        <v>1</v>
      </c>
      <c r="U304" s="40"/>
      <c r="V304" s="39" t="str">
        <f>IF(N304="","",VLOOKUP(N304,単重表!$C$6:'単重表'!$F$3809,3,FALSE))</f>
        <v/>
      </c>
      <c r="W304" s="139"/>
      <c r="X304" s="37" t="e">
        <f t="shared" si="19"/>
        <v>#VALUE!</v>
      </c>
      <c r="Y304" s="28"/>
      <c r="Z304" s="28"/>
      <c r="AA304" s="28"/>
      <c r="AB304" s="28"/>
      <c r="AC304" s="44"/>
      <c r="AD304" s="44"/>
      <c r="AE304" s="41"/>
      <c r="AF304" s="43"/>
      <c r="AG304" s="41"/>
      <c r="AH304" s="42" t="e">
        <f t="shared" si="16"/>
        <v>#VALUE!</v>
      </c>
      <c r="AI304" s="41"/>
      <c r="AJ304" s="44"/>
      <c r="AK304" s="45"/>
      <c r="AL304" s="34"/>
      <c r="AM304" s="34"/>
      <c r="AN304" s="34"/>
      <c r="AO304" s="34"/>
      <c r="AP304" s="34"/>
      <c r="AQ304" s="34"/>
      <c r="AR304" s="34"/>
    </row>
    <row r="305" spans="2:44" ht="22.5" customHeight="1" x14ac:dyDescent="0.15">
      <c r="B305" s="34"/>
      <c r="C305" s="47"/>
      <c r="D305" s="34"/>
      <c r="E305" s="34"/>
      <c r="F305" s="41"/>
      <c r="G305" s="67"/>
      <c r="H305" s="33"/>
      <c r="I305" s="72"/>
      <c r="J305" s="73"/>
      <c r="K305" s="53"/>
      <c r="L305" s="49"/>
      <c r="M305" s="51"/>
      <c r="N305" s="35"/>
      <c r="O305" s="33"/>
      <c r="P305" s="36" t="str">
        <f>IF(N305="","",VLOOKUP(N305,単重表!$C$6:'単重表'!$F$3809,2,FALSE))</f>
        <v/>
      </c>
      <c r="Q305" s="37"/>
      <c r="R305" s="140">
        <f t="shared" si="17"/>
        <v>0</v>
      </c>
      <c r="S305" s="141"/>
      <c r="T305" s="39">
        <f t="shared" si="18"/>
        <v>1</v>
      </c>
      <c r="U305" s="40"/>
      <c r="V305" s="39" t="str">
        <f>IF(N305="","",VLOOKUP(N305,単重表!$C$6:'単重表'!$F$3809,3,FALSE))</f>
        <v/>
      </c>
      <c r="W305" s="139"/>
      <c r="X305" s="37" t="e">
        <f t="shared" si="19"/>
        <v>#VALUE!</v>
      </c>
      <c r="Y305" s="28"/>
      <c r="Z305" s="28"/>
      <c r="AA305" s="28"/>
      <c r="AB305" s="28"/>
      <c r="AC305" s="44"/>
      <c r="AD305" s="44"/>
      <c r="AE305" s="41"/>
      <c r="AF305" s="43"/>
      <c r="AG305" s="41"/>
      <c r="AH305" s="42" t="e">
        <f t="shared" si="16"/>
        <v>#VALUE!</v>
      </c>
      <c r="AI305" s="41"/>
      <c r="AJ305" s="44"/>
      <c r="AK305" s="45"/>
      <c r="AL305" s="34"/>
      <c r="AM305" s="34"/>
      <c r="AN305" s="34"/>
      <c r="AO305" s="34"/>
      <c r="AP305" s="34"/>
      <c r="AQ305" s="34"/>
      <c r="AR305" s="34"/>
    </row>
    <row r="306" spans="2:44" ht="22.5" customHeight="1" x14ac:dyDescent="0.15">
      <c r="B306" s="34"/>
      <c r="C306" s="47"/>
      <c r="D306" s="34"/>
      <c r="E306" s="34"/>
      <c r="F306" s="41"/>
      <c r="G306" s="67"/>
      <c r="H306" s="33"/>
      <c r="I306" s="72"/>
      <c r="J306" s="73"/>
      <c r="K306" s="53"/>
      <c r="L306" s="49"/>
      <c r="M306" s="51"/>
      <c r="N306" s="35"/>
      <c r="O306" s="33"/>
      <c r="P306" s="36" t="str">
        <f>IF(N306="","",VLOOKUP(N306,単重表!$C$6:'単重表'!$F$3809,2,FALSE))</f>
        <v/>
      </c>
      <c r="Q306" s="37"/>
      <c r="R306" s="140">
        <f t="shared" si="17"/>
        <v>0</v>
      </c>
      <c r="S306" s="141"/>
      <c r="T306" s="39">
        <f t="shared" si="18"/>
        <v>1</v>
      </c>
      <c r="U306" s="40"/>
      <c r="V306" s="39" t="str">
        <f>IF(N306="","",VLOOKUP(N306,単重表!$C$6:'単重表'!$F$3809,3,FALSE))</f>
        <v/>
      </c>
      <c r="W306" s="139"/>
      <c r="X306" s="37" t="e">
        <f t="shared" si="19"/>
        <v>#VALUE!</v>
      </c>
      <c r="Y306" s="28"/>
      <c r="Z306" s="28"/>
      <c r="AA306" s="28"/>
      <c r="AB306" s="28"/>
      <c r="AC306" s="44"/>
      <c r="AD306" s="44"/>
      <c r="AE306" s="41"/>
      <c r="AF306" s="43"/>
      <c r="AG306" s="41"/>
      <c r="AH306" s="42" t="e">
        <f t="shared" si="16"/>
        <v>#VALUE!</v>
      </c>
      <c r="AI306" s="41"/>
      <c r="AJ306" s="44"/>
      <c r="AK306" s="45"/>
      <c r="AL306" s="34"/>
      <c r="AM306" s="34"/>
      <c r="AN306" s="34"/>
      <c r="AO306" s="34"/>
      <c r="AP306" s="34"/>
      <c r="AQ306" s="34"/>
      <c r="AR306" s="34"/>
    </row>
    <row r="307" spans="2:44" ht="22.5" customHeight="1" x14ac:dyDescent="0.15">
      <c r="B307" s="34"/>
      <c r="C307" s="47"/>
      <c r="D307" s="34"/>
      <c r="E307" s="34"/>
      <c r="F307" s="41"/>
      <c r="G307" s="67"/>
      <c r="H307" s="33"/>
      <c r="I307" s="72"/>
      <c r="J307" s="73"/>
      <c r="K307" s="53"/>
      <c r="L307" s="49"/>
      <c r="M307" s="51"/>
      <c r="N307" s="35"/>
      <c r="O307" s="33"/>
      <c r="P307" s="36" t="str">
        <f>IF(N307="","",VLOOKUP(N307,単重表!$C$6:'単重表'!$F$3809,2,FALSE))</f>
        <v/>
      </c>
      <c r="Q307" s="37"/>
      <c r="R307" s="140">
        <f t="shared" si="17"/>
        <v>0</v>
      </c>
      <c r="S307" s="141"/>
      <c r="T307" s="39">
        <f t="shared" si="18"/>
        <v>1</v>
      </c>
      <c r="U307" s="40"/>
      <c r="V307" s="39" t="str">
        <f>IF(N307="","",VLOOKUP(N307,単重表!$C$6:'単重表'!$F$3809,3,FALSE))</f>
        <v/>
      </c>
      <c r="W307" s="139"/>
      <c r="X307" s="37" t="e">
        <f t="shared" si="19"/>
        <v>#VALUE!</v>
      </c>
      <c r="Y307" s="28"/>
      <c r="Z307" s="28"/>
      <c r="AA307" s="28"/>
      <c r="AB307" s="28"/>
      <c r="AC307" s="44"/>
      <c r="AD307" s="44"/>
      <c r="AE307" s="41"/>
      <c r="AF307" s="43"/>
      <c r="AG307" s="41"/>
      <c r="AH307" s="42" t="e">
        <f t="shared" si="16"/>
        <v>#VALUE!</v>
      </c>
      <c r="AI307" s="41"/>
      <c r="AJ307" s="44"/>
      <c r="AK307" s="45"/>
      <c r="AL307" s="34"/>
      <c r="AM307" s="34"/>
      <c r="AN307" s="34"/>
      <c r="AO307" s="34"/>
      <c r="AP307" s="34"/>
      <c r="AQ307" s="34"/>
      <c r="AR307" s="34"/>
    </row>
    <row r="308" spans="2:44" ht="22.5" customHeight="1" x14ac:dyDescent="0.15">
      <c r="B308" s="34"/>
      <c r="C308" s="47"/>
      <c r="D308" s="34"/>
      <c r="E308" s="34"/>
      <c r="F308" s="41"/>
      <c r="G308" s="67"/>
      <c r="H308" s="33"/>
      <c r="I308" s="72"/>
      <c r="J308" s="73"/>
      <c r="K308" s="53"/>
      <c r="L308" s="49"/>
      <c r="M308" s="51"/>
      <c r="N308" s="35"/>
      <c r="O308" s="33"/>
      <c r="P308" s="36" t="str">
        <f>IF(N308="","",VLOOKUP(N308,単重表!$C$6:'単重表'!$F$3809,2,FALSE))</f>
        <v/>
      </c>
      <c r="Q308" s="37"/>
      <c r="R308" s="140">
        <f t="shared" si="17"/>
        <v>0</v>
      </c>
      <c r="S308" s="141"/>
      <c r="T308" s="39">
        <f t="shared" si="18"/>
        <v>1</v>
      </c>
      <c r="U308" s="40"/>
      <c r="V308" s="39" t="str">
        <f>IF(N308="","",VLOOKUP(N308,単重表!$C$6:'単重表'!$F$3809,3,FALSE))</f>
        <v/>
      </c>
      <c r="W308" s="139"/>
      <c r="X308" s="37" t="e">
        <f t="shared" si="19"/>
        <v>#VALUE!</v>
      </c>
      <c r="Y308" s="28"/>
      <c r="Z308" s="28"/>
      <c r="AA308" s="28"/>
      <c r="AB308" s="28"/>
      <c r="AC308" s="44"/>
      <c r="AD308" s="44"/>
      <c r="AE308" s="41"/>
      <c r="AF308" s="43"/>
      <c r="AG308" s="41"/>
      <c r="AH308" s="42" t="e">
        <f t="shared" si="16"/>
        <v>#VALUE!</v>
      </c>
      <c r="AI308" s="41"/>
      <c r="AJ308" s="44"/>
      <c r="AK308" s="45"/>
      <c r="AL308" s="34"/>
      <c r="AM308" s="34"/>
      <c r="AN308" s="34"/>
      <c r="AO308" s="34"/>
      <c r="AP308" s="34"/>
      <c r="AQ308" s="34"/>
      <c r="AR308" s="34"/>
    </row>
    <row r="309" spans="2:44" ht="22.5" customHeight="1" x14ac:dyDescent="0.15">
      <c r="B309" s="34"/>
      <c r="C309" s="47"/>
      <c r="D309" s="34"/>
      <c r="E309" s="34"/>
      <c r="F309" s="41"/>
      <c r="G309" s="67"/>
      <c r="H309" s="33"/>
      <c r="I309" s="72"/>
      <c r="J309" s="73"/>
      <c r="K309" s="53"/>
      <c r="L309" s="49"/>
      <c r="M309" s="51"/>
      <c r="N309" s="35"/>
      <c r="O309" s="33"/>
      <c r="P309" s="36" t="str">
        <f>IF(N309="","",VLOOKUP(N309,単重表!$C$6:'単重表'!$F$3809,2,FALSE))</f>
        <v/>
      </c>
      <c r="Q309" s="37"/>
      <c r="R309" s="140">
        <f t="shared" si="17"/>
        <v>0</v>
      </c>
      <c r="S309" s="141"/>
      <c r="T309" s="39">
        <f t="shared" si="18"/>
        <v>1</v>
      </c>
      <c r="U309" s="40"/>
      <c r="V309" s="39" t="str">
        <f>IF(N309="","",VLOOKUP(N309,単重表!$C$6:'単重表'!$F$3809,3,FALSE))</f>
        <v/>
      </c>
      <c r="W309" s="139"/>
      <c r="X309" s="37" t="e">
        <f t="shared" si="19"/>
        <v>#VALUE!</v>
      </c>
      <c r="Y309" s="28"/>
      <c r="Z309" s="28"/>
      <c r="AA309" s="28"/>
      <c r="AB309" s="28"/>
      <c r="AC309" s="44"/>
      <c r="AD309" s="44"/>
      <c r="AE309" s="41"/>
      <c r="AF309" s="43"/>
      <c r="AG309" s="41"/>
      <c r="AH309" s="42" t="e">
        <f t="shared" ref="AH309:AH370" si="20">AG309*X309</f>
        <v>#VALUE!</v>
      </c>
      <c r="AI309" s="41"/>
      <c r="AJ309" s="44"/>
      <c r="AK309" s="45"/>
      <c r="AL309" s="34"/>
      <c r="AM309" s="34"/>
      <c r="AN309" s="34"/>
      <c r="AO309" s="34"/>
      <c r="AP309" s="34"/>
      <c r="AQ309" s="34"/>
      <c r="AR309" s="34"/>
    </row>
    <row r="310" spans="2:44" ht="22.5" customHeight="1" x14ac:dyDescent="0.15">
      <c r="B310" s="34"/>
      <c r="C310" s="47"/>
      <c r="D310" s="34"/>
      <c r="E310" s="34"/>
      <c r="F310" s="41"/>
      <c r="G310" s="67"/>
      <c r="H310" s="33"/>
      <c r="I310" s="72"/>
      <c r="J310" s="73"/>
      <c r="K310" s="53"/>
      <c r="L310" s="49"/>
      <c r="M310" s="51"/>
      <c r="N310" s="35"/>
      <c r="O310" s="33"/>
      <c r="P310" s="36" t="str">
        <f>IF(N310="","",VLOOKUP(N310,単重表!$C$6:'単重表'!$F$3809,2,FALSE))</f>
        <v/>
      </c>
      <c r="Q310" s="37"/>
      <c r="R310" s="140">
        <f t="shared" si="17"/>
        <v>0</v>
      </c>
      <c r="S310" s="141"/>
      <c r="T310" s="39">
        <f t="shared" si="18"/>
        <v>1</v>
      </c>
      <c r="U310" s="40"/>
      <c r="V310" s="39" t="str">
        <f>IF(N310="","",VLOOKUP(N310,単重表!$C$6:'単重表'!$F$3809,3,FALSE))</f>
        <v/>
      </c>
      <c r="W310" s="139"/>
      <c r="X310" s="37" t="e">
        <f t="shared" si="19"/>
        <v>#VALUE!</v>
      </c>
      <c r="Y310" s="28"/>
      <c r="Z310" s="28"/>
      <c r="AA310" s="28"/>
      <c r="AB310" s="28"/>
      <c r="AC310" s="44"/>
      <c r="AD310" s="44"/>
      <c r="AE310" s="41"/>
      <c r="AF310" s="43"/>
      <c r="AG310" s="41"/>
      <c r="AH310" s="42" t="e">
        <f t="shared" si="20"/>
        <v>#VALUE!</v>
      </c>
      <c r="AI310" s="41"/>
      <c r="AJ310" s="44"/>
      <c r="AK310" s="45"/>
      <c r="AL310" s="34"/>
      <c r="AM310" s="34"/>
      <c r="AN310" s="34"/>
      <c r="AO310" s="34"/>
      <c r="AP310" s="34"/>
      <c r="AQ310" s="34"/>
      <c r="AR310" s="34"/>
    </row>
    <row r="311" spans="2:44" ht="22.5" customHeight="1" x14ac:dyDescent="0.15">
      <c r="B311" s="34"/>
      <c r="C311" s="47"/>
      <c r="D311" s="34"/>
      <c r="E311" s="34"/>
      <c r="F311" s="41"/>
      <c r="G311" s="121"/>
      <c r="H311" s="33"/>
      <c r="I311" s="72"/>
      <c r="J311" s="73"/>
      <c r="K311" s="53"/>
      <c r="L311" s="49"/>
      <c r="M311" s="51"/>
      <c r="N311" s="35"/>
      <c r="O311" s="33"/>
      <c r="P311" s="36" t="str">
        <f>IF(N311="","",VLOOKUP(N311,単重表!$C$6:'単重表'!$F$3809,2,FALSE))</f>
        <v/>
      </c>
      <c r="Q311" s="37"/>
      <c r="R311" s="140">
        <f t="shared" si="17"/>
        <v>0</v>
      </c>
      <c r="S311" s="141"/>
      <c r="T311" s="39">
        <f t="shared" si="18"/>
        <v>1</v>
      </c>
      <c r="U311" s="40"/>
      <c r="V311" s="39" t="str">
        <f>IF(N311="","",VLOOKUP(N311,単重表!$C$6:'単重表'!$F$3809,3,FALSE))</f>
        <v/>
      </c>
      <c r="W311" s="139"/>
      <c r="X311" s="37" t="e">
        <f t="shared" si="19"/>
        <v>#VALUE!</v>
      </c>
      <c r="Y311" s="28"/>
      <c r="Z311" s="28"/>
      <c r="AA311" s="28"/>
      <c r="AB311" s="28"/>
      <c r="AC311" s="44"/>
      <c r="AD311" s="44"/>
      <c r="AE311" s="41"/>
      <c r="AF311" s="43"/>
      <c r="AG311" s="41"/>
      <c r="AH311" s="42" t="e">
        <f t="shared" si="20"/>
        <v>#VALUE!</v>
      </c>
      <c r="AI311" s="41"/>
      <c r="AJ311" s="44"/>
      <c r="AK311" s="45"/>
      <c r="AL311" s="34"/>
      <c r="AM311" s="34"/>
      <c r="AN311" s="34"/>
      <c r="AO311" s="34"/>
      <c r="AP311" s="34"/>
      <c r="AQ311" s="34"/>
      <c r="AR311" s="34"/>
    </row>
    <row r="312" spans="2:44" ht="22.5" customHeight="1" x14ac:dyDescent="0.15">
      <c r="B312" s="34"/>
      <c r="C312" s="47"/>
      <c r="D312" s="34"/>
      <c r="E312" s="34"/>
      <c r="F312" s="41"/>
      <c r="G312" s="121"/>
      <c r="H312" s="33"/>
      <c r="I312" s="72"/>
      <c r="J312" s="73"/>
      <c r="K312" s="53"/>
      <c r="L312" s="49"/>
      <c r="M312" s="51"/>
      <c r="N312" s="35"/>
      <c r="O312" s="33"/>
      <c r="P312" s="36" t="str">
        <f>IF(N312="","",VLOOKUP(N312,単重表!$C$6:'単重表'!$F$3809,2,FALSE))</f>
        <v/>
      </c>
      <c r="Q312" s="37"/>
      <c r="R312" s="140">
        <f t="shared" si="17"/>
        <v>0</v>
      </c>
      <c r="S312" s="141"/>
      <c r="T312" s="39">
        <f t="shared" si="18"/>
        <v>1</v>
      </c>
      <c r="U312" s="40"/>
      <c r="V312" s="39" t="str">
        <f>IF(N312="","",VLOOKUP(N312,単重表!$C$6:'単重表'!$F$3809,3,FALSE))</f>
        <v/>
      </c>
      <c r="W312" s="139"/>
      <c r="X312" s="37" t="e">
        <f t="shared" si="19"/>
        <v>#VALUE!</v>
      </c>
      <c r="Y312" s="28"/>
      <c r="Z312" s="28"/>
      <c r="AA312" s="28"/>
      <c r="AB312" s="28"/>
      <c r="AC312" s="44"/>
      <c r="AD312" s="44"/>
      <c r="AE312" s="41"/>
      <c r="AF312" s="43"/>
      <c r="AG312" s="41"/>
      <c r="AH312" s="42" t="e">
        <f t="shared" si="20"/>
        <v>#VALUE!</v>
      </c>
      <c r="AI312" s="41"/>
      <c r="AJ312" s="44"/>
      <c r="AK312" s="45"/>
      <c r="AL312" s="34"/>
      <c r="AM312" s="34"/>
      <c r="AN312" s="34"/>
      <c r="AO312" s="34"/>
      <c r="AP312" s="34"/>
      <c r="AQ312" s="34"/>
      <c r="AR312" s="34"/>
    </row>
    <row r="313" spans="2:44" ht="22.5" customHeight="1" x14ac:dyDescent="0.15">
      <c r="B313" s="34"/>
      <c r="C313" s="47"/>
      <c r="D313" s="34"/>
      <c r="E313" s="34"/>
      <c r="F313" s="41"/>
      <c r="K313" s="53"/>
      <c r="L313" s="49"/>
      <c r="M313" s="51"/>
      <c r="N313" s="35"/>
      <c r="O313" s="33"/>
      <c r="P313" s="36" t="str">
        <f>IF(N313="","",VLOOKUP(N313,単重表!$C$6:'単重表'!$F$3809,2,FALSE))</f>
        <v/>
      </c>
      <c r="Q313" s="37"/>
      <c r="R313" s="140">
        <f t="shared" si="17"/>
        <v>0</v>
      </c>
      <c r="S313" s="141"/>
      <c r="T313" s="39">
        <f t="shared" si="18"/>
        <v>1</v>
      </c>
      <c r="U313" s="40"/>
      <c r="V313" s="39" t="str">
        <f>IF(N313="","",VLOOKUP(N313,単重表!$C$6:'単重表'!$F$3809,3,FALSE))</f>
        <v/>
      </c>
      <c r="W313" s="139"/>
      <c r="X313" s="37" t="e">
        <f t="shared" si="19"/>
        <v>#VALUE!</v>
      </c>
      <c r="Y313" s="28"/>
      <c r="Z313" s="28"/>
      <c r="AA313" s="28"/>
      <c r="AB313" s="28"/>
      <c r="AC313" s="44"/>
      <c r="AD313" s="44"/>
      <c r="AE313" s="41"/>
      <c r="AF313" s="43"/>
      <c r="AG313" s="41"/>
      <c r="AH313" s="42" t="e">
        <f t="shared" si="20"/>
        <v>#VALUE!</v>
      </c>
      <c r="AI313" s="41"/>
      <c r="AJ313" s="44"/>
      <c r="AK313" s="45"/>
      <c r="AL313" s="34"/>
      <c r="AM313" s="34"/>
      <c r="AN313" s="34"/>
      <c r="AO313" s="34"/>
      <c r="AP313" s="34"/>
      <c r="AQ313" s="34"/>
      <c r="AR313" s="34"/>
    </row>
    <row r="314" spans="2:44" ht="22.5" customHeight="1" x14ac:dyDescent="0.15">
      <c r="B314" s="34"/>
      <c r="C314" s="47"/>
      <c r="D314" s="34"/>
      <c r="E314" s="34"/>
      <c r="F314" s="41"/>
      <c r="K314" s="53"/>
      <c r="L314" s="49"/>
      <c r="M314" s="51"/>
      <c r="N314" s="35"/>
      <c r="O314" s="33"/>
      <c r="P314" s="36" t="str">
        <f>IF(N314="","",VLOOKUP(N314,単重表!$C$6:'単重表'!$F$3809,2,FALSE))</f>
        <v/>
      </c>
      <c r="Q314" s="37"/>
      <c r="R314" s="140">
        <f t="shared" si="17"/>
        <v>0</v>
      </c>
      <c r="S314" s="141"/>
      <c r="T314" s="39">
        <f t="shared" si="18"/>
        <v>1</v>
      </c>
      <c r="U314" s="40"/>
      <c r="V314" s="39" t="str">
        <f>IF(N314="","",VLOOKUP(N314,単重表!$C$6:'単重表'!$F$3809,3,FALSE))</f>
        <v/>
      </c>
      <c r="W314" s="139"/>
      <c r="X314" s="37" t="e">
        <f t="shared" si="19"/>
        <v>#VALUE!</v>
      </c>
      <c r="Y314" s="28"/>
      <c r="Z314" s="28"/>
      <c r="AA314" s="28"/>
      <c r="AB314" s="28"/>
      <c r="AC314" s="44"/>
      <c r="AD314" s="44"/>
      <c r="AE314" s="41"/>
      <c r="AF314" s="43"/>
      <c r="AG314" s="41"/>
      <c r="AH314" s="42" t="e">
        <f t="shared" si="20"/>
        <v>#VALUE!</v>
      </c>
      <c r="AI314" s="41"/>
      <c r="AJ314" s="44"/>
      <c r="AK314" s="45"/>
      <c r="AL314" s="34"/>
      <c r="AM314" s="34"/>
      <c r="AN314" s="34"/>
      <c r="AO314" s="34"/>
      <c r="AP314" s="34"/>
      <c r="AQ314" s="34"/>
      <c r="AR314" s="34"/>
    </row>
    <row r="315" spans="2:44" ht="22.5" customHeight="1" x14ac:dyDescent="0.15">
      <c r="B315" s="34"/>
      <c r="C315" s="47"/>
      <c r="D315" s="34"/>
      <c r="E315" s="34"/>
      <c r="F315" s="41"/>
      <c r="K315" s="53"/>
      <c r="L315" s="49"/>
      <c r="M315" s="51"/>
      <c r="N315" s="35"/>
      <c r="O315" s="33"/>
      <c r="P315" s="36" t="str">
        <f>IF(N315="","",VLOOKUP(N315,単重表!$C$6:'単重表'!$F$3809,2,FALSE))</f>
        <v/>
      </c>
      <c r="Q315" s="37"/>
      <c r="R315" s="140">
        <f t="shared" si="17"/>
        <v>0</v>
      </c>
      <c r="S315" s="141"/>
      <c r="T315" s="39">
        <f t="shared" si="18"/>
        <v>1</v>
      </c>
      <c r="U315" s="40"/>
      <c r="V315" s="39" t="str">
        <f>IF(N315="","",VLOOKUP(N315,単重表!$C$6:'単重表'!$F$3809,3,FALSE))</f>
        <v/>
      </c>
      <c r="W315" s="139"/>
      <c r="X315" s="37" t="e">
        <f t="shared" si="19"/>
        <v>#VALUE!</v>
      </c>
      <c r="Y315" s="28"/>
      <c r="Z315" s="28"/>
      <c r="AA315" s="28"/>
      <c r="AB315" s="28"/>
      <c r="AC315" s="44"/>
      <c r="AD315" s="44"/>
      <c r="AE315" s="41"/>
      <c r="AF315" s="43"/>
      <c r="AG315" s="41"/>
      <c r="AH315" s="42" t="e">
        <f t="shared" si="20"/>
        <v>#VALUE!</v>
      </c>
      <c r="AI315" s="41"/>
      <c r="AJ315" s="44"/>
      <c r="AK315" s="45"/>
      <c r="AL315" s="34"/>
      <c r="AM315" s="34"/>
      <c r="AN315" s="34"/>
      <c r="AO315" s="34"/>
      <c r="AP315" s="34"/>
      <c r="AQ315" s="34"/>
      <c r="AR315" s="34"/>
    </row>
    <row r="316" spans="2:44" ht="22.5" customHeight="1" x14ac:dyDescent="0.15">
      <c r="B316" s="34"/>
      <c r="C316" s="47"/>
      <c r="D316" s="34"/>
      <c r="E316" s="34"/>
      <c r="F316" s="41"/>
      <c r="K316" s="53"/>
      <c r="L316" s="49"/>
      <c r="M316" s="51"/>
      <c r="N316" s="35"/>
      <c r="O316" s="33"/>
      <c r="P316" s="36" t="str">
        <f>IF(N316="","",VLOOKUP(N316,単重表!$C$6:'単重表'!$F$3809,2,FALSE))</f>
        <v/>
      </c>
      <c r="Q316" s="37"/>
      <c r="R316" s="140">
        <f t="shared" si="17"/>
        <v>0</v>
      </c>
      <c r="S316" s="141"/>
      <c r="T316" s="39">
        <f t="shared" si="18"/>
        <v>1</v>
      </c>
      <c r="U316" s="40"/>
      <c r="V316" s="39" t="str">
        <f>IF(N316="","",VLOOKUP(N316,単重表!$C$6:'単重表'!$F$3809,3,FALSE))</f>
        <v/>
      </c>
      <c r="W316" s="139"/>
      <c r="X316" s="37" t="e">
        <f t="shared" si="19"/>
        <v>#VALUE!</v>
      </c>
      <c r="Y316" s="28"/>
      <c r="Z316" s="28"/>
      <c r="AA316" s="28"/>
      <c r="AB316" s="28"/>
      <c r="AC316" s="44"/>
      <c r="AD316" s="44"/>
      <c r="AE316" s="41"/>
      <c r="AF316" s="43"/>
      <c r="AG316" s="41"/>
      <c r="AH316" s="42" t="e">
        <f t="shared" si="20"/>
        <v>#VALUE!</v>
      </c>
      <c r="AI316" s="41"/>
      <c r="AJ316" s="44"/>
      <c r="AK316" s="45"/>
      <c r="AL316" s="34"/>
      <c r="AM316" s="34"/>
      <c r="AN316" s="34"/>
      <c r="AO316" s="34"/>
      <c r="AP316" s="34"/>
      <c r="AQ316" s="34"/>
      <c r="AR316" s="34"/>
    </row>
    <row r="317" spans="2:44" ht="22.5" customHeight="1" x14ac:dyDescent="0.15">
      <c r="B317" s="34"/>
      <c r="C317" s="47"/>
      <c r="D317" s="34"/>
      <c r="E317" s="34"/>
      <c r="F317" s="41"/>
      <c r="K317" s="53"/>
      <c r="L317" s="49"/>
      <c r="M317" s="51"/>
      <c r="N317" s="35"/>
      <c r="O317" s="33"/>
      <c r="P317" s="36" t="str">
        <f>IF(N317="","",VLOOKUP(N317,単重表!$C$6:'単重表'!$F$3809,2,FALSE))</f>
        <v/>
      </c>
      <c r="Q317" s="37"/>
      <c r="R317" s="140">
        <f t="shared" si="17"/>
        <v>0</v>
      </c>
      <c r="S317" s="141"/>
      <c r="T317" s="39">
        <f t="shared" si="18"/>
        <v>1</v>
      </c>
      <c r="U317" s="40"/>
      <c r="V317" s="39" t="str">
        <f>IF(N317="","",VLOOKUP(N317,単重表!$C$6:'単重表'!$F$3809,3,FALSE))</f>
        <v/>
      </c>
      <c r="W317" s="139"/>
      <c r="X317" s="37" t="e">
        <f t="shared" si="19"/>
        <v>#VALUE!</v>
      </c>
      <c r="Y317" s="28"/>
      <c r="Z317" s="28"/>
      <c r="AA317" s="28"/>
      <c r="AB317" s="28"/>
      <c r="AC317" s="44"/>
      <c r="AD317" s="44"/>
      <c r="AE317" s="41"/>
      <c r="AF317" s="43"/>
      <c r="AG317" s="41"/>
      <c r="AH317" s="42" t="e">
        <f t="shared" si="20"/>
        <v>#VALUE!</v>
      </c>
      <c r="AI317" s="41"/>
      <c r="AJ317" s="44"/>
      <c r="AK317" s="45"/>
      <c r="AL317" s="34"/>
      <c r="AM317" s="34"/>
      <c r="AN317" s="34"/>
      <c r="AO317" s="34"/>
      <c r="AP317" s="34"/>
      <c r="AQ317" s="34"/>
      <c r="AR317" s="34"/>
    </row>
    <row r="318" spans="2:44" ht="22.5" customHeight="1" x14ac:dyDescent="0.15">
      <c r="B318" s="34"/>
      <c r="C318" s="47"/>
      <c r="D318" s="34"/>
      <c r="E318" s="34"/>
      <c r="F318" s="41"/>
      <c r="K318" s="53"/>
      <c r="L318" s="49"/>
      <c r="M318" s="51"/>
      <c r="N318" s="35"/>
      <c r="O318" s="33"/>
      <c r="P318" s="36" t="str">
        <f>IF(N318="","",VLOOKUP(N318,単重表!$C$6:'単重表'!$F$3809,2,FALSE))</f>
        <v/>
      </c>
      <c r="Q318" s="37"/>
      <c r="R318" s="140">
        <f t="shared" si="17"/>
        <v>0</v>
      </c>
      <c r="S318" s="141"/>
      <c r="T318" s="39">
        <f t="shared" si="18"/>
        <v>1</v>
      </c>
      <c r="U318" s="40"/>
      <c r="V318" s="39" t="str">
        <f>IF(N318="","",VLOOKUP(N318,単重表!$C$6:'単重表'!$F$3809,3,FALSE))</f>
        <v/>
      </c>
      <c r="W318" s="139"/>
      <c r="X318" s="37" t="e">
        <f t="shared" si="19"/>
        <v>#VALUE!</v>
      </c>
      <c r="Y318" s="28"/>
      <c r="Z318" s="28"/>
      <c r="AA318" s="28"/>
      <c r="AB318" s="28"/>
      <c r="AC318" s="44"/>
      <c r="AD318" s="44"/>
      <c r="AE318" s="41"/>
      <c r="AF318" s="43"/>
      <c r="AG318" s="41"/>
      <c r="AH318" s="42" t="e">
        <f t="shared" si="20"/>
        <v>#VALUE!</v>
      </c>
      <c r="AI318" s="41"/>
      <c r="AJ318" s="44"/>
      <c r="AK318" s="45"/>
      <c r="AL318" s="34"/>
      <c r="AM318" s="34"/>
      <c r="AN318" s="34"/>
      <c r="AO318" s="34"/>
      <c r="AP318" s="34"/>
      <c r="AQ318" s="34"/>
      <c r="AR318" s="34"/>
    </row>
    <row r="319" spans="2:44" ht="22.5" customHeight="1" x14ac:dyDescent="0.15">
      <c r="B319" s="34"/>
      <c r="C319" s="47"/>
      <c r="D319" s="34"/>
      <c r="E319" s="34"/>
      <c r="F319" s="41"/>
      <c r="K319" s="53"/>
      <c r="L319" s="49"/>
      <c r="M319" s="51"/>
      <c r="N319" s="35"/>
      <c r="O319" s="33"/>
      <c r="P319" s="36" t="str">
        <f>IF(N319="","",VLOOKUP(N319,単重表!$C$6:'単重表'!$F$3809,2,FALSE))</f>
        <v/>
      </c>
      <c r="Q319" s="37"/>
      <c r="R319" s="140">
        <f t="shared" si="17"/>
        <v>0</v>
      </c>
      <c r="S319" s="141"/>
      <c r="T319" s="39">
        <f t="shared" si="18"/>
        <v>1</v>
      </c>
      <c r="U319" s="40"/>
      <c r="V319" s="39" t="str">
        <f>IF(N319="","",VLOOKUP(N319,単重表!$C$6:'単重表'!$F$3809,3,FALSE))</f>
        <v/>
      </c>
      <c r="W319" s="139"/>
      <c r="X319" s="37" t="e">
        <f t="shared" si="19"/>
        <v>#VALUE!</v>
      </c>
      <c r="Y319" s="28"/>
      <c r="Z319" s="28"/>
      <c r="AA319" s="28"/>
      <c r="AB319" s="28"/>
      <c r="AC319" s="44"/>
      <c r="AD319" s="44"/>
      <c r="AE319" s="41"/>
      <c r="AF319" s="43"/>
      <c r="AG319" s="41"/>
      <c r="AH319" s="42" t="e">
        <f t="shared" si="20"/>
        <v>#VALUE!</v>
      </c>
      <c r="AI319" s="41"/>
      <c r="AJ319" s="44"/>
      <c r="AK319" s="45"/>
      <c r="AL319" s="34"/>
      <c r="AM319" s="34"/>
      <c r="AN319" s="34"/>
      <c r="AO319" s="34"/>
      <c r="AP319" s="34"/>
      <c r="AQ319" s="34"/>
      <c r="AR319" s="34"/>
    </row>
    <row r="320" spans="2:44" ht="22.5" customHeight="1" x14ac:dyDescent="0.15">
      <c r="B320" s="34"/>
      <c r="C320" s="47"/>
      <c r="D320" s="34"/>
      <c r="E320" s="34"/>
      <c r="F320" s="41"/>
      <c r="K320" s="53"/>
      <c r="L320" s="49"/>
      <c r="M320" s="51"/>
      <c r="N320" s="35"/>
      <c r="O320" s="33"/>
      <c r="P320" s="36" t="str">
        <f>IF(N320="","",VLOOKUP(N320,単重表!$C$6:'単重表'!$F$3809,2,FALSE))</f>
        <v/>
      </c>
      <c r="Q320" s="37"/>
      <c r="R320" s="140">
        <f t="shared" si="17"/>
        <v>0</v>
      </c>
      <c r="S320" s="141"/>
      <c r="T320" s="39">
        <f t="shared" si="18"/>
        <v>1</v>
      </c>
      <c r="U320" s="40"/>
      <c r="V320" s="39" t="str">
        <f>IF(N320="","",VLOOKUP(N320,単重表!$C$6:'単重表'!$F$3809,3,FALSE))</f>
        <v/>
      </c>
      <c r="W320" s="139"/>
      <c r="X320" s="37" t="e">
        <f t="shared" si="19"/>
        <v>#VALUE!</v>
      </c>
      <c r="Y320" s="28"/>
      <c r="Z320" s="28"/>
      <c r="AA320" s="28"/>
      <c r="AB320" s="28"/>
      <c r="AC320" s="44"/>
      <c r="AD320" s="44"/>
      <c r="AE320" s="41"/>
      <c r="AF320" s="43"/>
      <c r="AG320" s="41"/>
      <c r="AH320" s="42" t="e">
        <f t="shared" si="20"/>
        <v>#VALUE!</v>
      </c>
      <c r="AI320" s="41"/>
      <c r="AJ320" s="44"/>
      <c r="AK320" s="45"/>
      <c r="AL320" s="34"/>
      <c r="AM320" s="34"/>
      <c r="AN320" s="34"/>
      <c r="AO320" s="34"/>
      <c r="AP320" s="34"/>
      <c r="AQ320" s="34"/>
      <c r="AR320" s="34"/>
    </row>
    <row r="321" spans="2:44" ht="22.5" customHeight="1" x14ac:dyDescent="0.15">
      <c r="B321" s="34"/>
      <c r="C321" s="47"/>
      <c r="D321" s="34"/>
      <c r="E321" s="34"/>
      <c r="F321" s="41"/>
      <c r="K321" s="53"/>
      <c r="L321" s="49"/>
      <c r="M321" s="51"/>
      <c r="N321" s="35"/>
      <c r="O321" s="33"/>
      <c r="P321" s="36" t="str">
        <f>IF(N321="","",VLOOKUP(N321,単重表!$C$6:'単重表'!$F$3809,2,FALSE))</f>
        <v/>
      </c>
      <c r="Q321" s="37"/>
      <c r="R321" s="140">
        <f t="shared" si="17"/>
        <v>0</v>
      </c>
      <c r="S321" s="141"/>
      <c r="T321" s="39">
        <f t="shared" si="18"/>
        <v>1</v>
      </c>
      <c r="U321" s="40"/>
      <c r="V321" s="39" t="str">
        <f>IF(N321="","",VLOOKUP(N321,単重表!$C$6:'単重表'!$F$3809,3,FALSE))</f>
        <v/>
      </c>
      <c r="W321" s="139"/>
      <c r="X321" s="37" t="e">
        <f t="shared" si="19"/>
        <v>#VALUE!</v>
      </c>
      <c r="Y321" s="28"/>
      <c r="Z321" s="28"/>
      <c r="AA321" s="28"/>
      <c r="AB321" s="28"/>
      <c r="AC321" s="44"/>
      <c r="AD321" s="44"/>
      <c r="AE321" s="41"/>
      <c r="AF321" s="43"/>
      <c r="AG321" s="41"/>
      <c r="AH321" s="42" t="e">
        <f t="shared" si="20"/>
        <v>#VALUE!</v>
      </c>
      <c r="AI321" s="41"/>
      <c r="AJ321" s="44"/>
      <c r="AK321" s="45"/>
      <c r="AL321" s="34"/>
      <c r="AM321" s="34"/>
      <c r="AN321" s="34"/>
      <c r="AO321" s="34"/>
      <c r="AP321" s="34"/>
      <c r="AQ321" s="34"/>
      <c r="AR321" s="34"/>
    </row>
    <row r="322" spans="2:44" ht="22.5" customHeight="1" x14ac:dyDescent="0.15">
      <c r="B322" s="34"/>
      <c r="C322" s="47"/>
      <c r="D322" s="34"/>
      <c r="E322" s="34"/>
      <c r="F322" s="41"/>
      <c r="K322" s="53"/>
      <c r="L322" s="49"/>
      <c r="M322" s="51"/>
      <c r="N322" s="35"/>
      <c r="O322" s="33"/>
      <c r="P322" s="36" t="str">
        <f>IF(N322="","",VLOOKUP(N322,単重表!$C$6:'単重表'!$F$3809,2,FALSE))</f>
        <v/>
      </c>
      <c r="Q322" s="37"/>
      <c r="R322" s="140">
        <f t="shared" si="17"/>
        <v>0</v>
      </c>
      <c r="S322" s="141"/>
      <c r="T322" s="39">
        <f t="shared" si="18"/>
        <v>1</v>
      </c>
      <c r="U322" s="40"/>
      <c r="V322" s="39" t="str">
        <f>IF(N322="","",VLOOKUP(N322,単重表!$C$6:'単重表'!$F$3809,3,FALSE))</f>
        <v/>
      </c>
      <c r="W322" s="139"/>
      <c r="X322" s="37" t="e">
        <f t="shared" si="19"/>
        <v>#VALUE!</v>
      </c>
      <c r="Y322" s="28"/>
      <c r="Z322" s="28"/>
      <c r="AA322" s="28"/>
      <c r="AB322" s="28"/>
      <c r="AC322" s="44"/>
      <c r="AD322" s="44"/>
      <c r="AE322" s="41"/>
      <c r="AF322" s="43"/>
      <c r="AG322" s="41"/>
      <c r="AH322" s="42" t="e">
        <f t="shared" si="20"/>
        <v>#VALUE!</v>
      </c>
      <c r="AI322" s="41"/>
      <c r="AJ322" s="44"/>
      <c r="AK322" s="45"/>
      <c r="AL322" s="34"/>
      <c r="AM322" s="34"/>
      <c r="AN322" s="34"/>
      <c r="AO322" s="34"/>
      <c r="AP322" s="34"/>
      <c r="AQ322" s="34"/>
      <c r="AR322" s="34"/>
    </row>
    <row r="323" spans="2:44" ht="22.5" customHeight="1" x14ac:dyDescent="0.15">
      <c r="B323" s="34"/>
      <c r="C323" s="47"/>
      <c r="D323" s="34"/>
      <c r="E323" s="34"/>
      <c r="F323" s="41"/>
      <c r="K323" s="53"/>
      <c r="L323" s="49"/>
      <c r="M323" s="51"/>
      <c r="N323" s="35"/>
      <c r="O323" s="33"/>
      <c r="P323" s="36" t="str">
        <f>IF(N323="","",VLOOKUP(N323,単重表!$C$6:'単重表'!$F$3809,2,FALSE))</f>
        <v/>
      </c>
      <c r="Q323" s="37"/>
      <c r="R323" s="140">
        <f t="shared" si="17"/>
        <v>0</v>
      </c>
      <c r="S323" s="141"/>
      <c r="T323" s="39">
        <f t="shared" si="18"/>
        <v>1</v>
      </c>
      <c r="U323" s="40"/>
      <c r="V323" s="39" t="str">
        <f>IF(N323="","",VLOOKUP(N323,単重表!$C$6:'単重表'!$F$3809,3,FALSE))</f>
        <v/>
      </c>
      <c r="W323" s="139"/>
      <c r="X323" s="37" t="e">
        <f t="shared" si="19"/>
        <v>#VALUE!</v>
      </c>
      <c r="Y323" s="28"/>
      <c r="Z323" s="28"/>
      <c r="AA323" s="28"/>
      <c r="AB323" s="28"/>
      <c r="AC323" s="44"/>
      <c r="AD323" s="44"/>
      <c r="AE323" s="41"/>
      <c r="AF323" s="43"/>
      <c r="AG323" s="41"/>
      <c r="AH323" s="42" t="e">
        <f t="shared" si="20"/>
        <v>#VALUE!</v>
      </c>
      <c r="AI323" s="41"/>
      <c r="AJ323" s="44"/>
      <c r="AK323" s="45"/>
      <c r="AL323" s="34"/>
      <c r="AM323" s="34"/>
      <c r="AN323" s="34"/>
      <c r="AO323" s="34"/>
      <c r="AP323" s="34"/>
      <c r="AQ323" s="34"/>
      <c r="AR323" s="34"/>
    </row>
    <row r="324" spans="2:44" ht="22.5" customHeight="1" x14ac:dyDescent="0.15">
      <c r="B324" s="34"/>
      <c r="C324" s="47"/>
      <c r="D324" s="34"/>
      <c r="E324" s="34"/>
      <c r="F324" s="41"/>
      <c r="K324" s="53"/>
      <c r="L324" s="49"/>
      <c r="M324" s="51"/>
      <c r="N324" s="35"/>
      <c r="O324" s="33"/>
      <c r="P324" s="36" t="str">
        <f>IF(N324="","",VLOOKUP(N324,単重表!$C$6:'単重表'!$F$3809,2,FALSE))</f>
        <v/>
      </c>
      <c r="Q324" s="37"/>
      <c r="R324" s="140">
        <f t="shared" si="17"/>
        <v>0</v>
      </c>
      <c r="S324" s="141"/>
      <c r="T324" s="39">
        <f t="shared" si="18"/>
        <v>1</v>
      </c>
      <c r="U324" s="40"/>
      <c r="V324" s="39" t="str">
        <f>IF(N324="","",VLOOKUP(N324,単重表!$C$6:'単重表'!$F$3809,3,FALSE))</f>
        <v/>
      </c>
      <c r="W324" s="139"/>
      <c r="X324" s="37" t="e">
        <f t="shared" si="19"/>
        <v>#VALUE!</v>
      </c>
      <c r="Y324" s="28"/>
      <c r="Z324" s="28"/>
      <c r="AA324" s="28"/>
      <c r="AB324" s="28"/>
      <c r="AC324" s="44"/>
      <c r="AD324" s="44"/>
      <c r="AE324" s="41"/>
      <c r="AF324" s="43"/>
      <c r="AG324" s="41"/>
      <c r="AH324" s="42" t="e">
        <f t="shared" si="20"/>
        <v>#VALUE!</v>
      </c>
      <c r="AI324" s="41"/>
      <c r="AJ324" s="44"/>
      <c r="AK324" s="45"/>
      <c r="AL324" s="34"/>
      <c r="AM324" s="34"/>
      <c r="AN324" s="34"/>
      <c r="AO324" s="34"/>
      <c r="AP324" s="34"/>
      <c r="AQ324" s="34"/>
      <c r="AR324" s="34"/>
    </row>
    <row r="325" spans="2:44" ht="22.5" customHeight="1" x14ac:dyDescent="0.15">
      <c r="B325" s="34"/>
      <c r="C325" s="47"/>
      <c r="D325" s="34"/>
      <c r="E325" s="34"/>
      <c r="F325" s="41"/>
      <c r="K325" s="53"/>
      <c r="L325" s="49"/>
      <c r="M325" s="51"/>
      <c r="N325" s="35"/>
      <c r="O325" s="33"/>
      <c r="P325" s="36" t="str">
        <f>IF(N325="","",VLOOKUP(N325,単重表!$C$6:'単重表'!$F$3809,2,FALSE))</f>
        <v/>
      </c>
      <c r="Q325" s="37"/>
      <c r="R325" s="140">
        <f t="shared" si="17"/>
        <v>0</v>
      </c>
      <c r="S325" s="141"/>
      <c r="T325" s="39">
        <f t="shared" si="18"/>
        <v>1</v>
      </c>
      <c r="U325" s="40"/>
      <c r="V325" s="39" t="str">
        <f>IF(N325="","",VLOOKUP(N325,単重表!$C$6:'単重表'!$F$3809,3,FALSE))</f>
        <v/>
      </c>
      <c r="W325" s="139"/>
      <c r="X325" s="37" t="e">
        <f t="shared" si="19"/>
        <v>#VALUE!</v>
      </c>
      <c r="Y325" s="28"/>
      <c r="Z325" s="28"/>
      <c r="AA325" s="28"/>
      <c r="AB325" s="28"/>
      <c r="AC325" s="44"/>
      <c r="AD325" s="44"/>
      <c r="AE325" s="41"/>
      <c r="AF325" s="43"/>
      <c r="AG325" s="41"/>
      <c r="AH325" s="42" t="e">
        <f t="shared" si="20"/>
        <v>#VALUE!</v>
      </c>
      <c r="AI325" s="41"/>
      <c r="AJ325" s="44"/>
      <c r="AK325" s="45"/>
      <c r="AL325" s="34"/>
      <c r="AM325" s="34"/>
      <c r="AN325" s="34"/>
      <c r="AO325" s="34"/>
      <c r="AP325" s="34"/>
      <c r="AQ325" s="34"/>
      <c r="AR325" s="34"/>
    </row>
    <row r="326" spans="2:44" ht="22.5" customHeight="1" x14ac:dyDescent="0.15">
      <c r="B326" s="34"/>
      <c r="C326" s="47"/>
      <c r="D326" s="34"/>
      <c r="E326" s="34"/>
      <c r="F326" s="41"/>
      <c r="K326" s="53"/>
      <c r="L326" s="49"/>
      <c r="M326" s="51"/>
      <c r="N326" s="35"/>
      <c r="O326" s="33"/>
      <c r="P326" s="36" t="str">
        <f>IF(N326="","",VLOOKUP(N326,単重表!$C$6:'単重表'!$F$3809,2,FALSE))</f>
        <v/>
      </c>
      <c r="Q326" s="37"/>
      <c r="R326" s="140">
        <f t="shared" si="17"/>
        <v>0</v>
      </c>
      <c r="S326" s="141"/>
      <c r="T326" s="39">
        <f t="shared" si="18"/>
        <v>1</v>
      </c>
      <c r="U326" s="40"/>
      <c r="V326" s="39" t="str">
        <f>IF(N326="","",VLOOKUP(N326,単重表!$C$6:'単重表'!$F$3809,3,FALSE))</f>
        <v/>
      </c>
      <c r="W326" s="139"/>
      <c r="X326" s="37" t="e">
        <f t="shared" si="19"/>
        <v>#VALUE!</v>
      </c>
      <c r="Y326" s="28"/>
      <c r="Z326" s="28"/>
      <c r="AA326" s="28"/>
      <c r="AB326" s="28"/>
      <c r="AC326" s="44"/>
      <c r="AD326" s="44"/>
      <c r="AE326" s="41"/>
      <c r="AF326" s="43"/>
      <c r="AG326" s="41"/>
      <c r="AH326" s="42" t="e">
        <f t="shared" si="20"/>
        <v>#VALUE!</v>
      </c>
      <c r="AI326" s="41"/>
      <c r="AJ326" s="44"/>
      <c r="AK326" s="45"/>
      <c r="AL326" s="34"/>
      <c r="AM326" s="34"/>
      <c r="AN326" s="34"/>
      <c r="AO326" s="34"/>
      <c r="AP326" s="34"/>
      <c r="AQ326" s="34"/>
      <c r="AR326" s="34"/>
    </row>
    <row r="327" spans="2:44" ht="22.5" customHeight="1" x14ac:dyDescent="0.15">
      <c r="B327" s="34"/>
      <c r="C327" s="47"/>
      <c r="D327" s="34"/>
      <c r="E327" s="34"/>
      <c r="F327" s="41"/>
      <c r="K327" s="53"/>
      <c r="L327" s="49"/>
      <c r="M327" s="51"/>
      <c r="N327" s="35"/>
      <c r="O327" s="33"/>
      <c r="P327" s="36" t="str">
        <f>IF(N327="","",VLOOKUP(N327,単重表!$C$6:'単重表'!$F$3809,2,FALSE))</f>
        <v/>
      </c>
      <c r="Q327" s="37"/>
      <c r="R327" s="140">
        <f t="shared" si="17"/>
        <v>0</v>
      </c>
      <c r="S327" s="141"/>
      <c r="T327" s="39">
        <f t="shared" si="18"/>
        <v>1</v>
      </c>
      <c r="U327" s="40"/>
      <c r="V327" s="39" t="str">
        <f>IF(N327="","",VLOOKUP(N327,単重表!$C$6:'単重表'!$F$3809,3,FALSE))</f>
        <v/>
      </c>
      <c r="W327" s="139"/>
      <c r="X327" s="37" t="e">
        <f t="shared" si="19"/>
        <v>#VALUE!</v>
      </c>
      <c r="Y327" s="28"/>
      <c r="Z327" s="28"/>
      <c r="AA327" s="28"/>
      <c r="AB327" s="28"/>
      <c r="AC327" s="44"/>
      <c r="AD327" s="44"/>
      <c r="AE327" s="41"/>
      <c r="AF327" s="43"/>
      <c r="AG327" s="41"/>
      <c r="AH327" s="42" t="e">
        <f t="shared" si="20"/>
        <v>#VALUE!</v>
      </c>
      <c r="AI327" s="41"/>
      <c r="AJ327" s="44"/>
      <c r="AK327" s="45"/>
      <c r="AL327" s="34"/>
      <c r="AM327" s="34"/>
      <c r="AN327" s="34"/>
      <c r="AO327" s="34"/>
      <c r="AP327" s="34"/>
      <c r="AQ327" s="34"/>
      <c r="AR327" s="34"/>
    </row>
    <row r="328" spans="2:44" ht="22.5" customHeight="1" x14ac:dyDescent="0.15">
      <c r="B328" s="34"/>
      <c r="C328" s="47"/>
      <c r="D328" s="34"/>
      <c r="E328" s="34"/>
      <c r="F328" s="41"/>
      <c r="K328" s="53"/>
      <c r="L328" s="49"/>
      <c r="M328" s="51"/>
      <c r="N328" s="35"/>
      <c r="O328" s="33"/>
      <c r="P328" s="36" t="str">
        <f>IF(N328="","",VLOOKUP(N328,単重表!$C$6:'単重表'!$F$3809,2,FALSE))</f>
        <v/>
      </c>
      <c r="Q328" s="37"/>
      <c r="R328" s="140">
        <f t="shared" si="17"/>
        <v>0</v>
      </c>
      <c r="S328" s="141"/>
      <c r="T328" s="39">
        <f t="shared" si="18"/>
        <v>1</v>
      </c>
      <c r="U328" s="40"/>
      <c r="V328" s="39" t="str">
        <f>IF(N328="","",VLOOKUP(N328,単重表!$C$6:'単重表'!$F$3809,3,FALSE))</f>
        <v/>
      </c>
      <c r="W328" s="139"/>
      <c r="X328" s="37" t="e">
        <f t="shared" si="19"/>
        <v>#VALUE!</v>
      </c>
      <c r="Y328" s="28"/>
      <c r="Z328" s="28"/>
      <c r="AA328" s="28"/>
      <c r="AB328" s="28"/>
      <c r="AC328" s="44"/>
      <c r="AD328" s="44"/>
      <c r="AE328" s="41"/>
      <c r="AF328" s="43"/>
      <c r="AG328" s="41"/>
      <c r="AH328" s="42" t="e">
        <f t="shared" si="20"/>
        <v>#VALUE!</v>
      </c>
      <c r="AI328" s="41"/>
      <c r="AJ328" s="44"/>
      <c r="AK328" s="45"/>
      <c r="AL328" s="34"/>
      <c r="AM328" s="34"/>
      <c r="AN328" s="34"/>
      <c r="AO328" s="34"/>
      <c r="AP328" s="34"/>
      <c r="AQ328" s="34"/>
      <c r="AR328" s="34"/>
    </row>
    <row r="329" spans="2:44" ht="22.5" customHeight="1" x14ac:dyDescent="0.15">
      <c r="B329" s="34"/>
      <c r="C329" s="47"/>
      <c r="D329" s="34"/>
      <c r="E329" s="34"/>
      <c r="F329" s="41"/>
      <c r="K329" s="53"/>
      <c r="L329" s="49"/>
      <c r="M329" s="51"/>
      <c r="N329" s="35"/>
      <c r="O329" s="33"/>
      <c r="P329" s="36" t="str">
        <f>IF(N329="","",VLOOKUP(N329,単重表!$C$6:'単重表'!$F$3809,2,FALSE))</f>
        <v/>
      </c>
      <c r="Q329" s="37"/>
      <c r="R329" s="140">
        <f t="shared" si="17"/>
        <v>0</v>
      </c>
      <c r="S329" s="141"/>
      <c r="T329" s="39">
        <f t="shared" si="18"/>
        <v>1</v>
      </c>
      <c r="U329" s="40"/>
      <c r="V329" s="39" t="str">
        <f>IF(N329="","",VLOOKUP(N329,単重表!$C$6:'単重表'!$F$3809,3,FALSE))</f>
        <v/>
      </c>
      <c r="W329" s="139"/>
      <c r="X329" s="37" t="e">
        <f t="shared" si="19"/>
        <v>#VALUE!</v>
      </c>
      <c r="Y329" s="28"/>
      <c r="Z329" s="28"/>
      <c r="AA329" s="28"/>
      <c r="AB329" s="28"/>
      <c r="AC329" s="44"/>
      <c r="AD329" s="44"/>
      <c r="AE329" s="41"/>
      <c r="AF329" s="43"/>
      <c r="AG329" s="41"/>
      <c r="AH329" s="42" t="e">
        <f t="shared" si="20"/>
        <v>#VALUE!</v>
      </c>
      <c r="AI329" s="41"/>
      <c r="AJ329" s="44"/>
      <c r="AK329" s="45"/>
      <c r="AL329" s="34"/>
      <c r="AM329" s="34"/>
      <c r="AN329" s="34"/>
      <c r="AO329" s="34"/>
      <c r="AP329" s="34"/>
      <c r="AQ329" s="34"/>
      <c r="AR329" s="34"/>
    </row>
    <row r="330" spans="2:44" ht="22.5" customHeight="1" x14ac:dyDescent="0.15">
      <c r="B330" s="34"/>
      <c r="C330" s="47"/>
      <c r="D330" s="34"/>
      <c r="E330" s="34"/>
      <c r="F330" s="41"/>
      <c r="K330" s="53"/>
      <c r="L330" s="49"/>
      <c r="M330" s="51"/>
      <c r="N330" s="35"/>
      <c r="O330" s="33"/>
      <c r="P330" s="36" t="str">
        <f>IF(N330="","",VLOOKUP(N330,単重表!$C$6:'単重表'!$F$3809,2,FALSE))</f>
        <v/>
      </c>
      <c r="Q330" s="37"/>
      <c r="R330" s="140">
        <f t="shared" si="17"/>
        <v>0</v>
      </c>
      <c r="S330" s="141"/>
      <c r="T330" s="39">
        <f t="shared" si="18"/>
        <v>1</v>
      </c>
      <c r="U330" s="40"/>
      <c r="V330" s="39" t="str">
        <f>IF(N330="","",VLOOKUP(N330,単重表!$C$6:'単重表'!$F$3809,3,FALSE))</f>
        <v/>
      </c>
      <c r="W330" s="139"/>
      <c r="X330" s="37" t="e">
        <f t="shared" si="19"/>
        <v>#VALUE!</v>
      </c>
      <c r="Y330" s="28"/>
      <c r="Z330" s="28"/>
      <c r="AA330" s="28"/>
      <c r="AB330" s="28"/>
      <c r="AC330" s="44"/>
      <c r="AD330" s="44"/>
      <c r="AE330" s="41"/>
      <c r="AF330" s="43"/>
      <c r="AG330" s="41"/>
      <c r="AH330" s="42" t="e">
        <f t="shared" si="20"/>
        <v>#VALUE!</v>
      </c>
      <c r="AI330" s="41"/>
      <c r="AJ330" s="44"/>
      <c r="AK330" s="45"/>
      <c r="AL330" s="34"/>
      <c r="AM330" s="34"/>
      <c r="AN330" s="34"/>
      <c r="AO330" s="34"/>
      <c r="AP330" s="34"/>
      <c r="AQ330" s="34"/>
      <c r="AR330" s="34"/>
    </row>
    <row r="331" spans="2:44" ht="22.5" customHeight="1" x14ac:dyDescent="0.15">
      <c r="B331" s="34"/>
      <c r="C331" s="47"/>
      <c r="D331" s="34"/>
      <c r="E331" s="34"/>
      <c r="F331" s="41"/>
      <c r="K331" s="53"/>
      <c r="L331" s="49"/>
      <c r="M331" s="51"/>
      <c r="N331" s="35"/>
      <c r="O331" s="33"/>
      <c r="P331" s="36" t="str">
        <f>IF(N331="","",VLOOKUP(N331,単重表!$C$6:'単重表'!$F$3809,2,FALSE))</f>
        <v/>
      </c>
      <c r="Q331" s="37"/>
      <c r="R331" s="140">
        <f t="shared" si="17"/>
        <v>0</v>
      </c>
      <c r="S331" s="141"/>
      <c r="T331" s="39">
        <f t="shared" si="18"/>
        <v>1</v>
      </c>
      <c r="U331" s="40"/>
      <c r="V331" s="39" t="str">
        <f>IF(N331="","",VLOOKUP(N331,単重表!$C$6:'単重表'!$F$3809,3,FALSE))</f>
        <v/>
      </c>
      <c r="W331" s="139"/>
      <c r="X331" s="37" t="e">
        <f t="shared" si="19"/>
        <v>#VALUE!</v>
      </c>
      <c r="Y331" s="28"/>
      <c r="Z331" s="28"/>
      <c r="AA331" s="28"/>
      <c r="AB331" s="28"/>
      <c r="AC331" s="44"/>
      <c r="AD331" s="44"/>
      <c r="AE331" s="41"/>
      <c r="AF331" s="43"/>
      <c r="AG331" s="41"/>
      <c r="AH331" s="42" t="e">
        <f t="shared" si="20"/>
        <v>#VALUE!</v>
      </c>
      <c r="AI331" s="41"/>
      <c r="AJ331" s="44"/>
      <c r="AK331" s="45"/>
      <c r="AL331" s="34"/>
      <c r="AM331" s="34"/>
      <c r="AN331" s="34"/>
      <c r="AO331" s="34"/>
      <c r="AP331" s="34"/>
      <c r="AQ331" s="34"/>
      <c r="AR331" s="34"/>
    </row>
    <row r="332" spans="2:44" ht="22.5" customHeight="1" x14ac:dyDescent="0.15">
      <c r="B332" s="34"/>
      <c r="C332" s="47"/>
      <c r="D332" s="34"/>
      <c r="E332" s="34"/>
      <c r="F332" s="41"/>
      <c r="K332" s="53"/>
      <c r="L332" s="49"/>
      <c r="M332" s="51"/>
      <c r="N332" s="35"/>
      <c r="O332" s="33"/>
      <c r="P332" s="36" t="str">
        <f>IF(N332="","",VLOOKUP(N332,単重表!$C$6:'単重表'!$F$3809,2,FALSE))</f>
        <v/>
      </c>
      <c r="Q332" s="37"/>
      <c r="R332" s="140">
        <f t="shared" si="17"/>
        <v>0</v>
      </c>
      <c r="S332" s="141"/>
      <c r="T332" s="39">
        <f t="shared" si="18"/>
        <v>1</v>
      </c>
      <c r="U332" s="40"/>
      <c r="V332" s="39" t="str">
        <f>IF(N332="","",VLOOKUP(N332,単重表!$C$6:'単重表'!$F$3809,3,FALSE))</f>
        <v/>
      </c>
      <c r="W332" s="139"/>
      <c r="X332" s="37" t="e">
        <f t="shared" si="19"/>
        <v>#VALUE!</v>
      </c>
      <c r="Y332" s="28"/>
      <c r="Z332" s="28"/>
      <c r="AA332" s="28"/>
      <c r="AB332" s="28"/>
      <c r="AC332" s="44"/>
      <c r="AD332" s="44"/>
      <c r="AE332" s="41"/>
      <c r="AF332" s="43"/>
      <c r="AG332" s="41"/>
      <c r="AH332" s="42" t="e">
        <f t="shared" si="20"/>
        <v>#VALUE!</v>
      </c>
      <c r="AI332" s="41"/>
      <c r="AJ332" s="44"/>
      <c r="AK332" s="45"/>
      <c r="AL332" s="34"/>
      <c r="AM332" s="34"/>
      <c r="AN332" s="34"/>
      <c r="AO332" s="34"/>
      <c r="AP332" s="34"/>
      <c r="AQ332" s="34"/>
      <c r="AR332" s="34"/>
    </row>
    <row r="333" spans="2:44" ht="22.5" customHeight="1" x14ac:dyDescent="0.15">
      <c r="B333" s="34"/>
      <c r="C333" s="47"/>
      <c r="D333" s="34"/>
      <c r="E333" s="34"/>
      <c r="F333" s="41"/>
      <c r="K333" s="53"/>
      <c r="L333" s="49"/>
      <c r="M333" s="51"/>
      <c r="N333" s="35"/>
      <c r="O333" s="33"/>
      <c r="P333" s="36" t="str">
        <f>IF(N333="","",VLOOKUP(N333,単重表!$C$6:'単重表'!$F$3809,2,FALSE))</f>
        <v/>
      </c>
      <c r="Q333" s="37"/>
      <c r="R333" s="140">
        <f t="shared" si="17"/>
        <v>0</v>
      </c>
      <c r="S333" s="141"/>
      <c r="T333" s="39">
        <f t="shared" si="18"/>
        <v>1</v>
      </c>
      <c r="U333" s="40"/>
      <c r="V333" s="39" t="str">
        <f>IF(N333="","",VLOOKUP(N333,単重表!$C$6:'単重表'!$F$3809,3,FALSE))</f>
        <v/>
      </c>
      <c r="W333" s="139"/>
      <c r="X333" s="37" t="e">
        <f t="shared" si="19"/>
        <v>#VALUE!</v>
      </c>
      <c r="Y333" s="28"/>
      <c r="Z333" s="28"/>
      <c r="AA333" s="28"/>
      <c r="AB333" s="28"/>
      <c r="AC333" s="44"/>
      <c r="AD333" s="44"/>
      <c r="AE333" s="41"/>
      <c r="AF333" s="43"/>
      <c r="AG333" s="41"/>
      <c r="AH333" s="42" t="e">
        <f t="shared" si="20"/>
        <v>#VALUE!</v>
      </c>
      <c r="AI333" s="41"/>
      <c r="AJ333" s="44"/>
      <c r="AK333" s="45"/>
      <c r="AL333" s="34"/>
      <c r="AM333" s="34"/>
      <c r="AN333" s="34"/>
      <c r="AO333" s="34"/>
      <c r="AP333" s="34"/>
      <c r="AQ333" s="34"/>
      <c r="AR333" s="34"/>
    </row>
    <row r="334" spans="2:44" ht="22.5" customHeight="1" x14ac:dyDescent="0.15">
      <c r="B334" s="34"/>
      <c r="C334" s="47"/>
      <c r="D334" s="34"/>
      <c r="E334" s="34"/>
      <c r="F334" s="41"/>
      <c r="K334" s="53"/>
      <c r="L334" s="49"/>
      <c r="M334" s="51"/>
      <c r="N334" s="35"/>
      <c r="O334" s="33"/>
      <c r="P334" s="36" t="str">
        <f>IF(N334="","",VLOOKUP(N334,単重表!$C$6:'単重表'!$F$3809,2,FALSE))</f>
        <v/>
      </c>
      <c r="Q334" s="37"/>
      <c r="R334" s="140">
        <f t="shared" si="17"/>
        <v>0</v>
      </c>
      <c r="S334" s="141"/>
      <c r="T334" s="39">
        <f t="shared" si="18"/>
        <v>1</v>
      </c>
      <c r="U334" s="40"/>
      <c r="V334" s="39" t="str">
        <f>IF(N334="","",VLOOKUP(N334,単重表!$C$6:'単重表'!$F$3809,3,FALSE))</f>
        <v/>
      </c>
      <c r="W334" s="139"/>
      <c r="X334" s="37" t="e">
        <f t="shared" si="19"/>
        <v>#VALUE!</v>
      </c>
      <c r="Y334" s="28"/>
      <c r="Z334" s="28"/>
      <c r="AA334" s="28"/>
      <c r="AB334" s="28"/>
      <c r="AC334" s="44"/>
      <c r="AD334" s="44"/>
      <c r="AE334" s="41"/>
      <c r="AF334" s="43"/>
      <c r="AG334" s="41"/>
      <c r="AH334" s="42" t="e">
        <f t="shared" si="20"/>
        <v>#VALUE!</v>
      </c>
      <c r="AI334" s="41"/>
      <c r="AJ334" s="44"/>
      <c r="AK334" s="45"/>
      <c r="AL334" s="34"/>
      <c r="AM334" s="34"/>
      <c r="AN334" s="34"/>
      <c r="AO334" s="34"/>
      <c r="AP334" s="34"/>
      <c r="AQ334" s="34"/>
      <c r="AR334" s="34"/>
    </row>
    <row r="335" spans="2:44" ht="22.5" customHeight="1" x14ac:dyDescent="0.15">
      <c r="B335" s="34"/>
      <c r="C335" s="47"/>
      <c r="D335" s="34"/>
      <c r="E335" s="34"/>
      <c r="F335" s="41"/>
      <c r="K335" s="53"/>
      <c r="L335" s="49"/>
      <c r="M335" s="51"/>
      <c r="N335" s="35"/>
      <c r="O335" s="33"/>
      <c r="P335" s="36" t="str">
        <f>IF(N335="","",VLOOKUP(N335,単重表!$C$6:'単重表'!$F$3809,2,FALSE))</f>
        <v/>
      </c>
      <c r="Q335" s="37"/>
      <c r="R335" s="140">
        <f t="shared" si="17"/>
        <v>0</v>
      </c>
      <c r="S335" s="141"/>
      <c r="T335" s="39">
        <f t="shared" si="18"/>
        <v>1</v>
      </c>
      <c r="U335" s="40"/>
      <c r="V335" s="39" t="str">
        <f>IF(N335="","",VLOOKUP(N335,単重表!$C$6:'単重表'!$F$3809,3,FALSE))</f>
        <v/>
      </c>
      <c r="W335" s="139"/>
      <c r="X335" s="37" t="e">
        <f t="shared" si="19"/>
        <v>#VALUE!</v>
      </c>
      <c r="Y335" s="28"/>
      <c r="Z335" s="28"/>
      <c r="AA335" s="28"/>
      <c r="AB335" s="28"/>
      <c r="AC335" s="44"/>
      <c r="AD335" s="44"/>
      <c r="AE335" s="41"/>
      <c r="AF335" s="43"/>
      <c r="AG335" s="41"/>
      <c r="AH335" s="42" t="e">
        <f t="shared" si="20"/>
        <v>#VALUE!</v>
      </c>
      <c r="AI335" s="41"/>
      <c r="AJ335" s="44"/>
      <c r="AK335" s="45"/>
      <c r="AL335" s="34"/>
      <c r="AM335" s="34"/>
      <c r="AN335" s="34"/>
      <c r="AO335" s="34"/>
      <c r="AP335" s="34"/>
      <c r="AQ335" s="34"/>
      <c r="AR335" s="34"/>
    </row>
    <row r="336" spans="2:44" ht="22.5" customHeight="1" x14ac:dyDescent="0.15">
      <c r="B336" s="34"/>
      <c r="C336" s="47"/>
      <c r="D336" s="34"/>
      <c r="E336" s="34"/>
      <c r="F336" s="41"/>
      <c r="K336" s="53"/>
      <c r="L336" s="49"/>
      <c r="M336" s="51"/>
      <c r="N336" s="35"/>
      <c r="O336" s="33"/>
      <c r="P336" s="36" t="str">
        <f>IF(N336="","",VLOOKUP(N336,単重表!$C$6:'単重表'!$F$3809,2,FALSE))</f>
        <v/>
      </c>
      <c r="Q336" s="37"/>
      <c r="R336" s="140">
        <f t="shared" si="17"/>
        <v>0</v>
      </c>
      <c r="S336" s="141"/>
      <c r="T336" s="39">
        <f t="shared" si="18"/>
        <v>1</v>
      </c>
      <c r="U336" s="40"/>
      <c r="V336" s="39" t="str">
        <f>IF(N336="","",VLOOKUP(N336,単重表!$C$6:'単重表'!$F$3809,3,FALSE))</f>
        <v/>
      </c>
      <c r="W336" s="139"/>
      <c r="X336" s="37" t="e">
        <f t="shared" si="19"/>
        <v>#VALUE!</v>
      </c>
      <c r="Y336" s="28"/>
      <c r="Z336" s="28"/>
      <c r="AA336" s="28"/>
      <c r="AB336" s="28"/>
      <c r="AC336" s="44"/>
      <c r="AD336" s="44"/>
      <c r="AE336" s="41"/>
      <c r="AF336" s="43"/>
      <c r="AG336" s="41"/>
      <c r="AH336" s="42" t="e">
        <f t="shared" si="20"/>
        <v>#VALUE!</v>
      </c>
      <c r="AI336" s="41"/>
      <c r="AJ336" s="44"/>
      <c r="AK336" s="45"/>
      <c r="AL336" s="34"/>
      <c r="AM336" s="34"/>
      <c r="AN336" s="34"/>
      <c r="AO336" s="34"/>
      <c r="AP336" s="34"/>
      <c r="AQ336" s="34"/>
      <c r="AR336" s="34"/>
    </row>
    <row r="337" spans="2:44" ht="22.5" customHeight="1" x14ac:dyDescent="0.15">
      <c r="B337" s="34"/>
      <c r="C337" s="47"/>
      <c r="D337" s="34"/>
      <c r="E337" s="34"/>
      <c r="F337" s="41"/>
      <c r="K337" s="53"/>
      <c r="L337" s="49"/>
      <c r="M337" s="51"/>
      <c r="N337" s="35"/>
      <c r="O337" s="33"/>
      <c r="P337" s="36" t="str">
        <f>IF(N337="","",VLOOKUP(N337,単重表!$C$6:'単重表'!$F$3809,2,FALSE))</f>
        <v/>
      </c>
      <c r="Q337" s="37"/>
      <c r="R337" s="140">
        <f t="shared" si="17"/>
        <v>0</v>
      </c>
      <c r="S337" s="141"/>
      <c r="T337" s="39">
        <f t="shared" si="18"/>
        <v>1</v>
      </c>
      <c r="U337" s="40"/>
      <c r="V337" s="39" t="str">
        <f>IF(N337="","",VLOOKUP(N337,単重表!$C$6:'単重表'!$F$3809,3,FALSE))</f>
        <v/>
      </c>
      <c r="W337" s="139"/>
      <c r="X337" s="37" t="e">
        <f t="shared" si="19"/>
        <v>#VALUE!</v>
      </c>
      <c r="Y337" s="28"/>
      <c r="Z337" s="28"/>
      <c r="AA337" s="28"/>
      <c r="AB337" s="28"/>
      <c r="AC337" s="44"/>
      <c r="AD337" s="44"/>
      <c r="AE337" s="41"/>
      <c r="AF337" s="43"/>
      <c r="AG337" s="41"/>
      <c r="AH337" s="42" t="e">
        <f t="shared" si="20"/>
        <v>#VALUE!</v>
      </c>
      <c r="AI337" s="41"/>
      <c r="AJ337" s="44"/>
      <c r="AK337" s="45"/>
      <c r="AL337" s="34"/>
      <c r="AM337" s="34"/>
      <c r="AN337" s="34"/>
      <c r="AO337" s="34"/>
      <c r="AP337" s="34"/>
      <c r="AQ337" s="34"/>
      <c r="AR337" s="34"/>
    </row>
    <row r="338" spans="2:44" ht="22.5" customHeight="1" x14ac:dyDescent="0.15">
      <c r="B338" s="34"/>
      <c r="C338" s="47"/>
      <c r="D338" s="34"/>
      <c r="E338" s="34"/>
      <c r="F338" s="41"/>
      <c r="K338" s="53"/>
      <c r="L338" s="49"/>
      <c r="M338" s="51"/>
      <c r="N338" s="35"/>
      <c r="O338" s="33"/>
      <c r="P338" s="36" t="str">
        <f>IF(N338="","",VLOOKUP(N338,単重表!$C$6:'単重表'!$F$3809,2,FALSE))</f>
        <v/>
      </c>
      <c r="Q338" s="37"/>
      <c r="R338" s="140">
        <f t="shared" si="17"/>
        <v>0</v>
      </c>
      <c r="S338" s="141"/>
      <c r="T338" s="39">
        <f t="shared" si="18"/>
        <v>1</v>
      </c>
      <c r="U338" s="40"/>
      <c r="V338" s="39" t="str">
        <f>IF(N338="","",VLOOKUP(N338,単重表!$C$6:'単重表'!$F$3809,3,FALSE))</f>
        <v/>
      </c>
      <c r="W338" s="139"/>
      <c r="X338" s="37" t="e">
        <f t="shared" si="19"/>
        <v>#VALUE!</v>
      </c>
      <c r="Y338" s="28"/>
      <c r="Z338" s="28"/>
      <c r="AA338" s="28"/>
      <c r="AB338" s="28"/>
      <c r="AC338" s="44"/>
      <c r="AD338" s="44"/>
      <c r="AE338" s="41"/>
      <c r="AF338" s="43"/>
      <c r="AG338" s="41"/>
      <c r="AH338" s="42" t="e">
        <f t="shared" si="20"/>
        <v>#VALUE!</v>
      </c>
      <c r="AI338" s="41"/>
      <c r="AJ338" s="44"/>
      <c r="AK338" s="45"/>
      <c r="AL338" s="34"/>
      <c r="AM338" s="34"/>
      <c r="AN338" s="34"/>
      <c r="AO338" s="34"/>
      <c r="AP338" s="34"/>
      <c r="AQ338" s="34"/>
      <c r="AR338" s="34"/>
    </row>
    <row r="339" spans="2:44" ht="22.5" customHeight="1" x14ac:dyDescent="0.15">
      <c r="B339" s="34"/>
      <c r="C339" s="47"/>
      <c r="D339" s="34"/>
      <c r="E339" s="34"/>
      <c r="F339" s="41"/>
      <c r="K339" s="53"/>
      <c r="L339" s="49"/>
      <c r="M339" s="51"/>
      <c r="N339" s="35"/>
      <c r="O339" s="33"/>
      <c r="P339" s="36" t="str">
        <f>IF(N339="","",VLOOKUP(N339,単重表!$C$6:'単重表'!$F$3809,2,FALSE))</f>
        <v/>
      </c>
      <c r="Q339" s="37"/>
      <c r="R339" s="140">
        <f t="shared" si="17"/>
        <v>0</v>
      </c>
      <c r="S339" s="141"/>
      <c r="T339" s="39">
        <f t="shared" si="18"/>
        <v>1</v>
      </c>
      <c r="U339" s="40"/>
      <c r="V339" s="39" t="str">
        <f>IF(N339="","",VLOOKUP(N339,単重表!$C$6:'単重表'!$F$3809,3,FALSE))</f>
        <v/>
      </c>
      <c r="W339" s="139"/>
      <c r="X339" s="37" t="e">
        <f t="shared" si="19"/>
        <v>#VALUE!</v>
      </c>
      <c r="Y339" s="28"/>
      <c r="Z339" s="28"/>
      <c r="AA339" s="28"/>
      <c r="AB339" s="28"/>
      <c r="AC339" s="44"/>
      <c r="AD339" s="44"/>
      <c r="AE339" s="41"/>
      <c r="AF339" s="43"/>
      <c r="AG339" s="41"/>
      <c r="AH339" s="42" t="e">
        <f t="shared" si="20"/>
        <v>#VALUE!</v>
      </c>
      <c r="AI339" s="41"/>
      <c r="AJ339" s="44"/>
      <c r="AK339" s="45"/>
      <c r="AL339" s="34"/>
      <c r="AM339" s="34"/>
      <c r="AN339" s="34"/>
      <c r="AO339" s="34"/>
      <c r="AP339" s="34"/>
      <c r="AQ339" s="34"/>
      <c r="AR339" s="34"/>
    </row>
    <row r="340" spans="2:44" ht="22.5" customHeight="1" x14ac:dyDescent="0.15">
      <c r="B340" s="34"/>
      <c r="C340" s="47"/>
      <c r="D340" s="34"/>
      <c r="E340" s="34"/>
      <c r="F340" s="41"/>
      <c r="K340" s="53"/>
      <c r="L340" s="49"/>
      <c r="M340" s="51"/>
      <c r="N340" s="35"/>
      <c r="O340" s="33"/>
      <c r="P340" s="36" t="str">
        <f>IF(N340="","",VLOOKUP(N340,単重表!$C$6:'単重表'!$F$3809,2,FALSE))</f>
        <v/>
      </c>
      <c r="Q340" s="37"/>
      <c r="R340" s="140">
        <f t="shared" si="17"/>
        <v>0</v>
      </c>
      <c r="S340" s="141"/>
      <c r="T340" s="39">
        <f t="shared" si="18"/>
        <v>1</v>
      </c>
      <c r="U340" s="40"/>
      <c r="V340" s="39" t="str">
        <f>IF(N340="","",VLOOKUP(N340,単重表!$C$6:'単重表'!$F$3809,3,FALSE))</f>
        <v/>
      </c>
      <c r="W340" s="139"/>
      <c r="X340" s="37" t="e">
        <f t="shared" si="19"/>
        <v>#VALUE!</v>
      </c>
      <c r="Y340" s="28"/>
      <c r="Z340" s="28"/>
      <c r="AA340" s="28"/>
      <c r="AB340" s="28"/>
      <c r="AC340" s="44"/>
      <c r="AD340" s="44"/>
      <c r="AE340" s="41"/>
      <c r="AF340" s="43"/>
      <c r="AG340" s="41"/>
      <c r="AH340" s="42" t="e">
        <f t="shared" si="20"/>
        <v>#VALUE!</v>
      </c>
      <c r="AI340" s="41"/>
      <c r="AJ340" s="44"/>
      <c r="AK340" s="45"/>
      <c r="AL340" s="34"/>
      <c r="AM340" s="34"/>
      <c r="AN340" s="34"/>
      <c r="AO340" s="34"/>
      <c r="AP340" s="34"/>
      <c r="AQ340" s="34"/>
      <c r="AR340" s="34"/>
    </row>
    <row r="341" spans="2:44" ht="22.5" customHeight="1" x14ac:dyDescent="0.15">
      <c r="B341" s="34"/>
      <c r="C341" s="47"/>
      <c r="D341" s="34"/>
      <c r="E341" s="34"/>
      <c r="F341" s="41"/>
      <c r="K341" s="53"/>
      <c r="L341" s="49"/>
      <c r="M341" s="51"/>
      <c r="N341" s="35"/>
      <c r="O341" s="33"/>
      <c r="P341" s="36" t="str">
        <f>IF(N341="","",VLOOKUP(N341,単重表!$C$6:'単重表'!$F$3809,2,FALSE))</f>
        <v/>
      </c>
      <c r="Q341" s="37"/>
      <c r="R341" s="140">
        <f t="shared" si="17"/>
        <v>0</v>
      </c>
      <c r="S341" s="141"/>
      <c r="T341" s="39">
        <f t="shared" si="18"/>
        <v>1</v>
      </c>
      <c r="U341" s="40"/>
      <c r="V341" s="39" t="str">
        <f>IF(N341="","",VLOOKUP(N341,単重表!$C$6:'単重表'!$F$3809,3,FALSE))</f>
        <v/>
      </c>
      <c r="W341" s="139"/>
      <c r="X341" s="37" t="e">
        <f t="shared" si="19"/>
        <v>#VALUE!</v>
      </c>
      <c r="Y341" s="28"/>
      <c r="Z341" s="28"/>
      <c r="AA341" s="28"/>
      <c r="AB341" s="28"/>
      <c r="AC341" s="44"/>
      <c r="AD341" s="44"/>
      <c r="AE341" s="41"/>
      <c r="AF341" s="43"/>
      <c r="AG341" s="41"/>
      <c r="AH341" s="42" t="e">
        <f t="shared" si="20"/>
        <v>#VALUE!</v>
      </c>
      <c r="AI341" s="41"/>
      <c r="AJ341" s="44"/>
      <c r="AK341" s="45"/>
      <c r="AL341" s="34"/>
      <c r="AM341" s="34"/>
      <c r="AN341" s="34"/>
      <c r="AO341" s="34"/>
      <c r="AP341" s="34"/>
      <c r="AQ341" s="34"/>
      <c r="AR341" s="34"/>
    </row>
    <row r="342" spans="2:44" ht="22.5" customHeight="1" x14ac:dyDescent="0.15">
      <c r="B342" s="34"/>
      <c r="C342" s="47"/>
      <c r="D342" s="34"/>
      <c r="E342" s="34"/>
      <c r="F342" s="41"/>
      <c r="K342" s="53"/>
      <c r="L342" s="49"/>
      <c r="M342" s="51"/>
      <c r="N342" s="35"/>
      <c r="O342" s="33"/>
      <c r="P342" s="36" t="str">
        <f>IF(N342="","",VLOOKUP(N342,単重表!$C$6:'単重表'!$F$3809,2,FALSE))</f>
        <v/>
      </c>
      <c r="Q342" s="37"/>
      <c r="R342" s="140">
        <f t="shared" ref="R342:R370" si="21">Q342/1000</f>
        <v>0</v>
      </c>
      <c r="S342" s="141"/>
      <c r="T342" s="39">
        <f t="shared" ref="T342:T370" si="22">IF(S342="",1,S342/1000)</f>
        <v>1</v>
      </c>
      <c r="U342" s="40"/>
      <c r="V342" s="39" t="str">
        <f>IF(N342="","",VLOOKUP(N342,単重表!$C$6:'単重表'!$F$3809,3,FALSE))</f>
        <v/>
      </c>
      <c r="W342" s="139"/>
      <c r="X342" s="37" t="e">
        <f t="shared" ref="X342:X370" si="23">V342*U342*T342*R342+W342</f>
        <v>#VALUE!</v>
      </c>
      <c r="Y342" s="28"/>
      <c r="Z342" s="28"/>
      <c r="AA342" s="28"/>
      <c r="AB342" s="28"/>
      <c r="AC342" s="44"/>
      <c r="AD342" s="44"/>
      <c r="AE342" s="41"/>
      <c r="AF342" s="43"/>
      <c r="AG342" s="41"/>
      <c r="AH342" s="42" t="e">
        <f t="shared" si="20"/>
        <v>#VALUE!</v>
      </c>
      <c r="AI342" s="41"/>
      <c r="AJ342" s="44"/>
      <c r="AK342" s="45"/>
      <c r="AL342" s="34"/>
      <c r="AM342" s="34"/>
      <c r="AN342" s="34"/>
      <c r="AO342" s="34"/>
      <c r="AP342" s="34"/>
      <c r="AQ342" s="34"/>
      <c r="AR342" s="34"/>
    </row>
    <row r="343" spans="2:44" ht="22.5" customHeight="1" x14ac:dyDescent="0.15">
      <c r="B343" s="34"/>
      <c r="C343" s="47"/>
      <c r="D343" s="34"/>
      <c r="E343" s="34"/>
      <c r="F343" s="41"/>
      <c r="K343" s="53"/>
      <c r="L343" s="49"/>
      <c r="M343" s="51"/>
      <c r="N343" s="35"/>
      <c r="O343" s="33"/>
      <c r="P343" s="36" t="str">
        <f>IF(N343="","",VLOOKUP(N343,単重表!$C$6:'単重表'!$F$3809,2,FALSE))</f>
        <v/>
      </c>
      <c r="Q343" s="37"/>
      <c r="R343" s="140">
        <f t="shared" si="21"/>
        <v>0</v>
      </c>
      <c r="S343" s="141"/>
      <c r="T343" s="39">
        <f t="shared" si="22"/>
        <v>1</v>
      </c>
      <c r="U343" s="40"/>
      <c r="V343" s="39" t="str">
        <f>IF(N343="","",VLOOKUP(N343,単重表!$C$6:'単重表'!$F$3809,3,FALSE))</f>
        <v/>
      </c>
      <c r="W343" s="139"/>
      <c r="X343" s="37" t="e">
        <f t="shared" si="23"/>
        <v>#VALUE!</v>
      </c>
      <c r="Y343" s="28"/>
      <c r="Z343" s="28"/>
      <c r="AA343" s="28"/>
      <c r="AB343" s="28"/>
      <c r="AC343" s="44"/>
      <c r="AD343" s="44"/>
      <c r="AE343" s="41"/>
      <c r="AF343" s="43"/>
      <c r="AG343" s="41"/>
      <c r="AH343" s="42" t="e">
        <f t="shared" si="20"/>
        <v>#VALUE!</v>
      </c>
      <c r="AI343" s="41"/>
      <c r="AJ343" s="44"/>
      <c r="AK343" s="45"/>
      <c r="AL343" s="34"/>
      <c r="AM343" s="34"/>
      <c r="AN343" s="34"/>
      <c r="AO343" s="34"/>
      <c r="AP343" s="34"/>
      <c r="AQ343" s="34"/>
      <c r="AR343" s="34"/>
    </row>
    <row r="344" spans="2:44" ht="22.5" customHeight="1" x14ac:dyDescent="0.15">
      <c r="B344" s="34"/>
      <c r="C344" s="47"/>
      <c r="D344" s="34"/>
      <c r="E344" s="34"/>
      <c r="F344" s="41"/>
      <c r="K344" s="53"/>
      <c r="L344" s="49"/>
      <c r="M344" s="51"/>
      <c r="N344" s="35"/>
      <c r="O344" s="33"/>
      <c r="P344" s="36" t="str">
        <f>IF(N344="","",VLOOKUP(N344,単重表!$C$6:'単重表'!$F$3809,2,FALSE))</f>
        <v/>
      </c>
      <c r="Q344" s="37"/>
      <c r="R344" s="140">
        <f t="shared" si="21"/>
        <v>0</v>
      </c>
      <c r="S344" s="141"/>
      <c r="T344" s="39">
        <f t="shared" si="22"/>
        <v>1</v>
      </c>
      <c r="U344" s="40"/>
      <c r="V344" s="39" t="str">
        <f>IF(N344="","",VLOOKUP(N344,単重表!$C$6:'単重表'!$F$3809,3,FALSE))</f>
        <v/>
      </c>
      <c r="W344" s="139"/>
      <c r="X344" s="37" t="e">
        <f t="shared" si="23"/>
        <v>#VALUE!</v>
      </c>
      <c r="Y344" s="28"/>
      <c r="Z344" s="28"/>
      <c r="AA344" s="28"/>
      <c r="AB344" s="28"/>
      <c r="AC344" s="44"/>
      <c r="AD344" s="44"/>
      <c r="AE344" s="41"/>
      <c r="AF344" s="43"/>
      <c r="AG344" s="41"/>
      <c r="AH344" s="42" t="e">
        <f t="shared" si="20"/>
        <v>#VALUE!</v>
      </c>
      <c r="AI344" s="41"/>
      <c r="AJ344" s="44"/>
      <c r="AK344" s="45"/>
      <c r="AL344" s="34"/>
      <c r="AM344" s="34"/>
      <c r="AN344" s="34"/>
      <c r="AO344" s="34"/>
      <c r="AP344" s="34"/>
      <c r="AQ344" s="34"/>
      <c r="AR344" s="34"/>
    </row>
    <row r="345" spans="2:44" ht="22.5" customHeight="1" x14ac:dyDescent="0.15">
      <c r="B345" s="34"/>
      <c r="C345" s="47"/>
      <c r="D345" s="34"/>
      <c r="E345" s="34"/>
      <c r="F345" s="41"/>
      <c r="K345" s="53"/>
      <c r="L345" s="49"/>
      <c r="M345" s="51"/>
      <c r="N345" s="35"/>
      <c r="O345" s="33"/>
      <c r="P345" s="36" t="str">
        <f>IF(N345="","",VLOOKUP(N345,単重表!$C$6:'単重表'!$F$3809,2,FALSE))</f>
        <v/>
      </c>
      <c r="Q345" s="37"/>
      <c r="R345" s="140">
        <f t="shared" si="21"/>
        <v>0</v>
      </c>
      <c r="S345" s="141"/>
      <c r="T345" s="39">
        <f t="shared" si="22"/>
        <v>1</v>
      </c>
      <c r="U345" s="40"/>
      <c r="V345" s="39" t="str">
        <f>IF(N345="","",VLOOKUP(N345,単重表!$C$6:'単重表'!$F$3809,3,FALSE))</f>
        <v/>
      </c>
      <c r="W345" s="139"/>
      <c r="X345" s="37" t="e">
        <f t="shared" si="23"/>
        <v>#VALUE!</v>
      </c>
      <c r="Y345" s="28"/>
      <c r="Z345" s="28"/>
      <c r="AA345" s="28"/>
      <c r="AB345" s="28"/>
      <c r="AC345" s="44"/>
      <c r="AD345" s="44"/>
      <c r="AE345" s="41"/>
      <c r="AF345" s="43"/>
      <c r="AG345" s="41"/>
      <c r="AH345" s="42" t="e">
        <f t="shared" si="20"/>
        <v>#VALUE!</v>
      </c>
      <c r="AI345" s="41"/>
      <c r="AJ345" s="44"/>
      <c r="AK345" s="45"/>
      <c r="AL345" s="34"/>
      <c r="AM345" s="34"/>
      <c r="AN345" s="34"/>
      <c r="AO345" s="34"/>
      <c r="AP345" s="34"/>
      <c r="AQ345" s="34"/>
      <c r="AR345" s="34"/>
    </row>
    <row r="346" spans="2:44" ht="22.5" customHeight="1" x14ac:dyDescent="0.15">
      <c r="B346" s="34"/>
      <c r="C346" s="47"/>
      <c r="D346" s="34"/>
      <c r="E346" s="34"/>
      <c r="F346" s="41"/>
      <c r="K346" s="53"/>
      <c r="L346" s="49"/>
      <c r="M346" s="51"/>
      <c r="N346" s="35"/>
      <c r="O346" s="33"/>
      <c r="P346" s="36" t="str">
        <f>IF(N346="","",VLOOKUP(N346,単重表!$C$6:'単重表'!$F$3809,2,FALSE))</f>
        <v/>
      </c>
      <c r="Q346" s="37"/>
      <c r="R346" s="140">
        <f t="shared" si="21"/>
        <v>0</v>
      </c>
      <c r="S346" s="141"/>
      <c r="T346" s="39">
        <f t="shared" si="22"/>
        <v>1</v>
      </c>
      <c r="U346" s="40"/>
      <c r="V346" s="39" t="str">
        <f>IF(N346="","",VLOOKUP(N346,単重表!$C$6:'単重表'!$F$3809,3,FALSE))</f>
        <v/>
      </c>
      <c r="W346" s="139"/>
      <c r="X346" s="37" t="e">
        <f t="shared" si="23"/>
        <v>#VALUE!</v>
      </c>
      <c r="Y346" s="28"/>
      <c r="Z346" s="28"/>
      <c r="AA346" s="28"/>
      <c r="AB346" s="28"/>
      <c r="AC346" s="44"/>
      <c r="AD346" s="44"/>
      <c r="AE346" s="41"/>
      <c r="AF346" s="43"/>
      <c r="AG346" s="41"/>
      <c r="AH346" s="42" t="e">
        <f t="shared" si="20"/>
        <v>#VALUE!</v>
      </c>
      <c r="AI346" s="41"/>
      <c r="AJ346" s="44"/>
      <c r="AK346" s="45"/>
      <c r="AL346" s="34"/>
      <c r="AM346" s="34"/>
      <c r="AN346" s="34"/>
      <c r="AO346" s="34"/>
      <c r="AP346" s="34"/>
      <c r="AQ346" s="34"/>
      <c r="AR346" s="34"/>
    </row>
    <row r="347" spans="2:44" ht="22.5" customHeight="1" x14ac:dyDescent="0.15">
      <c r="B347" s="34"/>
      <c r="C347" s="47"/>
      <c r="D347" s="34"/>
      <c r="E347" s="34"/>
      <c r="F347" s="41"/>
      <c r="K347" s="53"/>
      <c r="L347" s="49"/>
      <c r="M347" s="51"/>
      <c r="N347" s="35"/>
      <c r="O347" s="33"/>
      <c r="P347" s="36" t="str">
        <f>IF(N347="","",VLOOKUP(N347,単重表!$C$6:'単重表'!$F$3809,2,FALSE))</f>
        <v/>
      </c>
      <c r="Q347" s="37"/>
      <c r="R347" s="140">
        <f t="shared" si="21"/>
        <v>0</v>
      </c>
      <c r="S347" s="141"/>
      <c r="T347" s="39">
        <f t="shared" si="22"/>
        <v>1</v>
      </c>
      <c r="U347" s="40"/>
      <c r="V347" s="39" t="str">
        <f>IF(N347="","",VLOOKUP(N347,単重表!$C$6:'単重表'!$F$3809,3,FALSE))</f>
        <v/>
      </c>
      <c r="W347" s="139"/>
      <c r="X347" s="37" t="e">
        <f t="shared" si="23"/>
        <v>#VALUE!</v>
      </c>
      <c r="Y347" s="28"/>
      <c r="Z347" s="28"/>
      <c r="AA347" s="28"/>
      <c r="AB347" s="28"/>
      <c r="AC347" s="44"/>
      <c r="AD347" s="44"/>
      <c r="AE347" s="41"/>
      <c r="AF347" s="43"/>
      <c r="AG347" s="41"/>
      <c r="AH347" s="42" t="e">
        <f t="shared" si="20"/>
        <v>#VALUE!</v>
      </c>
      <c r="AI347" s="41"/>
      <c r="AJ347" s="44"/>
      <c r="AK347" s="45"/>
      <c r="AL347" s="34"/>
      <c r="AM347" s="34"/>
      <c r="AN347" s="34"/>
      <c r="AO347" s="34"/>
      <c r="AP347" s="34"/>
      <c r="AQ347" s="34"/>
      <c r="AR347" s="34"/>
    </row>
    <row r="348" spans="2:44" ht="22.5" customHeight="1" x14ac:dyDescent="0.15">
      <c r="B348" s="34"/>
      <c r="C348" s="47"/>
      <c r="D348" s="34"/>
      <c r="E348" s="34"/>
      <c r="F348" s="41"/>
      <c r="K348" s="53"/>
      <c r="L348" s="49"/>
      <c r="M348" s="51"/>
      <c r="N348" s="35"/>
      <c r="O348" s="33"/>
      <c r="P348" s="36" t="str">
        <f>IF(N348="","",VLOOKUP(N348,単重表!$C$6:'単重表'!$F$3809,2,FALSE))</f>
        <v/>
      </c>
      <c r="Q348" s="37"/>
      <c r="R348" s="140">
        <f t="shared" si="21"/>
        <v>0</v>
      </c>
      <c r="S348" s="141"/>
      <c r="T348" s="39">
        <f t="shared" si="22"/>
        <v>1</v>
      </c>
      <c r="U348" s="40"/>
      <c r="V348" s="39" t="str">
        <f>IF(N348="","",VLOOKUP(N348,単重表!$C$6:'単重表'!$F$3809,3,FALSE))</f>
        <v/>
      </c>
      <c r="W348" s="139"/>
      <c r="X348" s="37" t="e">
        <f t="shared" si="23"/>
        <v>#VALUE!</v>
      </c>
      <c r="Y348" s="28"/>
      <c r="Z348" s="28"/>
      <c r="AA348" s="28"/>
      <c r="AB348" s="28"/>
      <c r="AC348" s="44"/>
      <c r="AD348" s="44"/>
      <c r="AE348" s="41"/>
      <c r="AF348" s="43"/>
      <c r="AG348" s="41"/>
      <c r="AH348" s="42" t="e">
        <f t="shared" si="20"/>
        <v>#VALUE!</v>
      </c>
      <c r="AI348" s="41"/>
      <c r="AJ348" s="44"/>
      <c r="AK348" s="45"/>
      <c r="AL348" s="34"/>
      <c r="AM348" s="34"/>
      <c r="AN348" s="34"/>
      <c r="AO348" s="34"/>
      <c r="AP348" s="34"/>
      <c r="AQ348" s="34"/>
      <c r="AR348" s="34"/>
    </row>
    <row r="349" spans="2:44" ht="22.5" customHeight="1" x14ac:dyDescent="0.15">
      <c r="B349" s="34"/>
      <c r="C349" s="47"/>
      <c r="D349" s="34"/>
      <c r="E349" s="34"/>
      <c r="F349" s="41"/>
      <c r="K349" s="53"/>
      <c r="L349" s="49"/>
      <c r="M349" s="51"/>
      <c r="N349" s="35"/>
      <c r="O349" s="33"/>
      <c r="P349" s="36" t="str">
        <f>IF(N349="","",VLOOKUP(N349,単重表!$C$6:'単重表'!$F$3809,2,FALSE))</f>
        <v/>
      </c>
      <c r="Q349" s="37"/>
      <c r="R349" s="140">
        <f t="shared" si="21"/>
        <v>0</v>
      </c>
      <c r="S349" s="141"/>
      <c r="T349" s="39">
        <f t="shared" si="22"/>
        <v>1</v>
      </c>
      <c r="U349" s="40"/>
      <c r="V349" s="39" t="str">
        <f>IF(N349="","",VLOOKUP(N349,単重表!$C$6:'単重表'!$F$3809,3,FALSE))</f>
        <v/>
      </c>
      <c r="W349" s="139"/>
      <c r="X349" s="37" t="e">
        <f t="shared" si="23"/>
        <v>#VALUE!</v>
      </c>
      <c r="Y349" s="28"/>
      <c r="Z349" s="28"/>
      <c r="AA349" s="28"/>
      <c r="AB349" s="28"/>
      <c r="AC349" s="44"/>
      <c r="AD349" s="44"/>
      <c r="AE349" s="41"/>
      <c r="AF349" s="43"/>
      <c r="AG349" s="41"/>
      <c r="AH349" s="42" t="e">
        <f t="shared" si="20"/>
        <v>#VALUE!</v>
      </c>
      <c r="AI349" s="41"/>
      <c r="AJ349" s="44"/>
      <c r="AK349" s="45"/>
      <c r="AL349" s="34"/>
      <c r="AM349" s="34"/>
      <c r="AN349" s="34"/>
      <c r="AO349" s="34"/>
      <c r="AP349" s="34"/>
      <c r="AQ349" s="34"/>
      <c r="AR349" s="34"/>
    </row>
    <row r="350" spans="2:44" ht="22.5" customHeight="1" x14ac:dyDescent="0.15">
      <c r="B350" s="34"/>
      <c r="C350" s="47"/>
      <c r="D350" s="34"/>
      <c r="E350" s="34"/>
      <c r="F350" s="41"/>
      <c r="K350" s="53"/>
      <c r="L350" s="49"/>
      <c r="M350" s="51"/>
      <c r="N350" s="35"/>
      <c r="O350" s="33"/>
      <c r="P350" s="36" t="str">
        <f>IF(N350="","",VLOOKUP(N350,単重表!$C$6:'単重表'!$F$3809,2,FALSE))</f>
        <v/>
      </c>
      <c r="Q350" s="37"/>
      <c r="R350" s="140">
        <f t="shared" si="21"/>
        <v>0</v>
      </c>
      <c r="S350" s="141"/>
      <c r="T350" s="39">
        <f t="shared" si="22"/>
        <v>1</v>
      </c>
      <c r="U350" s="40"/>
      <c r="V350" s="39" t="str">
        <f>IF(N350="","",VLOOKUP(N350,単重表!$C$6:'単重表'!$F$3809,3,FALSE))</f>
        <v/>
      </c>
      <c r="W350" s="139"/>
      <c r="X350" s="37" t="e">
        <f t="shared" si="23"/>
        <v>#VALUE!</v>
      </c>
      <c r="Y350" s="28"/>
      <c r="Z350" s="28"/>
      <c r="AA350" s="28"/>
      <c r="AB350" s="28"/>
      <c r="AC350" s="44"/>
      <c r="AD350" s="44"/>
      <c r="AE350" s="41"/>
      <c r="AF350" s="43"/>
      <c r="AG350" s="41"/>
      <c r="AH350" s="42" t="e">
        <f t="shared" si="20"/>
        <v>#VALUE!</v>
      </c>
      <c r="AI350" s="41"/>
      <c r="AJ350" s="44"/>
      <c r="AK350" s="45"/>
      <c r="AL350" s="34"/>
      <c r="AM350" s="34"/>
      <c r="AN350" s="34"/>
      <c r="AO350" s="34"/>
      <c r="AP350" s="34"/>
      <c r="AQ350" s="34"/>
      <c r="AR350" s="34"/>
    </row>
    <row r="351" spans="2:44" ht="22.5" customHeight="1" x14ac:dyDescent="0.15">
      <c r="B351" s="34"/>
      <c r="C351" s="47"/>
      <c r="D351" s="34"/>
      <c r="E351" s="34"/>
      <c r="F351" s="41"/>
      <c r="K351" s="53"/>
      <c r="L351" s="49"/>
      <c r="M351" s="51"/>
      <c r="N351" s="35"/>
      <c r="O351" s="33"/>
      <c r="P351" s="36" t="str">
        <f>IF(N351="","",VLOOKUP(N351,単重表!$C$6:'単重表'!$F$3809,2,FALSE))</f>
        <v/>
      </c>
      <c r="Q351" s="37"/>
      <c r="R351" s="140">
        <f t="shared" si="21"/>
        <v>0</v>
      </c>
      <c r="S351" s="141"/>
      <c r="T351" s="39">
        <f t="shared" si="22"/>
        <v>1</v>
      </c>
      <c r="U351" s="40"/>
      <c r="V351" s="39" t="str">
        <f>IF(N351="","",VLOOKUP(N351,単重表!$C$6:'単重表'!$F$3809,3,FALSE))</f>
        <v/>
      </c>
      <c r="W351" s="139"/>
      <c r="X351" s="37" t="e">
        <f t="shared" si="23"/>
        <v>#VALUE!</v>
      </c>
      <c r="Y351" s="28"/>
      <c r="Z351" s="28"/>
      <c r="AA351" s="28"/>
      <c r="AB351" s="28"/>
      <c r="AC351" s="44"/>
      <c r="AD351" s="44"/>
      <c r="AE351" s="41"/>
      <c r="AF351" s="43"/>
      <c r="AG351" s="41"/>
      <c r="AH351" s="42" t="e">
        <f t="shared" si="20"/>
        <v>#VALUE!</v>
      </c>
      <c r="AI351" s="41"/>
      <c r="AJ351" s="44"/>
      <c r="AK351" s="45"/>
      <c r="AL351" s="34"/>
      <c r="AM351" s="34"/>
      <c r="AN351" s="34"/>
      <c r="AO351" s="34"/>
      <c r="AP351" s="34"/>
      <c r="AQ351" s="34"/>
      <c r="AR351" s="34"/>
    </row>
    <row r="352" spans="2:44" ht="22.5" customHeight="1" x14ac:dyDescent="0.15">
      <c r="B352" s="34"/>
      <c r="C352" s="47"/>
      <c r="D352" s="34"/>
      <c r="E352" s="34"/>
      <c r="F352" s="41"/>
      <c r="K352" s="53"/>
      <c r="L352" s="49"/>
      <c r="M352" s="51"/>
      <c r="N352" s="35"/>
      <c r="O352" s="33"/>
      <c r="P352" s="36" t="str">
        <f>IF(N352="","",VLOOKUP(N352,単重表!$C$6:'単重表'!$F$3809,2,FALSE))</f>
        <v/>
      </c>
      <c r="Q352" s="37"/>
      <c r="R352" s="140">
        <f t="shared" si="21"/>
        <v>0</v>
      </c>
      <c r="S352" s="141"/>
      <c r="T352" s="39">
        <f t="shared" si="22"/>
        <v>1</v>
      </c>
      <c r="U352" s="40"/>
      <c r="V352" s="39" t="str">
        <f>IF(N352="","",VLOOKUP(N352,単重表!$C$6:'単重表'!$F$3809,3,FALSE))</f>
        <v/>
      </c>
      <c r="W352" s="139"/>
      <c r="X352" s="37" t="e">
        <f t="shared" si="23"/>
        <v>#VALUE!</v>
      </c>
      <c r="Y352" s="28"/>
      <c r="Z352" s="28"/>
      <c r="AA352" s="28"/>
      <c r="AB352" s="28"/>
      <c r="AC352" s="44"/>
      <c r="AD352" s="44"/>
      <c r="AE352" s="41"/>
      <c r="AF352" s="43"/>
      <c r="AG352" s="41"/>
      <c r="AH352" s="42" t="e">
        <f t="shared" si="20"/>
        <v>#VALUE!</v>
      </c>
      <c r="AI352" s="41"/>
      <c r="AJ352" s="44"/>
      <c r="AK352" s="45"/>
      <c r="AL352" s="34"/>
      <c r="AM352" s="34"/>
      <c r="AN352" s="34"/>
      <c r="AO352" s="34"/>
      <c r="AP352" s="34"/>
      <c r="AQ352" s="34"/>
      <c r="AR352" s="34"/>
    </row>
    <row r="353" spans="2:44" ht="22.5" customHeight="1" x14ac:dyDescent="0.15">
      <c r="B353" s="34"/>
      <c r="C353" s="47"/>
      <c r="D353" s="34"/>
      <c r="E353" s="34"/>
      <c r="F353" s="41"/>
      <c r="K353" s="53"/>
      <c r="L353" s="49"/>
      <c r="M353" s="51"/>
      <c r="N353" s="35"/>
      <c r="O353" s="33"/>
      <c r="P353" s="36" t="str">
        <f>IF(N353="","",VLOOKUP(N353,単重表!$C$6:'単重表'!$F$3809,2,FALSE))</f>
        <v/>
      </c>
      <c r="Q353" s="37"/>
      <c r="R353" s="140">
        <f t="shared" si="21"/>
        <v>0</v>
      </c>
      <c r="S353" s="141"/>
      <c r="T353" s="39">
        <f t="shared" si="22"/>
        <v>1</v>
      </c>
      <c r="U353" s="40"/>
      <c r="V353" s="39" t="str">
        <f>IF(N353="","",VLOOKUP(N353,単重表!$C$6:'単重表'!$F$3809,3,FALSE))</f>
        <v/>
      </c>
      <c r="W353" s="139"/>
      <c r="X353" s="37" t="e">
        <f t="shared" si="23"/>
        <v>#VALUE!</v>
      </c>
      <c r="Y353" s="28"/>
      <c r="Z353" s="28"/>
      <c r="AA353" s="28"/>
      <c r="AB353" s="28"/>
      <c r="AC353" s="44"/>
      <c r="AD353" s="44"/>
      <c r="AE353" s="41"/>
      <c r="AF353" s="43"/>
      <c r="AG353" s="41"/>
      <c r="AH353" s="42" t="e">
        <f t="shared" si="20"/>
        <v>#VALUE!</v>
      </c>
      <c r="AI353" s="41"/>
      <c r="AJ353" s="44"/>
      <c r="AK353" s="45"/>
      <c r="AL353" s="34"/>
      <c r="AM353" s="34"/>
      <c r="AN353" s="34"/>
      <c r="AO353" s="34"/>
      <c r="AP353" s="34"/>
      <c r="AQ353" s="34"/>
      <c r="AR353" s="34"/>
    </row>
    <row r="354" spans="2:44" ht="22.5" customHeight="1" x14ac:dyDescent="0.15">
      <c r="B354" s="34"/>
      <c r="C354" s="47"/>
      <c r="D354" s="34"/>
      <c r="E354" s="34"/>
      <c r="F354" s="41"/>
      <c r="K354" s="53"/>
      <c r="L354" s="49"/>
      <c r="M354" s="51"/>
      <c r="N354" s="35"/>
      <c r="O354" s="33"/>
      <c r="P354" s="36" t="str">
        <f>IF(N354="","",VLOOKUP(N354,単重表!$C$6:'単重表'!$F$3809,2,FALSE))</f>
        <v/>
      </c>
      <c r="Q354" s="37"/>
      <c r="R354" s="140">
        <f t="shared" si="21"/>
        <v>0</v>
      </c>
      <c r="S354" s="141"/>
      <c r="T354" s="39">
        <f t="shared" si="22"/>
        <v>1</v>
      </c>
      <c r="U354" s="40"/>
      <c r="V354" s="39" t="str">
        <f>IF(N354="","",VLOOKUP(N354,単重表!$C$6:'単重表'!$F$3809,3,FALSE))</f>
        <v/>
      </c>
      <c r="W354" s="139"/>
      <c r="X354" s="37" t="e">
        <f t="shared" si="23"/>
        <v>#VALUE!</v>
      </c>
      <c r="Y354" s="28"/>
      <c r="Z354" s="28"/>
      <c r="AA354" s="28"/>
      <c r="AB354" s="28"/>
      <c r="AC354" s="44"/>
      <c r="AD354" s="44"/>
      <c r="AE354" s="41"/>
      <c r="AF354" s="43"/>
      <c r="AG354" s="41"/>
      <c r="AH354" s="42" t="e">
        <f t="shared" si="20"/>
        <v>#VALUE!</v>
      </c>
      <c r="AI354" s="41"/>
      <c r="AJ354" s="44"/>
      <c r="AK354" s="45"/>
      <c r="AL354" s="34"/>
      <c r="AM354" s="34"/>
      <c r="AN354" s="34"/>
      <c r="AO354" s="34"/>
      <c r="AP354" s="34"/>
      <c r="AQ354" s="34"/>
      <c r="AR354" s="34"/>
    </row>
    <row r="355" spans="2:44" ht="22.5" customHeight="1" x14ac:dyDescent="0.15">
      <c r="B355" s="34"/>
      <c r="C355" s="47"/>
      <c r="D355" s="34"/>
      <c r="E355" s="34"/>
      <c r="F355" s="41"/>
      <c r="K355" s="53"/>
      <c r="L355" s="49"/>
      <c r="M355" s="51"/>
      <c r="N355" s="35"/>
      <c r="O355" s="33"/>
      <c r="P355" s="36" t="str">
        <f>IF(N355="","",VLOOKUP(N355,単重表!$C$6:'単重表'!$F$3809,2,FALSE))</f>
        <v/>
      </c>
      <c r="Q355" s="37"/>
      <c r="R355" s="140">
        <f t="shared" si="21"/>
        <v>0</v>
      </c>
      <c r="S355" s="141"/>
      <c r="T355" s="39">
        <f t="shared" si="22"/>
        <v>1</v>
      </c>
      <c r="U355" s="40"/>
      <c r="V355" s="39" t="str">
        <f>IF(N355="","",VLOOKUP(N355,単重表!$C$6:'単重表'!$F$3809,3,FALSE))</f>
        <v/>
      </c>
      <c r="W355" s="139"/>
      <c r="X355" s="37" t="e">
        <f t="shared" si="23"/>
        <v>#VALUE!</v>
      </c>
      <c r="Y355" s="28"/>
      <c r="Z355" s="28"/>
      <c r="AA355" s="28"/>
      <c r="AB355" s="28"/>
      <c r="AC355" s="44"/>
      <c r="AD355" s="44"/>
      <c r="AE355" s="41"/>
      <c r="AF355" s="43"/>
      <c r="AG355" s="41"/>
      <c r="AH355" s="42" t="e">
        <f t="shared" si="20"/>
        <v>#VALUE!</v>
      </c>
      <c r="AI355" s="41"/>
      <c r="AJ355" s="44"/>
      <c r="AK355" s="45"/>
      <c r="AL355" s="34"/>
      <c r="AM355" s="34"/>
      <c r="AN355" s="34"/>
      <c r="AO355" s="34"/>
      <c r="AP355" s="34"/>
      <c r="AQ355" s="34"/>
      <c r="AR355" s="34"/>
    </row>
    <row r="356" spans="2:44" ht="22.5" customHeight="1" x14ac:dyDescent="0.15">
      <c r="B356" s="34"/>
      <c r="C356" s="47"/>
      <c r="D356" s="34"/>
      <c r="E356" s="34"/>
      <c r="F356" s="41"/>
      <c r="K356" s="53"/>
      <c r="L356" s="49"/>
      <c r="M356" s="51"/>
      <c r="N356" s="35"/>
      <c r="O356" s="33"/>
      <c r="P356" s="36" t="str">
        <f>IF(N356="","",VLOOKUP(N356,単重表!$C$6:'単重表'!$F$3809,2,FALSE))</f>
        <v/>
      </c>
      <c r="Q356" s="37"/>
      <c r="R356" s="140">
        <f t="shared" si="21"/>
        <v>0</v>
      </c>
      <c r="S356" s="141"/>
      <c r="T356" s="39">
        <f t="shared" si="22"/>
        <v>1</v>
      </c>
      <c r="U356" s="40"/>
      <c r="V356" s="39" t="str">
        <f>IF(N356="","",VLOOKUP(N356,単重表!$C$6:'単重表'!$F$3809,3,FALSE))</f>
        <v/>
      </c>
      <c r="W356" s="139"/>
      <c r="X356" s="37" t="e">
        <f t="shared" si="23"/>
        <v>#VALUE!</v>
      </c>
      <c r="Y356" s="28"/>
      <c r="Z356" s="28"/>
      <c r="AA356" s="28"/>
      <c r="AB356" s="28"/>
      <c r="AC356" s="44"/>
      <c r="AD356" s="44"/>
      <c r="AE356" s="41"/>
      <c r="AF356" s="43"/>
      <c r="AG356" s="41"/>
      <c r="AH356" s="42" t="e">
        <f t="shared" si="20"/>
        <v>#VALUE!</v>
      </c>
      <c r="AI356" s="41"/>
      <c r="AJ356" s="44"/>
      <c r="AK356" s="45"/>
      <c r="AL356" s="34"/>
      <c r="AM356" s="34"/>
      <c r="AN356" s="34"/>
      <c r="AO356" s="34"/>
      <c r="AP356" s="34"/>
      <c r="AQ356" s="34"/>
      <c r="AR356" s="34"/>
    </row>
    <row r="357" spans="2:44" ht="22.5" customHeight="1" x14ac:dyDescent="0.15">
      <c r="B357" s="34"/>
      <c r="C357" s="47"/>
      <c r="D357" s="34"/>
      <c r="E357" s="34"/>
      <c r="F357" s="41"/>
      <c r="K357" s="53"/>
      <c r="L357" s="49"/>
      <c r="M357" s="51"/>
      <c r="N357" s="35"/>
      <c r="O357" s="33"/>
      <c r="P357" s="36" t="str">
        <f>IF(N357="","",VLOOKUP(N357,単重表!$C$6:'単重表'!$F$3809,2,FALSE))</f>
        <v/>
      </c>
      <c r="Q357" s="37"/>
      <c r="R357" s="140">
        <f t="shared" si="21"/>
        <v>0</v>
      </c>
      <c r="S357" s="141"/>
      <c r="T357" s="39">
        <f t="shared" si="22"/>
        <v>1</v>
      </c>
      <c r="U357" s="40"/>
      <c r="V357" s="39" t="str">
        <f>IF(N357="","",VLOOKUP(N357,単重表!$C$6:'単重表'!$F$3809,3,FALSE))</f>
        <v/>
      </c>
      <c r="W357" s="139"/>
      <c r="X357" s="37" t="e">
        <f t="shared" si="23"/>
        <v>#VALUE!</v>
      </c>
      <c r="Y357" s="28"/>
      <c r="Z357" s="28"/>
      <c r="AA357" s="28"/>
      <c r="AB357" s="28"/>
      <c r="AC357" s="44"/>
      <c r="AD357" s="44"/>
      <c r="AE357" s="41"/>
      <c r="AF357" s="43"/>
      <c r="AG357" s="41"/>
      <c r="AH357" s="42" t="e">
        <f t="shared" si="20"/>
        <v>#VALUE!</v>
      </c>
      <c r="AI357" s="41"/>
      <c r="AJ357" s="44"/>
      <c r="AK357" s="45"/>
      <c r="AL357" s="34"/>
      <c r="AM357" s="34"/>
      <c r="AN357" s="34"/>
      <c r="AO357" s="34"/>
      <c r="AP357" s="34"/>
      <c r="AQ357" s="34"/>
      <c r="AR357" s="34"/>
    </row>
    <row r="358" spans="2:44" ht="22.5" customHeight="1" x14ac:dyDescent="0.15">
      <c r="B358" s="34"/>
      <c r="C358" s="47"/>
      <c r="D358" s="34"/>
      <c r="E358" s="34"/>
      <c r="F358" s="41"/>
      <c r="K358" s="53"/>
      <c r="L358" s="49"/>
      <c r="M358" s="51"/>
      <c r="N358" s="35"/>
      <c r="O358" s="33"/>
      <c r="P358" s="36" t="str">
        <f>IF(N358="","",VLOOKUP(N358,単重表!$C$6:'単重表'!$F$3809,2,FALSE))</f>
        <v/>
      </c>
      <c r="Q358" s="37"/>
      <c r="R358" s="140">
        <f t="shared" si="21"/>
        <v>0</v>
      </c>
      <c r="S358" s="141"/>
      <c r="T358" s="39">
        <f t="shared" si="22"/>
        <v>1</v>
      </c>
      <c r="U358" s="40"/>
      <c r="V358" s="39" t="str">
        <f>IF(N358="","",VLOOKUP(N358,単重表!$C$6:'単重表'!$F$3809,3,FALSE))</f>
        <v/>
      </c>
      <c r="W358" s="139"/>
      <c r="X358" s="37" t="e">
        <f t="shared" si="23"/>
        <v>#VALUE!</v>
      </c>
      <c r="Y358" s="28"/>
      <c r="Z358" s="28"/>
      <c r="AA358" s="28"/>
      <c r="AB358" s="28"/>
      <c r="AC358" s="44"/>
      <c r="AD358" s="44"/>
      <c r="AE358" s="41"/>
      <c r="AF358" s="43"/>
      <c r="AG358" s="41"/>
      <c r="AH358" s="42" t="e">
        <f t="shared" si="20"/>
        <v>#VALUE!</v>
      </c>
      <c r="AI358" s="41"/>
      <c r="AJ358" s="44"/>
      <c r="AK358" s="45"/>
      <c r="AL358" s="34"/>
      <c r="AM358" s="34"/>
      <c r="AN358" s="34"/>
      <c r="AO358" s="34"/>
      <c r="AP358" s="34"/>
      <c r="AQ358" s="34"/>
      <c r="AR358" s="34"/>
    </row>
    <row r="359" spans="2:44" ht="22.5" customHeight="1" x14ac:dyDescent="0.15">
      <c r="B359" s="34"/>
      <c r="C359" s="47"/>
      <c r="D359" s="34"/>
      <c r="E359" s="34"/>
      <c r="F359" s="41"/>
      <c r="K359" s="53"/>
      <c r="L359" s="49"/>
      <c r="M359" s="51"/>
      <c r="N359" s="35"/>
      <c r="O359" s="33"/>
      <c r="P359" s="36" t="str">
        <f>IF(N359="","",VLOOKUP(N359,単重表!$C$6:'単重表'!$F$3809,2,FALSE))</f>
        <v/>
      </c>
      <c r="Q359" s="37"/>
      <c r="R359" s="140">
        <f t="shared" si="21"/>
        <v>0</v>
      </c>
      <c r="S359" s="141"/>
      <c r="T359" s="39">
        <f t="shared" si="22"/>
        <v>1</v>
      </c>
      <c r="U359" s="40"/>
      <c r="V359" s="39" t="str">
        <f>IF(N359="","",VLOOKUP(N359,単重表!$C$6:'単重表'!$F$3809,3,FALSE))</f>
        <v/>
      </c>
      <c r="W359" s="139"/>
      <c r="X359" s="37" t="e">
        <f t="shared" si="23"/>
        <v>#VALUE!</v>
      </c>
      <c r="Y359" s="28"/>
      <c r="Z359" s="28"/>
      <c r="AA359" s="28"/>
      <c r="AB359" s="28"/>
      <c r="AC359" s="44"/>
      <c r="AD359" s="44"/>
      <c r="AE359" s="41"/>
      <c r="AF359" s="43"/>
      <c r="AG359" s="41"/>
      <c r="AH359" s="42" t="e">
        <f t="shared" si="20"/>
        <v>#VALUE!</v>
      </c>
      <c r="AI359" s="41"/>
      <c r="AJ359" s="44"/>
      <c r="AK359" s="45"/>
      <c r="AL359" s="34"/>
      <c r="AM359" s="34"/>
      <c r="AN359" s="34"/>
      <c r="AO359" s="34"/>
      <c r="AP359" s="34"/>
      <c r="AQ359" s="34"/>
      <c r="AR359" s="34"/>
    </row>
    <row r="360" spans="2:44" ht="22.5" customHeight="1" x14ac:dyDescent="0.15">
      <c r="B360" s="34"/>
      <c r="C360" s="47"/>
      <c r="D360" s="34"/>
      <c r="E360" s="34"/>
      <c r="F360" s="41"/>
      <c r="K360" s="53"/>
      <c r="L360" s="49"/>
      <c r="M360" s="51"/>
      <c r="N360" s="35"/>
      <c r="O360" s="33"/>
      <c r="P360" s="36" t="str">
        <f>IF(N360="","",VLOOKUP(N360,単重表!$C$6:'単重表'!$F$3809,2,FALSE))</f>
        <v/>
      </c>
      <c r="Q360" s="37"/>
      <c r="R360" s="140">
        <f t="shared" si="21"/>
        <v>0</v>
      </c>
      <c r="S360" s="141"/>
      <c r="T360" s="39">
        <f t="shared" si="22"/>
        <v>1</v>
      </c>
      <c r="U360" s="40"/>
      <c r="V360" s="39" t="str">
        <f>IF(N360="","",VLOOKUP(N360,単重表!$C$6:'単重表'!$F$3809,3,FALSE))</f>
        <v/>
      </c>
      <c r="W360" s="139"/>
      <c r="X360" s="37" t="e">
        <f t="shared" si="23"/>
        <v>#VALUE!</v>
      </c>
      <c r="Y360" s="28"/>
      <c r="Z360" s="28"/>
      <c r="AA360" s="28"/>
      <c r="AB360" s="28"/>
      <c r="AC360" s="44"/>
      <c r="AD360" s="44"/>
      <c r="AE360" s="41"/>
      <c r="AF360" s="43"/>
      <c r="AG360" s="41"/>
      <c r="AH360" s="42" t="e">
        <f t="shared" si="20"/>
        <v>#VALUE!</v>
      </c>
      <c r="AI360" s="41"/>
      <c r="AJ360" s="44"/>
      <c r="AK360" s="45"/>
      <c r="AL360" s="34"/>
      <c r="AM360" s="34"/>
      <c r="AN360" s="34"/>
      <c r="AO360" s="34"/>
      <c r="AP360" s="34"/>
      <c r="AQ360" s="34"/>
      <c r="AR360" s="34"/>
    </row>
    <row r="361" spans="2:44" ht="22.5" customHeight="1" x14ac:dyDescent="0.15">
      <c r="B361" s="34"/>
      <c r="C361" s="47"/>
      <c r="D361" s="34"/>
      <c r="E361" s="34"/>
      <c r="F361" s="41"/>
      <c r="K361" s="53"/>
      <c r="L361" s="49"/>
      <c r="M361" s="51"/>
      <c r="N361" s="35"/>
      <c r="O361" s="33"/>
      <c r="P361" s="36" t="str">
        <f>IF(N361="","",VLOOKUP(N361,単重表!$C$6:'単重表'!$F$3809,2,FALSE))</f>
        <v/>
      </c>
      <c r="Q361" s="37"/>
      <c r="R361" s="140">
        <f t="shared" si="21"/>
        <v>0</v>
      </c>
      <c r="S361" s="141"/>
      <c r="T361" s="39">
        <f t="shared" si="22"/>
        <v>1</v>
      </c>
      <c r="U361" s="40"/>
      <c r="V361" s="39" t="str">
        <f>IF(N361="","",VLOOKUP(N361,単重表!$C$6:'単重表'!$F$3809,3,FALSE))</f>
        <v/>
      </c>
      <c r="W361" s="139"/>
      <c r="X361" s="37" t="e">
        <f t="shared" si="23"/>
        <v>#VALUE!</v>
      </c>
      <c r="Y361" s="28"/>
      <c r="Z361" s="28"/>
      <c r="AA361" s="28"/>
      <c r="AB361" s="28"/>
      <c r="AC361" s="44"/>
      <c r="AD361" s="44"/>
      <c r="AE361" s="41"/>
      <c r="AF361" s="43"/>
      <c r="AG361" s="41"/>
      <c r="AH361" s="42" t="e">
        <f t="shared" si="20"/>
        <v>#VALUE!</v>
      </c>
      <c r="AI361" s="41"/>
      <c r="AJ361" s="44"/>
      <c r="AK361" s="45"/>
      <c r="AL361" s="34"/>
      <c r="AM361" s="34"/>
      <c r="AN361" s="34"/>
      <c r="AO361" s="34"/>
      <c r="AP361" s="34"/>
      <c r="AQ361" s="34"/>
      <c r="AR361" s="34"/>
    </row>
    <row r="362" spans="2:44" ht="22.5" customHeight="1" x14ac:dyDescent="0.15">
      <c r="B362" s="34"/>
      <c r="C362" s="47"/>
      <c r="D362" s="34"/>
      <c r="E362" s="34"/>
      <c r="F362" s="41"/>
      <c r="K362" s="53"/>
      <c r="L362" s="49"/>
      <c r="M362" s="51"/>
      <c r="N362" s="35"/>
      <c r="O362" s="33"/>
      <c r="P362" s="36" t="str">
        <f>IF(N362="","",VLOOKUP(N362,単重表!$C$6:'単重表'!$F$3809,2,FALSE))</f>
        <v/>
      </c>
      <c r="Q362" s="37"/>
      <c r="R362" s="140">
        <f t="shared" si="21"/>
        <v>0</v>
      </c>
      <c r="S362" s="141"/>
      <c r="T362" s="39">
        <f t="shared" si="22"/>
        <v>1</v>
      </c>
      <c r="U362" s="40"/>
      <c r="V362" s="39" t="str">
        <f>IF(N362="","",VLOOKUP(N362,単重表!$C$6:'単重表'!$F$3809,3,FALSE))</f>
        <v/>
      </c>
      <c r="W362" s="139"/>
      <c r="X362" s="37" t="e">
        <f t="shared" si="23"/>
        <v>#VALUE!</v>
      </c>
      <c r="Y362" s="28"/>
      <c r="Z362" s="28"/>
      <c r="AA362" s="28"/>
      <c r="AB362" s="28"/>
      <c r="AC362" s="44"/>
      <c r="AD362" s="44"/>
      <c r="AE362" s="41"/>
      <c r="AF362" s="43"/>
      <c r="AG362" s="41"/>
      <c r="AH362" s="42" t="e">
        <f t="shared" si="20"/>
        <v>#VALUE!</v>
      </c>
      <c r="AI362" s="41"/>
      <c r="AJ362" s="44"/>
      <c r="AK362" s="45"/>
      <c r="AL362" s="34"/>
      <c r="AM362" s="34"/>
      <c r="AN362" s="34"/>
      <c r="AO362" s="34"/>
      <c r="AP362" s="34"/>
      <c r="AQ362" s="34"/>
      <c r="AR362" s="34"/>
    </row>
    <row r="363" spans="2:44" ht="22.5" customHeight="1" x14ac:dyDescent="0.15">
      <c r="B363" s="34"/>
      <c r="C363" s="47"/>
      <c r="D363" s="34"/>
      <c r="E363" s="34"/>
      <c r="F363" s="41"/>
      <c r="K363" s="53"/>
      <c r="L363" s="49"/>
      <c r="M363" s="51"/>
      <c r="N363" s="35"/>
      <c r="O363" s="33"/>
      <c r="P363" s="36" t="str">
        <f>IF(N363="","",VLOOKUP(N363,単重表!$C$6:'単重表'!$F$3809,2,FALSE))</f>
        <v/>
      </c>
      <c r="Q363" s="37"/>
      <c r="R363" s="140">
        <f t="shared" si="21"/>
        <v>0</v>
      </c>
      <c r="S363" s="141"/>
      <c r="T363" s="39">
        <f t="shared" si="22"/>
        <v>1</v>
      </c>
      <c r="U363" s="40"/>
      <c r="V363" s="39" t="str">
        <f>IF(N363="","",VLOOKUP(N363,単重表!$C$6:'単重表'!$F$3809,3,FALSE))</f>
        <v/>
      </c>
      <c r="W363" s="139"/>
      <c r="X363" s="37" t="e">
        <f t="shared" si="23"/>
        <v>#VALUE!</v>
      </c>
      <c r="Y363" s="28"/>
      <c r="Z363" s="28"/>
      <c r="AA363" s="28"/>
      <c r="AB363" s="28"/>
      <c r="AC363" s="44"/>
      <c r="AD363" s="44"/>
      <c r="AE363" s="41"/>
      <c r="AF363" s="43"/>
      <c r="AG363" s="41"/>
      <c r="AH363" s="42" t="e">
        <f t="shared" si="20"/>
        <v>#VALUE!</v>
      </c>
      <c r="AI363" s="41"/>
      <c r="AJ363" s="44"/>
      <c r="AK363" s="45"/>
      <c r="AL363" s="34"/>
      <c r="AM363" s="34"/>
      <c r="AN363" s="34"/>
      <c r="AO363" s="34"/>
      <c r="AP363" s="34"/>
      <c r="AQ363" s="34"/>
      <c r="AR363" s="34"/>
    </row>
    <row r="364" spans="2:44" ht="22.5" customHeight="1" x14ac:dyDescent="0.15">
      <c r="B364" s="34"/>
      <c r="C364" s="47"/>
      <c r="D364" s="34"/>
      <c r="E364" s="34"/>
      <c r="F364" s="41"/>
      <c r="K364" s="53"/>
      <c r="L364" s="49"/>
      <c r="M364" s="51"/>
      <c r="N364" s="35"/>
      <c r="O364" s="33"/>
      <c r="P364" s="36" t="str">
        <f>IF(N364="","",VLOOKUP(N364,単重表!$C$6:'単重表'!$F$3809,2,FALSE))</f>
        <v/>
      </c>
      <c r="Q364" s="37"/>
      <c r="R364" s="140">
        <f t="shared" si="21"/>
        <v>0</v>
      </c>
      <c r="S364" s="141"/>
      <c r="T364" s="39">
        <f t="shared" si="22"/>
        <v>1</v>
      </c>
      <c r="U364" s="40"/>
      <c r="V364" s="39" t="str">
        <f>IF(N364="","",VLOOKUP(N364,単重表!$C$6:'単重表'!$F$3809,3,FALSE))</f>
        <v/>
      </c>
      <c r="W364" s="139"/>
      <c r="X364" s="37" t="e">
        <f t="shared" si="23"/>
        <v>#VALUE!</v>
      </c>
      <c r="Y364" s="28"/>
      <c r="Z364" s="28"/>
      <c r="AA364" s="28"/>
      <c r="AB364" s="28"/>
      <c r="AC364" s="44"/>
      <c r="AD364" s="44"/>
      <c r="AE364" s="41"/>
      <c r="AF364" s="43"/>
      <c r="AG364" s="41"/>
      <c r="AH364" s="42" t="e">
        <f t="shared" si="20"/>
        <v>#VALUE!</v>
      </c>
      <c r="AI364" s="41"/>
      <c r="AJ364" s="44"/>
      <c r="AK364" s="45"/>
      <c r="AL364" s="34"/>
      <c r="AM364" s="34"/>
      <c r="AN364" s="34"/>
      <c r="AO364" s="34"/>
      <c r="AP364" s="34"/>
      <c r="AQ364" s="34"/>
      <c r="AR364" s="34"/>
    </row>
    <row r="365" spans="2:44" ht="22.5" customHeight="1" x14ac:dyDescent="0.15">
      <c r="B365" s="34"/>
      <c r="C365" s="47"/>
      <c r="D365" s="34"/>
      <c r="E365" s="34"/>
      <c r="F365" s="41"/>
      <c r="K365" s="53"/>
      <c r="L365" s="49"/>
      <c r="M365" s="51"/>
      <c r="N365" s="35"/>
      <c r="O365" s="33"/>
      <c r="P365" s="36" t="str">
        <f>IF(N365="","",VLOOKUP(N365,単重表!$C$6:'単重表'!$F$3809,2,FALSE))</f>
        <v/>
      </c>
      <c r="Q365" s="37"/>
      <c r="R365" s="140">
        <f t="shared" si="21"/>
        <v>0</v>
      </c>
      <c r="S365" s="141"/>
      <c r="T365" s="39">
        <f t="shared" si="22"/>
        <v>1</v>
      </c>
      <c r="U365" s="40"/>
      <c r="V365" s="39" t="str">
        <f>IF(N365="","",VLOOKUP(N365,単重表!$C$6:'単重表'!$F$3809,3,FALSE))</f>
        <v/>
      </c>
      <c r="W365" s="139"/>
      <c r="X365" s="37" t="e">
        <f t="shared" si="23"/>
        <v>#VALUE!</v>
      </c>
      <c r="Y365" s="28"/>
      <c r="Z365" s="28"/>
      <c r="AA365" s="28"/>
      <c r="AB365" s="28"/>
      <c r="AC365" s="44"/>
      <c r="AD365" s="44"/>
      <c r="AE365" s="41"/>
      <c r="AF365" s="43"/>
      <c r="AG365" s="41"/>
      <c r="AH365" s="42" t="e">
        <f t="shared" si="20"/>
        <v>#VALUE!</v>
      </c>
      <c r="AI365" s="41"/>
      <c r="AJ365" s="44"/>
      <c r="AK365" s="45"/>
      <c r="AL365" s="34"/>
      <c r="AM365" s="34"/>
      <c r="AN365" s="34"/>
      <c r="AO365" s="34"/>
      <c r="AP365" s="34"/>
      <c r="AQ365" s="34"/>
      <c r="AR365" s="34"/>
    </row>
    <row r="366" spans="2:44" ht="22.5" customHeight="1" x14ac:dyDescent="0.15">
      <c r="B366" s="34"/>
      <c r="C366" s="47"/>
      <c r="D366" s="34"/>
      <c r="E366" s="34"/>
      <c r="F366" s="41"/>
      <c r="K366" s="53"/>
      <c r="L366" s="49"/>
      <c r="M366" s="51"/>
      <c r="N366" s="35"/>
      <c r="O366" s="33"/>
      <c r="P366" s="36" t="str">
        <f>IF(N366="","",VLOOKUP(N366,単重表!$C$6:'単重表'!$F$3809,2,FALSE))</f>
        <v/>
      </c>
      <c r="Q366" s="37"/>
      <c r="R366" s="140">
        <f t="shared" si="21"/>
        <v>0</v>
      </c>
      <c r="S366" s="141"/>
      <c r="T366" s="39">
        <f t="shared" si="22"/>
        <v>1</v>
      </c>
      <c r="U366" s="40"/>
      <c r="V366" s="39" t="str">
        <f>IF(N366="","",VLOOKUP(N366,単重表!$C$6:'単重表'!$F$3809,3,FALSE))</f>
        <v/>
      </c>
      <c r="W366" s="139"/>
      <c r="X366" s="37" t="e">
        <f t="shared" si="23"/>
        <v>#VALUE!</v>
      </c>
      <c r="Y366" s="28"/>
      <c r="Z366" s="28"/>
      <c r="AA366" s="28"/>
      <c r="AB366" s="28"/>
      <c r="AC366" s="44"/>
      <c r="AD366" s="44"/>
      <c r="AE366" s="41"/>
      <c r="AF366" s="43"/>
      <c r="AG366" s="41"/>
      <c r="AH366" s="42" t="e">
        <f t="shared" si="20"/>
        <v>#VALUE!</v>
      </c>
      <c r="AI366" s="41"/>
      <c r="AJ366" s="44"/>
      <c r="AK366" s="45"/>
      <c r="AL366" s="34"/>
      <c r="AM366" s="34"/>
      <c r="AN366" s="34"/>
      <c r="AO366" s="34"/>
      <c r="AP366" s="34"/>
      <c r="AQ366" s="34"/>
      <c r="AR366" s="34"/>
    </row>
    <row r="367" spans="2:44" ht="22.5" customHeight="1" x14ac:dyDescent="0.15">
      <c r="B367" s="34"/>
      <c r="C367" s="47"/>
      <c r="D367" s="34"/>
      <c r="E367" s="34"/>
      <c r="F367" s="41"/>
      <c r="K367" s="53"/>
      <c r="L367" s="49"/>
      <c r="M367" s="51"/>
      <c r="N367" s="35"/>
      <c r="O367" s="33"/>
      <c r="P367" s="36" t="str">
        <f>IF(N367="","",VLOOKUP(N367,単重表!$C$6:'単重表'!$F$3809,2,FALSE))</f>
        <v/>
      </c>
      <c r="Q367" s="37"/>
      <c r="R367" s="140">
        <f t="shared" si="21"/>
        <v>0</v>
      </c>
      <c r="S367" s="141"/>
      <c r="T367" s="39">
        <f t="shared" si="22"/>
        <v>1</v>
      </c>
      <c r="U367" s="40"/>
      <c r="V367" s="39" t="str">
        <f>IF(N367="","",VLOOKUP(N367,単重表!$C$6:'単重表'!$F$3809,3,FALSE))</f>
        <v/>
      </c>
      <c r="W367" s="139"/>
      <c r="X367" s="37" t="e">
        <f t="shared" si="23"/>
        <v>#VALUE!</v>
      </c>
      <c r="Y367" s="28"/>
      <c r="Z367" s="28"/>
      <c r="AA367" s="28"/>
      <c r="AB367" s="28"/>
      <c r="AC367" s="44"/>
      <c r="AD367" s="44"/>
      <c r="AE367" s="41"/>
      <c r="AF367" s="43"/>
      <c r="AG367" s="41"/>
      <c r="AH367" s="42" t="e">
        <f t="shared" si="20"/>
        <v>#VALUE!</v>
      </c>
      <c r="AI367" s="41"/>
      <c r="AJ367" s="44"/>
      <c r="AK367" s="45"/>
      <c r="AL367" s="34"/>
      <c r="AM367" s="34"/>
      <c r="AN367" s="34"/>
      <c r="AO367" s="34"/>
      <c r="AP367" s="34"/>
      <c r="AQ367" s="34"/>
      <c r="AR367" s="34"/>
    </row>
    <row r="368" spans="2:44" ht="22.5" customHeight="1" x14ac:dyDescent="0.15">
      <c r="B368" s="34"/>
      <c r="C368" s="47"/>
      <c r="D368" s="34"/>
      <c r="E368" s="34"/>
      <c r="F368" s="41"/>
      <c r="K368" s="53"/>
      <c r="L368" s="49"/>
      <c r="M368" s="51"/>
      <c r="N368" s="35"/>
      <c r="O368" s="33"/>
      <c r="P368" s="36" t="str">
        <f>IF(N368="","",VLOOKUP(N368,単重表!$C$6:'単重表'!$F$3809,2,FALSE))</f>
        <v/>
      </c>
      <c r="Q368" s="37"/>
      <c r="R368" s="140">
        <f t="shared" si="21"/>
        <v>0</v>
      </c>
      <c r="S368" s="141"/>
      <c r="T368" s="39">
        <f t="shared" si="22"/>
        <v>1</v>
      </c>
      <c r="U368" s="40"/>
      <c r="V368" s="39" t="str">
        <f>IF(N368="","",VLOOKUP(N368,単重表!$C$6:'単重表'!$F$3809,3,FALSE))</f>
        <v/>
      </c>
      <c r="W368" s="139"/>
      <c r="X368" s="37" t="e">
        <f t="shared" si="23"/>
        <v>#VALUE!</v>
      </c>
      <c r="Y368" s="28"/>
      <c r="Z368" s="28"/>
      <c r="AA368" s="28"/>
      <c r="AB368" s="28"/>
      <c r="AC368" s="44"/>
      <c r="AD368" s="44"/>
      <c r="AE368" s="41"/>
      <c r="AF368" s="43"/>
      <c r="AG368" s="41"/>
      <c r="AH368" s="42" t="e">
        <f t="shared" si="20"/>
        <v>#VALUE!</v>
      </c>
      <c r="AI368" s="41"/>
      <c r="AJ368" s="44"/>
      <c r="AK368" s="45"/>
      <c r="AL368" s="34"/>
      <c r="AM368" s="34"/>
      <c r="AN368" s="34"/>
      <c r="AO368" s="34"/>
      <c r="AP368" s="34"/>
      <c r="AQ368" s="34"/>
      <c r="AR368" s="34"/>
    </row>
    <row r="369" spans="2:44" ht="22.5" customHeight="1" x14ac:dyDescent="0.15">
      <c r="B369" s="34"/>
      <c r="C369" s="47"/>
      <c r="D369" s="34"/>
      <c r="E369" s="34"/>
      <c r="F369" s="41"/>
      <c r="K369" s="53"/>
      <c r="L369" s="49"/>
      <c r="M369" s="51"/>
      <c r="N369" s="35"/>
      <c r="O369" s="33"/>
      <c r="P369" s="36" t="str">
        <f>IF(N369="","",VLOOKUP(N369,単重表!$C$6:'単重表'!$F$3809,2,FALSE))</f>
        <v/>
      </c>
      <c r="Q369" s="37"/>
      <c r="R369" s="140">
        <f t="shared" si="21"/>
        <v>0</v>
      </c>
      <c r="S369" s="141"/>
      <c r="T369" s="39">
        <f t="shared" si="22"/>
        <v>1</v>
      </c>
      <c r="U369" s="40"/>
      <c r="V369" s="39" t="str">
        <f>IF(N369="","",VLOOKUP(N369,単重表!$C$6:'単重表'!$F$3809,3,FALSE))</f>
        <v/>
      </c>
      <c r="W369" s="139"/>
      <c r="X369" s="37" t="e">
        <f t="shared" si="23"/>
        <v>#VALUE!</v>
      </c>
      <c r="Y369" s="28"/>
      <c r="Z369" s="28"/>
      <c r="AA369" s="28"/>
      <c r="AB369" s="28"/>
      <c r="AC369" s="44"/>
      <c r="AD369" s="44"/>
      <c r="AE369" s="41"/>
      <c r="AF369" s="43"/>
      <c r="AG369" s="41"/>
      <c r="AH369" s="42" t="e">
        <f t="shared" si="20"/>
        <v>#VALUE!</v>
      </c>
      <c r="AI369" s="41"/>
      <c r="AJ369" s="44"/>
      <c r="AK369" s="45"/>
      <c r="AL369" s="34"/>
      <c r="AM369" s="34"/>
      <c r="AN369" s="34"/>
      <c r="AO369" s="34"/>
      <c r="AP369" s="34"/>
      <c r="AQ369" s="34"/>
      <c r="AR369" s="34"/>
    </row>
    <row r="370" spans="2:44" ht="22.5" customHeight="1" x14ac:dyDescent="0.15">
      <c r="B370" s="34"/>
      <c r="C370" s="47"/>
      <c r="D370" s="34"/>
      <c r="E370" s="34"/>
      <c r="F370" s="41"/>
      <c r="K370" s="53"/>
      <c r="L370" s="49"/>
      <c r="M370" s="51"/>
      <c r="N370" s="35"/>
      <c r="O370" s="33"/>
      <c r="P370" s="36" t="str">
        <f>IF(N370="","",VLOOKUP(N370,単重表!$C$6:'単重表'!$F$3809,2,FALSE))</f>
        <v/>
      </c>
      <c r="Q370" s="37"/>
      <c r="R370" s="140">
        <f t="shared" si="21"/>
        <v>0</v>
      </c>
      <c r="S370" s="141"/>
      <c r="T370" s="39">
        <f t="shared" si="22"/>
        <v>1</v>
      </c>
      <c r="U370" s="40"/>
      <c r="V370" s="39" t="str">
        <f>IF(N370="","",VLOOKUP(N370,単重表!$C$6:'単重表'!$F$3809,3,FALSE))</f>
        <v/>
      </c>
      <c r="W370" s="139"/>
      <c r="X370" s="37" t="e">
        <f t="shared" si="23"/>
        <v>#VALUE!</v>
      </c>
      <c r="Y370" s="28"/>
      <c r="Z370" s="28"/>
      <c r="AA370" s="28"/>
      <c r="AB370" s="28"/>
      <c r="AC370" s="44"/>
      <c r="AD370" s="44"/>
      <c r="AE370" s="41"/>
      <c r="AF370" s="43"/>
      <c r="AG370" s="41"/>
      <c r="AH370" s="42" t="e">
        <f t="shared" si="20"/>
        <v>#VALUE!</v>
      </c>
      <c r="AI370" s="41"/>
      <c r="AJ370" s="44"/>
      <c r="AK370" s="45"/>
      <c r="AL370" s="34"/>
      <c r="AM370" s="34"/>
      <c r="AN370" s="34"/>
      <c r="AO370" s="34"/>
      <c r="AP370" s="34"/>
      <c r="AQ370" s="34"/>
      <c r="AR370" s="34"/>
    </row>
    <row r="371" spans="2:44" ht="22.5" customHeight="1" x14ac:dyDescent="0.15">
      <c r="AH371" s="23" t="e">
        <f>SUBTOTAL(9,AH22:AH370)</f>
        <v>#VALUE!</v>
      </c>
    </row>
  </sheetData>
  <mergeCells count="79">
    <mergeCell ref="B20:B21"/>
    <mergeCell ref="C20:C21"/>
    <mergeCell ref="D20:D21"/>
    <mergeCell ref="E20:E21"/>
    <mergeCell ref="F20:F21"/>
    <mergeCell ref="G20:G21"/>
    <mergeCell ref="V20:V21"/>
    <mergeCell ref="W20:W21"/>
    <mergeCell ref="X20:X21"/>
    <mergeCell ref="Y20:Y21"/>
    <mergeCell ref="H20:H21"/>
    <mergeCell ref="I20:J20"/>
    <mergeCell ref="N20:N21"/>
    <mergeCell ref="O20:P20"/>
    <mergeCell ref="Q20:Q21"/>
    <mergeCell ref="K20:M21"/>
    <mergeCell ref="S20:S21"/>
    <mergeCell ref="U20:U21"/>
    <mergeCell ref="K5:L5"/>
    <mergeCell ref="M5:O5"/>
    <mergeCell ref="P5:Q5"/>
    <mergeCell ref="AA1:AB1"/>
    <mergeCell ref="AA2:AB5"/>
    <mergeCell ref="X1:Z1"/>
    <mergeCell ref="X2:Z2"/>
    <mergeCell ref="S1:U1"/>
    <mergeCell ref="K1:Q1"/>
    <mergeCell ref="S2:U2"/>
    <mergeCell ref="K2:L2"/>
    <mergeCell ref="M2:Q2"/>
    <mergeCell ref="X3:Z3"/>
    <mergeCell ref="X4:Z4"/>
    <mergeCell ref="S3:U3"/>
    <mergeCell ref="S4:U4"/>
    <mergeCell ref="S7:U7"/>
    <mergeCell ref="X7:Z7"/>
    <mergeCell ref="AA7:AB7"/>
    <mergeCell ref="AC7:AK7"/>
    <mergeCell ref="AC2:AC5"/>
    <mergeCell ref="AK2:AK5"/>
    <mergeCell ref="X6:AK6"/>
    <mergeCell ref="AK20:AK21"/>
    <mergeCell ref="Z20:Z21"/>
    <mergeCell ref="AA20:AA21"/>
    <mergeCell ref="AB20:AB21"/>
    <mergeCell ref="AC20:AC21"/>
    <mergeCell ref="AD20:AD21"/>
    <mergeCell ref="AE20:AE21"/>
    <mergeCell ref="AJ20:AJ21"/>
    <mergeCell ref="AF20:AF21"/>
    <mergeCell ref="AG20:AG21"/>
    <mergeCell ref="AH20:AH21"/>
    <mergeCell ref="AI20:AI21"/>
    <mergeCell ref="K3:L3"/>
    <mergeCell ref="AM1:AN1"/>
    <mergeCell ref="AO1:AP1"/>
    <mergeCell ref="AL6:AR7"/>
    <mergeCell ref="U5:Z5"/>
    <mergeCell ref="K6:L6"/>
    <mergeCell ref="K7:L7"/>
    <mergeCell ref="M6:Q6"/>
    <mergeCell ref="M7:Q7"/>
    <mergeCell ref="S6:U6"/>
    <mergeCell ref="K4:L4"/>
    <mergeCell ref="M4:Q4"/>
    <mergeCell ref="M3:O3"/>
    <mergeCell ref="P3:Q3"/>
    <mergeCell ref="AQ1:AR1"/>
    <mergeCell ref="AL2:AL5"/>
    <mergeCell ref="AM2:AN5"/>
    <mergeCell ref="AO2:AP5"/>
    <mergeCell ref="AQ2:AR5"/>
    <mergeCell ref="AR20:AR21"/>
    <mergeCell ref="AL20:AL21"/>
    <mergeCell ref="AM20:AM21"/>
    <mergeCell ref="AN20:AN21"/>
    <mergeCell ref="AO20:AO21"/>
    <mergeCell ref="AP20:AP21"/>
    <mergeCell ref="AQ20:AQ21"/>
  </mergeCells>
  <phoneticPr fontId="3"/>
  <pageMargins left="0.59055118110236227" right="0.19685039370078741" top="0.59055118110236227" bottom="0.59055118110236227" header="0.51181102362204722" footer="0.51181102362204722"/>
  <pageSetup paperSize="9" scale="79" orientation="portrait" r:id="rId1"/>
  <headerFooter alignWithMargins="0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S401"/>
  <sheetViews>
    <sheetView tabSelected="1" view="pageBreakPreview" topLeftCell="A10" zoomScale="90" zoomScaleNormal="80" zoomScaleSheetLayoutView="90" workbookViewId="0">
      <selection activeCell="K16" sqref="K16:AK30"/>
    </sheetView>
  </sheetViews>
  <sheetFormatPr defaultRowHeight="12" outlineLevelCol="1" x14ac:dyDescent="0.15"/>
  <cols>
    <col min="1" max="1" width="2.7109375" style="15" customWidth="1"/>
    <col min="2" max="2" width="9.5703125" style="15" hidden="1" customWidth="1" outlineLevel="1"/>
    <col min="3" max="3" width="9.140625" style="46" hidden="1" customWidth="1" outlineLevel="1"/>
    <col min="4" max="4" width="13.140625" style="15" hidden="1" customWidth="1" outlineLevel="1"/>
    <col min="5" max="5" width="9.140625" style="15" hidden="1" customWidth="1" outlineLevel="1"/>
    <col min="6" max="6" width="10.85546875" style="15" hidden="1" customWidth="1" outlineLevel="1"/>
    <col min="7" max="7" width="5" style="64" hidden="1" customWidth="1" outlineLevel="1"/>
    <col min="8" max="8" width="10.42578125" style="54" hidden="1" customWidth="1" outlineLevel="1"/>
    <col min="9" max="9" width="4.7109375" style="65" hidden="1" customWidth="1" outlineLevel="1"/>
    <col min="10" max="10" width="4.7109375" style="66" hidden="1" customWidth="1" outlineLevel="1"/>
    <col min="11" max="11" width="6.7109375" style="50" customWidth="1" collapsed="1"/>
    <col min="12" max="12" width="3.42578125" style="48" customWidth="1"/>
    <col min="13" max="13" width="8.42578125" style="50" customWidth="1"/>
    <col min="14" max="14" width="14.28515625" style="17" hidden="1" customWidth="1" outlineLevel="1"/>
    <col min="15" max="15" width="8.28515625" style="54" customWidth="1" collapsed="1"/>
    <col min="16" max="16" width="22.5703125" style="18" customWidth="1"/>
    <col min="17" max="17" width="9.7109375" style="19" customWidth="1"/>
    <col min="18" max="18" width="7.7109375" style="20" hidden="1" customWidth="1" outlineLevel="1"/>
    <col min="19" max="19" width="9.85546875" style="21" customWidth="1" collapsed="1"/>
    <col min="20" max="20" width="7.7109375" style="20" hidden="1" customWidth="1" outlineLevel="1"/>
    <col min="21" max="21" width="7.7109375" style="18" customWidth="1" collapsed="1"/>
    <col min="22" max="22" width="9.140625" style="20" hidden="1" customWidth="1" outlineLevel="1"/>
    <col min="23" max="23" width="9.140625" style="78" hidden="1" customWidth="1" outlineLevel="1"/>
    <col min="24" max="24" width="12.140625" style="19" customWidth="1" collapsed="1"/>
    <col min="25" max="28" width="4.85546875" style="22" customWidth="1"/>
    <col min="29" max="29" width="10.85546875" style="16" customWidth="1"/>
    <col min="30" max="30" width="10.85546875" style="16" hidden="1" customWidth="1" outlineLevel="1"/>
    <col min="31" max="31" width="11.5703125" style="15" hidden="1" customWidth="1" outlineLevel="1"/>
    <col min="32" max="32" width="16.42578125" style="24" hidden="1" customWidth="1" outlineLevel="1"/>
    <col min="33" max="33" width="9.42578125" style="15" hidden="1" customWidth="1" outlineLevel="1"/>
    <col min="34" max="34" width="15.28515625" style="23" hidden="1" customWidth="1" outlineLevel="1"/>
    <col min="35" max="35" width="8.5703125" style="15" hidden="1" customWidth="1" outlineLevel="1"/>
    <col min="36" max="36" width="10.85546875" style="16" hidden="1" customWidth="1" outlineLevel="1"/>
    <col min="37" max="37" width="12.28515625" style="25" customWidth="1" collapsed="1"/>
    <col min="38" max="38" width="12.5703125" style="15" customWidth="1"/>
    <col min="39" max="44" width="6.140625" style="15" customWidth="1"/>
    <col min="45" max="16384" width="9.140625" style="15"/>
  </cols>
  <sheetData>
    <row r="1" spans="2:44" s="300" customFormat="1" ht="27" customHeight="1" x14ac:dyDescent="0.15">
      <c r="C1" s="301"/>
      <c r="G1" s="302"/>
      <c r="H1" s="303"/>
      <c r="I1" s="304"/>
      <c r="J1" s="305"/>
      <c r="K1" s="532" t="s">
        <v>2591</v>
      </c>
      <c r="L1" s="532"/>
      <c r="M1" s="532"/>
      <c r="N1" s="532"/>
      <c r="O1" s="532"/>
      <c r="P1" s="532"/>
      <c r="Q1" s="532"/>
      <c r="R1" s="270"/>
      <c r="S1" s="503" t="s">
        <v>2032</v>
      </c>
      <c r="T1" s="503"/>
      <c r="U1" s="503"/>
      <c r="V1" s="270"/>
      <c r="W1" s="271"/>
      <c r="X1" s="503" t="s">
        <v>2597</v>
      </c>
      <c r="Y1" s="503"/>
      <c r="Z1" s="503"/>
      <c r="AA1" s="501" t="s">
        <v>2031</v>
      </c>
      <c r="AB1" s="501"/>
      <c r="AC1" s="272" t="s">
        <v>2024</v>
      </c>
      <c r="AD1" s="272"/>
      <c r="AE1" s="273"/>
      <c r="AF1" s="274"/>
      <c r="AG1" s="273"/>
      <c r="AH1" s="275"/>
      <c r="AI1" s="273"/>
      <c r="AJ1" s="272"/>
      <c r="AK1" s="276" t="s">
        <v>2023</v>
      </c>
      <c r="AL1" s="262" t="s">
        <v>2358</v>
      </c>
      <c r="AM1" s="464" t="s">
        <v>2359</v>
      </c>
      <c r="AN1" s="464"/>
      <c r="AO1" s="464" t="s">
        <v>2360</v>
      </c>
      <c r="AP1" s="464"/>
      <c r="AQ1" s="464" t="s">
        <v>2361</v>
      </c>
      <c r="AR1" s="464"/>
    </row>
    <row r="2" spans="2:44" s="300" customFormat="1" ht="17.25" customHeight="1" x14ac:dyDescent="0.15">
      <c r="C2" s="301"/>
      <c r="G2" s="302"/>
      <c r="H2" s="303"/>
      <c r="I2" s="304"/>
      <c r="J2" s="305"/>
      <c r="K2" s="489" t="s">
        <v>2018</v>
      </c>
      <c r="L2" s="489"/>
      <c r="M2" s="489" t="s">
        <v>2546</v>
      </c>
      <c r="N2" s="489"/>
      <c r="O2" s="489"/>
      <c r="P2" s="489"/>
      <c r="Q2" s="489"/>
      <c r="R2" s="270"/>
      <c r="S2" s="503" t="s">
        <v>2025</v>
      </c>
      <c r="T2" s="503"/>
      <c r="U2" s="503"/>
      <c r="V2" s="270"/>
      <c r="W2" s="271"/>
      <c r="X2" s="503"/>
      <c r="Y2" s="503"/>
      <c r="Z2" s="503"/>
      <c r="AA2" s="501"/>
      <c r="AB2" s="501"/>
      <c r="AC2" s="530"/>
      <c r="AD2" s="277"/>
      <c r="AE2" s="278"/>
      <c r="AF2" s="279"/>
      <c r="AG2" s="278"/>
      <c r="AH2" s="280"/>
      <c r="AI2" s="278"/>
      <c r="AJ2" s="277"/>
      <c r="AK2" s="531"/>
      <c r="AL2" s="464"/>
      <c r="AM2" s="464"/>
      <c r="AN2" s="464"/>
      <c r="AO2" s="464"/>
      <c r="AP2" s="464"/>
      <c r="AQ2" s="464"/>
      <c r="AR2" s="464"/>
    </row>
    <row r="3" spans="2:44" s="300" customFormat="1" ht="17.25" customHeight="1" x14ac:dyDescent="0.15">
      <c r="C3" s="301"/>
      <c r="G3" s="302"/>
      <c r="H3" s="303"/>
      <c r="I3" s="304"/>
      <c r="J3" s="305"/>
      <c r="K3" s="489" t="s">
        <v>2037</v>
      </c>
      <c r="L3" s="489"/>
      <c r="M3" s="489" t="s">
        <v>2547</v>
      </c>
      <c r="N3" s="489"/>
      <c r="O3" s="489"/>
      <c r="P3" s="501" t="s">
        <v>2548</v>
      </c>
      <c r="Q3" s="501"/>
      <c r="R3" s="270"/>
      <c r="S3" s="503" t="s">
        <v>2143</v>
      </c>
      <c r="T3" s="503"/>
      <c r="U3" s="503"/>
      <c r="V3" s="270"/>
      <c r="W3" s="271"/>
      <c r="X3" s="528">
        <v>44343</v>
      </c>
      <c r="Y3" s="528"/>
      <c r="Z3" s="528"/>
      <c r="AA3" s="501"/>
      <c r="AB3" s="501"/>
      <c r="AC3" s="530"/>
      <c r="AD3" s="277"/>
      <c r="AE3" s="278"/>
      <c r="AF3" s="279"/>
      <c r="AG3" s="278"/>
      <c r="AH3" s="280"/>
      <c r="AI3" s="278"/>
      <c r="AJ3" s="277"/>
      <c r="AK3" s="531"/>
      <c r="AL3" s="464"/>
      <c r="AM3" s="464"/>
      <c r="AN3" s="464"/>
      <c r="AO3" s="464"/>
      <c r="AP3" s="464"/>
      <c r="AQ3" s="464"/>
      <c r="AR3" s="464"/>
    </row>
    <row r="4" spans="2:44" s="300" customFormat="1" ht="17.25" customHeight="1" x14ac:dyDescent="0.15">
      <c r="C4" s="301"/>
      <c r="G4" s="302"/>
      <c r="H4" s="303"/>
      <c r="I4" s="304"/>
      <c r="J4" s="305"/>
      <c r="K4" s="489" t="s">
        <v>21</v>
      </c>
      <c r="L4" s="489"/>
      <c r="M4" s="489" t="s">
        <v>2592</v>
      </c>
      <c r="N4" s="489"/>
      <c r="O4" s="489"/>
      <c r="P4" s="489"/>
      <c r="Q4" s="489"/>
      <c r="R4" s="270"/>
      <c r="S4" s="503" t="s">
        <v>2019</v>
      </c>
      <c r="T4" s="503"/>
      <c r="U4" s="503"/>
      <c r="V4" s="270"/>
      <c r="W4" s="271"/>
      <c r="X4" s="528">
        <v>44345</v>
      </c>
      <c r="Y4" s="528"/>
      <c r="Z4" s="528"/>
      <c r="AA4" s="501"/>
      <c r="AB4" s="501"/>
      <c r="AC4" s="530"/>
      <c r="AD4" s="277"/>
      <c r="AE4" s="278"/>
      <c r="AF4" s="279"/>
      <c r="AG4" s="278"/>
      <c r="AH4" s="280"/>
      <c r="AI4" s="278"/>
      <c r="AJ4" s="277"/>
      <c r="AK4" s="531"/>
      <c r="AL4" s="464"/>
      <c r="AM4" s="464"/>
      <c r="AN4" s="464"/>
      <c r="AO4" s="464"/>
      <c r="AP4" s="464"/>
      <c r="AQ4" s="464"/>
      <c r="AR4" s="464"/>
    </row>
    <row r="5" spans="2:44" s="300" customFormat="1" ht="17.25" customHeight="1" x14ac:dyDescent="0.15">
      <c r="C5" s="301"/>
      <c r="G5" s="302"/>
      <c r="H5" s="303"/>
      <c r="I5" s="304"/>
      <c r="J5" s="305"/>
      <c r="K5" s="489" t="s">
        <v>2036</v>
      </c>
      <c r="L5" s="489"/>
      <c r="M5" s="489"/>
      <c r="N5" s="489"/>
      <c r="O5" s="489"/>
      <c r="P5" s="501" t="s">
        <v>2033</v>
      </c>
      <c r="Q5" s="501"/>
      <c r="R5" s="270"/>
      <c r="S5" s="281" t="s">
        <v>2020</v>
      </c>
      <c r="T5" s="281"/>
      <c r="U5" s="529" t="s">
        <v>2549</v>
      </c>
      <c r="V5" s="529"/>
      <c r="W5" s="529"/>
      <c r="X5" s="529"/>
      <c r="Y5" s="529"/>
      <c r="Z5" s="529"/>
      <c r="AA5" s="501"/>
      <c r="AB5" s="501"/>
      <c r="AC5" s="530"/>
      <c r="AD5" s="277"/>
      <c r="AE5" s="278"/>
      <c r="AF5" s="279"/>
      <c r="AG5" s="278"/>
      <c r="AH5" s="280"/>
      <c r="AI5" s="278"/>
      <c r="AJ5" s="277"/>
      <c r="AK5" s="531"/>
      <c r="AL5" s="464"/>
      <c r="AM5" s="484"/>
      <c r="AN5" s="484"/>
      <c r="AO5" s="484"/>
      <c r="AP5" s="484"/>
      <c r="AQ5" s="484"/>
      <c r="AR5" s="484"/>
    </row>
    <row r="6" spans="2:44" s="300" customFormat="1" ht="17.25" customHeight="1" x14ac:dyDescent="0.15">
      <c r="C6" s="301"/>
      <c r="G6" s="302"/>
      <c r="H6" s="303"/>
      <c r="I6" s="304"/>
      <c r="J6" s="305"/>
      <c r="K6" s="489" t="s">
        <v>2356</v>
      </c>
      <c r="L6" s="489"/>
      <c r="M6" s="502" t="s">
        <v>2357</v>
      </c>
      <c r="N6" s="502"/>
      <c r="O6" s="502"/>
      <c r="P6" s="502"/>
      <c r="Q6" s="502"/>
      <c r="R6" s="270"/>
      <c r="S6" s="503" t="s">
        <v>2034</v>
      </c>
      <c r="T6" s="503"/>
      <c r="U6" s="503"/>
      <c r="V6" s="270"/>
      <c r="W6" s="271"/>
      <c r="X6" s="503" t="s">
        <v>2550</v>
      </c>
      <c r="Y6" s="503"/>
      <c r="Z6" s="503"/>
      <c r="AA6" s="503"/>
      <c r="AB6" s="503"/>
      <c r="AC6" s="503"/>
      <c r="AD6" s="503"/>
      <c r="AE6" s="503"/>
      <c r="AF6" s="503"/>
      <c r="AG6" s="503"/>
      <c r="AH6" s="503"/>
      <c r="AI6" s="503"/>
      <c r="AJ6" s="503"/>
      <c r="AK6" s="503"/>
      <c r="AL6" s="464" t="s">
        <v>2362</v>
      </c>
      <c r="AM6" s="464"/>
      <c r="AN6" s="464"/>
      <c r="AO6" s="464"/>
      <c r="AP6" s="464"/>
      <c r="AQ6" s="464"/>
      <c r="AR6" s="464"/>
    </row>
    <row r="7" spans="2:44" s="300" customFormat="1" ht="17.25" customHeight="1" x14ac:dyDescent="0.15">
      <c r="C7" s="301"/>
      <c r="G7" s="302"/>
      <c r="H7" s="303"/>
      <c r="I7" s="304"/>
      <c r="J7" s="305"/>
      <c r="K7" s="489"/>
      <c r="L7" s="489"/>
      <c r="M7" s="519" t="s">
        <v>2537</v>
      </c>
      <c r="N7" s="520"/>
      <c r="O7" s="520"/>
      <c r="P7" s="520"/>
      <c r="Q7" s="521"/>
      <c r="R7" s="270"/>
      <c r="S7" s="503" t="s">
        <v>2021</v>
      </c>
      <c r="T7" s="503"/>
      <c r="U7" s="503"/>
      <c r="V7" s="270"/>
      <c r="W7" s="271"/>
      <c r="X7" s="522" t="s">
        <v>2538</v>
      </c>
      <c r="Y7" s="523"/>
      <c r="Z7" s="524"/>
      <c r="AA7" s="501" t="s">
        <v>2035</v>
      </c>
      <c r="AB7" s="501"/>
      <c r="AC7" s="525" t="s">
        <v>2539</v>
      </c>
      <c r="AD7" s="526"/>
      <c r="AE7" s="526"/>
      <c r="AF7" s="526"/>
      <c r="AG7" s="526"/>
      <c r="AH7" s="526"/>
      <c r="AI7" s="526"/>
      <c r="AJ7" s="526"/>
      <c r="AK7" s="527"/>
      <c r="AL7" s="464"/>
      <c r="AM7" s="464"/>
      <c r="AN7" s="464"/>
      <c r="AO7" s="464"/>
      <c r="AP7" s="464"/>
      <c r="AQ7" s="464"/>
      <c r="AR7" s="464"/>
    </row>
    <row r="8" spans="2:44" s="300" customFormat="1" ht="62.25" customHeight="1" x14ac:dyDescent="0.15">
      <c r="C8" s="301"/>
      <c r="G8" s="331"/>
      <c r="H8" s="303"/>
      <c r="I8" s="304"/>
      <c r="J8" s="305"/>
      <c r="K8" s="332"/>
      <c r="L8" s="320"/>
      <c r="M8" s="321"/>
      <c r="N8" s="322"/>
      <c r="O8" s="323"/>
      <c r="P8" s="328"/>
      <c r="Q8" s="325"/>
      <c r="R8" s="326"/>
      <c r="S8" s="327"/>
      <c r="T8" s="326"/>
      <c r="U8" s="328"/>
      <c r="V8" s="326"/>
      <c r="W8" s="329"/>
      <c r="X8" s="325"/>
      <c r="Y8" s="324"/>
      <c r="Z8" s="324"/>
      <c r="AA8" s="324"/>
      <c r="AB8" s="324"/>
      <c r="AC8" s="333"/>
      <c r="AD8" s="333"/>
      <c r="AE8" s="322"/>
      <c r="AF8" s="334"/>
      <c r="AG8" s="322"/>
      <c r="AH8" s="335"/>
      <c r="AI8" s="322"/>
      <c r="AJ8" s="333"/>
      <c r="AK8" s="336"/>
      <c r="AR8" s="337"/>
    </row>
    <row r="9" spans="2:44" s="300" customFormat="1" ht="62.25" customHeight="1" x14ac:dyDescent="0.15">
      <c r="C9" s="301"/>
      <c r="G9" s="331"/>
      <c r="H9" s="303"/>
      <c r="I9" s="304"/>
      <c r="J9" s="305"/>
      <c r="K9" s="332"/>
      <c r="L9" s="320"/>
      <c r="M9" s="321"/>
      <c r="N9" s="322"/>
      <c r="O9" s="323"/>
      <c r="P9" s="324" t="s">
        <v>2596</v>
      </c>
      <c r="Q9" s="325"/>
      <c r="R9" s="326"/>
      <c r="S9" s="327"/>
      <c r="T9" s="326"/>
      <c r="U9" s="328"/>
      <c r="V9" s="326"/>
      <c r="W9" s="329"/>
      <c r="X9" s="325"/>
      <c r="Y9" s="324"/>
      <c r="Z9" s="324"/>
      <c r="AA9" s="324"/>
      <c r="AB9" s="324"/>
      <c r="AC9" s="333"/>
      <c r="AD9" s="333"/>
      <c r="AE9" s="322"/>
      <c r="AF9" s="334"/>
      <c r="AG9" s="322"/>
      <c r="AH9" s="335"/>
      <c r="AI9" s="322"/>
      <c r="AJ9" s="333"/>
      <c r="AK9" s="336"/>
      <c r="AR9" s="337"/>
    </row>
    <row r="10" spans="2:44" s="300" customFormat="1" ht="62.25" customHeight="1" x14ac:dyDescent="0.15">
      <c r="C10" s="301"/>
      <c r="G10" s="331"/>
      <c r="H10" s="303"/>
      <c r="I10" s="304"/>
      <c r="J10" s="305"/>
      <c r="K10" s="332"/>
      <c r="L10" s="320"/>
      <c r="M10" s="321"/>
      <c r="N10" s="322"/>
      <c r="O10" s="323"/>
      <c r="P10" s="328"/>
      <c r="Q10" s="325"/>
      <c r="R10" s="326"/>
      <c r="S10" s="327"/>
      <c r="T10" s="326"/>
      <c r="U10" s="328"/>
      <c r="V10" s="326"/>
      <c r="W10" s="329"/>
      <c r="X10" s="325"/>
      <c r="Y10" s="324"/>
      <c r="Z10" s="324"/>
      <c r="AA10" s="324"/>
      <c r="AB10" s="324"/>
      <c r="AC10" s="333"/>
      <c r="AD10" s="333"/>
      <c r="AE10" s="322"/>
      <c r="AF10" s="334"/>
      <c r="AG10" s="322"/>
      <c r="AH10" s="335"/>
      <c r="AI10" s="322"/>
      <c r="AJ10" s="333"/>
      <c r="AK10" s="336"/>
      <c r="AR10" s="337"/>
    </row>
    <row r="11" spans="2:44" s="300" customFormat="1" ht="62.25" customHeight="1" x14ac:dyDescent="0.15">
      <c r="C11" s="301"/>
      <c r="G11" s="331"/>
      <c r="H11" s="303"/>
      <c r="I11" s="304"/>
      <c r="J11" s="305"/>
      <c r="K11" s="332"/>
      <c r="L11" s="320"/>
      <c r="M11" s="321"/>
      <c r="N11" s="322"/>
      <c r="O11" s="323"/>
      <c r="P11" s="328"/>
      <c r="Q11" s="325"/>
      <c r="R11" s="326"/>
      <c r="S11" s="327"/>
      <c r="T11" s="326"/>
      <c r="U11" s="328"/>
      <c r="V11" s="326"/>
      <c r="W11" s="329"/>
      <c r="X11" s="330"/>
      <c r="Y11" s="324"/>
      <c r="Z11" s="324"/>
      <c r="AA11" s="324"/>
      <c r="AB11" s="324"/>
      <c r="AC11" s="330"/>
      <c r="AD11" s="324"/>
      <c r="AE11" s="322"/>
      <c r="AF11" s="334"/>
      <c r="AG11" s="322"/>
      <c r="AH11" s="335"/>
      <c r="AI11" s="322"/>
      <c r="AJ11" s="333"/>
      <c r="AK11" s="336"/>
      <c r="AR11" s="337"/>
    </row>
    <row r="12" spans="2:44" s="300" customFormat="1" ht="15.75" customHeight="1" x14ac:dyDescent="0.15">
      <c r="B12" s="465" t="s">
        <v>1349</v>
      </c>
      <c r="C12" s="536" t="s">
        <v>1350</v>
      </c>
      <c r="D12" s="538" t="s">
        <v>21</v>
      </c>
      <c r="E12" s="538" t="s">
        <v>1357</v>
      </c>
      <c r="F12" s="539" t="s">
        <v>1352</v>
      </c>
      <c r="G12" s="541" t="s">
        <v>2026</v>
      </c>
      <c r="H12" s="543" t="s">
        <v>2027</v>
      </c>
      <c r="I12" s="545" t="s">
        <v>2022</v>
      </c>
      <c r="J12" s="546"/>
      <c r="K12" s="508" t="s">
        <v>2016</v>
      </c>
      <c r="L12" s="509"/>
      <c r="M12" s="510"/>
      <c r="N12" s="492" t="s">
        <v>1354</v>
      </c>
      <c r="O12" s="489" t="s">
        <v>22</v>
      </c>
      <c r="P12" s="489"/>
      <c r="Q12" s="504" t="s">
        <v>1341</v>
      </c>
      <c r="R12" s="282" t="s">
        <v>1342</v>
      </c>
      <c r="S12" s="504" t="s">
        <v>1345</v>
      </c>
      <c r="T12" s="282" t="s">
        <v>1344</v>
      </c>
      <c r="U12" s="501" t="s">
        <v>23</v>
      </c>
      <c r="V12" s="507" t="s">
        <v>20</v>
      </c>
      <c r="W12" s="497" t="s">
        <v>2030</v>
      </c>
      <c r="X12" s="499" t="s">
        <v>2010</v>
      </c>
      <c r="Y12" s="501" t="s">
        <v>25</v>
      </c>
      <c r="Z12" s="501" t="s">
        <v>2005</v>
      </c>
      <c r="AA12" s="501" t="s">
        <v>2006</v>
      </c>
      <c r="AB12" s="501" t="s">
        <v>2273</v>
      </c>
      <c r="AC12" s="517" t="s">
        <v>2017</v>
      </c>
      <c r="AD12" s="517" t="s">
        <v>1355</v>
      </c>
      <c r="AE12" s="494" t="s">
        <v>1356</v>
      </c>
      <c r="AF12" s="496" t="s">
        <v>1351</v>
      </c>
      <c r="AG12" s="489" t="s">
        <v>1347</v>
      </c>
      <c r="AH12" s="490" t="s">
        <v>1348</v>
      </c>
      <c r="AI12" s="492" t="s">
        <v>1353</v>
      </c>
      <c r="AJ12" s="514" t="s">
        <v>1358</v>
      </c>
      <c r="AK12" s="516" t="s">
        <v>24</v>
      </c>
      <c r="AL12" s="465" t="s">
        <v>2363</v>
      </c>
      <c r="AM12" s="465" t="s">
        <v>2364</v>
      </c>
      <c r="AN12" s="464" t="s">
        <v>1342</v>
      </c>
      <c r="AO12" s="464" t="s">
        <v>26</v>
      </c>
      <c r="AP12" s="464" t="s">
        <v>2365</v>
      </c>
      <c r="AQ12" s="464" t="s">
        <v>2366</v>
      </c>
      <c r="AR12" s="464" t="s">
        <v>2367</v>
      </c>
    </row>
    <row r="13" spans="2:44" s="300" customFormat="1" ht="15.75" customHeight="1" x14ac:dyDescent="0.15">
      <c r="B13" s="464"/>
      <c r="C13" s="537"/>
      <c r="D13" s="534"/>
      <c r="E13" s="534"/>
      <c r="F13" s="540"/>
      <c r="G13" s="542"/>
      <c r="H13" s="544"/>
      <c r="I13" s="306"/>
      <c r="J13" s="307"/>
      <c r="K13" s="511"/>
      <c r="L13" s="512"/>
      <c r="M13" s="513"/>
      <c r="N13" s="491"/>
      <c r="O13" s="273" t="s">
        <v>26</v>
      </c>
      <c r="P13" s="275" t="s">
        <v>25</v>
      </c>
      <c r="Q13" s="505"/>
      <c r="R13" s="283" t="s">
        <v>1343</v>
      </c>
      <c r="S13" s="506"/>
      <c r="T13" s="284" t="s">
        <v>1346</v>
      </c>
      <c r="U13" s="501"/>
      <c r="V13" s="507"/>
      <c r="W13" s="498"/>
      <c r="X13" s="500"/>
      <c r="Y13" s="501"/>
      <c r="Z13" s="501"/>
      <c r="AA13" s="501"/>
      <c r="AB13" s="501"/>
      <c r="AC13" s="518"/>
      <c r="AD13" s="518"/>
      <c r="AE13" s="495"/>
      <c r="AF13" s="496"/>
      <c r="AG13" s="489"/>
      <c r="AH13" s="491"/>
      <c r="AI13" s="493"/>
      <c r="AJ13" s="515"/>
      <c r="AK13" s="516"/>
      <c r="AL13" s="464"/>
      <c r="AM13" s="464"/>
      <c r="AN13" s="464"/>
      <c r="AO13" s="464"/>
      <c r="AP13" s="464"/>
      <c r="AQ13" s="464"/>
      <c r="AR13" s="464"/>
    </row>
    <row r="14" spans="2:44" s="300" customFormat="1" ht="22.5" customHeight="1" x14ac:dyDescent="0.15">
      <c r="B14" s="262"/>
      <c r="C14" s="311"/>
      <c r="D14" s="263"/>
      <c r="E14" s="263"/>
      <c r="F14" s="75"/>
      <c r="G14" s="310"/>
      <c r="H14" s="312"/>
      <c r="I14" s="306"/>
      <c r="J14" s="307"/>
      <c r="K14" s="285" t="s">
        <v>2593</v>
      </c>
      <c r="L14" s="286"/>
      <c r="M14" s="287"/>
      <c r="N14" s="278">
        <v>2150756.5099999998</v>
      </c>
      <c r="O14" s="288"/>
      <c r="P14" s="313" t="s">
        <v>2594</v>
      </c>
      <c r="Q14" s="314">
        <v>60</v>
      </c>
      <c r="R14" s="315">
        <v>0.06</v>
      </c>
      <c r="S14" s="316">
        <v>30</v>
      </c>
      <c r="T14" s="317">
        <v>0.03</v>
      </c>
      <c r="U14" s="318">
        <v>500</v>
      </c>
      <c r="V14" s="317">
        <v>1.77</v>
      </c>
      <c r="W14" s="319"/>
      <c r="X14" s="314"/>
      <c r="Y14" s="275"/>
      <c r="Z14" s="275" t="s">
        <v>2595</v>
      </c>
      <c r="AA14" s="275"/>
      <c r="AB14" s="275"/>
      <c r="AC14" s="296"/>
      <c r="AD14" s="296"/>
      <c r="AE14" s="297"/>
      <c r="AF14" s="298"/>
      <c r="AG14" s="297"/>
      <c r="AH14" s="280">
        <v>0</v>
      </c>
      <c r="AI14" s="297"/>
      <c r="AJ14" s="296"/>
      <c r="AK14" s="299"/>
      <c r="AL14" s="262"/>
      <c r="AM14" s="262"/>
      <c r="AN14" s="262"/>
      <c r="AO14" s="262"/>
      <c r="AP14" s="262"/>
      <c r="AQ14" s="262"/>
      <c r="AR14" s="262"/>
    </row>
    <row r="15" spans="2:44" s="300" customFormat="1" ht="22.5" customHeight="1" x14ac:dyDescent="0.15">
      <c r="B15" s="254"/>
      <c r="C15" s="308"/>
      <c r="D15" s="254"/>
      <c r="E15" s="254"/>
      <c r="F15" s="309"/>
      <c r="G15" s="310"/>
      <c r="H15" s="75"/>
      <c r="I15" s="76"/>
      <c r="J15" s="74"/>
      <c r="K15" s="285"/>
      <c r="L15" s="286"/>
      <c r="M15" s="287"/>
      <c r="N15" s="278"/>
      <c r="O15" s="288"/>
      <c r="P15" s="289" t="str">
        <f>IF(N15="","",VLOOKUP(N15,単重表!$C$6:'単重表'!$F$3809,2,FALSE))</f>
        <v/>
      </c>
      <c r="Q15" s="290"/>
      <c r="R15" s="291">
        <f t="shared" ref="R15" si="0">Q15/1000</f>
        <v>0</v>
      </c>
      <c r="S15" s="292"/>
      <c r="T15" s="293">
        <f t="shared" ref="T15" si="1">IF(S15="",1,S15/1000)</f>
        <v>1</v>
      </c>
      <c r="U15" s="294"/>
      <c r="V15" s="293" t="str">
        <f>IF(N15="","",VLOOKUP(N15,単重表!$C$6:'単重表'!$F$3809,3,FALSE))</f>
        <v/>
      </c>
      <c r="W15" s="295"/>
      <c r="X15" s="290"/>
      <c r="Y15" s="275"/>
      <c r="Z15" s="275"/>
      <c r="AA15" s="275"/>
      <c r="AB15" s="275"/>
      <c r="AC15" s="296"/>
      <c r="AD15" s="296"/>
      <c r="AE15" s="297"/>
      <c r="AF15" s="298"/>
      <c r="AG15" s="297"/>
      <c r="AH15" s="280">
        <f t="shared" ref="AH15" si="2">AG15*X15</f>
        <v>0</v>
      </c>
      <c r="AI15" s="297"/>
      <c r="AJ15" s="296"/>
      <c r="AK15" s="299"/>
      <c r="AL15" s="254"/>
      <c r="AM15" s="254"/>
      <c r="AN15" s="254"/>
      <c r="AO15" s="254"/>
      <c r="AP15" s="254"/>
      <c r="AQ15" s="254"/>
      <c r="AR15" s="254"/>
    </row>
    <row r="16" spans="2:44" s="300" customFormat="1" ht="27" customHeight="1" x14ac:dyDescent="0.15">
      <c r="C16" s="301"/>
      <c r="G16" s="302"/>
      <c r="H16" s="303"/>
      <c r="I16" s="304"/>
      <c r="J16" s="305"/>
      <c r="K16" s="532" t="s">
        <v>2591</v>
      </c>
      <c r="L16" s="532"/>
      <c r="M16" s="532"/>
      <c r="N16" s="532"/>
      <c r="O16" s="532"/>
      <c r="P16" s="532"/>
      <c r="Q16" s="532"/>
      <c r="R16" s="270"/>
      <c r="S16" s="503" t="s">
        <v>2032</v>
      </c>
      <c r="T16" s="503"/>
      <c r="U16" s="503"/>
      <c r="V16" s="270"/>
      <c r="W16" s="271"/>
      <c r="X16" s="503" t="s">
        <v>2614</v>
      </c>
      <c r="Y16" s="503"/>
      <c r="Z16" s="503"/>
      <c r="AA16" s="501" t="s">
        <v>2031</v>
      </c>
      <c r="AB16" s="501"/>
      <c r="AC16" s="341" t="s">
        <v>2024</v>
      </c>
      <c r="AD16" s="341"/>
      <c r="AE16" s="340"/>
      <c r="AF16" s="346"/>
      <c r="AG16" s="340"/>
      <c r="AH16" s="339"/>
      <c r="AI16" s="340"/>
      <c r="AJ16" s="341"/>
      <c r="AK16" s="276" t="s">
        <v>2023</v>
      </c>
      <c r="AL16" s="345" t="s">
        <v>2358</v>
      </c>
      <c r="AM16" s="464" t="s">
        <v>2359</v>
      </c>
      <c r="AN16" s="464"/>
      <c r="AO16" s="464" t="s">
        <v>2360</v>
      </c>
      <c r="AP16" s="464"/>
      <c r="AQ16" s="464" t="s">
        <v>2361</v>
      </c>
      <c r="AR16" s="464"/>
    </row>
    <row r="17" spans="2:44" s="300" customFormat="1" ht="17.25" customHeight="1" x14ac:dyDescent="0.15">
      <c r="C17" s="301"/>
      <c r="G17" s="302"/>
      <c r="H17" s="303"/>
      <c r="I17" s="304"/>
      <c r="J17" s="305"/>
      <c r="K17" s="489" t="s">
        <v>2018</v>
      </c>
      <c r="L17" s="489"/>
      <c r="M17" s="489" t="s">
        <v>2546</v>
      </c>
      <c r="N17" s="489"/>
      <c r="O17" s="489"/>
      <c r="P17" s="489"/>
      <c r="Q17" s="489"/>
      <c r="R17" s="270"/>
      <c r="S17" s="503" t="s">
        <v>2025</v>
      </c>
      <c r="T17" s="503"/>
      <c r="U17" s="503"/>
      <c r="V17" s="270"/>
      <c r="W17" s="271"/>
      <c r="X17" s="503"/>
      <c r="Y17" s="503"/>
      <c r="Z17" s="503"/>
      <c r="AA17" s="501"/>
      <c r="AB17" s="501"/>
      <c r="AC17" s="530"/>
      <c r="AD17" s="277"/>
      <c r="AE17" s="278"/>
      <c r="AF17" s="279"/>
      <c r="AG17" s="278"/>
      <c r="AH17" s="280"/>
      <c r="AI17" s="278"/>
      <c r="AJ17" s="277"/>
      <c r="AK17" s="531"/>
      <c r="AL17" s="464"/>
      <c r="AM17" s="464"/>
      <c r="AN17" s="464"/>
      <c r="AO17" s="464"/>
      <c r="AP17" s="464"/>
      <c r="AQ17" s="464"/>
      <c r="AR17" s="464"/>
    </row>
    <row r="18" spans="2:44" s="300" customFormat="1" ht="17.25" customHeight="1" x14ac:dyDescent="0.15">
      <c r="C18" s="301"/>
      <c r="G18" s="302"/>
      <c r="H18" s="303"/>
      <c r="I18" s="304"/>
      <c r="J18" s="305"/>
      <c r="K18" s="489" t="s">
        <v>2037</v>
      </c>
      <c r="L18" s="489"/>
      <c r="M18" s="489"/>
      <c r="N18" s="489"/>
      <c r="O18" s="489"/>
      <c r="P18" s="501" t="s">
        <v>2548</v>
      </c>
      <c r="Q18" s="501"/>
      <c r="R18" s="270"/>
      <c r="S18" s="503" t="s">
        <v>2143</v>
      </c>
      <c r="T18" s="503"/>
      <c r="U18" s="503"/>
      <c r="V18" s="270"/>
      <c r="W18" s="271"/>
      <c r="X18" s="528">
        <v>44356</v>
      </c>
      <c r="Y18" s="528"/>
      <c r="Z18" s="528"/>
      <c r="AA18" s="501"/>
      <c r="AB18" s="501"/>
      <c r="AC18" s="530"/>
      <c r="AD18" s="277"/>
      <c r="AE18" s="278"/>
      <c r="AF18" s="279"/>
      <c r="AG18" s="278"/>
      <c r="AH18" s="280"/>
      <c r="AI18" s="278"/>
      <c r="AJ18" s="277"/>
      <c r="AK18" s="531"/>
      <c r="AL18" s="464"/>
      <c r="AM18" s="464"/>
      <c r="AN18" s="464"/>
      <c r="AO18" s="464"/>
      <c r="AP18" s="464"/>
      <c r="AQ18" s="464"/>
      <c r="AR18" s="464"/>
    </row>
    <row r="19" spans="2:44" s="300" customFormat="1" ht="17.25" customHeight="1" x14ac:dyDescent="0.15">
      <c r="C19" s="301"/>
      <c r="G19" s="302"/>
      <c r="H19" s="303"/>
      <c r="I19" s="304"/>
      <c r="J19" s="305"/>
      <c r="K19" s="489" t="s">
        <v>21</v>
      </c>
      <c r="L19" s="489"/>
      <c r="M19" s="489" t="s">
        <v>2592</v>
      </c>
      <c r="N19" s="489"/>
      <c r="O19" s="489"/>
      <c r="P19" s="489"/>
      <c r="Q19" s="489"/>
      <c r="R19" s="270"/>
      <c r="S19" s="503" t="s">
        <v>2019</v>
      </c>
      <c r="T19" s="503"/>
      <c r="U19" s="503"/>
      <c r="V19" s="270"/>
      <c r="W19" s="271"/>
      <c r="X19" s="528">
        <v>44357</v>
      </c>
      <c r="Y19" s="528"/>
      <c r="Z19" s="528"/>
      <c r="AA19" s="501"/>
      <c r="AB19" s="501"/>
      <c r="AC19" s="530"/>
      <c r="AD19" s="277"/>
      <c r="AE19" s="278"/>
      <c r="AF19" s="279"/>
      <c r="AG19" s="278"/>
      <c r="AH19" s="280"/>
      <c r="AI19" s="278"/>
      <c r="AJ19" s="277"/>
      <c r="AK19" s="531"/>
      <c r="AL19" s="464"/>
      <c r="AM19" s="464"/>
      <c r="AN19" s="464"/>
      <c r="AO19" s="464"/>
      <c r="AP19" s="464"/>
      <c r="AQ19" s="464"/>
      <c r="AR19" s="464"/>
    </row>
    <row r="20" spans="2:44" s="300" customFormat="1" ht="17.25" customHeight="1" x14ac:dyDescent="0.15">
      <c r="C20" s="301"/>
      <c r="G20" s="302"/>
      <c r="H20" s="303"/>
      <c r="I20" s="304"/>
      <c r="J20" s="305"/>
      <c r="K20" s="489" t="s">
        <v>2036</v>
      </c>
      <c r="L20" s="489"/>
      <c r="M20" s="489"/>
      <c r="N20" s="489"/>
      <c r="O20" s="489"/>
      <c r="P20" s="501" t="s">
        <v>2033</v>
      </c>
      <c r="Q20" s="501"/>
      <c r="R20" s="270"/>
      <c r="S20" s="281" t="s">
        <v>2020</v>
      </c>
      <c r="T20" s="281"/>
      <c r="U20" s="529" t="s">
        <v>2549</v>
      </c>
      <c r="V20" s="529"/>
      <c r="W20" s="529"/>
      <c r="X20" s="529"/>
      <c r="Y20" s="529"/>
      <c r="Z20" s="529"/>
      <c r="AA20" s="501"/>
      <c r="AB20" s="501"/>
      <c r="AC20" s="530"/>
      <c r="AD20" s="277"/>
      <c r="AE20" s="278"/>
      <c r="AF20" s="279"/>
      <c r="AG20" s="278"/>
      <c r="AH20" s="280"/>
      <c r="AI20" s="278"/>
      <c r="AJ20" s="277"/>
      <c r="AK20" s="531"/>
      <c r="AL20" s="464"/>
      <c r="AM20" s="484"/>
      <c r="AN20" s="484"/>
      <c r="AO20" s="484"/>
      <c r="AP20" s="484"/>
      <c r="AQ20" s="484"/>
      <c r="AR20" s="484"/>
    </row>
    <row r="21" spans="2:44" s="300" customFormat="1" ht="17.25" customHeight="1" x14ac:dyDescent="0.15">
      <c r="C21" s="301"/>
      <c r="G21" s="302"/>
      <c r="H21" s="303"/>
      <c r="I21" s="304"/>
      <c r="J21" s="305"/>
      <c r="K21" s="489" t="s">
        <v>2356</v>
      </c>
      <c r="L21" s="489"/>
      <c r="M21" s="502" t="s">
        <v>2357</v>
      </c>
      <c r="N21" s="502"/>
      <c r="O21" s="502"/>
      <c r="P21" s="502"/>
      <c r="Q21" s="502"/>
      <c r="R21" s="270"/>
      <c r="S21" s="503" t="s">
        <v>2034</v>
      </c>
      <c r="T21" s="503"/>
      <c r="U21" s="503"/>
      <c r="V21" s="270"/>
      <c r="W21" s="271"/>
      <c r="X21" s="503" t="s">
        <v>2550</v>
      </c>
      <c r="Y21" s="503"/>
      <c r="Z21" s="503"/>
      <c r="AA21" s="503"/>
      <c r="AB21" s="503"/>
      <c r="AC21" s="503"/>
      <c r="AD21" s="503"/>
      <c r="AE21" s="503"/>
      <c r="AF21" s="503"/>
      <c r="AG21" s="503"/>
      <c r="AH21" s="503"/>
      <c r="AI21" s="503"/>
      <c r="AJ21" s="503"/>
      <c r="AK21" s="503"/>
      <c r="AL21" s="464" t="s">
        <v>2362</v>
      </c>
      <c r="AM21" s="464"/>
      <c r="AN21" s="464"/>
      <c r="AO21" s="464"/>
      <c r="AP21" s="464"/>
      <c r="AQ21" s="464"/>
      <c r="AR21" s="464"/>
    </row>
    <row r="22" spans="2:44" s="300" customFormat="1" ht="17.25" customHeight="1" x14ac:dyDescent="0.15">
      <c r="C22" s="301"/>
      <c r="G22" s="302"/>
      <c r="H22" s="303"/>
      <c r="I22" s="304"/>
      <c r="J22" s="305"/>
      <c r="K22" s="489"/>
      <c r="L22" s="489"/>
      <c r="M22" s="519" t="s">
        <v>2537</v>
      </c>
      <c r="N22" s="520"/>
      <c r="O22" s="520"/>
      <c r="P22" s="520"/>
      <c r="Q22" s="521"/>
      <c r="R22" s="270"/>
      <c r="S22" s="503" t="s">
        <v>2021</v>
      </c>
      <c r="T22" s="503"/>
      <c r="U22" s="503"/>
      <c r="V22" s="270"/>
      <c r="W22" s="271"/>
      <c r="X22" s="522" t="s">
        <v>2538</v>
      </c>
      <c r="Y22" s="523"/>
      <c r="Z22" s="524"/>
      <c r="AA22" s="501" t="s">
        <v>2035</v>
      </c>
      <c r="AB22" s="501"/>
      <c r="AC22" s="525" t="s">
        <v>2539</v>
      </c>
      <c r="AD22" s="526"/>
      <c r="AE22" s="526"/>
      <c r="AF22" s="526"/>
      <c r="AG22" s="526"/>
      <c r="AH22" s="526"/>
      <c r="AI22" s="526"/>
      <c r="AJ22" s="526"/>
      <c r="AK22" s="527"/>
      <c r="AL22" s="464"/>
      <c r="AM22" s="464"/>
      <c r="AN22" s="464"/>
      <c r="AO22" s="464"/>
      <c r="AP22" s="464"/>
      <c r="AQ22" s="464"/>
      <c r="AR22" s="464"/>
    </row>
    <row r="23" spans="2:44" s="300" customFormat="1" ht="62.25" customHeight="1" x14ac:dyDescent="0.15">
      <c r="C23" s="301"/>
      <c r="G23" s="331"/>
      <c r="H23" s="303"/>
      <c r="I23" s="304"/>
      <c r="J23" s="305"/>
      <c r="K23" s="332"/>
      <c r="L23" s="320"/>
      <c r="M23" s="321"/>
      <c r="N23" s="322"/>
      <c r="O23" s="323"/>
      <c r="P23" s="328"/>
      <c r="Q23" s="325"/>
      <c r="R23" s="326"/>
      <c r="S23" s="327"/>
      <c r="T23" s="326"/>
      <c r="U23" s="328"/>
      <c r="V23" s="326"/>
      <c r="W23" s="329"/>
      <c r="X23" s="325"/>
      <c r="Y23" s="324"/>
      <c r="Z23" s="324"/>
      <c r="AA23" s="324"/>
      <c r="AB23" s="324"/>
      <c r="AC23" s="333"/>
      <c r="AD23" s="333"/>
      <c r="AE23" s="322"/>
      <c r="AF23" s="334"/>
      <c r="AG23" s="322"/>
      <c r="AH23" s="335"/>
      <c r="AI23" s="322"/>
      <c r="AJ23" s="333"/>
      <c r="AK23" s="336"/>
      <c r="AR23" s="337"/>
    </row>
    <row r="24" spans="2:44" s="300" customFormat="1" ht="62.25" customHeight="1" x14ac:dyDescent="0.15">
      <c r="C24" s="301"/>
      <c r="G24" s="331"/>
      <c r="H24" s="303"/>
      <c r="I24" s="304"/>
      <c r="J24" s="305"/>
      <c r="K24" s="332"/>
      <c r="L24" s="320"/>
      <c r="M24" s="321"/>
      <c r="N24" s="322"/>
      <c r="O24" s="323"/>
      <c r="P24" s="324" t="s">
        <v>2596</v>
      </c>
      <c r="Q24" s="325"/>
      <c r="R24" s="326"/>
      <c r="S24" s="327"/>
      <c r="T24" s="326"/>
      <c r="U24" s="328"/>
      <c r="V24" s="326"/>
      <c r="W24" s="329"/>
      <c r="X24" s="325"/>
      <c r="Y24" s="324"/>
      <c r="Z24" s="324"/>
      <c r="AA24" s="324"/>
      <c r="AB24" s="324"/>
      <c r="AC24" s="333"/>
      <c r="AD24" s="333"/>
      <c r="AE24" s="322"/>
      <c r="AF24" s="334"/>
      <c r="AG24" s="322"/>
      <c r="AH24" s="335"/>
      <c r="AI24" s="322"/>
      <c r="AJ24" s="333"/>
      <c r="AK24" s="336"/>
      <c r="AR24" s="337"/>
    </row>
    <row r="25" spans="2:44" s="300" customFormat="1" ht="62.25" customHeight="1" x14ac:dyDescent="0.15">
      <c r="C25" s="301"/>
      <c r="G25" s="331"/>
      <c r="H25" s="303"/>
      <c r="I25" s="304"/>
      <c r="J25" s="305"/>
      <c r="K25" s="332"/>
      <c r="L25" s="320"/>
      <c r="M25" s="321"/>
      <c r="N25" s="322"/>
      <c r="O25" s="323"/>
      <c r="P25" s="328"/>
      <c r="Q25" s="325"/>
      <c r="R25" s="326"/>
      <c r="S25" s="327"/>
      <c r="T25" s="326"/>
      <c r="U25" s="328"/>
      <c r="V25" s="326"/>
      <c r="W25" s="329"/>
      <c r="X25" s="325"/>
      <c r="Y25" s="324"/>
      <c r="Z25" s="324"/>
      <c r="AA25" s="324"/>
      <c r="AB25" s="324"/>
      <c r="AC25" s="333"/>
      <c r="AD25" s="333"/>
      <c r="AE25" s="322"/>
      <c r="AF25" s="334"/>
      <c r="AG25" s="322"/>
      <c r="AH25" s="335"/>
      <c r="AI25" s="322"/>
      <c r="AJ25" s="333"/>
      <c r="AK25" s="336"/>
      <c r="AR25" s="337"/>
    </row>
    <row r="26" spans="2:44" s="300" customFormat="1" ht="62.25" customHeight="1" x14ac:dyDescent="0.15">
      <c r="C26" s="301"/>
      <c r="G26" s="331"/>
      <c r="H26" s="303"/>
      <c r="I26" s="304"/>
      <c r="J26" s="305"/>
      <c r="K26" s="332"/>
      <c r="L26" s="320"/>
      <c r="M26" s="321"/>
      <c r="N26" s="322"/>
      <c r="O26" s="323"/>
      <c r="P26" s="328"/>
      <c r="Q26" s="325"/>
      <c r="R26" s="326"/>
      <c r="S26" s="327"/>
      <c r="T26" s="326"/>
      <c r="U26" s="328"/>
      <c r="V26" s="326"/>
      <c r="W26" s="329"/>
      <c r="X26" s="330"/>
      <c r="Y26" s="324"/>
      <c r="Z26" s="324"/>
      <c r="AA26" s="324"/>
      <c r="AB26" s="324"/>
      <c r="AC26" s="330"/>
      <c r="AD26" s="324"/>
      <c r="AE26" s="322"/>
      <c r="AF26" s="334"/>
      <c r="AG26" s="322"/>
      <c r="AH26" s="335"/>
      <c r="AI26" s="322"/>
      <c r="AJ26" s="333"/>
      <c r="AK26" s="336"/>
      <c r="AR26" s="337"/>
    </row>
    <row r="27" spans="2:44" s="300" customFormat="1" ht="15.75" customHeight="1" x14ac:dyDescent="0.15">
      <c r="B27" s="465" t="s">
        <v>1349</v>
      </c>
      <c r="C27" s="536" t="s">
        <v>1350</v>
      </c>
      <c r="D27" s="538" t="s">
        <v>21</v>
      </c>
      <c r="E27" s="538" t="s">
        <v>1357</v>
      </c>
      <c r="F27" s="539" t="s">
        <v>1352</v>
      </c>
      <c r="G27" s="541" t="s">
        <v>2026</v>
      </c>
      <c r="H27" s="543" t="s">
        <v>2027</v>
      </c>
      <c r="I27" s="545" t="s">
        <v>2022</v>
      </c>
      <c r="J27" s="546"/>
      <c r="K27" s="508" t="s">
        <v>2016</v>
      </c>
      <c r="L27" s="509"/>
      <c r="M27" s="510"/>
      <c r="N27" s="492" t="s">
        <v>1354</v>
      </c>
      <c r="O27" s="489" t="s">
        <v>22</v>
      </c>
      <c r="P27" s="489"/>
      <c r="Q27" s="504" t="s">
        <v>1341</v>
      </c>
      <c r="R27" s="282" t="s">
        <v>1342</v>
      </c>
      <c r="S27" s="504" t="s">
        <v>1345</v>
      </c>
      <c r="T27" s="282" t="s">
        <v>1344</v>
      </c>
      <c r="U27" s="501" t="s">
        <v>23</v>
      </c>
      <c r="V27" s="507" t="s">
        <v>20</v>
      </c>
      <c r="W27" s="497" t="s">
        <v>2030</v>
      </c>
      <c r="X27" s="499" t="s">
        <v>2010</v>
      </c>
      <c r="Y27" s="501" t="s">
        <v>25</v>
      </c>
      <c r="Z27" s="501" t="s">
        <v>2005</v>
      </c>
      <c r="AA27" s="501" t="s">
        <v>2006</v>
      </c>
      <c r="AB27" s="501" t="s">
        <v>2273</v>
      </c>
      <c r="AC27" s="517" t="s">
        <v>2017</v>
      </c>
      <c r="AD27" s="517" t="s">
        <v>1355</v>
      </c>
      <c r="AE27" s="494" t="s">
        <v>1356</v>
      </c>
      <c r="AF27" s="496" t="s">
        <v>1351</v>
      </c>
      <c r="AG27" s="489" t="s">
        <v>1347</v>
      </c>
      <c r="AH27" s="490" t="s">
        <v>1348</v>
      </c>
      <c r="AI27" s="492" t="s">
        <v>1353</v>
      </c>
      <c r="AJ27" s="514" t="s">
        <v>1358</v>
      </c>
      <c r="AK27" s="516" t="s">
        <v>24</v>
      </c>
      <c r="AL27" s="465" t="s">
        <v>2363</v>
      </c>
      <c r="AM27" s="465" t="s">
        <v>2364</v>
      </c>
      <c r="AN27" s="464" t="s">
        <v>1342</v>
      </c>
      <c r="AO27" s="464" t="s">
        <v>26</v>
      </c>
      <c r="AP27" s="464" t="s">
        <v>2365</v>
      </c>
      <c r="AQ27" s="464" t="s">
        <v>2366</v>
      </c>
      <c r="AR27" s="464" t="s">
        <v>2367</v>
      </c>
    </row>
    <row r="28" spans="2:44" s="300" customFormat="1" ht="15.75" customHeight="1" x14ac:dyDescent="0.15">
      <c r="B28" s="464"/>
      <c r="C28" s="537"/>
      <c r="D28" s="534"/>
      <c r="E28" s="534"/>
      <c r="F28" s="540"/>
      <c r="G28" s="542"/>
      <c r="H28" s="544"/>
      <c r="I28" s="306"/>
      <c r="J28" s="307"/>
      <c r="K28" s="511"/>
      <c r="L28" s="512"/>
      <c r="M28" s="513"/>
      <c r="N28" s="491"/>
      <c r="O28" s="340" t="s">
        <v>26</v>
      </c>
      <c r="P28" s="339" t="s">
        <v>25</v>
      </c>
      <c r="Q28" s="505"/>
      <c r="R28" s="283" t="s">
        <v>1343</v>
      </c>
      <c r="S28" s="506"/>
      <c r="T28" s="284" t="s">
        <v>1346</v>
      </c>
      <c r="U28" s="501"/>
      <c r="V28" s="507"/>
      <c r="W28" s="498"/>
      <c r="X28" s="500"/>
      <c r="Y28" s="501"/>
      <c r="Z28" s="501"/>
      <c r="AA28" s="501"/>
      <c r="AB28" s="501"/>
      <c r="AC28" s="518"/>
      <c r="AD28" s="518"/>
      <c r="AE28" s="495"/>
      <c r="AF28" s="496"/>
      <c r="AG28" s="489"/>
      <c r="AH28" s="491"/>
      <c r="AI28" s="493"/>
      <c r="AJ28" s="515"/>
      <c r="AK28" s="516"/>
      <c r="AL28" s="464"/>
      <c r="AM28" s="464"/>
      <c r="AN28" s="464"/>
      <c r="AO28" s="464"/>
      <c r="AP28" s="464"/>
      <c r="AQ28" s="464"/>
      <c r="AR28" s="464"/>
    </row>
    <row r="29" spans="2:44" s="300" customFormat="1" ht="22.5" customHeight="1" x14ac:dyDescent="0.15">
      <c r="B29" s="345"/>
      <c r="C29" s="350"/>
      <c r="D29" s="347"/>
      <c r="E29" s="347"/>
      <c r="F29" s="351"/>
      <c r="G29" s="348"/>
      <c r="H29" s="349"/>
      <c r="I29" s="306"/>
      <c r="J29" s="307"/>
      <c r="K29" s="285" t="s">
        <v>2593</v>
      </c>
      <c r="L29" s="342"/>
      <c r="M29" s="287"/>
      <c r="N29" s="278">
        <v>2150756.5099999998</v>
      </c>
      <c r="O29" s="288"/>
      <c r="P29" s="313" t="s">
        <v>2594</v>
      </c>
      <c r="Q29" s="314">
        <v>60</v>
      </c>
      <c r="R29" s="343">
        <v>0.06</v>
      </c>
      <c r="S29" s="338">
        <v>30</v>
      </c>
      <c r="T29" s="317">
        <v>0.03</v>
      </c>
      <c r="U29" s="318">
        <v>500</v>
      </c>
      <c r="V29" s="317">
        <v>1.77</v>
      </c>
      <c r="W29" s="344"/>
      <c r="X29" s="314"/>
      <c r="Y29" s="339"/>
      <c r="Z29" s="339" t="s">
        <v>2009</v>
      </c>
      <c r="AA29" s="339"/>
      <c r="AB29" s="339"/>
      <c r="AC29" s="296"/>
      <c r="AD29" s="296"/>
      <c r="AE29" s="297"/>
      <c r="AF29" s="298"/>
      <c r="AG29" s="297"/>
      <c r="AH29" s="280">
        <v>0</v>
      </c>
      <c r="AI29" s="297"/>
      <c r="AJ29" s="296"/>
      <c r="AK29" s="299"/>
      <c r="AL29" s="345"/>
      <c r="AM29" s="345"/>
      <c r="AN29" s="345"/>
      <c r="AO29" s="345"/>
      <c r="AP29" s="345"/>
      <c r="AQ29" s="345"/>
      <c r="AR29" s="345"/>
    </row>
    <row r="30" spans="2:44" s="300" customFormat="1" ht="22.5" customHeight="1" x14ac:dyDescent="0.15">
      <c r="B30" s="254"/>
      <c r="C30" s="308"/>
      <c r="D30" s="254"/>
      <c r="E30" s="254"/>
      <c r="F30" s="309"/>
      <c r="G30" s="348"/>
      <c r="H30" s="351"/>
      <c r="I30" s="76"/>
      <c r="J30" s="74"/>
      <c r="K30" s="285"/>
      <c r="L30" s="342"/>
      <c r="M30" s="287"/>
      <c r="N30" s="278"/>
      <c r="O30" s="288"/>
      <c r="P30" s="289" t="str">
        <f>IF(N30="","",VLOOKUP(N30,単重表!$C$6:'単重表'!$F$3809,2,FALSE))</f>
        <v/>
      </c>
      <c r="Q30" s="290"/>
      <c r="R30" s="291">
        <f t="shared" ref="R30" si="3">Q30/1000</f>
        <v>0</v>
      </c>
      <c r="S30" s="292"/>
      <c r="T30" s="293">
        <f t="shared" ref="T30" si="4">IF(S30="",1,S30/1000)</f>
        <v>1</v>
      </c>
      <c r="U30" s="294"/>
      <c r="V30" s="293" t="str">
        <f>IF(N30="","",VLOOKUP(N30,単重表!$C$6:'単重表'!$F$3809,3,FALSE))</f>
        <v/>
      </c>
      <c r="W30" s="295"/>
      <c r="X30" s="290"/>
      <c r="Y30" s="339"/>
      <c r="Z30" s="339"/>
      <c r="AA30" s="339"/>
      <c r="AB30" s="339"/>
      <c r="AC30" s="296"/>
      <c r="AD30" s="296"/>
      <c r="AE30" s="297"/>
      <c r="AF30" s="298"/>
      <c r="AG30" s="297"/>
      <c r="AH30" s="280">
        <f t="shared" ref="AH30" si="5">AG30*X30</f>
        <v>0</v>
      </c>
      <c r="AI30" s="297"/>
      <c r="AJ30" s="296"/>
      <c r="AK30" s="299"/>
      <c r="AL30" s="254"/>
      <c r="AM30" s="254"/>
      <c r="AN30" s="254"/>
      <c r="AO30" s="254"/>
      <c r="AP30" s="254"/>
      <c r="AQ30" s="254"/>
      <c r="AR30" s="254"/>
    </row>
    <row r="31" spans="2:44" ht="27" customHeight="1" x14ac:dyDescent="0.15">
      <c r="K31" s="488" t="s">
        <v>2040</v>
      </c>
      <c r="L31" s="488"/>
      <c r="M31" s="488"/>
      <c r="N31" s="488"/>
      <c r="O31" s="488"/>
      <c r="P31" s="488"/>
      <c r="Q31" s="488"/>
      <c r="R31" s="57"/>
      <c r="S31" s="460" t="s">
        <v>2032</v>
      </c>
      <c r="T31" s="460"/>
      <c r="U31" s="460"/>
      <c r="V31" s="57"/>
      <c r="W31" s="82"/>
      <c r="X31" s="460"/>
      <c r="Y31" s="460"/>
      <c r="Z31" s="460"/>
      <c r="AA31" s="354" t="s">
        <v>2031</v>
      </c>
      <c r="AB31" s="354"/>
      <c r="AC31" s="58" t="s">
        <v>2024</v>
      </c>
      <c r="AD31" s="58"/>
      <c r="AE31" s="26"/>
      <c r="AF31" s="63"/>
      <c r="AG31" s="26"/>
      <c r="AH31" s="28"/>
      <c r="AI31" s="26"/>
      <c r="AJ31" s="58"/>
      <c r="AK31" s="62" t="s">
        <v>2023</v>
      </c>
      <c r="AL31" s="253" t="s">
        <v>2358</v>
      </c>
      <c r="AM31" s="464" t="s">
        <v>2359</v>
      </c>
      <c r="AN31" s="464"/>
      <c r="AO31" s="464" t="s">
        <v>2360</v>
      </c>
      <c r="AP31" s="464"/>
      <c r="AQ31" s="464" t="s">
        <v>2361</v>
      </c>
      <c r="AR31" s="464"/>
    </row>
    <row r="32" spans="2:44" ht="17.25" customHeight="1" x14ac:dyDescent="0.15">
      <c r="K32" s="353" t="s">
        <v>2018</v>
      </c>
      <c r="L32" s="353"/>
      <c r="M32" s="353"/>
      <c r="N32" s="353"/>
      <c r="O32" s="353"/>
      <c r="P32" s="353"/>
      <c r="Q32" s="353"/>
      <c r="R32" s="57"/>
      <c r="S32" s="474" t="s">
        <v>2025</v>
      </c>
      <c r="T32" s="474"/>
      <c r="U32" s="474"/>
      <c r="V32" s="161"/>
      <c r="W32" s="165"/>
      <c r="X32" s="474"/>
      <c r="Y32" s="474"/>
      <c r="Z32" s="474"/>
      <c r="AA32" s="466"/>
      <c r="AB32" s="466"/>
      <c r="AC32" s="487"/>
      <c r="AD32" s="111"/>
      <c r="AE32" s="34"/>
      <c r="AF32" s="112"/>
      <c r="AG32" s="34"/>
      <c r="AH32" s="189"/>
      <c r="AI32" s="34"/>
      <c r="AJ32" s="111"/>
      <c r="AK32" s="462"/>
      <c r="AL32" s="464"/>
      <c r="AM32" s="464"/>
      <c r="AN32" s="464"/>
      <c r="AO32" s="464"/>
      <c r="AP32" s="464"/>
      <c r="AQ32" s="464"/>
      <c r="AR32" s="464"/>
    </row>
    <row r="33" spans="11:44" ht="17.25" customHeight="1" x14ac:dyDescent="0.15">
      <c r="K33" s="353" t="s">
        <v>2037</v>
      </c>
      <c r="L33" s="353"/>
      <c r="M33" s="353"/>
      <c r="N33" s="353"/>
      <c r="O33" s="353"/>
      <c r="P33" s="354" t="s">
        <v>2022</v>
      </c>
      <c r="Q33" s="354"/>
      <c r="R33" s="57"/>
      <c r="S33" s="474" t="s">
        <v>2143</v>
      </c>
      <c r="T33" s="474"/>
      <c r="U33" s="474"/>
      <c r="V33" s="161"/>
      <c r="W33" s="165"/>
      <c r="X33" s="535"/>
      <c r="Y33" s="535"/>
      <c r="Z33" s="535"/>
      <c r="AA33" s="466"/>
      <c r="AB33" s="466"/>
      <c r="AC33" s="487"/>
      <c r="AD33" s="111"/>
      <c r="AE33" s="34"/>
      <c r="AF33" s="112"/>
      <c r="AG33" s="34"/>
      <c r="AH33" s="189"/>
      <c r="AI33" s="34"/>
      <c r="AJ33" s="111"/>
      <c r="AK33" s="462"/>
      <c r="AL33" s="464"/>
      <c r="AM33" s="464"/>
      <c r="AN33" s="464"/>
      <c r="AO33" s="464"/>
      <c r="AP33" s="464"/>
      <c r="AQ33" s="464"/>
      <c r="AR33" s="464"/>
    </row>
    <row r="34" spans="11:44" ht="17.25" customHeight="1" x14ac:dyDescent="0.15">
      <c r="K34" s="353" t="s">
        <v>21</v>
      </c>
      <c r="L34" s="353"/>
      <c r="M34" s="353"/>
      <c r="N34" s="353"/>
      <c r="O34" s="353"/>
      <c r="P34" s="353"/>
      <c r="Q34" s="353"/>
      <c r="R34" s="57"/>
      <c r="S34" s="474" t="s">
        <v>2019</v>
      </c>
      <c r="T34" s="474"/>
      <c r="U34" s="474"/>
      <c r="V34" s="161"/>
      <c r="W34" s="165"/>
      <c r="X34" s="535"/>
      <c r="Y34" s="535"/>
      <c r="Z34" s="535"/>
      <c r="AA34" s="466"/>
      <c r="AB34" s="466"/>
      <c r="AC34" s="487"/>
      <c r="AD34" s="111"/>
      <c r="AE34" s="34"/>
      <c r="AF34" s="112"/>
      <c r="AG34" s="34"/>
      <c r="AH34" s="189"/>
      <c r="AI34" s="34"/>
      <c r="AJ34" s="111"/>
      <c r="AK34" s="462"/>
      <c r="AL34" s="464"/>
      <c r="AM34" s="464"/>
      <c r="AN34" s="464"/>
      <c r="AO34" s="464"/>
      <c r="AP34" s="464"/>
      <c r="AQ34" s="464"/>
      <c r="AR34" s="464"/>
    </row>
    <row r="35" spans="11:44" ht="17.25" customHeight="1" x14ac:dyDescent="0.15">
      <c r="K35" s="353" t="s">
        <v>2036</v>
      </c>
      <c r="L35" s="353"/>
      <c r="M35" s="353"/>
      <c r="N35" s="353"/>
      <c r="O35" s="353"/>
      <c r="P35" s="354" t="s">
        <v>2033</v>
      </c>
      <c r="Q35" s="354"/>
      <c r="R35" s="57"/>
      <c r="S35" s="164" t="s">
        <v>2020</v>
      </c>
      <c r="T35" s="164"/>
      <c r="U35" s="486" t="s">
        <v>2540</v>
      </c>
      <c r="V35" s="486"/>
      <c r="W35" s="486"/>
      <c r="X35" s="486"/>
      <c r="Y35" s="486"/>
      <c r="Z35" s="486"/>
      <c r="AA35" s="466"/>
      <c r="AB35" s="466"/>
      <c r="AC35" s="487"/>
      <c r="AD35" s="111"/>
      <c r="AE35" s="34"/>
      <c r="AF35" s="112"/>
      <c r="AG35" s="34"/>
      <c r="AH35" s="189"/>
      <c r="AI35" s="34"/>
      <c r="AJ35" s="111"/>
      <c r="AK35" s="462"/>
      <c r="AL35" s="464"/>
      <c r="AM35" s="484"/>
      <c r="AN35" s="484"/>
      <c r="AO35" s="484"/>
      <c r="AP35" s="484"/>
      <c r="AQ35" s="484"/>
      <c r="AR35" s="484"/>
    </row>
    <row r="36" spans="11:44" ht="17.25" customHeight="1" x14ac:dyDescent="0.15">
      <c r="K36" s="353" t="s">
        <v>2356</v>
      </c>
      <c r="L36" s="353"/>
      <c r="M36" s="473" t="s">
        <v>2357</v>
      </c>
      <c r="N36" s="473"/>
      <c r="O36" s="473"/>
      <c r="P36" s="473"/>
      <c r="Q36" s="473"/>
      <c r="R36" s="57"/>
      <c r="S36" s="474" t="s">
        <v>2034</v>
      </c>
      <c r="T36" s="474"/>
      <c r="U36" s="474"/>
      <c r="V36" s="161"/>
      <c r="W36" s="165"/>
      <c r="X36" s="474" t="s">
        <v>2541</v>
      </c>
      <c r="Y36" s="474"/>
      <c r="Z36" s="474"/>
      <c r="AA36" s="474"/>
      <c r="AB36" s="474"/>
      <c r="AC36" s="474"/>
      <c r="AD36" s="474"/>
      <c r="AE36" s="474"/>
      <c r="AF36" s="474"/>
      <c r="AG36" s="474"/>
      <c r="AH36" s="474"/>
      <c r="AI36" s="474"/>
      <c r="AJ36" s="474"/>
      <c r="AK36" s="474"/>
      <c r="AL36" s="464" t="s">
        <v>2362</v>
      </c>
      <c r="AM36" s="464"/>
      <c r="AN36" s="464"/>
      <c r="AO36" s="464"/>
      <c r="AP36" s="464"/>
      <c r="AQ36" s="464"/>
      <c r="AR36" s="464"/>
    </row>
    <row r="37" spans="11:44" ht="17.25" customHeight="1" x14ac:dyDescent="0.15">
      <c r="K37" s="353"/>
      <c r="L37" s="353"/>
      <c r="M37" s="475" t="s">
        <v>2537</v>
      </c>
      <c r="N37" s="476"/>
      <c r="O37" s="476"/>
      <c r="P37" s="476"/>
      <c r="Q37" s="477"/>
      <c r="R37" s="57"/>
      <c r="S37" s="474" t="s">
        <v>2021</v>
      </c>
      <c r="T37" s="474"/>
      <c r="U37" s="474"/>
      <c r="V37" s="161"/>
      <c r="W37" s="165"/>
      <c r="X37" s="478" t="s">
        <v>2538</v>
      </c>
      <c r="Y37" s="479"/>
      <c r="Z37" s="480"/>
      <c r="AA37" s="466" t="s">
        <v>2035</v>
      </c>
      <c r="AB37" s="466"/>
      <c r="AC37" s="481" t="s">
        <v>2539</v>
      </c>
      <c r="AD37" s="482"/>
      <c r="AE37" s="482"/>
      <c r="AF37" s="482"/>
      <c r="AG37" s="482"/>
      <c r="AH37" s="482"/>
      <c r="AI37" s="482"/>
      <c r="AJ37" s="482"/>
      <c r="AK37" s="483"/>
      <c r="AL37" s="464"/>
      <c r="AM37" s="464"/>
      <c r="AN37" s="464"/>
      <c r="AO37" s="464"/>
      <c r="AP37" s="464"/>
      <c r="AQ37" s="464"/>
      <c r="AR37" s="464"/>
    </row>
    <row r="38" spans="11:44" ht="17.25" customHeight="1" x14ac:dyDescent="0.15">
      <c r="K38" s="93"/>
      <c r="L38" s="59"/>
      <c r="M38" s="88"/>
      <c r="N38" s="89"/>
      <c r="O38" s="90"/>
      <c r="P38" s="91"/>
      <c r="Q38" s="92"/>
      <c r="R38" s="60"/>
      <c r="S38" s="94"/>
      <c r="T38" s="60"/>
      <c r="U38" s="91"/>
      <c r="V38" s="60"/>
      <c r="W38" s="83"/>
      <c r="X38" s="92"/>
      <c r="Y38" s="61"/>
      <c r="Z38" s="61"/>
      <c r="AA38" s="61"/>
      <c r="AB38" s="61"/>
      <c r="AC38" s="84"/>
      <c r="AD38" s="84"/>
      <c r="AE38" s="85"/>
      <c r="AF38" s="86"/>
      <c r="AG38" s="85"/>
      <c r="AH38" s="87"/>
      <c r="AI38" s="85"/>
      <c r="AJ38" s="84"/>
      <c r="AK38" s="95"/>
      <c r="AR38" s="255"/>
    </row>
    <row r="39" spans="11:44" ht="17.25" customHeight="1" x14ac:dyDescent="0.15">
      <c r="K39" s="93"/>
      <c r="L39" s="59"/>
      <c r="M39" s="88"/>
      <c r="N39" s="89"/>
      <c r="O39" s="90"/>
      <c r="P39" s="91"/>
      <c r="Q39" s="92"/>
      <c r="R39" s="60"/>
      <c r="S39" s="94"/>
      <c r="T39" s="60"/>
      <c r="U39" s="91"/>
      <c r="V39" s="60"/>
      <c r="W39" s="83"/>
      <c r="X39" s="92"/>
      <c r="Y39" s="61"/>
      <c r="Z39" s="61"/>
      <c r="AA39" s="61"/>
      <c r="AB39" s="61"/>
      <c r="AC39" s="84"/>
      <c r="AD39" s="84"/>
      <c r="AE39" s="85"/>
      <c r="AF39" s="86"/>
      <c r="AG39" s="85"/>
      <c r="AH39" s="87"/>
      <c r="AI39" s="85"/>
      <c r="AJ39" s="84"/>
      <c r="AK39" s="95"/>
      <c r="AR39" s="256"/>
    </row>
    <row r="40" spans="11:44" ht="17.25" customHeight="1" x14ac:dyDescent="0.15">
      <c r="K40" s="93"/>
      <c r="L40" s="59"/>
      <c r="M40" s="88"/>
      <c r="N40" s="89"/>
      <c r="O40" s="90"/>
      <c r="P40" s="91"/>
      <c r="Q40" s="92"/>
      <c r="R40" s="60"/>
      <c r="S40" s="94"/>
      <c r="T40" s="60"/>
      <c r="U40" s="91"/>
      <c r="V40" s="60"/>
      <c r="W40" s="83"/>
      <c r="X40" s="92"/>
      <c r="Y40" s="61"/>
      <c r="Z40" s="61"/>
      <c r="AA40" s="61"/>
      <c r="AB40" s="61"/>
      <c r="AC40" s="84"/>
      <c r="AD40" s="84"/>
      <c r="AE40" s="85"/>
      <c r="AF40" s="86"/>
      <c r="AG40" s="85"/>
      <c r="AH40" s="87"/>
      <c r="AI40" s="85"/>
      <c r="AJ40" s="84"/>
      <c r="AK40" s="95"/>
      <c r="AR40" s="256"/>
    </row>
    <row r="41" spans="11:44" ht="17.25" customHeight="1" x14ac:dyDescent="0.15">
      <c r="K41" s="93"/>
      <c r="L41" s="59"/>
      <c r="M41" s="88"/>
      <c r="N41" s="89"/>
      <c r="O41" s="90"/>
      <c r="P41" s="91"/>
      <c r="Q41" s="92"/>
      <c r="R41" s="60"/>
      <c r="S41" s="94"/>
      <c r="T41" s="60"/>
      <c r="U41" s="91"/>
      <c r="V41" s="60"/>
      <c r="W41" s="83"/>
      <c r="X41" s="92"/>
      <c r="Y41" s="61"/>
      <c r="Z41" s="61"/>
      <c r="AA41" s="61"/>
      <c r="AB41" s="61"/>
      <c r="AC41" s="84"/>
      <c r="AD41" s="84"/>
      <c r="AE41" s="85"/>
      <c r="AF41" s="86"/>
      <c r="AG41" s="85"/>
      <c r="AH41" s="87"/>
      <c r="AI41" s="85"/>
      <c r="AJ41" s="84"/>
      <c r="AK41" s="95"/>
      <c r="AR41" s="256"/>
    </row>
    <row r="42" spans="11:44" ht="17.25" customHeight="1" x14ac:dyDescent="0.15">
      <c r="K42" s="93"/>
      <c r="L42" s="59"/>
      <c r="M42" s="88"/>
      <c r="N42" s="89"/>
      <c r="O42" s="90"/>
      <c r="P42" s="91"/>
      <c r="Q42" s="92"/>
      <c r="R42" s="60"/>
      <c r="S42" s="94"/>
      <c r="T42" s="60"/>
      <c r="U42" s="91"/>
      <c r="V42" s="60"/>
      <c r="W42" s="83"/>
      <c r="X42" s="92"/>
      <c r="Y42" s="61"/>
      <c r="Z42" s="61"/>
      <c r="AA42" s="61"/>
      <c r="AB42" s="61"/>
      <c r="AC42" s="84"/>
      <c r="AD42" s="84"/>
      <c r="AE42" s="85"/>
      <c r="AF42" s="86"/>
      <c r="AG42" s="85"/>
      <c r="AH42" s="87"/>
      <c r="AI42" s="85"/>
      <c r="AJ42" s="84"/>
      <c r="AK42" s="95"/>
      <c r="AR42" s="256"/>
    </row>
    <row r="43" spans="11:44" ht="17.25" customHeight="1" x14ac:dyDescent="0.15">
      <c r="K43" s="93"/>
      <c r="L43" s="59"/>
      <c r="M43" s="88"/>
      <c r="N43" s="89"/>
      <c r="O43" s="90"/>
      <c r="P43" s="91"/>
      <c r="Q43" s="92"/>
      <c r="R43" s="60"/>
      <c r="S43" s="94"/>
      <c r="T43" s="60"/>
      <c r="U43" s="91"/>
      <c r="V43" s="60"/>
      <c r="W43" s="83"/>
      <c r="X43" s="92"/>
      <c r="Y43" s="61"/>
      <c r="Z43" s="61"/>
      <c r="AA43" s="61"/>
      <c r="AB43" s="61"/>
      <c r="AC43" s="84"/>
      <c r="AD43" s="84"/>
      <c r="AE43" s="85"/>
      <c r="AF43" s="86"/>
      <c r="AG43" s="85"/>
      <c r="AH43" s="87"/>
      <c r="AI43" s="85"/>
      <c r="AJ43" s="84"/>
      <c r="AK43" s="95"/>
      <c r="AR43" s="256"/>
    </row>
    <row r="44" spans="11:44" ht="17.25" customHeight="1" x14ac:dyDescent="0.15">
      <c r="K44" s="93"/>
      <c r="L44" s="59"/>
      <c r="M44" s="88"/>
      <c r="N44" s="89"/>
      <c r="O44" s="90"/>
      <c r="P44" s="91"/>
      <c r="Q44" s="92"/>
      <c r="R44" s="60"/>
      <c r="S44" s="94"/>
      <c r="T44" s="60"/>
      <c r="U44" s="91"/>
      <c r="V44" s="60"/>
      <c r="W44" s="83"/>
      <c r="X44" s="92"/>
      <c r="Y44" s="61"/>
      <c r="Z44" s="61"/>
      <c r="AA44" s="61"/>
      <c r="AB44" s="61"/>
      <c r="AC44" s="84"/>
      <c r="AD44" s="84"/>
      <c r="AE44" s="85"/>
      <c r="AF44" s="86"/>
      <c r="AG44" s="85"/>
      <c r="AH44" s="87"/>
      <c r="AI44" s="85"/>
      <c r="AJ44" s="84"/>
      <c r="AK44" s="95"/>
      <c r="AR44" s="256"/>
    </row>
    <row r="45" spans="11:44" ht="17.25" customHeight="1" x14ac:dyDescent="0.15">
      <c r="K45" s="93"/>
      <c r="L45" s="59"/>
      <c r="M45" s="88"/>
      <c r="N45" s="89"/>
      <c r="O45" s="90"/>
      <c r="P45" s="91"/>
      <c r="Q45" s="92"/>
      <c r="R45" s="60"/>
      <c r="S45" s="94"/>
      <c r="T45" s="60"/>
      <c r="U45" s="91"/>
      <c r="V45" s="60"/>
      <c r="W45" s="83"/>
      <c r="X45" s="92"/>
      <c r="Y45" s="61"/>
      <c r="Z45" s="61"/>
      <c r="AA45" s="61"/>
      <c r="AB45" s="61"/>
      <c r="AC45" s="84"/>
      <c r="AD45" s="84"/>
      <c r="AE45" s="85"/>
      <c r="AF45" s="86"/>
      <c r="AG45" s="85"/>
      <c r="AH45" s="87"/>
      <c r="AI45" s="85"/>
      <c r="AJ45" s="84"/>
      <c r="AK45" s="95"/>
      <c r="AR45" s="256"/>
    </row>
    <row r="46" spans="11:44" ht="17.25" customHeight="1" x14ac:dyDescent="0.15">
      <c r="K46" s="93"/>
      <c r="L46" s="59"/>
      <c r="M46" s="88"/>
      <c r="N46" s="89"/>
      <c r="O46" s="90"/>
      <c r="P46" s="91"/>
      <c r="Q46" s="92"/>
      <c r="R46" s="60"/>
      <c r="S46" s="94"/>
      <c r="T46" s="60"/>
      <c r="U46" s="91"/>
      <c r="V46" s="60"/>
      <c r="W46" s="83"/>
      <c r="X46" s="92"/>
      <c r="Y46" s="61"/>
      <c r="Z46" s="61"/>
      <c r="AA46" s="61"/>
      <c r="AB46" s="61"/>
      <c r="AC46" s="84"/>
      <c r="AD46" s="84"/>
      <c r="AE46" s="85"/>
      <c r="AF46" s="86"/>
      <c r="AG46" s="85"/>
      <c r="AH46" s="87"/>
      <c r="AI46" s="85"/>
      <c r="AJ46" s="84"/>
      <c r="AK46" s="95"/>
      <c r="AR46" s="256"/>
    </row>
    <row r="47" spans="11:44" ht="17.25" customHeight="1" x14ac:dyDescent="0.15">
      <c r="K47" s="93"/>
      <c r="L47" s="59"/>
      <c r="M47" s="88"/>
      <c r="N47" s="89"/>
      <c r="O47" s="90"/>
      <c r="P47" s="91"/>
      <c r="Q47" s="92"/>
      <c r="R47" s="60"/>
      <c r="S47" s="94"/>
      <c r="T47" s="60"/>
      <c r="U47" s="91"/>
      <c r="V47" s="60"/>
      <c r="W47" s="83"/>
      <c r="X47" s="92"/>
      <c r="Y47" s="61"/>
      <c r="Z47" s="61"/>
      <c r="AA47" s="61"/>
      <c r="AB47" s="61"/>
      <c r="AC47" s="84"/>
      <c r="AD47" s="84"/>
      <c r="AE47" s="85"/>
      <c r="AF47" s="86"/>
      <c r="AG47" s="85"/>
      <c r="AH47" s="87"/>
      <c r="AI47" s="85"/>
      <c r="AJ47" s="84"/>
      <c r="AK47" s="95"/>
      <c r="AR47" s="256"/>
    </row>
    <row r="48" spans="11:44" ht="17.25" customHeight="1" x14ac:dyDescent="0.15">
      <c r="K48" s="93"/>
      <c r="L48" s="59"/>
      <c r="M48" s="88"/>
      <c r="N48" s="89"/>
      <c r="O48" s="90"/>
      <c r="P48" s="91"/>
      <c r="Q48" s="92"/>
      <c r="R48" s="60"/>
      <c r="S48" s="94"/>
      <c r="T48" s="60"/>
      <c r="U48" s="91"/>
      <c r="V48" s="60"/>
      <c r="W48" s="83"/>
      <c r="X48" s="92"/>
      <c r="Y48" s="61"/>
      <c r="Z48" s="61"/>
      <c r="AA48" s="61"/>
      <c r="AB48" s="61"/>
      <c r="AC48" s="84"/>
      <c r="AD48" s="84"/>
      <c r="AE48" s="85"/>
      <c r="AF48" s="86"/>
      <c r="AG48" s="85"/>
      <c r="AH48" s="87"/>
      <c r="AI48" s="85"/>
      <c r="AJ48" s="84"/>
      <c r="AK48" s="95"/>
      <c r="AR48" s="256"/>
    </row>
    <row r="49" spans="2:45" ht="17.25" customHeight="1" x14ac:dyDescent="0.15">
      <c r="B49" s="15" t="s">
        <v>827</v>
      </c>
      <c r="K49" s="96"/>
      <c r="L49" s="56"/>
      <c r="M49" s="97"/>
      <c r="N49" s="98"/>
      <c r="O49" s="99"/>
      <c r="P49" s="100"/>
      <c r="Q49" s="101"/>
      <c r="R49" s="102"/>
      <c r="S49" s="103"/>
      <c r="T49" s="102"/>
      <c r="U49" s="100"/>
      <c r="V49" s="102"/>
      <c r="W49" s="104"/>
      <c r="X49" s="101"/>
      <c r="Y49" s="105"/>
      <c r="Z49" s="105"/>
      <c r="AA49" s="105"/>
      <c r="AB49" s="105"/>
      <c r="AC49" s="106"/>
      <c r="AD49" s="106"/>
      <c r="AE49" s="107"/>
      <c r="AF49" s="108"/>
      <c r="AG49" s="107"/>
      <c r="AH49" s="109"/>
      <c r="AI49" s="107"/>
      <c r="AJ49" s="106"/>
      <c r="AK49" s="110"/>
      <c r="AM49" s="107"/>
      <c r="AN49" s="107"/>
      <c r="AO49" s="107"/>
      <c r="AP49" s="107"/>
      <c r="AQ49" s="107"/>
      <c r="AR49" s="257"/>
    </row>
    <row r="50" spans="2:45" ht="15.75" customHeight="1" x14ac:dyDescent="0.15">
      <c r="B50" s="352" t="s">
        <v>1349</v>
      </c>
      <c r="C50" s="361" t="s">
        <v>1350</v>
      </c>
      <c r="D50" s="363" t="s">
        <v>21</v>
      </c>
      <c r="E50" s="363" t="s">
        <v>1357</v>
      </c>
      <c r="F50" s="369" t="s">
        <v>1352</v>
      </c>
      <c r="G50" s="355" t="s">
        <v>2026</v>
      </c>
      <c r="H50" s="357" t="s">
        <v>2027</v>
      </c>
      <c r="I50" s="359" t="s">
        <v>2022</v>
      </c>
      <c r="J50" s="360"/>
      <c r="K50" s="372" t="s">
        <v>2016</v>
      </c>
      <c r="L50" s="373"/>
      <c r="M50" s="374"/>
      <c r="N50" s="365" t="s">
        <v>1354</v>
      </c>
      <c r="O50" s="353" t="s">
        <v>22</v>
      </c>
      <c r="P50" s="353"/>
      <c r="Q50" s="367" t="s">
        <v>1341</v>
      </c>
      <c r="R50" s="27" t="s">
        <v>1342</v>
      </c>
      <c r="S50" s="367" t="s">
        <v>1345</v>
      </c>
      <c r="T50" s="27" t="s">
        <v>1344</v>
      </c>
      <c r="U50" s="354" t="s">
        <v>23</v>
      </c>
      <c r="V50" s="379" t="s">
        <v>20</v>
      </c>
      <c r="W50" s="375" t="s">
        <v>2030</v>
      </c>
      <c r="X50" s="377" t="s">
        <v>2010</v>
      </c>
      <c r="Y50" s="354" t="s">
        <v>25</v>
      </c>
      <c r="Z50" s="354" t="s">
        <v>2005</v>
      </c>
      <c r="AA50" s="354" t="s">
        <v>2006</v>
      </c>
      <c r="AB50" s="354" t="s">
        <v>2007</v>
      </c>
      <c r="AC50" s="380" t="s">
        <v>2017</v>
      </c>
      <c r="AD50" s="380" t="s">
        <v>1355</v>
      </c>
      <c r="AE50" s="369" t="s">
        <v>1356</v>
      </c>
      <c r="AF50" s="386" t="s">
        <v>1351</v>
      </c>
      <c r="AG50" s="353" t="s">
        <v>1347</v>
      </c>
      <c r="AH50" s="387" t="s">
        <v>1348</v>
      </c>
      <c r="AI50" s="363" t="s">
        <v>1353</v>
      </c>
      <c r="AJ50" s="384" t="s">
        <v>1358</v>
      </c>
      <c r="AK50" s="383" t="s">
        <v>24</v>
      </c>
      <c r="AL50" s="465" t="s">
        <v>2363</v>
      </c>
      <c r="AM50" s="534" t="s">
        <v>2364</v>
      </c>
      <c r="AN50" s="533" t="s">
        <v>1342</v>
      </c>
      <c r="AO50" s="533" t="s">
        <v>26</v>
      </c>
      <c r="AP50" s="533" t="s">
        <v>2365</v>
      </c>
      <c r="AQ50" s="533" t="s">
        <v>2366</v>
      </c>
      <c r="AR50" s="533" t="s">
        <v>2367</v>
      </c>
      <c r="AS50" s="382"/>
    </row>
    <row r="51" spans="2:45" ht="15.75" customHeight="1" x14ac:dyDescent="0.15">
      <c r="B51" s="353"/>
      <c r="C51" s="362"/>
      <c r="D51" s="364"/>
      <c r="E51" s="364"/>
      <c r="F51" s="370"/>
      <c r="G51" s="356"/>
      <c r="H51" s="358"/>
      <c r="I51" s="69"/>
      <c r="J51" s="70"/>
      <c r="K51" s="456"/>
      <c r="L51" s="391"/>
      <c r="M51" s="392"/>
      <c r="N51" s="366"/>
      <c r="O51" s="26" t="s">
        <v>26</v>
      </c>
      <c r="P51" s="28" t="s">
        <v>25</v>
      </c>
      <c r="Q51" s="368"/>
      <c r="R51" s="31" t="s">
        <v>1343</v>
      </c>
      <c r="S51" s="371"/>
      <c r="T51" s="32" t="s">
        <v>1346</v>
      </c>
      <c r="U51" s="354"/>
      <c r="V51" s="379"/>
      <c r="W51" s="376"/>
      <c r="X51" s="378"/>
      <c r="Y51" s="354"/>
      <c r="Z51" s="354"/>
      <c r="AA51" s="354"/>
      <c r="AB51" s="354"/>
      <c r="AC51" s="381"/>
      <c r="AD51" s="381"/>
      <c r="AE51" s="370"/>
      <c r="AF51" s="386"/>
      <c r="AG51" s="353"/>
      <c r="AH51" s="388"/>
      <c r="AI51" s="364"/>
      <c r="AJ51" s="385"/>
      <c r="AK51" s="383"/>
      <c r="AL51" s="464"/>
      <c r="AM51" s="464"/>
      <c r="AN51" s="464"/>
      <c r="AO51" s="464"/>
      <c r="AP51" s="464"/>
      <c r="AQ51" s="464"/>
      <c r="AR51" s="464"/>
      <c r="AS51" s="382"/>
    </row>
    <row r="52" spans="2:45" ht="22.5" customHeight="1" x14ac:dyDescent="0.15">
      <c r="B52" s="34"/>
      <c r="C52" s="47"/>
      <c r="D52" s="34"/>
      <c r="E52" s="34"/>
      <c r="F52" s="41"/>
      <c r="G52" s="67">
        <v>1</v>
      </c>
      <c r="H52" s="68" t="s">
        <v>2028</v>
      </c>
      <c r="I52" s="71" t="s">
        <v>2029</v>
      </c>
      <c r="J52" s="70"/>
      <c r="K52" s="53" t="s">
        <v>2011</v>
      </c>
      <c r="L52" s="49" t="s">
        <v>2012</v>
      </c>
      <c r="M52" s="51">
        <v>501</v>
      </c>
      <c r="N52" s="35"/>
      <c r="O52" s="55" t="s">
        <v>2015</v>
      </c>
      <c r="P52" s="36" t="str">
        <f>IF(N52="","",VLOOKUP(N52,単重表!$C$6:'単重表'!$F$3809,2,FALSE))</f>
        <v/>
      </c>
      <c r="Q52" s="37"/>
      <c r="R52" s="29">
        <f>Q52/1000</f>
        <v>0</v>
      </c>
      <c r="S52" s="38"/>
      <c r="T52" s="39">
        <f>IF(S52="",1,S52/1000)</f>
        <v>1</v>
      </c>
      <c r="U52" s="40"/>
      <c r="V52" s="39" t="str">
        <f>IF(N52="","",VLOOKUP(N52,単重表!$C$6:'単重表'!$F$3809,3,FALSE))</f>
        <v/>
      </c>
      <c r="W52" s="79"/>
      <c r="X52" s="37" t="e">
        <f>V52*U52*T52*R52+W52</f>
        <v>#VALUE!</v>
      </c>
      <c r="Y52" s="28" t="s">
        <v>2008</v>
      </c>
      <c r="Z52" s="28" t="s">
        <v>2009</v>
      </c>
      <c r="AA52" s="28"/>
      <c r="AB52" s="28"/>
      <c r="AC52" s="44"/>
      <c r="AD52" s="44"/>
      <c r="AE52" s="41"/>
      <c r="AF52" s="43"/>
      <c r="AG52" s="41"/>
      <c r="AH52" s="42" t="e">
        <f t="shared" ref="AH52:AH115" si="6">AG52*X52</f>
        <v>#VALUE!</v>
      </c>
      <c r="AI52" s="41"/>
      <c r="AJ52" s="44"/>
      <c r="AK52" s="45"/>
      <c r="AL52" s="34"/>
      <c r="AM52" s="34"/>
      <c r="AN52" s="34"/>
      <c r="AO52" s="34"/>
      <c r="AP52" s="34"/>
      <c r="AQ52" s="34"/>
      <c r="AR52" s="34"/>
    </row>
    <row r="53" spans="2:45" ht="22.5" customHeight="1" x14ac:dyDescent="0.15">
      <c r="B53" s="34"/>
      <c r="C53" s="47"/>
      <c r="D53" s="34"/>
      <c r="E53" s="34"/>
      <c r="F53" s="41"/>
      <c r="G53" s="67"/>
      <c r="H53" s="68"/>
      <c r="I53" s="71"/>
      <c r="J53" s="70"/>
      <c r="K53" s="53"/>
      <c r="L53" s="49"/>
      <c r="M53" s="51"/>
      <c r="N53" s="35"/>
      <c r="O53" s="55"/>
      <c r="P53" s="36" t="str">
        <f>IF(N53="","",VLOOKUP(N53,単重表!$C$6:'単重表'!$F$3809,2,FALSE))</f>
        <v/>
      </c>
      <c r="Q53" s="37"/>
      <c r="R53" s="29">
        <f t="shared" ref="R53:R116" si="7">Q53/1000</f>
        <v>0</v>
      </c>
      <c r="S53" s="38"/>
      <c r="T53" s="39">
        <f t="shared" ref="T53:T116" si="8">IF(S53="",1,S53/1000)</f>
        <v>1</v>
      </c>
      <c r="U53" s="40"/>
      <c r="V53" s="39" t="str">
        <f>IF(N53="","",VLOOKUP(N53,単重表!$C$6:'単重表'!$F$3809,3,FALSE))</f>
        <v/>
      </c>
      <c r="W53" s="79"/>
      <c r="X53" s="37" t="e">
        <f t="shared" ref="X53:X116" si="9">V53*U53*T53*R53+W53</f>
        <v>#VALUE!</v>
      </c>
      <c r="Y53" s="28"/>
      <c r="Z53" s="28"/>
      <c r="AA53" s="28"/>
      <c r="AB53" s="28"/>
      <c r="AC53" s="44"/>
      <c r="AD53" s="44"/>
      <c r="AE53" s="41"/>
      <c r="AF53" s="43"/>
      <c r="AG53" s="41"/>
      <c r="AH53" s="42" t="e">
        <f t="shared" si="6"/>
        <v>#VALUE!</v>
      </c>
      <c r="AI53" s="41"/>
      <c r="AJ53" s="44"/>
      <c r="AK53" s="45"/>
      <c r="AL53" s="34"/>
      <c r="AM53" s="34"/>
      <c r="AN53" s="34"/>
      <c r="AO53" s="34"/>
      <c r="AP53" s="34"/>
      <c r="AQ53" s="34"/>
      <c r="AR53" s="34"/>
    </row>
    <row r="54" spans="2:45" ht="22.5" customHeight="1" x14ac:dyDescent="0.15">
      <c r="B54" s="34"/>
      <c r="C54" s="47">
        <v>41579</v>
      </c>
      <c r="D54" s="34"/>
      <c r="E54" s="34"/>
      <c r="F54" s="41"/>
      <c r="G54" s="67"/>
      <c r="H54" s="68"/>
      <c r="I54" s="71"/>
      <c r="J54" s="70"/>
      <c r="K54" s="53"/>
      <c r="L54" s="49"/>
      <c r="M54" s="51"/>
      <c r="N54" s="35"/>
      <c r="O54" s="55"/>
      <c r="P54" s="36" t="str">
        <f>IF(N54="","",VLOOKUP(N54,単重表!$C$6:'単重表'!$F$3809,2,FALSE))</f>
        <v/>
      </c>
      <c r="Q54" s="37"/>
      <c r="R54" s="29">
        <f t="shared" si="7"/>
        <v>0</v>
      </c>
      <c r="S54" s="38"/>
      <c r="T54" s="39">
        <f t="shared" si="8"/>
        <v>1</v>
      </c>
      <c r="U54" s="40"/>
      <c r="V54" s="39" t="str">
        <f>IF(N54="","",VLOOKUP(N54,単重表!$C$6:'単重表'!$F$3809,3,FALSE))</f>
        <v/>
      </c>
      <c r="W54" s="79"/>
      <c r="X54" s="37" t="e">
        <f t="shared" si="9"/>
        <v>#VALUE!</v>
      </c>
      <c r="Y54" s="28"/>
      <c r="Z54" s="28"/>
      <c r="AA54" s="28"/>
      <c r="AB54" s="28"/>
      <c r="AC54" s="44"/>
      <c r="AD54" s="44"/>
      <c r="AE54" s="41"/>
      <c r="AF54" s="43"/>
      <c r="AG54" s="41"/>
      <c r="AH54" s="42" t="e">
        <f t="shared" si="6"/>
        <v>#VALUE!</v>
      </c>
      <c r="AI54" s="41"/>
      <c r="AJ54" s="44"/>
      <c r="AK54" s="45"/>
      <c r="AL54" s="34"/>
      <c r="AM54" s="34"/>
      <c r="AN54" s="34"/>
      <c r="AO54" s="34"/>
      <c r="AP54" s="34"/>
      <c r="AQ54" s="34"/>
      <c r="AR54" s="34"/>
    </row>
    <row r="55" spans="2:45" ht="22.5" customHeight="1" x14ac:dyDescent="0.15">
      <c r="B55" s="34"/>
      <c r="C55" s="47">
        <v>41619</v>
      </c>
      <c r="D55" s="34"/>
      <c r="E55" s="34"/>
      <c r="F55" s="41"/>
      <c r="G55" s="67"/>
      <c r="H55" s="68"/>
      <c r="I55" s="71"/>
      <c r="J55" s="70"/>
      <c r="K55" s="53"/>
      <c r="L55" s="49"/>
      <c r="M55" s="51"/>
      <c r="N55" s="35"/>
      <c r="O55" s="55"/>
      <c r="P55" s="36" t="str">
        <f>IF(N55="","",VLOOKUP(N55,単重表!$C$6:'単重表'!$F$3809,2,FALSE))</f>
        <v/>
      </c>
      <c r="Q55" s="37"/>
      <c r="R55" s="29">
        <f t="shared" si="7"/>
        <v>0</v>
      </c>
      <c r="S55" s="38"/>
      <c r="T55" s="39">
        <f t="shared" si="8"/>
        <v>1</v>
      </c>
      <c r="U55" s="40"/>
      <c r="V55" s="39" t="str">
        <f>IF(N55="","",VLOOKUP(N55,単重表!$C$6:'単重表'!$F$3809,3,FALSE))</f>
        <v/>
      </c>
      <c r="W55" s="79"/>
      <c r="X55" s="37" t="e">
        <f t="shared" si="9"/>
        <v>#VALUE!</v>
      </c>
      <c r="Y55" s="28"/>
      <c r="Z55" s="28"/>
      <c r="AA55" s="28"/>
      <c r="AB55" s="28"/>
      <c r="AC55" s="44"/>
      <c r="AD55" s="44"/>
      <c r="AE55" s="41"/>
      <c r="AF55" s="43"/>
      <c r="AG55" s="41"/>
      <c r="AH55" s="42" t="e">
        <f t="shared" si="6"/>
        <v>#VALUE!</v>
      </c>
      <c r="AI55" s="41"/>
      <c r="AJ55" s="44"/>
      <c r="AK55" s="45"/>
      <c r="AL55" s="34"/>
      <c r="AM55" s="34"/>
      <c r="AN55" s="34"/>
      <c r="AO55" s="34"/>
      <c r="AP55" s="34"/>
      <c r="AQ55" s="34"/>
      <c r="AR55" s="34"/>
    </row>
    <row r="56" spans="2:45" ht="22.5" customHeight="1" x14ac:dyDescent="0.15">
      <c r="B56" s="34"/>
      <c r="C56" s="47"/>
      <c r="D56" s="34"/>
      <c r="E56" s="34"/>
      <c r="F56" s="41"/>
      <c r="G56" s="67"/>
      <c r="H56" s="68"/>
      <c r="I56" s="71"/>
      <c r="J56" s="70"/>
      <c r="K56" s="53"/>
      <c r="L56" s="49"/>
      <c r="M56" s="51"/>
      <c r="N56" s="35"/>
      <c r="O56" s="55"/>
      <c r="P56" s="36" t="str">
        <f>IF(N56="","",VLOOKUP(N56,単重表!$C$6:'単重表'!$F$3809,2,FALSE))</f>
        <v/>
      </c>
      <c r="Q56" s="37"/>
      <c r="R56" s="29">
        <f t="shared" si="7"/>
        <v>0</v>
      </c>
      <c r="S56" s="38"/>
      <c r="T56" s="39">
        <f t="shared" si="8"/>
        <v>1</v>
      </c>
      <c r="U56" s="40"/>
      <c r="V56" s="39" t="str">
        <f>IF(N56="","",VLOOKUP(N56,単重表!$C$6:'単重表'!$F$3809,3,FALSE))</f>
        <v/>
      </c>
      <c r="W56" s="79"/>
      <c r="X56" s="37" t="e">
        <f t="shared" si="9"/>
        <v>#VALUE!</v>
      </c>
      <c r="Y56" s="28"/>
      <c r="Z56" s="28"/>
      <c r="AA56" s="28"/>
      <c r="AB56" s="28"/>
      <c r="AC56" s="44"/>
      <c r="AD56" s="44"/>
      <c r="AE56" s="41"/>
      <c r="AF56" s="43"/>
      <c r="AG56" s="41"/>
      <c r="AH56" s="42" t="e">
        <f t="shared" si="6"/>
        <v>#VALUE!</v>
      </c>
      <c r="AI56" s="41"/>
      <c r="AJ56" s="44"/>
      <c r="AK56" s="45"/>
      <c r="AL56" s="34"/>
      <c r="AM56" s="34"/>
      <c r="AN56" s="34"/>
      <c r="AO56" s="34"/>
      <c r="AP56" s="34"/>
      <c r="AQ56" s="34"/>
      <c r="AR56" s="34"/>
    </row>
    <row r="57" spans="2:45" ht="22.5" customHeight="1" x14ac:dyDescent="0.15">
      <c r="B57" s="34"/>
      <c r="C57" s="47"/>
      <c r="D57" s="34"/>
      <c r="E57" s="34"/>
      <c r="F57" s="41"/>
      <c r="G57" s="67"/>
      <c r="H57" s="68"/>
      <c r="I57" s="71"/>
      <c r="J57" s="70"/>
      <c r="K57" s="53"/>
      <c r="L57" s="49"/>
      <c r="M57" s="51"/>
      <c r="N57" s="35"/>
      <c r="O57" s="55"/>
      <c r="P57" s="36" t="str">
        <f>IF(N57="","",VLOOKUP(N57,単重表!$C$6:'単重表'!$F$3809,2,FALSE))</f>
        <v/>
      </c>
      <c r="Q57" s="37"/>
      <c r="R57" s="29">
        <f t="shared" si="7"/>
        <v>0</v>
      </c>
      <c r="S57" s="38"/>
      <c r="T57" s="39">
        <f t="shared" si="8"/>
        <v>1</v>
      </c>
      <c r="U57" s="40"/>
      <c r="V57" s="39" t="str">
        <f>IF(N57="","",VLOOKUP(N57,単重表!$C$6:'単重表'!$F$3809,3,FALSE))</f>
        <v/>
      </c>
      <c r="W57" s="79"/>
      <c r="X57" s="37" t="e">
        <f t="shared" si="9"/>
        <v>#VALUE!</v>
      </c>
      <c r="Y57" s="28"/>
      <c r="Z57" s="28"/>
      <c r="AA57" s="28"/>
      <c r="AB57" s="28"/>
      <c r="AC57" s="44"/>
      <c r="AD57" s="44"/>
      <c r="AE57" s="41"/>
      <c r="AF57" s="43"/>
      <c r="AG57" s="41"/>
      <c r="AH57" s="42" t="e">
        <f t="shared" si="6"/>
        <v>#VALUE!</v>
      </c>
      <c r="AI57" s="41"/>
      <c r="AJ57" s="44"/>
      <c r="AK57" s="45"/>
      <c r="AL57" s="34"/>
      <c r="AM57" s="34"/>
      <c r="AN57" s="34"/>
      <c r="AO57" s="34"/>
      <c r="AP57" s="34"/>
      <c r="AQ57" s="34"/>
      <c r="AR57" s="34"/>
    </row>
    <row r="58" spans="2:45" ht="22.5" customHeight="1" x14ac:dyDescent="0.15">
      <c r="B58" s="34"/>
      <c r="C58" s="47"/>
      <c r="D58" s="34"/>
      <c r="E58" s="34"/>
      <c r="F58" s="41"/>
      <c r="G58" s="67"/>
      <c r="H58" s="68"/>
      <c r="I58" s="71"/>
      <c r="J58" s="70"/>
      <c r="K58" s="53"/>
      <c r="L58" s="49"/>
      <c r="M58" s="51"/>
      <c r="N58" s="35"/>
      <c r="O58" s="55"/>
      <c r="P58" s="36" t="str">
        <f>IF(N58="","",VLOOKUP(N58,単重表!$C$6:'単重表'!$F$3809,2,FALSE))</f>
        <v/>
      </c>
      <c r="Q58" s="37"/>
      <c r="R58" s="29">
        <f t="shared" si="7"/>
        <v>0</v>
      </c>
      <c r="S58" s="38"/>
      <c r="T58" s="39">
        <f t="shared" si="8"/>
        <v>1</v>
      </c>
      <c r="U58" s="40"/>
      <c r="V58" s="39" t="str">
        <f>IF(N58="","",VLOOKUP(N58,単重表!$C$6:'単重表'!$F$3809,3,FALSE))</f>
        <v/>
      </c>
      <c r="W58" s="79"/>
      <c r="X58" s="37" t="e">
        <f t="shared" si="9"/>
        <v>#VALUE!</v>
      </c>
      <c r="Y58" s="28"/>
      <c r="Z58" s="28"/>
      <c r="AA58" s="28"/>
      <c r="AB58" s="28"/>
      <c r="AC58" s="44"/>
      <c r="AD58" s="44"/>
      <c r="AE58" s="41"/>
      <c r="AF58" s="43"/>
      <c r="AG58" s="41"/>
      <c r="AH58" s="42" t="e">
        <f t="shared" si="6"/>
        <v>#VALUE!</v>
      </c>
      <c r="AI58" s="41"/>
      <c r="AJ58" s="44"/>
      <c r="AK58" s="45"/>
      <c r="AL58" s="34"/>
      <c r="AM58" s="34"/>
      <c r="AN58" s="34"/>
      <c r="AO58" s="34"/>
      <c r="AP58" s="34"/>
      <c r="AQ58" s="34"/>
      <c r="AR58" s="34"/>
    </row>
    <row r="59" spans="2:45" ht="22.5" customHeight="1" x14ac:dyDescent="0.15">
      <c r="B59" s="34"/>
      <c r="C59" s="47"/>
      <c r="D59" s="34"/>
      <c r="E59" s="34"/>
      <c r="F59" s="41"/>
      <c r="G59" s="67"/>
      <c r="H59" s="68"/>
      <c r="I59" s="71"/>
      <c r="J59" s="70"/>
      <c r="K59" s="53"/>
      <c r="L59" s="49"/>
      <c r="M59" s="51"/>
      <c r="N59" s="35"/>
      <c r="O59" s="55"/>
      <c r="P59" s="36" t="str">
        <f>IF(N59="","",VLOOKUP(N59,単重表!$C$6:'単重表'!$F$3809,2,FALSE))</f>
        <v/>
      </c>
      <c r="Q59" s="37"/>
      <c r="R59" s="29">
        <f t="shared" si="7"/>
        <v>0</v>
      </c>
      <c r="S59" s="38"/>
      <c r="T59" s="39">
        <f t="shared" si="8"/>
        <v>1</v>
      </c>
      <c r="U59" s="40"/>
      <c r="V59" s="39" t="str">
        <f>IF(N59="","",VLOOKUP(N59,単重表!$C$6:'単重表'!$F$3809,3,FALSE))</f>
        <v/>
      </c>
      <c r="W59" s="79"/>
      <c r="X59" s="37" t="e">
        <f t="shared" si="9"/>
        <v>#VALUE!</v>
      </c>
      <c r="Y59" s="28"/>
      <c r="Z59" s="28"/>
      <c r="AA59" s="28"/>
      <c r="AB59" s="28"/>
      <c r="AC59" s="44"/>
      <c r="AD59" s="44"/>
      <c r="AE59" s="41"/>
      <c r="AF59" s="43"/>
      <c r="AG59" s="41"/>
      <c r="AH59" s="42" t="e">
        <f t="shared" si="6"/>
        <v>#VALUE!</v>
      </c>
      <c r="AI59" s="41"/>
      <c r="AJ59" s="44"/>
      <c r="AK59" s="45"/>
      <c r="AL59" s="34"/>
      <c r="AM59" s="34"/>
      <c r="AN59" s="34"/>
      <c r="AO59" s="34"/>
      <c r="AP59" s="34"/>
      <c r="AQ59" s="34"/>
      <c r="AR59" s="34"/>
    </row>
    <row r="60" spans="2:45" ht="22.5" customHeight="1" x14ac:dyDescent="0.15">
      <c r="B60" s="34"/>
      <c r="C60" s="47"/>
      <c r="D60" s="34"/>
      <c r="E60" s="34"/>
      <c r="F60" s="41"/>
      <c r="G60" s="67"/>
      <c r="H60" s="68"/>
      <c r="I60" s="72"/>
      <c r="J60" s="73"/>
      <c r="K60" s="53"/>
      <c r="L60" s="49"/>
      <c r="M60" s="51"/>
      <c r="N60" s="35"/>
      <c r="O60" s="55"/>
      <c r="P60" s="36" t="str">
        <f>IF(N60="","",VLOOKUP(N60,単重表!$C$6:'単重表'!$F$3809,2,FALSE))</f>
        <v/>
      </c>
      <c r="Q60" s="37"/>
      <c r="R60" s="29">
        <f t="shared" si="7"/>
        <v>0</v>
      </c>
      <c r="S60" s="38"/>
      <c r="T60" s="39">
        <f t="shared" si="8"/>
        <v>1</v>
      </c>
      <c r="U60" s="40"/>
      <c r="V60" s="39" t="str">
        <f>IF(N60="","",VLOOKUP(N60,単重表!$C$6:'単重表'!$F$3809,3,FALSE))</f>
        <v/>
      </c>
      <c r="W60" s="80"/>
      <c r="X60" s="37" t="e">
        <f t="shared" si="9"/>
        <v>#VALUE!</v>
      </c>
      <c r="Y60" s="28"/>
      <c r="Z60" s="28"/>
      <c r="AA60" s="28"/>
      <c r="AB60" s="28"/>
      <c r="AC60" s="44"/>
      <c r="AD60" s="44"/>
      <c r="AE60" s="41"/>
      <c r="AF60" s="43"/>
      <c r="AG60" s="41"/>
      <c r="AH60" s="42" t="e">
        <f t="shared" si="6"/>
        <v>#VALUE!</v>
      </c>
      <c r="AI60" s="41"/>
      <c r="AJ60" s="44"/>
      <c r="AK60" s="45"/>
      <c r="AL60" s="34"/>
      <c r="AM60" s="34"/>
      <c r="AN60" s="34"/>
      <c r="AO60" s="34"/>
      <c r="AP60" s="34"/>
      <c r="AQ60" s="34"/>
      <c r="AR60" s="34"/>
    </row>
    <row r="61" spans="2:45" ht="22.5" customHeight="1" x14ac:dyDescent="0.15">
      <c r="B61" s="34"/>
      <c r="C61" s="47"/>
      <c r="D61" s="34"/>
      <c r="E61" s="34"/>
      <c r="F61" s="41"/>
      <c r="G61" s="67"/>
      <c r="H61" s="68"/>
      <c r="I61" s="72"/>
      <c r="J61" s="74"/>
      <c r="K61" s="53"/>
      <c r="L61" s="49"/>
      <c r="M61" s="51"/>
      <c r="N61" s="35"/>
      <c r="O61" s="55"/>
      <c r="P61" s="36" t="str">
        <f>IF(N61="","",VLOOKUP(N61,単重表!$C$6:'単重表'!$F$3809,2,FALSE))</f>
        <v/>
      </c>
      <c r="Q61" s="37"/>
      <c r="R61" s="29">
        <f t="shared" si="7"/>
        <v>0</v>
      </c>
      <c r="S61" s="38"/>
      <c r="T61" s="39">
        <f t="shared" si="8"/>
        <v>1</v>
      </c>
      <c r="U61" s="40"/>
      <c r="V61" s="39" t="str">
        <f>IF(N61="","",VLOOKUP(N61,単重表!$C$6:'単重表'!$F$3809,3,FALSE))</f>
        <v/>
      </c>
      <c r="W61" s="81"/>
      <c r="X61" s="37" t="e">
        <f t="shared" si="9"/>
        <v>#VALUE!</v>
      </c>
      <c r="Y61" s="28"/>
      <c r="Z61" s="28"/>
      <c r="AA61" s="28"/>
      <c r="AB61" s="28"/>
      <c r="AC61" s="44"/>
      <c r="AD61" s="44"/>
      <c r="AE61" s="41"/>
      <c r="AF61" s="43"/>
      <c r="AG61" s="41"/>
      <c r="AH61" s="42" t="e">
        <f t="shared" si="6"/>
        <v>#VALUE!</v>
      </c>
      <c r="AI61" s="41"/>
      <c r="AJ61" s="44"/>
      <c r="AK61" s="45"/>
      <c r="AL61" s="34"/>
      <c r="AM61" s="34"/>
      <c r="AN61" s="34"/>
      <c r="AO61" s="34"/>
      <c r="AP61" s="34"/>
      <c r="AQ61" s="34"/>
      <c r="AR61" s="34"/>
    </row>
    <row r="62" spans="2:45" ht="22.5" customHeight="1" x14ac:dyDescent="0.15">
      <c r="B62" s="34"/>
      <c r="C62" s="47"/>
      <c r="D62" s="34"/>
      <c r="E62" s="34"/>
      <c r="F62" s="41"/>
      <c r="G62" s="67"/>
      <c r="H62" s="68"/>
      <c r="I62" s="72"/>
      <c r="J62" s="73"/>
      <c r="K62" s="53"/>
      <c r="L62" s="49"/>
      <c r="M62" s="51"/>
      <c r="N62" s="35"/>
      <c r="O62" s="55"/>
      <c r="P62" s="36" t="str">
        <f>IF(N62="","",VLOOKUP(N62,単重表!$C$6:'単重表'!$F$3809,2,FALSE))</f>
        <v/>
      </c>
      <c r="Q62" s="37"/>
      <c r="R62" s="29">
        <f t="shared" si="7"/>
        <v>0</v>
      </c>
      <c r="S62" s="38"/>
      <c r="T62" s="39">
        <f t="shared" si="8"/>
        <v>1</v>
      </c>
      <c r="U62" s="40"/>
      <c r="V62" s="39" t="str">
        <f>IF(N62="","",VLOOKUP(N62,単重表!$C$6:'単重表'!$F$3809,3,FALSE))</f>
        <v/>
      </c>
      <c r="W62" s="80"/>
      <c r="X62" s="37" t="e">
        <f t="shared" si="9"/>
        <v>#VALUE!</v>
      </c>
      <c r="Y62" s="28"/>
      <c r="Z62" s="28"/>
      <c r="AA62" s="28"/>
      <c r="AB62" s="28"/>
      <c r="AC62" s="44"/>
      <c r="AD62" s="44"/>
      <c r="AE62" s="41"/>
      <c r="AF62" s="43"/>
      <c r="AG62" s="41"/>
      <c r="AH62" s="42" t="e">
        <f t="shared" si="6"/>
        <v>#VALUE!</v>
      </c>
      <c r="AI62" s="41"/>
      <c r="AJ62" s="44"/>
      <c r="AK62" s="45"/>
      <c r="AL62" s="34"/>
      <c r="AM62" s="34"/>
      <c r="AN62" s="34"/>
      <c r="AO62" s="34"/>
      <c r="AP62" s="34"/>
      <c r="AQ62" s="34"/>
      <c r="AR62" s="34"/>
    </row>
    <row r="63" spans="2:45" ht="22.5" customHeight="1" x14ac:dyDescent="0.15">
      <c r="B63" s="34"/>
      <c r="C63" s="47"/>
      <c r="D63" s="34"/>
      <c r="E63" s="34"/>
      <c r="F63" s="41"/>
      <c r="G63" s="67"/>
      <c r="H63" s="68"/>
      <c r="I63" s="72"/>
      <c r="J63" s="73"/>
      <c r="K63" s="53"/>
      <c r="L63" s="49"/>
      <c r="M63" s="51"/>
      <c r="N63" s="35"/>
      <c r="O63" s="55"/>
      <c r="P63" s="36" t="str">
        <f>IF(N63="","",VLOOKUP(N63,単重表!$C$6:'単重表'!$F$3809,2,FALSE))</f>
        <v/>
      </c>
      <c r="Q63" s="37"/>
      <c r="R63" s="29">
        <f t="shared" si="7"/>
        <v>0</v>
      </c>
      <c r="S63" s="38"/>
      <c r="T63" s="39">
        <f t="shared" si="8"/>
        <v>1</v>
      </c>
      <c r="U63" s="40"/>
      <c r="V63" s="39" t="str">
        <f>IF(N63="","",VLOOKUP(N63,単重表!$C$6:'単重表'!$F$3809,3,FALSE))</f>
        <v/>
      </c>
      <c r="W63" s="80"/>
      <c r="X63" s="37" t="e">
        <f t="shared" si="9"/>
        <v>#VALUE!</v>
      </c>
      <c r="Y63" s="28"/>
      <c r="Z63" s="28"/>
      <c r="AA63" s="28"/>
      <c r="AB63" s="28"/>
      <c r="AC63" s="44"/>
      <c r="AD63" s="44"/>
      <c r="AE63" s="41"/>
      <c r="AF63" s="43"/>
      <c r="AG63" s="41"/>
      <c r="AH63" s="42" t="e">
        <f t="shared" si="6"/>
        <v>#VALUE!</v>
      </c>
      <c r="AI63" s="41"/>
      <c r="AJ63" s="44"/>
      <c r="AK63" s="45"/>
      <c r="AL63" s="34"/>
      <c r="AM63" s="34"/>
      <c r="AN63" s="34"/>
      <c r="AO63" s="34"/>
      <c r="AP63" s="34"/>
      <c r="AQ63" s="34"/>
      <c r="AR63" s="34"/>
    </row>
    <row r="64" spans="2:45" ht="22.5" customHeight="1" x14ac:dyDescent="0.15">
      <c r="B64" s="34"/>
      <c r="C64" s="47"/>
      <c r="D64" s="34"/>
      <c r="E64" s="34"/>
      <c r="F64" s="41"/>
      <c r="G64" s="67"/>
      <c r="H64" s="68"/>
      <c r="I64" s="71"/>
      <c r="J64" s="73"/>
      <c r="K64" s="53"/>
      <c r="L64" s="49"/>
      <c r="M64" s="51"/>
      <c r="N64" s="35"/>
      <c r="O64" s="55"/>
      <c r="P64" s="36" t="str">
        <f>IF(N64="","",VLOOKUP(N64,単重表!$C$6:'単重表'!$F$3809,2,FALSE))</f>
        <v/>
      </c>
      <c r="Q64" s="37"/>
      <c r="R64" s="29">
        <f t="shared" si="7"/>
        <v>0</v>
      </c>
      <c r="S64" s="38"/>
      <c r="T64" s="39">
        <f t="shared" si="8"/>
        <v>1</v>
      </c>
      <c r="U64" s="40"/>
      <c r="V64" s="39" t="str">
        <f>IF(N64="","",VLOOKUP(N64,単重表!$C$6:'単重表'!$F$3809,3,FALSE))</f>
        <v/>
      </c>
      <c r="W64" s="80"/>
      <c r="X64" s="37" t="e">
        <f t="shared" si="9"/>
        <v>#VALUE!</v>
      </c>
      <c r="Y64" s="28"/>
      <c r="Z64" s="28"/>
      <c r="AA64" s="28"/>
      <c r="AB64" s="28"/>
      <c r="AC64" s="44"/>
      <c r="AD64" s="44"/>
      <c r="AE64" s="41"/>
      <c r="AF64" s="43"/>
      <c r="AG64" s="41"/>
      <c r="AH64" s="42" t="e">
        <f t="shared" si="6"/>
        <v>#VALUE!</v>
      </c>
      <c r="AI64" s="41"/>
      <c r="AJ64" s="44"/>
      <c r="AK64" s="45"/>
      <c r="AL64" s="34"/>
      <c r="AM64" s="34"/>
      <c r="AN64" s="34"/>
      <c r="AO64" s="34"/>
      <c r="AP64" s="34"/>
      <c r="AQ64" s="34"/>
      <c r="AR64" s="34"/>
    </row>
    <row r="65" spans="2:44" ht="22.5" customHeight="1" x14ac:dyDescent="0.15">
      <c r="B65" s="34"/>
      <c r="C65" s="47"/>
      <c r="D65" s="34"/>
      <c r="E65" s="34"/>
      <c r="F65" s="41"/>
      <c r="G65" s="67"/>
      <c r="H65" s="68"/>
      <c r="I65" s="71"/>
      <c r="J65" s="73"/>
      <c r="K65" s="53"/>
      <c r="L65" s="49"/>
      <c r="M65" s="51"/>
      <c r="N65" s="35"/>
      <c r="O65" s="55"/>
      <c r="P65" s="36" t="str">
        <f>IF(N65="","",VLOOKUP(N65,単重表!$C$6:'単重表'!$F$3809,2,FALSE))</f>
        <v/>
      </c>
      <c r="Q65" s="37"/>
      <c r="R65" s="29">
        <f t="shared" si="7"/>
        <v>0</v>
      </c>
      <c r="S65" s="38"/>
      <c r="T65" s="39">
        <f t="shared" si="8"/>
        <v>1</v>
      </c>
      <c r="U65" s="40"/>
      <c r="V65" s="39" t="str">
        <f>IF(N65="","",VLOOKUP(N65,単重表!$C$6:'単重表'!$F$3809,3,FALSE))</f>
        <v/>
      </c>
      <c r="W65" s="80"/>
      <c r="X65" s="37" t="e">
        <f t="shared" si="9"/>
        <v>#VALUE!</v>
      </c>
      <c r="Y65" s="28"/>
      <c r="Z65" s="28"/>
      <c r="AA65" s="28"/>
      <c r="AB65" s="28"/>
      <c r="AC65" s="44"/>
      <c r="AD65" s="44"/>
      <c r="AE65" s="41"/>
      <c r="AF65" s="43"/>
      <c r="AG65" s="41"/>
      <c r="AH65" s="42" t="e">
        <f t="shared" si="6"/>
        <v>#VALUE!</v>
      </c>
      <c r="AI65" s="41"/>
      <c r="AJ65" s="44"/>
      <c r="AK65" s="45"/>
      <c r="AL65" s="34"/>
      <c r="AM65" s="34"/>
      <c r="AN65" s="34"/>
      <c r="AO65" s="34"/>
      <c r="AP65" s="34"/>
      <c r="AQ65" s="34"/>
      <c r="AR65" s="34"/>
    </row>
    <row r="66" spans="2:44" ht="22.5" customHeight="1" x14ac:dyDescent="0.15">
      <c r="B66" s="34"/>
      <c r="C66" s="47"/>
      <c r="D66" s="34"/>
      <c r="E66" s="34"/>
      <c r="F66" s="41"/>
      <c r="G66" s="67"/>
      <c r="H66" s="68"/>
      <c r="I66" s="72"/>
      <c r="J66" s="73"/>
      <c r="K66" s="53"/>
      <c r="L66" s="49"/>
      <c r="M66" s="51"/>
      <c r="N66" s="35"/>
      <c r="O66" s="55"/>
      <c r="P66" s="36" t="str">
        <f>IF(N66="","",VLOOKUP(N66,単重表!$C$6:'単重表'!$F$3809,2,FALSE))</f>
        <v/>
      </c>
      <c r="Q66" s="37"/>
      <c r="R66" s="29">
        <f t="shared" si="7"/>
        <v>0</v>
      </c>
      <c r="S66" s="38"/>
      <c r="T66" s="39">
        <f t="shared" si="8"/>
        <v>1</v>
      </c>
      <c r="U66" s="40"/>
      <c r="V66" s="39" t="str">
        <f>IF(N66="","",VLOOKUP(N66,単重表!$C$6:'単重表'!$F$3809,3,FALSE))</f>
        <v/>
      </c>
      <c r="W66" s="80"/>
      <c r="X66" s="37" t="e">
        <f t="shared" si="9"/>
        <v>#VALUE!</v>
      </c>
      <c r="Y66" s="28"/>
      <c r="Z66" s="28"/>
      <c r="AA66" s="28"/>
      <c r="AB66" s="28"/>
      <c r="AC66" s="44"/>
      <c r="AD66" s="44"/>
      <c r="AE66" s="41"/>
      <c r="AF66" s="43"/>
      <c r="AG66" s="41"/>
      <c r="AH66" s="42" t="e">
        <f t="shared" si="6"/>
        <v>#VALUE!</v>
      </c>
      <c r="AI66" s="41"/>
      <c r="AJ66" s="44"/>
      <c r="AK66" s="45"/>
      <c r="AL66" s="34"/>
      <c r="AM66" s="34"/>
      <c r="AN66" s="34"/>
      <c r="AO66" s="34"/>
      <c r="AP66" s="34"/>
      <c r="AQ66" s="34"/>
      <c r="AR66" s="34"/>
    </row>
    <row r="67" spans="2:44" ht="22.5" customHeight="1" x14ac:dyDescent="0.15">
      <c r="B67" s="34"/>
      <c r="C67" s="47"/>
      <c r="D67" s="34"/>
      <c r="E67" s="34"/>
      <c r="F67" s="41"/>
      <c r="G67" s="67"/>
      <c r="H67" s="68"/>
      <c r="I67" s="72"/>
      <c r="J67" s="73"/>
      <c r="K67" s="53"/>
      <c r="L67" s="49"/>
      <c r="M67" s="51"/>
      <c r="N67" s="35"/>
      <c r="O67" s="55"/>
      <c r="P67" s="36" t="str">
        <f>IF(N67="","",VLOOKUP(N67,単重表!$C$6:'単重表'!$F$3809,2,FALSE))</f>
        <v/>
      </c>
      <c r="Q67" s="37"/>
      <c r="R67" s="29">
        <f t="shared" si="7"/>
        <v>0</v>
      </c>
      <c r="S67" s="38"/>
      <c r="T67" s="39">
        <f t="shared" si="8"/>
        <v>1</v>
      </c>
      <c r="U67" s="40"/>
      <c r="V67" s="39" t="str">
        <f>IF(N67="","",VLOOKUP(N67,単重表!$C$6:'単重表'!$F$3809,3,FALSE))</f>
        <v/>
      </c>
      <c r="W67" s="80"/>
      <c r="X67" s="37" t="e">
        <f t="shared" si="9"/>
        <v>#VALUE!</v>
      </c>
      <c r="Y67" s="28"/>
      <c r="Z67" s="28"/>
      <c r="AA67" s="28"/>
      <c r="AB67" s="28"/>
      <c r="AC67" s="44"/>
      <c r="AD67" s="44"/>
      <c r="AE67" s="41"/>
      <c r="AF67" s="43"/>
      <c r="AG67" s="41"/>
      <c r="AH67" s="42" t="e">
        <f t="shared" si="6"/>
        <v>#VALUE!</v>
      </c>
      <c r="AI67" s="41"/>
      <c r="AJ67" s="44"/>
      <c r="AK67" s="45"/>
      <c r="AL67" s="34"/>
      <c r="AM67" s="34"/>
      <c r="AN67" s="34"/>
      <c r="AO67" s="34"/>
      <c r="AP67" s="34"/>
      <c r="AQ67" s="34"/>
      <c r="AR67" s="34"/>
    </row>
    <row r="68" spans="2:44" ht="22.5" customHeight="1" x14ac:dyDescent="0.15">
      <c r="B68" s="34"/>
      <c r="C68" s="47"/>
      <c r="D68" s="34"/>
      <c r="E68" s="34"/>
      <c r="F68" s="41"/>
      <c r="G68" s="67"/>
      <c r="H68" s="68"/>
      <c r="I68" s="71"/>
      <c r="J68" s="73"/>
      <c r="K68" s="53"/>
      <c r="L68" s="49"/>
      <c r="M68" s="51"/>
      <c r="N68" s="35"/>
      <c r="O68" s="55"/>
      <c r="P68" s="36" t="str">
        <f>IF(N68="","",VLOOKUP(N68,単重表!$C$6:'単重表'!$F$3809,2,FALSE))</f>
        <v/>
      </c>
      <c r="Q68" s="37"/>
      <c r="R68" s="29">
        <f t="shared" si="7"/>
        <v>0</v>
      </c>
      <c r="S68" s="38"/>
      <c r="T68" s="39">
        <f t="shared" si="8"/>
        <v>1</v>
      </c>
      <c r="U68" s="40"/>
      <c r="V68" s="39" t="str">
        <f>IF(N68="","",VLOOKUP(N68,単重表!$C$6:'単重表'!$F$3809,3,FALSE))</f>
        <v/>
      </c>
      <c r="W68" s="80"/>
      <c r="X68" s="37" t="e">
        <f t="shared" si="9"/>
        <v>#VALUE!</v>
      </c>
      <c r="Y68" s="28"/>
      <c r="Z68" s="28"/>
      <c r="AA68" s="28"/>
      <c r="AB68" s="28"/>
      <c r="AC68" s="44"/>
      <c r="AD68" s="44"/>
      <c r="AE68" s="41"/>
      <c r="AF68" s="43"/>
      <c r="AG68" s="41"/>
      <c r="AH68" s="42" t="e">
        <f t="shared" si="6"/>
        <v>#VALUE!</v>
      </c>
      <c r="AI68" s="41"/>
      <c r="AJ68" s="44"/>
      <c r="AK68" s="45"/>
      <c r="AL68" s="34"/>
      <c r="AM68" s="34"/>
      <c r="AN68" s="34"/>
      <c r="AO68" s="34"/>
      <c r="AP68" s="34"/>
      <c r="AQ68" s="34"/>
      <c r="AR68" s="34"/>
    </row>
    <row r="69" spans="2:44" ht="22.5" customHeight="1" x14ac:dyDescent="0.15">
      <c r="B69" s="34"/>
      <c r="C69" s="47"/>
      <c r="D69" s="34"/>
      <c r="E69" s="34"/>
      <c r="F69" s="41"/>
      <c r="G69" s="67"/>
      <c r="H69" s="68"/>
      <c r="I69" s="71"/>
      <c r="J69" s="73"/>
      <c r="K69" s="53"/>
      <c r="L69" s="49"/>
      <c r="M69" s="51"/>
      <c r="N69" s="35"/>
      <c r="O69" s="55"/>
      <c r="P69" s="36" t="str">
        <f>IF(N69="","",VLOOKUP(N69,単重表!$C$6:'単重表'!$F$3809,2,FALSE))</f>
        <v/>
      </c>
      <c r="Q69" s="37"/>
      <c r="R69" s="29">
        <f t="shared" si="7"/>
        <v>0</v>
      </c>
      <c r="S69" s="38"/>
      <c r="T69" s="39">
        <f t="shared" si="8"/>
        <v>1</v>
      </c>
      <c r="U69" s="40"/>
      <c r="V69" s="39" t="str">
        <f>IF(N69="","",VLOOKUP(N69,単重表!$C$6:'単重表'!$F$3809,3,FALSE))</f>
        <v/>
      </c>
      <c r="W69" s="80"/>
      <c r="X69" s="37" t="e">
        <f t="shared" si="9"/>
        <v>#VALUE!</v>
      </c>
      <c r="Y69" s="28"/>
      <c r="Z69" s="28"/>
      <c r="AA69" s="28"/>
      <c r="AB69" s="28"/>
      <c r="AC69" s="44"/>
      <c r="AD69" s="44"/>
      <c r="AE69" s="41"/>
      <c r="AF69" s="43"/>
      <c r="AG69" s="41"/>
      <c r="AH69" s="42" t="e">
        <f t="shared" si="6"/>
        <v>#VALUE!</v>
      </c>
      <c r="AI69" s="41"/>
      <c r="AJ69" s="44"/>
      <c r="AK69" s="45"/>
      <c r="AL69" s="34"/>
      <c r="AM69" s="34"/>
      <c r="AN69" s="34"/>
      <c r="AO69" s="34"/>
      <c r="AP69" s="34"/>
      <c r="AQ69" s="34"/>
      <c r="AR69" s="34"/>
    </row>
    <row r="70" spans="2:44" ht="22.5" customHeight="1" x14ac:dyDescent="0.15">
      <c r="B70" s="34"/>
      <c r="C70" s="47"/>
      <c r="D70" s="34"/>
      <c r="E70" s="34"/>
      <c r="F70" s="41"/>
      <c r="G70" s="67"/>
      <c r="H70" s="68"/>
      <c r="I70" s="71"/>
      <c r="J70" s="73"/>
      <c r="K70" s="53"/>
      <c r="L70" s="49"/>
      <c r="M70" s="51"/>
      <c r="N70" s="35"/>
      <c r="O70" s="55"/>
      <c r="P70" s="36" t="str">
        <f>IF(N70="","",VLOOKUP(N70,単重表!$C$6:'単重表'!$F$3809,2,FALSE))</f>
        <v/>
      </c>
      <c r="Q70" s="37"/>
      <c r="R70" s="29">
        <f t="shared" si="7"/>
        <v>0</v>
      </c>
      <c r="S70" s="38"/>
      <c r="T70" s="39">
        <f t="shared" si="8"/>
        <v>1</v>
      </c>
      <c r="U70" s="40"/>
      <c r="V70" s="39" t="str">
        <f>IF(N70="","",VLOOKUP(N70,単重表!$C$6:'単重表'!$F$3809,3,FALSE))</f>
        <v/>
      </c>
      <c r="W70" s="80"/>
      <c r="X70" s="37" t="e">
        <f t="shared" si="9"/>
        <v>#VALUE!</v>
      </c>
      <c r="Y70" s="28"/>
      <c r="Z70" s="28"/>
      <c r="AA70" s="28"/>
      <c r="AB70" s="28"/>
      <c r="AC70" s="44"/>
      <c r="AD70" s="44"/>
      <c r="AE70" s="41"/>
      <c r="AF70" s="43"/>
      <c r="AG70" s="41"/>
      <c r="AH70" s="42" t="e">
        <f t="shared" si="6"/>
        <v>#VALUE!</v>
      </c>
      <c r="AI70" s="41"/>
      <c r="AJ70" s="44"/>
      <c r="AK70" s="45"/>
      <c r="AL70" s="34"/>
      <c r="AM70" s="34"/>
      <c r="AN70" s="34"/>
      <c r="AO70" s="34"/>
      <c r="AP70" s="34"/>
      <c r="AQ70" s="34"/>
      <c r="AR70" s="34"/>
    </row>
    <row r="71" spans="2:44" ht="22.5" customHeight="1" x14ac:dyDescent="0.15">
      <c r="B71" s="34"/>
      <c r="C71" s="47"/>
      <c r="D71" s="34"/>
      <c r="E71" s="34"/>
      <c r="F71" s="41"/>
      <c r="G71" s="67"/>
      <c r="H71" s="68"/>
      <c r="I71" s="71"/>
      <c r="J71" s="73"/>
      <c r="K71" s="53"/>
      <c r="L71" s="49"/>
      <c r="M71" s="51"/>
      <c r="N71" s="35"/>
      <c r="O71" s="55"/>
      <c r="P71" s="36" t="str">
        <f>IF(N71="","",VLOOKUP(N71,単重表!$C$6:'単重表'!$F$3809,2,FALSE))</f>
        <v/>
      </c>
      <c r="Q71" s="37"/>
      <c r="R71" s="29">
        <f t="shared" si="7"/>
        <v>0</v>
      </c>
      <c r="S71" s="38"/>
      <c r="T71" s="39">
        <f t="shared" si="8"/>
        <v>1</v>
      </c>
      <c r="U71" s="40"/>
      <c r="V71" s="39" t="str">
        <f>IF(N71="","",VLOOKUP(N71,単重表!$C$6:'単重表'!$F$3809,3,FALSE))</f>
        <v/>
      </c>
      <c r="W71" s="80"/>
      <c r="X71" s="37" t="e">
        <f t="shared" si="9"/>
        <v>#VALUE!</v>
      </c>
      <c r="Y71" s="28"/>
      <c r="Z71" s="28"/>
      <c r="AA71" s="28"/>
      <c r="AB71" s="28"/>
      <c r="AC71" s="44"/>
      <c r="AD71" s="44"/>
      <c r="AE71" s="41"/>
      <c r="AF71" s="43"/>
      <c r="AG71" s="41"/>
      <c r="AH71" s="42" t="e">
        <f t="shared" si="6"/>
        <v>#VALUE!</v>
      </c>
      <c r="AI71" s="41"/>
      <c r="AJ71" s="44"/>
      <c r="AK71" s="45"/>
      <c r="AL71" s="34"/>
      <c r="AM71" s="34"/>
      <c r="AN71" s="34"/>
      <c r="AO71" s="34"/>
      <c r="AP71" s="34"/>
      <c r="AQ71" s="34"/>
      <c r="AR71" s="34"/>
    </row>
    <row r="72" spans="2:44" ht="22.5" customHeight="1" x14ac:dyDescent="0.15">
      <c r="B72" s="34"/>
      <c r="C72" s="47"/>
      <c r="D72" s="34"/>
      <c r="E72" s="34"/>
      <c r="F72" s="41"/>
      <c r="G72" s="67"/>
      <c r="H72" s="68"/>
      <c r="I72" s="72"/>
      <c r="J72" s="73"/>
      <c r="K72" s="53"/>
      <c r="L72" s="49"/>
      <c r="M72" s="51"/>
      <c r="N72" s="35"/>
      <c r="O72" s="55"/>
      <c r="P72" s="36" t="str">
        <f>IF(N72="","",VLOOKUP(N72,単重表!$C$6:'単重表'!$F$3809,2,FALSE))</f>
        <v/>
      </c>
      <c r="Q72" s="37"/>
      <c r="R72" s="29">
        <f t="shared" si="7"/>
        <v>0</v>
      </c>
      <c r="S72" s="38"/>
      <c r="T72" s="39">
        <f t="shared" si="8"/>
        <v>1</v>
      </c>
      <c r="U72" s="40"/>
      <c r="V72" s="39" t="str">
        <f>IF(N72="","",VLOOKUP(N72,単重表!$C$6:'単重表'!$F$3809,3,FALSE))</f>
        <v/>
      </c>
      <c r="W72" s="80"/>
      <c r="X72" s="37" t="e">
        <f t="shared" si="9"/>
        <v>#VALUE!</v>
      </c>
      <c r="Y72" s="28"/>
      <c r="Z72" s="28"/>
      <c r="AA72" s="28"/>
      <c r="AB72" s="28"/>
      <c r="AC72" s="44"/>
      <c r="AD72" s="44"/>
      <c r="AE72" s="41"/>
      <c r="AF72" s="43"/>
      <c r="AG72" s="41"/>
      <c r="AH72" s="42" t="e">
        <f t="shared" si="6"/>
        <v>#VALUE!</v>
      </c>
      <c r="AI72" s="41"/>
      <c r="AJ72" s="44"/>
      <c r="AK72" s="45"/>
      <c r="AL72" s="34"/>
      <c r="AM72" s="34"/>
      <c r="AN72" s="34"/>
      <c r="AO72" s="34"/>
      <c r="AP72" s="34"/>
      <c r="AQ72" s="34"/>
      <c r="AR72" s="34"/>
    </row>
    <row r="73" spans="2:44" ht="22.5" customHeight="1" x14ac:dyDescent="0.15">
      <c r="B73" s="34"/>
      <c r="C73" s="47"/>
      <c r="D73" s="34"/>
      <c r="E73" s="34"/>
      <c r="F73" s="41"/>
      <c r="G73" s="67"/>
      <c r="H73" s="68"/>
      <c r="I73" s="72"/>
      <c r="J73" s="73"/>
      <c r="K73" s="53"/>
      <c r="L73" s="49"/>
      <c r="M73" s="51"/>
      <c r="N73" s="35"/>
      <c r="O73" s="55"/>
      <c r="P73" s="36" t="str">
        <f>IF(N73="","",VLOOKUP(N73,単重表!$C$6:'単重表'!$F$3809,2,FALSE))</f>
        <v/>
      </c>
      <c r="Q73" s="37"/>
      <c r="R73" s="29">
        <f t="shared" si="7"/>
        <v>0</v>
      </c>
      <c r="S73" s="38"/>
      <c r="T73" s="39">
        <f t="shared" si="8"/>
        <v>1</v>
      </c>
      <c r="U73" s="40"/>
      <c r="V73" s="39" t="str">
        <f>IF(N73="","",VLOOKUP(N73,単重表!$C$6:'単重表'!$F$3809,3,FALSE))</f>
        <v/>
      </c>
      <c r="W73" s="80"/>
      <c r="X73" s="37" t="e">
        <f t="shared" si="9"/>
        <v>#VALUE!</v>
      </c>
      <c r="Y73" s="28"/>
      <c r="Z73" s="28"/>
      <c r="AA73" s="28"/>
      <c r="AB73" s="28"/>
      <c r="AC73" s="44"/>
      <c r="AD73" s="44"/>
      <c r="AE73" s="41"/>
      <c r="AF73" s="43"/>
      <c r="AG73" s="41"/>
      <c r="AH73" s="42" t="e">
        <f t="shared" si="6"/>
        <v>#VALUE!</v>
      </c>
      <c r="AI73" s="41"/>
      <c r="AJ73" s="44"/>
      <c r="AK73" s="45"/>
      <c r="AL73" s="34"/>
      <c r="AM73" s="34"/>
      <c r="AN73" s="34"/>
      <c r="AO73" s="34"/>
      <c r="AP73" s="34"/>
      <c r="AQ73" s="34"/>
      <c r="AR73" s="34"/>
    </row>
    <row r="74" spans="2:44" ht="22.5" customHeight="1" x14ac:dyDescent="0.15">
      <c r="B74" s="34"/>
      <c r="C74" s="47"/>
      <c r="D74" s="34"/>
      <c r="E74" s="34"/>
      <c r="F74" s="41"/>
      <c r="G74" s="67"/>
      <c r="H74" s="68"/>
      <c r="I74" s="72"/>
      <c r="J74" s="73"/>
      <c r="K74" s="53"/>
      <c r="L74" s="49"/>
      <c r="M74" s="51"/>
      <c r="N74" s="35"/>
      <c r="O74" s="55"/>
      <c r="P74" s="36" t="str">
        <f>IF(N74="","",VLOOKUP(N74,単重表!$C$6:'単重表'!$F$3809,2,FALSE))</f>
        <v/>
      </c>
      <c r="Q74" s="37"/>
      <c r="R74" s="29">
        <f t="shared" si="7"/>
        <v>0</v>
      </c>
      <c r="S74" s="38"/>
      <c r="T74" s="39">
        <f t="shared" si="8"/>
        <v>1</v>
      </c>
      <c r="U74" s="40"/>
      <c r="V74" s="39" t="str">
        <f>IF(N74="","",VLOOKUP(N74,単重表!$C$6:'単重表'!$F$3809,3,FALSE))</f>
        <v/>
      </c>
      <c r="W74" s="80"/>
      <c r="X74" s="37" t="e">
        <f t="shared" si="9"/>
        <v>#VALUE!</v>
      </c>
      <c r="Y74" s="28"/>
      <c r="Z74" s="28"/>
      <c r="AA74" s="28"/>
      <c r="AB74" s="28"/>
      <c r="AC74" s="44"/>
      <c r="AD74" s="44"/>
      <c r="AE74" s="41"/>
      <c r="AF74" s="43"/>
      <c r="AG74" s="41"/>
      <c r="AH74" s="42" t="e">
        <f t="shared" si="6"/>
        <v>#VALUE!</v>
      </c>
      <c r="AI74" s="41"/>
      <c r="AJ74" s="44"/>
      <c r="AK74" s="45"/>
      <c r="AL74" s="34"/>
      <c r="AM74" s="34"/>
      <c r="AN74" s="34"/>
      <c r="AO74" s="34"/>
      <c r="AP74" s="34"/>
      <c r="AQ74" s="34"/>
      <c r="AR74" s="34"/>
    </row>
    <row r="75" spans="2:44" ht="22.5" customHeight="1" x14ac:dyDescent="0.15">
      <c r="B75" s="34"/>
      <c r="C75" s="47"/>
      <c r="D75" s="34"/>
      <c r="E75" s="34"/>
      <c r="F75" s="41"/>
      <c r="G75" s="67"/>
      <c r="H75" s="68"/>
      <c r="I75" s="71"/>
      <c r="J75" s="73"/>
      <c r="K75" s="53"/>
      <c r="L75" s="49"/>
      <c r="M75" s="51"/>
      <c r="N75" s="35"/>
      <c r="O75" s="55"/>
      <c r="P75" s="36" t="str">
        <f>IF(N75="","",VLOOKUP(N75,単重表!$C$6:'単重表'!$F$3809,2,FALSE))</f>
        <v/>
      </c>
      <c r="Q75" s="37"/>
      <c r="R75" s="29">
        <f t="shared" si="7"/>
        <v>0</v>
      </c>
      <c r="S75" s="38"/>
      <c r="T75" s="39">
        <f t="shared" si="8"/>
        <v>1</v>
      </c>
      <c r="U75" s="40"/>
      <c r="V75" s="39" t="str">
        <f>IF(N75="","",VLOOKUP(N75,単重表!$C$6:'単重表'!$F$3809,3,FALSE))</f>
        <v/>
      </c>
      <c r="W75" s="80"/>
      <c r="X75" s="37" t="e">
        <f t="shared" si="9"/>
        <v>#VALUE!</v>
      </c>
      <c r="Y75" s="28"/>
      <c r="Z75" s="28"/>
      <c r="AA75" s="28"/>
      <c r="AB75" s="28"/>
      <c r="AC75" s="44"/>
      <c r="AD75" s="44"/>
      <c r="AE75" s="41"/>
      <c r="AF75" s="43"/>
      <c r="AG75" s="41"/>
      <c r="AH75" s="42" t="e">
        <f t="shared" si="6"/>
        <v>#VALUE!</v>
      </c>
      <c r="AI75" s="41"/>
      <c r="AJ75" s="44"/>
      <c r="AK75" s="45"/>
      <c r="AL75" s="34"/>
      <c r="AM75" s="34"/>
      <c r="AN75" s="34"/>
      <c r="AO75" s="34"/>
      <c r="AP75" s="34"/>
      <c r="AQ75" s="34"/>
      <c r="AR75" s="34"/>
    </row>
    <row r="76" spans="2:44" ht="22.5" customHeight="1" x14ac:dyDescent="0.15">
      <c r="B76" s="34"/>
      <c r="C76" s="47"/>
      <c r="D76" s="34"/>
      <c r="E76" s="34"/>
      <c r="F76" s="41"/>
      <c r="G76" s="67"/>
      <c r="H76" s="75"/>
      <c r="I76" s="76"/>
      <c r="J76" s="74"/>
      <c r="K76" s="53"/>
      <c r="L76" s="49"/>
      <c r="M76" s="51"/>
      <c r="N76" s="35"/>
      <c r="O76" s="55"/>
      <c r="P76" s="36" t="str">
        <f>IF(N76="","",VLOOKUP(N76,単重表!$C$6:'単重表'!$F$3809,2,FALSE))</f>
        <v/>
      </c>
      <c r="Q76" s="37"/>
      <c r="R76" s="29">
        <f t="shared" si="7"/>
        <v>0</v>
      </c>
      <c r="S76" s="38"/>
      <c r="T76" s="39">
        <f t="shared" si="8"/>
        <v>1</v>
      </c>
      <c r="U76" s="40"/>
      <c r="V76" s="39" t="str">
        <f>IF(N76="","",VLOOKUP(N76,単重表!$C$6:'単重表'!$F$3809,3,FALSE))</f>
        <v/>
      </c>
      <c r="W76" s="81"/>
      <c r="X76" s="37" t="e">
        <f t="shared" si="9"/>
        <v>#VALUE!</v>
      </c>
      <c r="Y76" s="28"/>
      <c r="Z76" s="28"/>
      <c r="AA76" s="28"/>
      <c r="AB76" s="28"/>
      <c r="AC76" s="44"/>
      <c r="AD76" s="44"/>
      <c r="AE76" s="41"/>
      <c r="AF76" s="43"/>
      <c r="AG76" s="41"/>
      <c r="AH76" s="42" t="e">
        <f t="shared" si="6"/>
        <v>#VALUE!</v>
      </c>
      <c r="AI76" s="41"/>
      <c r="AJ76" s="44"/>
      <c r="AK76" s="45"/>
      <c r="AL76" s="34"/>
      <c r="AM76" s="34"/>
      <c r="AN76" s="34"/>
      <c r="AO76" s="34"/>
      <c r="AP76" s="34"/>
      <c r="AQ76" s="34"/>
      <c r="AR76" s="34"/>
    </row>
    <row r="77" spans="2:44" ht="22.5" customHeight="1" x14ac:dyDescent="0.15">
      <c r="B77" s="34"/>
      <c r="C77" s="47"/>
      <c r="D77" s="34"/>
      <c r="E77" s="34"/>
      <c r="F77" s="41"/>
      <c r="G77" s="67"/>
      <c r="H77" s="75"/>
      <c r="I77" s="76"/>
      <c r="J77" s="73"/>
      <c r="K77" s="53"/>
      <c r="L77" s="49"/>
      <c r="M77" s="51"/>
      <c r="N77" s="35"/>
      <c r="O77" s="55"/>
      <c r="P77" s="36" t="str">
        <f>IF(N77="","",VLOOKUP(N77,単重表!$C$6:'単重表'!$F$3809,2,FALSE))</f>
        <v/>
      </c>
      <c r="Q77" s="37"/>
      <c r="R77" s="29">
        <f t="shared" si="7"/>
        <v>0</v>
      </c>
      <c r="S77" s="38"/>
      <c r="T77" s="39">
        <f t="shared" si="8"/>
        <v>1</v>
      </c>
      <c r="U77" s="40"/>
      <c r="V77" s="39" t="str">
        <f>IF(N77="","",VLOOKUP(N77,単重表!$C$6:'単重表'!$F$3809,3,FALSE))</f>
        <v/>
      </c>
      <c r="W77" s="80"/>
      <c r="X77" s="37" t="e">
        <f t="shared" si="9"/>
        <v>#VALUE!</v>
      </c>
      <c r="Y77" s="28"/>
      <c r="Z77" s="28"/>
      <c r="AA77" s="28"/>
      <c r="AB77" s="28"/>
      <c r="AC77" s="44"/>
      <c r="AD77" s="44"/>
      <c r="AE77" s="41"/>
      <c r="AF77" s="43"/>
      <c r="AG77" s="41"/>
      <c r="AH77" s="42" t="e">
        <f t="shared" si="6"/>
        <v>#VALUE!</v>
      </c>
      <c r="AI77" s="41"/>
      <c r="AJ77" s="44"/>
      <c r="AK77" s="45"/>
      <c r="AL77" s="34"/>
      <c r="AM77" s="34"/>
      <c r="AN77" s="34"/>
      <c r="AO77" s="34"/>
      <c r="AP77" s="34"/>
      <c r="AQ77" s="34"/>
      <c r="AR77" s="34"/>
    </row>
    <row r="78" spans="2:44" ht="22.5" customHeight="1" x14ac:dyDescent="0.15">
      <c r="B78" s="34"/>
      <c r="C78" s="47"/>
      <c r="D78" s="34"/>
      <c r="E78" s="34"/>
      <c r="F78" s="41"/>
      <c r="G78" s="67"/>
      <c r="H78" s="75"/>
      <c r="I78" s="72"/>
      <c r="J78" s="74"/>
      <c r="K78" s="53"/>
      <c r="L78" s="49"/>
      <c r="M78" s="51"/>
      <c r="N78" s="35"/>
      <c r="O78" s="55"/>
      <c r="P78" s="36" t="str">
        <f>IF(N78="","",VLOOKUP(N78,単重表!$C$6:'単重表'!$F$3809,2,FALSE))</f>
        <v/>
      </c>
      <c r="Q78" s="37"/>
      <c r="R78" s="29">
        <f t="shared" si="7"/>
        <v>0</v>
      </c>
      <c r="S78" s="38"/>
      <c r="T78" s="39">
        <f t="shared" si="8"/>
        <v>1</v>
      </c>
      <c r="U78" s="40"/>
      <c r="V78" s="39" t="str">
        <f>IF(N78="","",VLOOKUP(N78,単重表!$C$6:'単重表'!$F$3809,3,FALSE))</f>
        <v/>
      </c>
      <c r="W78" s="81"/>
      <c r="X78" s="37" t="e">
        <f t="shared" si="9"/>
        <v>#VALUE!</v>
      </c>
      <c r="Y78" s="28"/>
      <c r="Z78" s="28"/>
      <c r="AA78" s="28"/>
      <c r="AB78" s="28"/>
      <c r="AC78" s="44"/>
      <c r="AD78" s="44"/>
      <c r="AE78" s="41"/>
      <c r="AF78" s="43"/>
      <c r="AG78" s="41"/>
      <c r="AH78" s="42" t="e">
        <f t="shared" si="6"/>
        <v>#VALUE!</v>
      </c>
      <c r="AI78" s="41"/>
      <c r="AJ78" s="44"/>
      <c r="AK78" s="45"/>
      <c r="AL78" s="34"/>
      <c r="AM78" s="34"/>
      <c r="AN78" s="34"/>
      <c r="AO78" s="34"/>
      <c r="AP78" s="34"/>
      <c r="AQ78" s="34"/>
      <c r="AR78" s="34"/>
    </row>
    <row r="79" spans="2:44" ht="22.5" customHeight="1" x14ac:dyDescent="0.15">
      <c r="B79" s="34"/>
      <c r="C79" s="47"/>
      <c r="D79" s="34"/>
      <c r="E79" s="34"/>
      <c r="F79" s="41"/>
      <c r="G79" s="67"/>
      <c r="H79" s="75"/>
      <c r="I79" s="72"/>
      <c r="J79" s="73"/>
      <c r="K79" s="53"/>
      <c r="L79" s="49"/>
      <c r="M79" s="51"/>
      <c r="N79" s="35"/>
      <c r="O79" s="55"/>
      <c r="P79" s="36" t="str">
        <f>IF(N79="","",VLOOKUP(N79,単重表!$C$6:'単重表'!$F$3809,2,FALSE))</f>
        <v/>
      </c>
      <c r="Q79" s="37"/>
      <c r="R79" s="29">
        <f t="shared" si="7"/>
        <v>0</v>
      </c>
      <c r="S79" s="38"/>
      <c r="T79" s="39">
        <f t="shared" si="8"/>
        <v>1</v>
      </c>
      <c r="U79" s="40"/>
      <c r="V79" s="39" t="str">
        <f>IF(N79="","",VLOOKUP(N79,単重表!$C$6:'単重表'!$F$3809,3,FALSE))</f>
        <v/>
      </c>
      <c r="W79" s="80"/>
      <c r="X79" s="37" t="e">
        <f t="shared" si="9"/>
        <v>#VALUE!</v>
      </c>
      <c r="Y79" s="28"/>
      <c r="Z79" s="28"/>
      <c r="AA79" s="28"/>
      <c r="AB79" s="28"/>
      <c r="AC79" s="44"/>
      <c r="AD79" s="44"/>
      <c r="AE79" s="41"/>
      <c r="AF79" s="43"/>
      <c r="AG79" s="41"/>
      <c r="AH79" s="42" t="e">
        <f t="shared" si="6"/>
        <v>#VALUE!</v>
      </c>
      <c r="AI79" s="41"/>
      <c r="AJ79" s="44"/>
      <c r="AK79" s="45"/>
      <c r="AL79" s="34"/>
      <c r="AM79" s="34"/>
      <c r="AN79" s="34"/>
      <c r="AO79" s="34"/>
      <c r="AP79" s="34"/>
      <c r="AQ79" s="34"/>
      <c r="AR79" s="34"/>
    </row>
    <row r="80" spans="2:44" ht="22.5" customHeight="1" x14ac:dyDescent="0.15">
      <c r="B80" s="34"/>
      <c r="C80" s="47"/>
      <c r="D80" s="34"/>
      <c r="E80" s="34"/>
      <c r="F80" s="41"/>
      <c r="G80" s="67"/>
      <c r="H80" s="75"/>
      <c r="I80" s="71"/>
      <c r="J80" s="73"/>
      <c r="K80" s="53"/>
      <c r="L80" s="49"/>
      <c r="M80" s="51"/>
      <c r="N80" s="35"/>
      <c r="O80" s="55"/>
      <c r="P80" s="36" t="str">
        <f>IF(N80="","",VLOOKUP(N80,単重表!$C$6:'単重表'!$F$3809,2,FALSE))</f>
        <v/>
      </c>
      <c r="Q80" s="37"/>
      <c r="R80" s="29">
        <f t="shared" si="7"/>
        <v>0</v>
      </c>
      <c r="S80" s="38"/>
      <c r="T80" s="39">
        <f t="shared" si="8"/>
        <v>1</v>
      </c>
      <c r="U80" s="40"/>
      <c r="V80" s="39" t="str">
        <f>IF(N80="","",VLOOKUP(N80,単重表!$C$6:'単重表'!$F$3809,3,FALSE))</f>
        <v/>
      </c>
      <c r="W80" s="80"/>
      <c r="X80" s="37" t="e">
        <f t="shared" si="9"/>
        <v>#VALUE!</v>
      </c>
      <c r="Y80" s="28"/>
      <c r="Z80" s="28"/>
      <c r="AA80" s="28"/>
      <c r="AB80" s="28"/>
      <c r="AC80" s="44"/>
      <c r="AD80" s="44"/>
      <c r="AE80" s="41"/>
      <c r="AF80" s="43"/>
      <c r="AG80" s="41"/>
      <c r="AH80" s="42" t="e">
        <f t="shared" si="6"/>
        <v>#VALUE!</v>
      </c>
      <c r="AI80" s="41"/>
      <c r="AJ80" s="44"/>
      <c r="AK80" s="45"/>
      <c r="AL80" s="34"/>
      <c r="AM80" s="34"/>
      <c r="AN80" s="34"/>
      <c r="AO80" s="34"/>
      <c r="AP80" s="34"/>
      <c r="AQ80" s="34"/>
      <c r="AR80" s="34"/>
    </row>
    <row r="81" spans="2:44" ht="22.5" customHeight="1" x14ac:dyDescent="0.15">
      <c r="B81" s="34"/>
      <c r="C81" s="47"/>
      <c r="D81" s="34"/>
      <c r="E81" s="34"/>
      <c r="F81" s="41"/>
      <c r="G81" s="67"/>
      <c r="H81" s="75"/>
      <c r="I81" s="71"/>
      <c r="J81" s="73"/>
      <c r="K81" s="53"/>
      <c r="L81" s="49"/>
      <c r="M81" s="51"/>
      <c r="N81" s="35"/>
      <c r="O81" s="55"/>
      <c r="P81" s="36" t="str">
        <f>IF(N81="","",VLOOKUP(N81,単重表!$C$6:'単重表'!$F$3809,2,FALSE))</f>
        <v/>
      </c>
      <c r="Q81" s="37"/>
      <c r="R81" s="29">
        <f t="shared" si="7"/>
        <v>0</v>
      </c>
      <c r="S81" s="38"/>
      <c r="T81" s="39">
        <f t="shared" si="8"/>
        <v>1</v>
      </c>
      <c r="U81" s="40"/>
      <c r="V81" s="39" t="str">
        <f>IF(N81="","",VLOOKUP(N81,単重表!$C$6:'単重表'!$F$3809,3,FALSE))</f>
        <v/>
      </c>
      <c r="W81" s="80"/>
      <c r="X81" s="37" t="e">
        <f t="shared" si="9"/>
        <v>#VALUE!</v>
      </c>
      <c r="Y81" s="28"/>
      <c r="Z81" s="28"/>
      <c r="AA81" s="28"/>
      <c r="AB81" s="28"/>
      <c r="AC81" s="44"/>
      <c r="AD81" s="44"/>
      <c r="AE81" s="41"/>
      <c r="AF81" s="43"/>
      <c r="AG81" s="41"/>
      <c r="AH81" s="42" t="e">
        <f t="shared" si="6"/>
        <v>#VALUE!</v>
      </c>
      <c r="AI81" s="41"/>
      <c r="AJ81" s="44"/>
      <c r="AK81" s="45"/>
      <c r="AL81" s="34"/>
      <c r="AM81" s="34"/>
      <c r="AN81" s="34"/>
      <c r="AO81" s="34"/>
      <c r="AP81" s="34"/>
      <c r="AQ81" s="34"/>
      <c r="AR81" s="34"/>
    </row>
    <row r="82" spans="2:44" ht="22.5" customHeight="1" x14ac:dyDescent="0.15">
      <c r="B82" s="34"/>
      <c r="C82" s="47"/>
      <c r="D82" s="34"/>
      <c r="E82" s="34"/>
      <c r="F82" s="41"/>
      <c r="G82" s="67"/>
      <c r="H82" s="75"/>
      <c r="I82" s="71"/>
      <c r="J82" s="73"/>
      <c r="K82" s="53"/>
      <c r="L82" s="49"/>
      <c r="M82" s="51"/>
      <c r="N82" s="35"/>
      <c r="O82" s="55"/>
      <c r="P82" s="36" t="str">
        <f>IF(N82="","",VLOOKUP(N82,単重表!$C$6:'単重表'!$F$3809,2,FALSE))</f>
        <v/>
      </c>
      <c r="Q82" s="37"/>
      <c r="R82" s="29">
        <f t="shared" si="7"/>
        <v>0</v>
      </c>
      <c r="S82" s="38"/>
      <c r="T82" s="39">
        <f t="shared" si="8"/>
        <v>1</v>
      </c>
      <c r="U82" s="40"/>
      <c r="V82" s="39" t="str">
        <f>IF(N82="","",VLOOKUP(N82,単重表!$C$6:'単重表'!$F$3809,3,FALSE))</f>
        <v/>
      </c>
      <c r="W82" s="80"/>
      <c r="X82" s="37" t="e">
        <f t="shared" si="9"/>
        <v>#VALUE!</v>
      </c>
      <c r="Y82" s="28"/>
      <c r="Z82" s="28"/>
      <c r="AA82" s="28"/>
      <c r="AB82" s="28"/>
      <c r="AC82" s="44"/>
      <c r="AD82" s="44"/>
      <c r="AE82" s="41"/>
      <c r="AF82" s="43"/>
      <c r="AG82" s="41"/>
      <c r="AH82" s="42" t="e">
        <f t="shared" si="6"/>
        <v>#VALUE!</v>
      </c>
      <c r="AI82" s="41"/>
      <c r="AJ82" s="44"/>
      <c r="AK82" s="45"/>
      <c r="AL82" s="34"/>
      <c r="AM82" s="34"/>
      <c r="AN82" s="34"/>
      <c r="AO82" s="34"/>
      <c r="AP82" s="34"/>
      <c r="AQ82" s="34"/>
      <c r="AR82" s="34"/>
    </row>
    <row r="83" spans="2:44" ht="22.5" customHeight="1" x14ac:dyDescent="0.15">
      <c r="B83" s="34"/>
      <c r="C83" s="47"/>
      <c r="D83" s="34"/>
      <c r="E83" s="34"/>
      <c r="F83" s="41"/>
      <c r="G83" s="67"/>
      <c r="H83" s="75"/>
      <c r="I83" s="71"/>
      <c r="J83" s="74"/>
      <c r="K83" s="53"/>
      <c r="L83" s="49"/>
      <c r="M83" s="51"/>
      <c r="N83" s="35"/>
      <c r="O83" s="55"/>
      <c r="P83" s="36" t="str">
        <f>IF(N83="","",VLOOKUP(N83,単重表!$C$6:'単重表'!$F$3809,2,FALSE))</f>
        <v/>
      </c>
      <c r="Q83" s="37"/>
      <c r="R83" s="29">
        <f t="shared" si="7"/>
        <v>0</v>
      </c>
      <c r="S83" s="38"/>
      <c r="T83" s="39">
        <f t="shared" si="8"/>
        <v>1</v>
      </c>
      <c r="U83" s="40"/>
      <c r="V83" s="39" t="str">
        <f>IF(N83="","",VLOOKUP(N83,単重表!$C$6:'単重表'!$F$3809,3,FALSE))</f>
        <v/>
      </c>
      <c r="W83" s="81"/>
      <c r="X83" s="37" t="e">
        <f t="shared" si="9"/>
        <v>#VALUE!</v>
      </c>
      <c r="Y83" s="28"/>
      <c r="Z83" s="28"/>
      <c r="AA83" s="28"/>
      <c r="AB83" s="28"/>
      <c r="AC83" s="44"/>
      <c r="AD83" s="44"/>
      <c r="AE83" s="41"/>
      <c r="AF83" s="43"/>
      <c r="AG83" s="41"/>
      <c r="AH83" s="42" t="e">
        <f t="shared" si="6"/>
        <v>#VALUE!</v>
      </c>
      <c r="AI83" s="41"/>
      <c r="AJ83" s="44"/>
      <c r="AK83" s="45"/>
      <c r="AL83" s="34"/>
      <c r="AM83" s="34"/>
      <c r="AN83" s="34"/>
      <c r="AO83" s="34"/>
      <c r="AP83" s="34"/>
      <c r="AQ83" s="34"/>
      <c r="AR83" s="34"/>
    </row>
    <row r="84" spans="2:44" ht="22.5" customHeight="1" x14ac:dyDescent="0.15">
      <c r="B84" s="34"/>
      <c r="C84" s="47"/>
      <c r="D84" s="34"/>
      <c r="E84" s="34"/>
      <c r="F84" s="41"/>
      <c r="G84" s="67"/>
      <c r="H84" s="75"/>
      <c r="I84" s="72"/>
      <c r="J84" s="73"/>
      <c r="K84" s="53"/>
      <c r="L84" s="49"/>
      <c r="M84" s="51"/>
      <c r="N84" s="35"/>
      <c r="O84" s="55"/>
      <c r="P84" s="36" t="str">
        <f>IF(N84="","",VLOOKUP(N84,単重表!$C$6:'単重表'!$F$3809,2,FALSE))</f>
        <v/>
      </c>
      <c r="Q84" s="37"/>
      <c r="R84" s="29">
        <f t="shared" si="7"/>
        <v>0</v>
      </c>
      <c r="S84" s="38"/>
      <c r="T84" s="39">
        <f t="shared" si="8"/>
        <v>1</v>
      </c>
      <c r="U84" s="40"/>
      <c r="V84" s="39" t="str">
        <f>IF(N84="","",VLOOKUP(N84,単重表!$C$6:'単重表'!$F$3809,3,FALSE))</f>
        <v/>
      </c>
      <c r="W84" s="80"/>
      <c r="X84" s="37" t="e">
        <f t="shared" si="9"/>
        <v>#VALUE!</v>
      </c>
      <c r="Y84" s="28"/>
      <c r="Z84" s="28"/>
      <c r="AA84" s="28"/>
      <c r="AB84" s="28"/>
      <c r="AC84" s="44"/>
      <c r="AD84" s="44"/>
      <c r="AE84" s="41"/>
      <c r="AF84" s="43"/>
      <c r="AG84" s="41"/>
      <c r="AH84" s="42" t="e">
        <f t="shared" si="6"/>
        <v>#VALUE!</v>
      </c>
      <c r="AI84" s="41"/>
      <c r="AJ84" s="44"/>
      <c r="AK84" s="45"/>
      <c r="AL84" s="34"/>
      <c r="AM84" s="34"/>
      <c r="AN84" s="34"/>
      <c r="AO84" s="34"/>
      <c r="AP84" s="34"/>
      <c r="AQ84" s="34"/>
      <c r="AR84" s="34"/>
    </row>
    <row r="85" spans="2:44" ht="22.5" customHeight="1" x14ac:dyDescent="0.15">
      <c r="B85" s="34"/>
      <c r="C85" s="47"/>
      <c r="D85" s="34"/>
      <c r="E85" s="34"/>
      <c r="F85" s="41"/>
      <c r="G85" s="67"/>
      <c r="H85" s="75"/>
      <c r="I85" s="72"/>
      <c r="J85" s="73"/>
      <c r="K85" s="53"/>
      <c r="L85" s="49"/>
      <c r="M85" s="51"/>
      <c r="N85" s="35"/>
      <c r="O85" s="55"/>
      <c r="P85" s="36" t="str">
        <f>IF(N85="","",VLOOKUP(N85,単重表!$C$6:'単重表'!$F$3809,2,FALSE))</f>
        <v/>
      </c>
      <c r="Q85" s="37"/>
      <c r="R85" s="29">
        <f t="shared" si="7"/>
        <v>0</v>
      </c>
      <c r="S85" s="38"/>
      <c r="T85" s="39">
        <f t="shared" si="8"/>
        <v>1</v>
      </c>
      <c r="U85" s="40"/>
      <c r="V85" s="39" t="str">
        <f>IF(N85="","",VLOOKUP(N85,単重表!$C$6:'単重表'!$F$3809,3,FALSE))</f>
        <v/>
      </c>
      <c r="W85" s="80"/>
      <c r="X85" s="37" t="e">
        <f t="shared" si="9"/>
        <v>#VALUE!</v>
      </c>
      <c r="Y85" s="28"/>
      <c r="Z85" s="28"/>
      <c r="AA85" s="28"/>
      <c r="AB85" s="28"/>
      <c r="AC85" s="44"/>
      <c r="AD85" s="44"/>
      <c r="AE85" s="41"/>
      <c r="AF85" s="43"/>
      <c r="AG85" s="41"/>
      <c r="AH85" s="42" t="e">
        <f t="shared" si="6"/>
        <v>#VALUE!</v>
      </c>
      <c r="AI85" s="41"/>
      <c r="AJ85" s="44"/>
      <c r="AK85" s="45"/>
      <c r="AL85" s="34"/>
      <c r="AM85" s="34"/>
      <c r="AN85" s="34"/>
      <c r="AO85" s="34"/>
      <c r="AP85" s="34"/>
      <c r="AQ85" s="34"/>
      <c r="AR85" s="34"/>
    </row>
    <row r="86" spans="2:44" ht="22.5" customHeight="1" x14ac:dyDescent="0.15">
      <c r="B86" s="34"/>
      <c r="C86" s="47"/>
      <c r="D86" s="34"/>
      <c r="E86" s="34"/>
      <c r="F86" s="41"/>
      <c r="G86" s="67"/>
      <c r="H86" s="75"/>
      <c r="I86" s="72"/>
      <c r="J86" s="73"/>
      <c r="K86" s="53"/>
      <c r="L86" s="49"/>
      <c r="M86" s="51"/>
      <c r="N86" s="35"/>
      <c r="O86" s="55"/>
      <c r="P86" s="36" t="str">
        <f>IF(N86="","",VLOOKUP(N86,単重表!$C$6:'単重表'!$F$3809,2,FALSE))</f>
        <v/>
      </c>
      <c r="Q86" s="37"/>
      <c r="R86" s="29">
        <f t="shared" si="7"/>
        <v>0</v>
      </c>
      <c r="S86" s="38"/>
      <c r="T86" s="39">
        <f t="shared" si="8"/>
        <v>1</v>
      </c>
      <c r="U86" s="40"/>
      <c r="V86" s="39" t="str">
        <f>IF(N86="","",VLOOKUP(N86,単重表!$C$6:'単重表'!$F$3809,3,FALSE))</f>
        <v/>
      </c>
      <c r="W86" s="80"/>
      <c r="X86" s="37" t="e">
        <f t="shared" si="9"/>
        <v>#VALUE!</v>
      </c>
      <c r="Y86" s="28"/>
      <c r="Z86" s="28"/>
      <c r="AA86" s="28"/>
      <c r="AB86" s="28"/>
      <c r="AC86" s="44"/>
      <c r="AD86" s="44"/>
      <c r="AE86" s="41"/>
      <c r="AF86" s="43"/>
      <c r="AG86" s="41"/>
      <c r="AH86" s="42" t="e">
        <f t="shared" si="6"/>
        <v>#VALUE!</v>
      </c>
      <c r="AI86" s="41"/>
      <c r="AJ86" s="44"/>
      <c r="AK86" s="45"/>
      <c r="AL86" s="34"/>
      <c r="AM86" s="34"/>
      <c r="AN86" s="34"/>
      <c r="AO86" s="34"/>
      <c r="AP86" s="34"/>
      <c r="AQ86" s="34"/>
      <c r="AR86" s="34"/>
    </row>
    <row r="87" spans="2:44" ht="22.5" customHeight="1" x14ac:dyDescent="0.15">
      <c r="B87" s="34"/>
      <c r="C87" s="47"/>
      <c r="D87" s="34"/>
      <c r="E87" s="34"/>
      <c r="F87" s="41"/>
      <c r="G87" s="67"/>
      <c r="H87" s="75"/>
      <c r="I87" s="72"/>
      <c r="J87" s="73"/>
      <c r="K87" s="53"/>
      <c r="L87" s="49"/>
      <c r="M87" s="51"/>
      <c r="N87" s="35"/>
      <c r="O87" s="55"/>
      <c r="P87" s="36" t="str">
        <f>IF(N87="","",VLOOKUP(N87,単重表!$C$6:'単重表'!$F$3809,2,FALSE))</f>
        <v/>
      </c>
      <c r="Q87" s="37"/>
      <c r="R87" s="29">
        <f t="shared" si="7"/>
        <v>0</v>
      </c>
      <c r="S87" s="38"/>
      <c r="T87" s="39">
        <f t="shared" si="8"/>
        <v>1</v>
      </c>
      <c r="U87" s="40"/>
      <c r="V87" s="39" t="str">
        <f>IF(N87="","",VLOOKUP(N87,単重表!$C$6:'単重表'!$F$3809,3,FALSE))</f>
        <v/>
      </c>
      <c r="W87" s="80"/>
      <c r="X87" s="37" t="e">
        <f t="shared" si="9"/>
        <v>#VALUE!</v>
      </c>
      <c r="Y87" s="28"/>
      <c r="Z87" s="28"/>
      <c r="AA87" s="28"/>
      <c r="AB87" s="28"/>
      <c r="AC87" s="44"/>
      <c r="AD87" s="44"/>
      <c r="AE87" s="41"/>
      <c r="AF87" s="43"/>
      <c r="AG87" s="41"/>
      <c r="AH87" s="42" t="e">
        <f t="shared" si="6"/>
        <v>#VALUE!</v>
      </c>
      <c r="AI87" s="41"/>
      <c r="AJ87" s="44"/>
      <c r="AK87" s="45"/>
      <c r="AL87" s="34"/>
      <c r="AM87" s="34"/>
      <c r="AN87" s="34"/>
      <c r="AO87" s="34"/>
      <c r="AP87" s="34"/>
      <c r="AQ87" s="34"/>
      <c r="AR87" s="34"/>
    </row>
    <row r="88" spans="2:44" ht="22.5" customHeight="1" x14ac:dyDescent="0.15">
      <c r="B88" s="34"/>
      <c r="C88" s="47"/>
      <c r="D88" s="34"/>
      <c r="E88" s="34"/>
      <c r="F88" s="41"/>
      <c r="G88" s="67"/>
      <c r="H88" s="75"/>
      <c r="I88" s="72"/>
      <c r="J88" s="73"/>
      <c r="K88" s="53"/>
      <c r="L88" s="49"/>
      <c r="M88" s="51"/>
      <c r="N88" s="35"/>
      <c r="O88" s="55"/>
      <c r="P88" s="36" t="str">
        <f>IF(N88="","",VLOOKUP(N88,単重表!$C$6:'単重表'!$F$3809,2,FALSE))</f>
        <v/>
      </c>
      <c r="Q88" s="37"/>
      <c r="R88" s="29">
        <f t="shared" si="7"/>
        <v>0</v>
      </c>
      <c r="S88" s="38"/>
      <c r="T88" s="39">
        <f t="shared" si="8"/>
        <v>1</v>
      </c>
      <c r="U88" s="40"/>
      <c r="V88" s="39" t="str">
        <f>IF(N88="","",VLOOKUP(N88,単重表!$C$6:'単重表'!$F$3809,3,FALSE))</f>
        <v/>
      </c>
      <c r="W88" s="80"/>
      <c r="X88" s="37" t="e">
        <f t="shared" si="9"/>
        <v>#VALUE!</v>
      </c>
      <c r="Y88" s="28"/>
      <c r="Z88" s="28"/>
      <c r="AA88" s="28"/>
      <c r="AB88" s="28"/>
      <c r="AC88" s="44"/>
      <c r="AD88" s="44"/>
      <c r="AE88" s="41"/>
      <c r="AF88" s="43"/>
      <c r="AG88" s="41"/>
      <c r="AH88" s="42" t="e">
        <f t="shared" si="6"/>
        <v>#VALUE!</v>
      </c>
      <c r="AI88" s="41"/>
      <c r="AJ88" s="44"/>
      <c r="AK88" s="45"/>
      <c r="AL88" s="34"/>
      <c r="AM88" s="34"/>
      <c r="AN88" s="34"/>
      <c r="AO88" s="34"/>
      <c r="AP88" s="34"/>
      <c r="AQ88" s="34"/>
      <c r="AR88" s="34"/>
    </row>
    <row r="89" spans="2:44" ht="22.5" customHeight="1" x14ac:dyDescent="0.15">
      <c r="B89" s="34"/>
      <c r="C89" s="47"/>
      <c r="D89" s="34"/>
      <c r="E89" s="34"/>
      <c r="F89" s="41"/>
      <c r="G89" s="67"/>
      <c r="H89" s="75"/>
      <c r="I89" s="72"/>
      <c r="J89" s="73"/>
      <c r="K89" s="53"/>
      <c r="L89" s="49"/>
      <c r="M89" s="51"/>
      <c r="N89" s="35"/>
      <c r="O89" s="55"/>
      <c r="P89" s="36" t="str">
        <f>IF(N89="","",VLOOKUP(N89,単重表!$C$6:'単重表'!$F$3809,2,FALSE))</f>
        <v/>
      </c>
      <c r="Q89" s="37"/>
      <c r="R89" s="29">
        <f t="shared" si="7"/>
        <v>0</v>
      </c>
      <c r="S89" s="38"/>
      <c r="T89" s="39">
        <f t="shared" si="8"/>
        <v>1</v>
      </c>
      <c r="U89" s="40"/>
      <c r="V89" s="39" t="str">
        <f>IF(N89="","",VLOOKUP(N89,単重表!$C$6:'単重表'!$F$3809,3,FALSE))</f>
        <v/>
      </c>
      <c r="W89" s="80"/>
      <c r="X89" s="37" t="e">
        <f t="shared" si="9"/>
        <v>#VALUE!</v>
      </c>
      <c r="Y89" s="28"/>
      <c r="Z89" s="28"/>
      <c r="AA89" s="28"/>
      <c r="AB89" s="28"/>
      <c r="AC89" s="44"/>
      <c r="AD89" s="44"/>
      <c r="AE89" s="41"/>
      <c r="AF89" s="43"/>
      <c r="AG89" s="41"/>
      <c r="AH89" s="42" t="e">
        <f t="shared" si="6"/>
        <v>#VALUE!</v>
      </c>
      <c r="AI89" s="41"/>
      <c r="AJ89" s="44"/>
      <c r="AK89" s="45"/>
      <c r="AL89" s="34"/>
      <c r="AM89" s="34"/>
      <c r="AN89" s="34"/>
      <c r="AO89" s="34"/>
      <c r="AP89" s="34"/>
      <c r="AQ89" s="34"/>
      <c r="AR89" s="34"/>
    </row>
    <row r="90" spans="2:44" ht="22.5" customHeight="1" x14ac:dyDescent="0.15">
      <c r="B90" s="34"/>
      <c r="C90" s="47"/>
      <c r="D90" s="34"/>
      <c r="E90" s="34"/>
      <c r="F90" s="41"/>
      <c r="G90" s="67"/>
      <c r="H90" s="75"/>
      <c r="I90" s="72"/>
      <c r="J90" s="73"/>
      <c r="K90" s="53"/>
      <c r="L90" s="49"/>
      <c r="M90" s="51"/>
      <c r="N90" s="35"/>
      <c r="O90" s="55"/>
      <c r="P90" s="36" t="str">
        <f>IF(N90="","",VLOOKUP(N90,単重表!$C$6:'単重表'!$F$3809,2,FALSE))</f>
        <v/>
      </c>
      <c r="Q90" s="37"/>
      <c r="R90" s="29">
        <f t="shared" si="7"/>
        <v>0</v>
      </c>
      <c r="S90" s="38"/>
      <c r="T90" s="39">
        <f t="shared" si="8"/>
        <v>1</v>
      </c>
      <c r="U90" s="40"/>
      <c r="V90" s="39" t="str">
        <f>IF(N90="","",VLOOKUP(N90,単重表!$C$6:'単重表'!$F$3809,3,FALSE))</f>
        <v/>
      </c>
      <c r="W90" s="80"/>
      <c r="X90" s="37" t="e">
        <f t="shared" si="9"/>
        <v>#VALUE!</v>
      </c>
      <c r="Y90" s="28"/>
      <c r="Z90" s="28"/>
      <c r="AA90" s="28"/>
      <c r="AB90" s="28"/>
      <c r="AC90" s="44"/>
      <c r="AD90" s="44"/>
      <c r="AE90" s="41"/>
      <c r="AF90" s="43"/>
      <c r="AG90" s="41"/>
      <c r="AH90" s="42" t="e">
        <f t="shared" si="6"/>
        <v>#VALUE!</v>
      </c>
      <c r="AI90" s="41"/>
      <c r="AJ90" s="44"/>
      <c r="AK90" s="45"/>
      <c r="AL90" s="34"/>
      <c r="AM90" s="34"/>
      <c r="AN90" s="34"/>
      <c r="AO90" s="34"/>
      <c r="AP90" s="34"/>
      <c r="AQ90" s="34"/>
      <c r="AR90" s="34"/>
    </row>
    <row r="91" spans="2:44" ht="22.5" customHeight="1" x14ac:dyDescent="0.15">
      <c r="B91" s="34"/>
      <c r="C91" s="47"/>
      <c r="D91" s="34"/>
      <c r="E91" s="34"/>
      <c r="F91" s="41"/>
      <c r="G91" s="67"/>
      <c r="H91" s="75"/>
      <c r="I91" s="72"/>
      <c r="J91" s="73"/>
      <c r="K91" s="53"/>
      <c r="L91" s="49"/>
      <c r="M91" s="51"/>
      <c r="N91" s="35"/>
      <c r="O91" s="55"/>
      <c r="P91" s="36" t="str">
        <f>IF(N91="","",VLOOKUP(N91,単重表!$C$6:'単重表'!$F$3809,2,FALSE))</f>
        <v/>
      </c>
      <c r="Q91" s="37"/>
      <c r="R91" s="29">
        <f t="shared" si="7"/>
        <v>0</v>
      </c>
      <c r="S91" s="38"/>
      <c r="T91" s="39">
        <f t="shared" si="8"/>
        <v>1</v>
      </c>
      <c r="U91" s="40"/>
      <c r="V91" s="39" t="str">
        <f>IF(N91="","",VLOOKUP(N91,単重表!$C$6:'単重表'!$F$3809,3,FALSE))</f>
        <v/>
      </c>
      <c r="W91" s="80"/>
      <c r="X91" s="37" t="e">
        <f t="shared" si="9"/>
        <v>#VALUE!</v>
      </c>
      <c r="Y91" s="28"/>
      <c r="Z91" s="28"/>
      <c r="AA91" s="28"/>
      <c r="AB91" s="28"/>
      <c r="AC91" s="44"/>
      <c r="AD91" s="44"/>
      <c r="AE91" s="41"/>
      <c r="AF91" s="43"/>
      <c r="AG91" s="41"/>
      <c r="AH91" s="42" t="e">
        <f t="shared" si="6"/>
        <v>#VALUE!</v>
      </c>
      <c r="AI91" s="41"/>
      <c r="AJ91" s="44"/>
      <c r="AK91" s="45"/>
      <c r="AL91" s="34"/>
      <c r="AM91" s="34"/>
      <c r="AN91" s="34"/>
      <c r="AO91" s="34"/>
      <c r="AP91" s="34"/>
      <c r="AQ91" s="34"/>
      <c r="AR91" s="34"/>
    </row>
    <row r="92" spans="2:44" ht="22.5" customHeight="1" x14ac:dyDescent="0.15">
      <c r="B92" s="34"/>
      <c r="C92" s="47"/>
      <c r="D92" s="34"/>
      <c r="E92" s="34"/>
      <c r="F92" s="41"/>
      <c r="G92" s="67"/>
      <c r="H92" s="75"/>
      <c r="I92" s="72"/>
      <c r="J92" s="73"/>
      <c r="K92" s="53"/>
      <c r="L92" s="49"/>
      <c r="M92" s="51"/>
      <c r="N92" s="35"/>
      <c r="O92" s="55"/>
      <c r="P92" s="36" t="str">
        <f>IF(N92="","",VLOOKUP(N92,単重表!$C$6:'単重表'!$F$3809,2,FALSE))</f>
        <v/>
      </c>
      <c r="Q92" s="37"/>
      <c r="R92" s="29">
        <f t="shared" si="7"/>
        <v>0</v>
      </c>
      <c r="S92" s="38"/>
      <c r="T92" s="39">
        <f t="shared" si="8"/>
        <v>1</v>
      </c>
      <c r="U92" s="40"/>
      <c r="V92" s="39" t="str">
        <f>IF(N92="","",VLOOKUP(N92,単重表!$C$6:'単重表'!$F$3809,3,FALSE))</f>
        <v/>
      </c>
      <c r="W92" s="80"/>
      <c r="X92" s="37" t="e">
        <f t="shared" si="9"/>
        <v>#VALUE!</v>
      </c>
      <c r="Y92" s="28"/>
      <c r="Z92" s="28"/>
      <c r="AA92" s="28"/>
      <c r="AB92" s="28"/>
      <c r="AC92" s="44"/>
      <c r="AD92" s="44"/>
      <c r="AE92" s="41"/>
      <c r="AF92" s="43"/>
      <c r="AG92" s="41"/>
      <c r="AH92" s="42" t="e">
        <f t="shared" si="6"/>
        <v>#VALUE!</v>
      </c>
      <c r="AI92" s="41"/>
      <c r="AJ92" s="44"/>
      <c r="AK92" s="45"/>
      <c r="AL92" s="34"/>
      <c r="AM92" s="34"/>
      <c r="AN92" s="34"/>
      <c r="AO92" s="34"/>
      <c r="AP92" s="34"/>
      <c r="AQ92" s="34"/>
      <c r="AR92" s="34"/>
    </row>
    <row r="93" spans="2:44" ht="22.5" customHeight="1" x14ac:dyDescent="0.15">
      <c r="B93" s="34"/>
      <c r="C93" s="47"/>
      <c r="D93" s="34"/>
      <c r="E93" s="34"/>
      <c r="F93" s="41"/>
      <c r="G93" s="67"/>
      <c r="H93" s="75"/>
      <c r="I93" s="72"/>
      <c r="J93" s="73"/>
      <c r="K93" s="53"/>
      <c r="L93" s="49"/>
      <c r="M93" s="51"/>
      <c r="N93" s="35"/>
      <c r="O93" s="55"/>
      <c r="P93" s="36" t="str">
        <f>IF(N93="","",VLOOKUP(N93,単重表!$C$6:'単重表'!$F$3809,2,FALSE))</f>
        <v/>
      </c>
      <c r="Q93" s="37"/>
      <c r="R93" s="29">
        <f t="shared" si="7"/>
        <v>0</v>
      </c>
      <c r="S93" s="38"/>
      <c r="T93" s="39">
        <f t="shared" si="8"/>
        <v>1</v>
      </c>
      <c r="U93" s="40"/>
      <c r="V93" s="39" t="str">
        <f>IF(N93="","",VLOOKUP(N93,単重表!$C$6:'単重表'!$F$3809,3,FALSE))</f>
        <v/>
      </c>
      <c r="W93" s="80"/>
      <c r="X93" s="37" t="e">
        <f t="shared" si="9"/>
        <v>#VALUE!</v>
      </c>
      <c r="Y93" s="28"/>
      <c r="Z93" s="28"/>
      <c r="AA93" s="28"/>
      <c r="AB93" s="28"/>
      <c r="AC93" s="44"/>
      <c r="AD93" s="44"/>
      <c r="AE93" s="41"/>
      <c r="AF93" s="43"/>
      <c r="AG93" s="41"/>
      <c r="AH93" s="42" t="e">
        <f t="shared" si="6"/>
        <v>#VALUE!</v>
      </c>
      <c r="AI93" s="41"/>
      <c r="AJ93" s="44"/>
      <c r="AK93" s="45"/>
      <c r="AL93" s="34"/>
      <c r="AM93" s="34"/>
      <c r="AN93" s="34"/>
      <c r="AO93" s="34"/>
      <c r="AP93" s="34"/>
      <c r="AQ93" s="34"/>
      <c r="AR93" s="34"/>
    </row>
    <row r="94" spans="2:44" ht="22.5" customHeight="1" x14ac:dyDescent="0.15">
      <c r="B94" s="34"/>
      <c r="C94" s="47"/>
      <c r="D94" s="34"/>
      <c r="E94" s="34"/>
      <c r="F94" s="41"/>
      <c r="G94" s="67"/>
      <c r="H94" s="75"/>
      <c r="I94" s="72"/>
      <c r="J94" s="73"/>
      <c r="K94" s="53"/>
      <c r="L94" s="49"/>
      <c r="M94" s="51"/>
      <c r="N94" s="35"/>
      <c r="O94" s="55"/>
      <c r="P94" s="36" t="str">
        <f>IF(N94="","",VLOOKUP(N94,単重表!$C$6:'単重表'!$F$3809,2,FALSE))</f>
        <v/>
      </c>
      <c r="Q94" s="37"/>
      <c r="R94" s="29">
        <f t="shared" si="7"/>
        <v>0</v>
      </c>
      <c r="S94" s="38"/>
      <c r="T94" s="39">
        <f t="shared" si="8"/>
        <v>1</v>
      </c>
      <c r="U94" s="40"/>
      <c r="V94" s="39" t="str">
        <f>IF(N94="","",VLOOKUP(N94,単重表!$C$6:'単重表'!$F$3809,3,FALSE))</f>
        <v/>
      </c>
      <c r="W94" s="80"/>
      <c r="X94" s="37" t="e">
        <f t="shared" si="9"/>
        <v>#VALUE!</v>
      </c>
      <c r="Y94" s="28"/>
      <c r="Z94" s="28"/>
      <c r="AA94" s="28"/>
      <c r="AB94" s="28"/>
      <c r="AC94" s="44"/>
      <c r="AD94" s="44"/>
      <c r="AE94" s="41"/>
      <c r="AF94" s="43"/>
      <c r="AG94" s="41"/>
      <c r="AH94" s="42" t="e">
        <f t="shared" si="6"/>
        <v>#VALUE!</v>
      </c>
      <c r="AI94" s="41"/>
      <c r="AJ94" s="44"/>
      <c r="AK94" s="45"/>
      <c r="AL94" s="34"/>
      <c r="AM94" s="34"/>
      <c r="AN94" s="34"/>
      <c r="AO94" s="34"/>
      <c r="AP94" s="34"/>
      <c r="AQ94" s="34"/>
      <c r="AR94" s="34"/>
    </row>
    <row r="95" spans="2:44" ht="22.5" customHeight="1" x14ac:dyDescent="0.15">
      <c r="B95" s="34"/>
      <c r="C95" s="47"/>
      <c r="D95" s="34"/>
      <c r="E95" s="34"/>
      <c r="F95" s="41"/>
      <c r="G95" s="67"/>
      <c r="H95" s="75"/>
      <c r="I95" s="71"/>
      <c r="J95" s="73"/>
      <c r="K95" s="53"/>
      <c r="L95" s="49"/>
      <c r="M95" s="51"/>
      <c r="N95" s="35"/>
      <c r="O95" s="55"/>
      <c r="P95" s="36" t="str">
        <f>IF(N95="","",VLOOKUP(N95,単重表!$C$6:'単重表'!$F$3809,2,FALSE))</f>
        <v/>
      </c>
      <c r="Q95" s="37"/>
      <c r="R95" s="29">
        <f t="shared" si="7"/>
        <v>0</v>
      </c>
      <c r="S95" s="38"/>
      <c r="T95" s="39">
        <f t="shared" si="8"/>
        <v>1</v>
      </c>
      <c r="U95" s="40"/>
      <c r="V95" s="39" t="str">
        <f>IF(N95="","",VLOOKUP(N95,単重表!$C$6:'単重表'!$F$3809,3,FALSE))</f>
        <v/>
      </c>
      <c r="W95" s="80"/>
      <c r="X95" s="37" t="e">
        <f t="shared" si="9"/>
        <v>#VALUE!</v>
      </c>
      <c r="Y95" s="28"/>
      <c r="Z95" s="28"/>
      <c r="AA95" s="28"/>
      <c r="AB95" s="28"/>
      <c r="AC95" s="44"/>
      <c r="AD95" s="44"/>
      <c r="AE95" s="41"/>
      <c r="AF95" s="43"/>
      <c r="AG95" s="41"/>
      <c r="AH95" s="42" t="e">
        <f t="shared" si="6"/>
        <v>#VALUE!</v>
      </c>
      <c r="AI95" s="41"/>
      <c r="AJ95" s="44"/>
      <c r="AK95" s="45"/>
      <c r="AL95" s="34"/>
      <c r="AM95" s="34"/>
      <c r="AN95" s="34"/>
      <c r="AO95" s="34"/>
      <c r="AP95" s="34"/>
      <c r="AQ95" s="34"/>
      <c r="AR95" s="34"/>
    </row>
    <row r="96" spans="2:44" ht="22.5" customHeight="1" x14ac:dyDescent="0.15">
      <c r="B96" s="34"/>
      <c r="C96" s="47"/>
      <c r="D96" s="34"/>
      <c r="E96" s="34"/>
      <c r="F96" s="41"/>
      <c r="G96" s="67"/>
      <c r="H96" s="75"/>
      <c r="I96" s="71"/>
      <c r="J96" s="73"/>
      <c r="K96" s="53"/>
      <c r="L96" s="49"/>
      <c r="M96" s="51"/>
      <c r="N96" s="35"/>
      <c r="O96" s="55"/>
      <c r="P96" s="36" t="str">
        <f>IF(N96="","",VLOOKUP(N96,単重表!$C$6:'単重表'!$F$3809,2,FALSE))</f>
        <v/>
      </c>
      <c r="Q96" s="37"/>
      <c r="R96" s="29">
        <f t="shared" si="7"/>
        <v>0</v>
      </c>
      <c r="S96" s="38"/>
      <c r="T96" s="39">
        <f t="shared" si="8"/>
        <v>1</v>
      </c>
      <c r="U96" s="40"/>
      <c r="V96" s="39" t="str">
        <f>IF(N96="","",VLOOKUP(N96,単重表!$C$6:'単重表'!$F$3809,3,FALSE))</f>
        <v/>
      </c>
      <c r="W96" s="80"/>
      <c r="X96" s="37" t="e">
        <f t="shared" si="9"/>
        <v>#VALUE!</v>
      </c>
      <c r="Y96" s="28"/>
      <c r="Z96" s="28"/>
      <c r="AA96" s="28"/>
      <c r="AB96" s="28"/>
      <c r="AC96" s="44"/>
      <c r="AD96" s="44"/>
      <c r="AE96" s="41"/>
      <c r="AF96" s="43"/>
      <c r="AG96" s="41"/>
      <c r="AH96" s="42" t="e">
        <f t="shared" si="6"/>
        <v>#VALUE!</v>
      </c>
      <c r="AI96" s="41"/>
      <c r="AJ96" s="44"/>
      <c r="AK96" s="45"/>
      <c r="AL96" s="34"/>
      <c r="AM96" s="34"/>
      <c r="AN96" s="34"/>
      <c r="AO96" s="34"/>
      <c r="AP96" s="34"/>
      <c r="AQ96" s="34"/>
      <c r="AR96" s="34"/>
    </row>
    <row r="97" spans="2:44" ht="22.5" customHeight="1" x14ac:dyDescent="0.15">
      <c r="B97" s="34"/>
      <c r="C97" s="47"/>
      <c r="D97" s="34"/>
      <c r="E97" s="34"/>
      <c r="F97" s="41"/>
      <c r="G97" s="67"/>
      <c r="H97" s="75"/>
      <c r="I97" s="71"/>
      <c r="J97" s="73"/>
      <c r="K97" s="53"/>
      <c r="L97" s="49"/>
      <c r="M97" s="51"/>
      <c r="N97" s="35"/>
      <c r="O97" s="55"/>
      <c r="P97" s="36" t="str">
        <f>IF(N97="","",VLOOKUP(N97,単重表!$C$6:'単重表'!$F$3809,2,FALSE))</f>
        <v/>
      </c>
      <c r="Q97" s="37"/>
      <c r="R97" s="29">
        <f t="shared" si="7"/>
        <v>0</v>
      </c>
      <c r="S97" s="38"/>
      <c r="T97" s="39">
        <f t="shared" si="8"/>
        <v>1</v>
      </c>
      <c r="U97" s="40"/>
      <c r="V97" s="39" t="str">
        <f>IF(N97="","",VLOOKUP(N97,単重表!$C$6:'単重表'!$F$3809,3,FALSE))</f>
        <v/>
      </c>
      <c r="W97" s="80"/>
      <c r="X97" s="37" t="e">
        <f t="shared" si="9"/>
        <v>#VALUE!</v>
      </c>
      <c r="Y97" s="28"/>
      <c r="Z97" s="28"/>
      <c r="AA97" s="28"/>
      <c r="AB97" s="28"/>
      <c r="AC97" s="44"/>
      <c r="AD97" s="44"/>
      <c r="AE97" s="41"/>
      <c r="AF97" s="43"/>
      <c r="AG97" s="41"/>
      <c r="AH97" s="42" t="e">
        <f t="shared" si="6"/>
        <v>#VALUE!</v>
      </c>
      <c r="AI97" s="41"/>
      <c r="AJ97" s="44"/>
      <c r="AK97" s="45"/>
      <c r="AL97" s="34"/>
      <c r="AM97" s="34"/>
      <c r="AN97" s="34"/>
      <c r="AO97" s="34"/>
      <c r="AP97" s="34"/>
      <c r="AQ97" s="34"/>
      <c r="AR97" s="34"/>
    </row>
    <row r="98" spans="2:44" ht="22.5" customHeight="1" x14ac:dyDescent="0.15">
      <c r="B98" s="34"/>
      <c r="C98" s="47"/>
      <c r="D98" s="34"/>
      <c r="E98" s="34"/>
      <c r="F98" s="41"/>
      <c r="G98" s="67"/>
      <c r="H98" s="75"/>
      <c r="I98" s="72"/>
      <c r="J98" s="73"/>
      <c r="K98" s="53"/>
      <c r="L98" s="49"/>
      <c r="M98" s="51"/>
      <c r="N98" s="35"/>
      <c r="O98" s="55"/>
      <c r="P98" s="36" t="str">
        <f>IF(N98="","",VLOOKUP(N98,単重表!$C$6:'単重表'!$F$3809,2,FALSE))</f>
        <v/>
      </c>
      <c r="Q98" s="37"/>
      <c r="R98" s="29">
        <f t="shared" si="7"/>
        <v>0</v>
      </c>
      <c r="S98" s="38"/>
      <c r="T98" s="39">
        <f t="shared" si="8"/>
        <v>1</v>
      </c>
      <c r="U98" s="40"/>
      <c r="V98" s="39" t="str">
        <f>IF(N98="","",VLOOKUP(N98,単重表!$C$6:'単重表'!$F$3809,3,FALSE))</f>
        <v/>
      </c>
      <c r="W98" s="80"/>
      <c r="X98" s="37" t="e">
        <f t="shared" si="9"/>
        <v>#VALUE!</v>
      </c>
      <c r="Y98" s="28"/>
      <c r="Z98" s="28"/>
      <c r="AA98" s="28"/>
      <c r="AB98" s="28"/>
      <c r="AC98" s="44"/>
      <c r="AD98" s="44"/>
      <c r="AE98" s="41"/>
      <c r="AF98" s="43"/>
      <c r="AG98" s="41"/>
      <c r="AH98" s="42" t="e">
        <f t="shared" si="6"/>
        <v>#VALUE!</v>
      </c>
      <c r="AI98" s="41"/>
      <c r="AJ98" s="44"/>
      <c r="AK98" s="45"/>
      <c r="AL98" s="34"/>
      <c r="AM98" s="34"/>
      <c r="AN98" s="34"/>
      <c r="AO98" s="34"/>
      <c r="AP98" s="34"/>
      <c r="AQ98" s="34"/>
      <c r="AR98" s="34"/>
    </row>
    <row r="99" spans="2:44" ht="22.5" customHeight="1" x14ac:dyDescent="0.15">
      <c r="B99" s="34"/>
      <c r="C99" s="47"/>
      <c r="D99" s="34"/>
      <c r="E99" s="34"/>
      <c r="F99" s="41"/>
      <c r="G99" s="67"/>
      <c r="H99" s="33"/>
      <c r="I99" s="72"/>
      <c r="J99" s="73"/>
      <c r="K99" s="53"/>
      <c r="L99" s="49"/>
      <c r="M99" s="51"/>
      <c r="N99" s="35"/>
      <c r="O99" s="55"/>
      <c r="P99" s="36" t="str">
        <f>IF(N99="","",VLOOKUP(N99,単重表!$C$6:'単重表'!$F$3809,2,FALSE))</f>
        <v/>
      </c>
      <c r="Q99" s="37"/>
      <c r="R99" s="29">
        <f t="shared" si="7"/>
        <v>0</v>
      </c>
      <c r="S99" s="38"/>
      <c r="T99" s="39">
        <f t="shared" si="8"/>
        <v>1</v>
      </c>
      <c r="U99" s="40"/>
      <c r="V99" s="39" t="str">
        <f>IF(N99="","",VLOOKUP(N99,単重表!$C$6:'単重表'!$F$3809,3,FALSE))</f>
        <v/>
      </c>
      <c r="W99" s="80"/>
      <c r="X99" s="37" t="e">
        <f t="shared" si="9"/>
        <v>#VALUE!</v>
      </c>
      <c r="Y99" s="28"/>
      <c r="Z99" s="28"/>
      <c r="AA99" s="28"/>
      <c r="AB99" s="28"/>
      <c r="AC99" s="44"/>
      <c r="AD99" s="44"/>
      <c r="AE99" s="41"/>
      <c r="AF99" s="43"/>
      <c r="AG99" s="41"/>
      <c r="AH99" s="42" t="e">
        <f t="shared" si="6"/>
        <v>#VALUE!</v>
      </c>
      <c r="AI99" s="41"/>
      <c r="AJ99" s="44"/>
      <c r="AK99" s="45"/>
      <c r="AL99" s="34"/>
      <c r="AM99" s="34"/>
      <c r="AN99" s="34"/>
      <c r="AO99" s="34"/>
      <c r="AP99" s="34"/>
      <c r="AQ99" s="34"/>
      <c r="AR99" s="34"/>
    </row>
    <row r="100" spans="2:44" ht="22.5" customHeight="1" x14ac:dyDescent="0.15">
      <c r="B100" s="34"/>
      <c r="C100" s="47"/>
      <c r="D100" s="34"/>
      <c r="E100" s="34"/>
      <c r="F100" s="41"/>
      <c r="G100" s="67"/>
      <c r="H100" s="33"/>
      <c r="I100" s="72"/>
      <c r="J100" s="73"/>
      <c r="K100" s="53"/>
      <c r="L100" s="49"/>
      <c r="M100" s="51"/>
      <c r="N100" s="35"/>
      <c r="O100" s="55"/>
      <c r="P100" s="36" t="str">
        <f>IF(N100="","",VLOOKUP(N100,単重表!$C$6:'単重表'!$F$3809,2,FALSE))</f>
        <v/>
      </c>
      <c r="Q100" s="37"/>
      <c r="R100" s="29">
        <f t="shared" si="7"/>
        <v>0</v>
      </c>
      <c r="S100" s="38"/>
      <c r="T100" s="39">
        <f t="shared" si="8"/>
        <v>1</v>
      </c>
      <c r="U100" s="40"/>
      <c r="V100" s="39" t="str">
        <f>IF(N100="","",VLOOKUP(N100,単重表!$C$6:'単重表'!$F$3809,3,FALSE))</f>
        <v/>
      </c>
      <c r="W100" s="80"/>
      <c r="X100" s="37" t="e">
        <f t="shared" si="9"/>
        <v>#VALUE!</v>
      </c>
      <c r="Y100" s="28"/>
      <c r="Z100" s="28"/>
      <c r="AA100" s="28"/>
      <c r="AB100" s="28"/>
      <c r="AC100" s="44"/>
      <c r="AD100" s="44"/>
      <c r="AE100" s="41"/>
      <c r="AF100" s="43"/>
      <c r="AG100" s="41"/>
      <c r="AH100" s="42" t="e">
        <f t="shared" si="6"/>
        <v>#VALUE!</v>
      </c>
      <c r="AI100" s="41"/>
      <c r="AJ100" s="44"/>
      <c r="AK100" s="45"/>
      <c r="AL100" s="34"/>
      <c r="AM100" s="34"/>
      <c r="AN100" s="34"/>
      <c r="AO100" s="34"/>
      <c r="AP100" s="34"/>
      <c r="AQ100" s="34"/>
      <c r="AR100" s="34"/>
    </row>
    <row r="101" spans="2:44" ht="22.5" customHeight="1" x14ac:dyDescent="0.15">
      <c r="B101" s="34"/>
      <c r="C101" s="47"/>
      <c r="D101" s="34"/>
      <c r="E101" s="34"/>
      <c r="F101" s="41"/>
      <c r="G101" s="67"/>
      <c r="H101" s="33"/>
      <c r="I101" s="72"/>
      <c r="J101" s="73"/>
      <c r="K101" s="53"/>
      <c r="L101" s="49"/>
      <c r="M101" s="51"/>
      <c r="N101" s="35"/>
      <c r="O101" s="55"/>
      <c r="P101" s="36" t="str">
        <f>IF(N101="","",VLOOKUP(N101,単重表!$C$6:'単重表'!$F$3809,2,FALSE))</f>
        <v/>
      </c>
      <c r="Q101" s="37"/>
      <c r="R101" s="29">
        <f t="shared" si="7"/>
        <v>0</v>
      </c>
      <c r="S101" s="38"/>
      <c r="T101" s="39">
        <f t="shared" si="8"/>
        <v>1</v>
      </c>
      <c r="U101" s="40"/>
      <c r="V101" s="39" t="str">
        <f>IF(N101="","",VLOOKUP(N101,単重表!$C$6:'単重表'!$F$3809,3,FALSE))</f>
        <v/>
      </c>
      <c r="W101" s="80"/>
      <c r="X101" s="37" t="e">
        <f t="shared" si="9"/>
        <v>#VALUE!</v>
      </c>
      <c r="Y101" s="28"/>
      <c r="Z101" s="28"/>
      <c r="AA101" s="28"/>
      <c r="AB101" s="28"/>
      <c r="AC101" s="44"/>
      <c r="AD101" s="44"/>
      <c r="AE101" s="41"/>
      <c r="AF101" s="43"/>
      <c r="AG101" s="41"/>
      <c r="AH101" s="42" t="e">
        <f t="shared" si="6"/>
        <v>#VALUE!</v>
      </c>
      <c r="AI101" s="41"/>
      <c r="AJ101" s="44"/>
      <c r="AK101" s="45"/>
      <c r="AL101" s="34"/>
      <c r="AM101" s="34"/>
      <c r="AN101" s="34"/>
      <c r="AO101" s="34"/>
      <c r="AP101" s="34"/>
      <c r="AQ101" s="34"/>
      <c r="AR101" s="34"/>
    </row>
    <row r="102" spans="2:44" ht="22.5" customHeight="1" x14ac:dyDescent="0.15">
      <c r="B102" s="34"/>
      <c r="C102" s="47"/>
      <c r="D102" s="34"/>
      <c r="E102" s="34"/>
      <c r="F102" s="41"/>
      <c r="G102" s="67"/>
      <c r="H102" s="33"/>
      <c r="I102" s="72"/>
      <c r="J102" s="73"/>
      <c r="K102" s="53"/>
      <c r="L102" s="49"/>
      <c r="M102" s="51"/>
      <c r="N102" s="35"/>
      <c r="O102" s="55"/>
      <c r="P102" s="36" t="str">
        <f>IF(N102="","",VLOOKUP(N102,単重表!$C$6:'単重表'!$F$3809,2,FALSE))</f>
        <v/>
      </c>
      <c r="Q102" s="37"/>
      <c r="R102" s="29">
        <f t="shared" si="7"/>
        <v>0</v>
      </c>
      <c r="S102" s="38"/>
      <c r="T102" s="39">
        <f t="shared" si="8"/>
        <v>1</v>
      </c>
      <c r="U102" s="40"/>
      <c r="V102" s="39" t="str">
        <f>IF(N102="","",VLOOKUP(N102,単重表!$C$6:'単重表'!$F$3809,3,FALSE))</f>
        <v/>
      </c>
      <c r="W102" s="80"/>
      <c r="X102" s="37" t="e">
        <f t="shared" si="9"/>
        <v>#VALUE!</v>
      </c>
      <c r="Y102" s="28"/>
      <c r="Z102" s="28"/>
      <c r="AA102" s="28"/>
      <c r="AB102" s="28"/>
      <c r="AC102" s="44"/>
      <c r="AD102" s="44"/>
      <c r="AE102" s="41"/>
      <c r="AF102" s="43"/>
      <c r="AG102" s="41"/>
      <c r="AH102" s="42" t="e">
        <f t="shared" si="6"/>
        <v>#VALUE!</v>
      </c>
      <c r="AI102" s="41"/>
      <c r="AJ102" s="44"/>
      <c r="AK102" s="45"/>
      <c r="AL102" s="34"/>
      <c r="AM102" s="34"/>
      <c r="AN102" s="34"/>
      <c r="AO102" s="34"/>
      <c r="AP102" s="34"/>
      <c r="AQ102" s="34"/>
      <c r="AR102" s="34"/>
    </row>
    <row r="103" spans="2:44" ht="22.5" customHeight="1" x14ac:dyDescent="0.15">
      <c r="B103" s="34"/>
      <c r="C103" s="47"/>
      <c r="D103" s="34"/>
      <c r="E103" s="34"/>
      <c r="F103" s="41"/>
      <c r="G103" s="67"/>
      <c r="H103" s="33"/>
      <c r="I103" s="72"/>
      <c r="J103" s="73"/>
      <c r="K103" s="53"/>
      <c r="L103" s="49"/>
      <c r="M103" s="51"/>
      <c r="N103" s="35"/>
      <c r="O103" s="55"/>
      <c r="P103" s="36" t="str">
        <f>IF(N103="","",VLOOKUP(N103,単重表!$C$6:'単重表'!$F$3809,2,FALSE))</f>
        <v/>
      </c>
      <c r="Q103" s="37"/>
      <c r="R103" s="29">
        <f t="shared" si="7"/>
        <v>0</v>
      </c>
      <c r="S103" s="38"/>
      <c r="T103" s="39">
        <f t="shared" si="8"/>
        <v>1</v>
      </c>
      <c r="U103" s="40"/>
      <c r="V103" s="39" t="str">
        <f>IF(N103="","",VLOOKUP(N103,単重表!$C$6:'単重表'!$F$3809,3,FALSE))</f>
        <v/>
      </c>
      <c r="W103" s="80"/>
      <c r="X103" s="37" t="e">
        <f t="shared" si="9"/>
        <v>#VALUE!</v>
      </c>
      <c r="Y103" s="28"/>
      <c r="Z103" s="28"/>
      <c r="AA103" s="28"/>
      <c r="AB103" s="28"/>
      <c r="AC103" s="44"/>
      <c r="AD103" s="44"/>
      <c r="AE103" s="41"/>
      <c r="AF103" s="43"/>
      <c r="AG103" s="41"/>
      <c r="AH103" s="42" t="e">
        <f t="shared" si="6"/>
        <v>#VALUE!</v>
      </c>
      <c r="AI103" s="41"/>
      <c r="AJ103" s="44"/>
      <c r="AK103" s="45"/>
      <c r="AL103" s="34"/>
      <c r="AM103" s="34"/>
      <c r="AN103" s="34"/>
      <c r="AO103" s="34"/>
      <c r="AP103" s="34"/>
      <c r="AQ103" s="34"/>
      <c r="AR103" s="34"/>
    </row>
    <row r="104" spans="2:44" ht="22.5" customHeight="1" x14ac:dyDescent="0.15">
      <c r="B104" s="34"/>
      <c r="C104" s="47"/>
      <c r="D104" s="34"/>
      <c r="E104" s="34"/>
      <c r="F104" s="41"/>
      <c r="G104" s="67"/>
      <c r="H104" s="33"/>
      <c r="I104" s="71"/>
      <c r="J104" s="73"/>
      <c r="K104" s="53"/>
      <c r="L104" s="49"/>
      <c r="M104" s="51"/>
      <c r="N104" s="35"/>
      <c r="O104" s="55"/>
      <c r="P104" s="36" t="str">
        <f>IF(N104="","",VLOOKUP(N104,単重表!$C$6:'単重表'!$F$3809,2,FALSE))</f>
        <v/>
      </c>
      <c r="Q104" s="37"/>
      <c r="R104" s="29">
        <f t="shared" si="7"/>
        <v>0</v>
      </c>
      <c r="S104" s="38"/>
      <c r="T104" s="39">
        <f t="shared" si="8"/>
        <v>1</v>
      </c>
      <c r="U104" s="40"/>
      <c r="V104" s="39" t="str">
        <f>IF(N104="","",VLOOKUP(N104,単重表!$C$6:'単重表'!$F$3809,3,FALSE))</f>
        <v/>
      </c>
      <c r="W104" s="80"/>
      <c r="X104" s="37" t="e">
        <f t="shared" si="9"/>
        <v>#VALUE!</v>
      </c>
      <c r="Y104" s="28"/>
      <c r="Z104" s="28"/>
      <c r="AA104" s="28"/>
      <c r="AB104" s="28"/>
      <c r="AC104" s="44"/>
      <c r="AD104" s="44"/>
      <c r="AE104" s="41"/>
      <c r="AF104" s="43"/>
      <c r="AG104" s="41"/>
      <c r="AH104" s="42" t="e">
        <f t="shared" si="6"/>
        <v>#VALUE!</v>
      </c>
      <c r="AI104" s="41"/>
      <c r="AJ104" s="44"/>
      <c r="AK104" s="45"/>
      <c r="AL104" s="34"/>
      <c r="AM104" s="34"/>
      <c r="AN104" s="34"/>
      <c r="AO104" s="34"/>
      <c r="AP104" s="34"/>
      <c r="AQ104" s="34"/>
      <c r="AR104" s="34"/>
    </row>
    <row r="105" spans="2:44" ht="22.5" customHeight="1" x14ac:dyDescent="0.15">
      <c r="B105" s="34"/>
      <c r="C105" s="47"/>
      <c r="D105" s="34"/>
      <c r="E105" s="34"/>
      <c r="F105" s="41"/>
      <c r="G105" s="67"/>
      <c r="H105" s="33"/>
      <c r="I105" s="71"/>
      <c r="J105" s="73"/>
      <c r="K105" s="53"/>
      <c r="L105" s="49"/>
      <c r="M105" s="51"/>
      <c r="N105" s="35"/>
      <c r="O105" s="55"/>
      <c r="P105" s="36" t="str">
        <f>IF(N105="","",VLOOKUP(N105,単重表!$C$6:'単重表'!$F$3809,2,FALSE))</f>
        <v/>
      </c>
      <c r="Q105" s="37"/>
      <c r="R105" s="29">
        <f t="shared" si="7"/>
        <v>0</v>
      </c>
      <c r="S105" s="38"/>
      <c r="T105" s="39">
        <f t="shared" si="8"/>
        <v>1</v>
      </c>
      <c r="U105" s="40"/>
      <c r="V105" s="39" t="str">
        <f>IF(N105="","",VLOOKUP(N105,単重表!$C$6:'単重表'!$F$3809,3,FALSE))</f>
        <v/>
      </c>
      <c r="W105" s="80"/>
      <c r="X105" s="37" t="e">
        <f t="shared" si="9"/>
        <v>#VALUE!</v>
      </c>
      <c r="Y105" s="28"/>
      <c r="Z105" s="28"/>
      <c r="AA105" s="28"/>
      <c r="AB105" s="28"/>
      <c r="AC105" s="44"/>
      <c r="AD105" s="44"/>
      <c r="AE105" s="41"/>
      <c r="AF105" s="43"/>
      <c r="AG105" s="41"/>
      <c r="AH105" s="42" t="e">
        <f t="shared" si="6"/>
        <v>#VALUE!</v>
      </c>
      <c r="AI105" s="41"/>
      <c r="AJ105" s="44"/>
      <c r="AK105" s="45"/>
      <c r="AL105" s="34"/>
      <c r="AM105" s="34"/>
      <c r="AN105" s="34"/>
      <c r="AO105" s="34"/>
      <c r="AP105" s="34"/>
      <c r="AQ105" s="34"/>
      <c r="AR105" s="34"/>
    </row>
    <row r="106" spans="2:44" ht="22.5" customHeight="1" x14ac:dyDescent="0.15">
      <c r="B106" s="34"/>
      <c r="C106" s="47"/>
      <c r="D106" s="34"/>
      <c r="E106" s="34"/>
      <c r="F106" s="41"/>
      <c r="G106" s="67"/>
      <c r="H106" s="33"/>
      <c r="I106" s="71"/>
      <c r="J106" s="73"/>
      <c r="K106" s="53"/>
      <c r="L106" s="49"/>
      <c r="M106" s="51"/>
      <c r="N106" s="35"/>
      <c r="O106" s="55"/>
      <c r="P106" s="36" t="str">
        <f>IF(N106="","",VLOOKUP(N106,単重表!$C$6:'単重表'!$F$3809,2,FALSE))</f>
        <v/>
      </c>
      <c r="Q106" s="37"/>
      <c r="R106" s="29">
        <f t="shared" si="7"/>
        <v>0</v>
      </c>
      <c r="S106" s="38"/>
      <c r="T106" s="39">
        <f t="shared" si="8"/>
        <v>1</v>
      </c>
      <c r="U106" s="40"/>
      <c r="V106" s="39" t="str">
        <f>IF(N106="","",VLOOKUP(N106,単重表!$C$6:'単重表'!$F$3809,3,FALSE))</f>
        <v/>
      </c>
      <c r="W106" s="80"/>
      <c r="X106" s="37" t="e">
        <f t="shared" si="9"/>
        <v>#VALUE!</v>
      </c>
      <c r="Y106" s="28"/>
      <c r="Z106" s="28"/>
      <c r="AA106" s="28"/>
      <c r="AB106" s="28"/>
      <c r="AC106" s="44"/>
      <c r="AD106" s="44"/>
      <c r="AE106" s="41"/>
      <c r="AF106" s="43"/>
      <c r="AG106" s="41"/>
      <c r="AH106" s="42" t="e">
        <f t="shared" si="6"/>
        <v>#VALUE!</v>
      </c>
      <c r="AI106" s="41"/>
      <c r="AJ106" s="44"/>
      <c r="AK106" s="45"/>
      <c r="AL106" s="34"/>
      <c r="AM106" s="34"/>
      <c r="AN106" s="34"/>
      <c r="AO106" s="34"/>
      <c r="AP106" s="34"/>
      <c r="AQ106" s="34"/>
      <c r="AR106" s="34"/>
    </row>
    <row r="107" spans="2:44" ht="22.5" customHeight="1" x14ac:dyDescent="0.15">
      <c r="B107" s="34"/>
      <c r="C107" s="47"/>
      <c r="D107" s="34"/>
      <c r="E107" s="34"/>
      <c r="F107" s="41"/>
      <c r="G107" s="67"/>
      <c r="H107" s="33"/>
      <c r="I107" s="72"/>
      <c r="J107" s="73"/>
      <c r="K107" s="53"/>
      <c r="L107" s="49"/>
      <c r="M107" s="51"/>
      <c r="N107" s="35"/>
      <c r="O107" s="55"/>
      <c r="P107" s="36" t="str">
        <f>IF(N107="","",VLOOKUP(N107,単重表!$C$6:'単重表'!$F$3809,2,FALSE))</f>
        <v/>
      </c>
      <c r="Q107" s="37"/>
      <c r="R107" s="29">
        <f t="shared" si="7"/>
        <v>0</v>
      </c>
      <c r="S107" s="38"/>
      <c r="T107" s="39">
        <f t="shared" si="8"/>
        <v>1</v>
      </c>
      <c r="U107" s="40"/>
      <c r="V107" s="39" t="str">
        <f>IF(N107="","",VLOOKUP(N107,単重表!$C$6:'単重表'!$F$3809,3,FALSE))</f>
        <v/>
      </c>
      <c r="W107" s="80"/>
      <c r="X107" s="37" t="e">
        <f t="shared" si="9"/>
        <v>#VALUE!</v>
      </c>
      <c r="Y107" s="28"/>
      <c r="Z107" s="28"/>
      <c r="AA107" s="28"/>
      <c r="AB107" s="28"/>
      <c r="AC107" s="44"/>
      <c r="AD107" s="44"/>
      <c r="AE107" s="41"/>
      <c r="AF107" s="43"/>
      <c r="AG107" s="41"/>
      <c r="AH107" s="42" t="e">
        <f t="shared" si="6"/>
        <v>#VALUE!</v>
      </c>
      <c r="AI107" s="41"/>
      <c r="AJ107" s="44"/>
      <c r="AK107" s="45"/>
      <c r="AL107" s="34"/>
      <c r="AM107" s="34"/>
      <c r="AN107" s="34"/>
      <c r="AO107" s="34"/>
      <c r="AP107" s="34"/>
      <c r="AQ107" s="34"/>
      <c r="AR107" s="34"/>
    </row>
    <row r="108" spans="2:44" ht="22.5" customHeight="1" x14ac:dyDescent="0.15">
      <c r="B108" s="34"/>
      <c r="C108" s="47"/>
      <c r="D108" s="34"/>
      <c r="E108" s="34"/>
      <c r="F108" s="41"/>
      <c r="G108" s="67"/>
      <c r="H108" s="33"/>
      <c r="I108" s="72"/>
      <c r="J108" s="73"/>
      <c r="K108" s="53"/>
      <c r="L108" s="49"/>
      <c r="M108" s="51"/>
      <c r="N108" s="35"/>
      <c r="O108" s="55"/>
      <c r="P108" s="36" t="str">
        <f>IF(N108="","",VLOOKUP(N108,単重表!$C$6:'単重表'!$F$3809,2,FALSE))</f>
        <v/>
      </c>
      <c r="Q108" s="37"/>
      <c r="R108" s="29">
        <f t="shared" si="7"/>
        <v>0</v>
      </c>
      <c r="S108" s="38"/>
      <c r="T108" s="39">
        <f t="shared" si="8"/>
        <v>1</v>
      </c>
      <c r="U108" s="40"/>
      <c r="V108" s="39" t="str">
        <f>IF(N108="","",VLOOKUP(N108,単重表!$C$6:'単重表'!$F$3809,3,FALSE))</f>
        <v/>
      </c>
      <c r="W108" s="80"/>
      <c r="X108" s="37" t="e">
        <f t="shared" si="9"/>
        <v>#VALUE!</v>
      </c>
      <c r="Y108" s="28"/>
      <c r="Z108" s="28"/>
      <c r="AA108" s="28"/>
      <c r="AB108" s="28"/>
      <c r="AC108" s="44"/>
      <c r="AD108" s="44"/>
      <c r="AE108" s="41"/>
      <c r="AF108" s="43"/>
      <c r="AG108" s="41"/>
      <c r="AH108" s="42" t="e">
        <f t="shared" si="6"/>
        <v>#VALUE!</v>
      </c>
      <c r="AI108" s="41"/>
      <c r="AJ108" s="44"/>
      <c r="AK108" s="45"/>
      <c r="AL108" s="34"/>
      <c r="AM108" s="34"/>
      <c r="AN108" s="34"/>
      <c r="AO108" s="34"/>
      <c r="AP108" s="34"/>
      <c r="AQ108" s="34"/>
      <c r="AR108" s="34"/>
    </row>
    <row r="109" spans="2:44" ht="22.5" customHeight="1" x14ac:dyDescent="0.15">
      <c r="B109" s="34"/>
      <c r="C109" s="47"/>
      <c r="D109" s="34"/>
      <c r="E109" s="34"/>
      <c r="F109" s="41"/>
      <c r="G109" s="67"/>
      <c r="H109" s="33"/>
      <c r="I109" s="72"/>
      <c r="J109" s="73"/>
      <c r="K109" s="53"/>
      <c r="L109" s="49"/>
      <c r="M109" s="51"/>
      <c r="N109" s="35"/>
      <c r="O109" s="55"/>
      <c r="P109" s="36" t="str">
        <f>IF(N109="","",VLOOKUP(N109,単重表!$C$6:'単重表'!$F$3809,2,FALSE))</f>
        <v/>
      </c>
      <c r="Q109" s="37"/>
      <c r="R109" s="29">
        <f t="shared" si="7"/>
        <v>0</v>
      </c>
      <c r="S109" s="38"/>
      <c r="T109" s="39">
        <f t="shared" si="8"/>
        <v>1</v>
      </c>
      <c r="U109" s="40"/>
      <c r="V109" s="39" t="str">
        <f>IF(N109="","",VLOOKUP(N109,単重表!$C$6:'単重表'!$F$3809,3,FALSE))</f>
        <v/>
      </c>
      <c r="W109" s="80"/>
      <c r="X109" s="37" t="e">
        <f t="shared" si="9"/>
        <v>#VALUE!</v>
      </c>
      <c r="Y109" s="28"/>
      <c r="Z109" s="28"/>
      <c r="AA109" s="28"/>
      <c r="AB109" s="28"/>
      <c r="AC109" s="44"/>
      <c r="AD109" s="44"/>
      <c r="AE109" s="41"/>
      <c r="AF109" s="43"/>
      <c r="AG109" s="41"/>
      <c r="AH109" s="42" t="e">
        <f t="shared" si="6"/>
        <v>#VALUE!</v>
      </c>
      <c r="AI109" s="41"/>
      <c r="AJ109" s="44"/>
      <c r="AK109" s="45"/>
      <c r="AL109" s="34"/>
      <c r="AM109" s="34"/>
      <c r="AN109" s="34"/>
      <c r="AO109" s="34"/>
      <c r="AP109" s="34"/>
      <c r="AQ109" s="34"/>
      <c r="AR109" s="34"/>
    </row>
    <row r="110" spans="2:44" ht="22.5" customHeight="1" x14ac:dyDescent="0.15">
      <c r="B110" s="34"/>
      <c r="C110" s="47"/>
      <c r="D110" s="34"/>
      <c r="E110" s="34"/>
      <c r="F110" s="41"/>
      <c r="G110" s="67"/>
      <c r="H110" s="33"/>
      <c r="I110" s="72"/>
      <c r="J110" s="73"/>
      <c r="K110" s="53"/>
      <c r="L110" s="49"/>
      <c r="M110" s="51"/>
      <c r="N110" s="35"/>
      <c r="O110" s="55"/>
      <c r="P110" s="36" t="str">
        <f>IF(N110="","",VLOOKUP(N110,単重表!$C$6:'単重表'!$F$3809,2,FALSE))</f>
        <v/>
      </c>
      <c r="Q110" s="37"/>
      <c r="R110" s="29">
        <f t="shared" si="7"/>
        <v>0</v>
      </c>
      <c r="S110" s="38"/>
      <c r="T110" s="39">
        <f t="shared" si="8"/>
        <v>1</v>
      </c>
      <c r="U110" s="40"/>
      <c r="V110" s="39" t="str">
        <f>IF(N110="","",VLOOKUP(N110,単重表!$C$6:'単重表'!$F$3809,3,FALSE))</f>
        <v/>
      </c>
      <c r="W110" s="80"/>
      <c r="X110" s="37" t="e">
        <f t="shared" si="9"/>
        <v>#VALUE!</v>
      </c>
      <c r="Y110" s="28"/>
      <c r="Z110" s="28"/>
      <c r="AA110" s="28"/>
      <c r="AB110" s="28"/>
      <c r="AC110" s="44"/>
      <c r="AD110" s="44"/>
      <c r="AE110" s="41"/>
      <c r="AF110" s="43"/>
      <c r="AG110" s="41"/>
      <c r="AH110" s="42" t="e">
        <f t="shared" si="6"/>
        <v>#VALUE!</v>
      </c>
      <c r="AI110" s="41"/>
      <c r="AJ110" s="44"/>
      <c r="AK110" s="45"/>
      <c r="AL110" s="34"/>
      <c r="AM110" s="34"/>
      <c r="AN110" s="34"/>
      <c r="AO110" s="34"/>
      <c r="AP110" s="34"/>
      <c r="AQ110" s="34"/>
      <c r="AR110" s="34"/>
    </row>
    <row r="111" spans="2:44" ht="22.5" customHeight="1" x14ac:dyDescent="0.15">
      <c r="B111" s="34"/>
      <c r="C111" s="47"/>
      <c r="D111" s="34"/>
      <c r="E111" s="34"/>
      <c r="F111" s="41"/>
      <c r="G111" s="67"/>
      <c r="H111" s="33"/>
      <c r="I111" s="72"/>
      <c r="J111" s="73"/>
      <c r="K111" s="53"/>
      <c r="L111" s="49"/>
      <c r="M111" s="51"/>
      <c r="N111" s="35"/>
      <c r="O111" s="55"/>
      <c r="P111" s="36" t="str">
        <f>IF(N111="","",VLOOKUP(N111,単重表!$C$6:'単重表'!$F$3809,2,FALSE))</f>
        <v/>
      </c>
      <c r="Q111" s="37"/>
      <c r="R111" s="29">
        <f t="shared" si="7"/>
        <v>0</v>
      </c>
      <c r="S111" s="38"/>
      <c r="T111" s="39">
        <f t="shared" si="8"/>
        <v>1</v>
      </c>
      <c r="U111" s="40"/>
      <c r="V111" s="39" t="str">
        <f>IF(N111="","",VLOOKUP(N111,単重表!$C$6:'単重表'!$F$3809,3,FALSE))</f>
        <v/>
      </c>
      <c r="W111" s="80"/>
      <c r="X111" s="37" t="e">
        <f t="shared" si="9"/>
        <v>#VALUE!</v>
      </c>
      <c r="Y111" s="28"/>
      <c r="Z111" s="28"/>
      <c r="AA111" s="28"/>
      <c r="AB111" s="28"/>
      <c r="AC111" s="44"/>
      <c r="AD111" s="44"/>
      <c r="AE111" s="41"/>
      <c r="AF111" s="43"/>
      <c r="AG111" s="41"/>
      <c r="AH111" s="42" t="e">
        <f t="shared" si="6"/>
        <v>#VALUE!</v>
      </c>
      <c r="AI111" s="41"/>
      <c r="AJ111" s="44"/>
      <c r="AK111" s="45"/>
      <c r="AL111" s="34"/>
      <c r="AM111" s="34"/>
      <c r="AN111" s="34"/>
      <c r="AO111" s="34"/>
      <c r="AP111" s="34"/>
      <c r="AQ111" s="34"/>
      <c r="AR111" s="34"/>
    </row>
    <row r="112" spans="2:44" ht="22.5" customHeight="1" x14ac:dyDescent="0.15">
      <c r="B112" s="34"/>
      <c r="C112" s="47"/>
      <c r="D112" s="34"/>
      <c r="E112" s="34"/>
      <c r="F112" s="41"/>
      <c r="G112" s="67"/>
      <c r="H112" s="33"/>
      <c r="I112" s="71"/>
      <c r="J112" s="73"/>
      <c r="K112" s="53"/>
      <c r="L112" s="49"/>
      <c r="M112" s="51"/>
      <c r="N112" s="35"/>
      <c r="O112" s="55"/>
      <c r="P112" s="36" t="str">
        <f>IF(N112="","",VLOOKUP(N112,単重表!$C$6:'単重表'!$F$3809,2,FALSE))</f>
        <v/>
      </c>
      <c r="Q112" s="37"/>
      <c r="R112" s="29">
        <f t="shared" si="7"/>
        <v>0</v>
      </c>
      <c r="S112" s="38"/>
      <c r="T112" s="39">
        <f t="shared" si="8"/>
        <v>1</v>
      </c>
      <c r="U112" s="40"/>
      <c r="V112" s="39" t="str">
        <f>IF(N112="","",VLOOKUP(N112,単重表!$C$6:'単重表'!$F$3809,3,FALSE))</f>
        <v/>
      </c>
      <c r="W112" s="80"/>
      <c r="X112" s="37" t="e">
        <f t="shared" si="9"/>
        <v>#VALUE!</v>
      </c>
      <c r="Y112" s="28"/>
      <c r="Z112" s="28"/>
      <c r="AA112" s="28"/>
      <c r="AB112" s="28"/>
      <c r="AC112" s="44"/>
      <c r="AD112" s="44"/>
      <c r="AE112" s="41"/>
      <c r="AF112" s="43"/>
      <c r="AG112" s="41"/>
      <c r="AH112" s="42" t="e">
        <f t="shared" si="6"/>
        <v>#VALUE!</v>
      </c>
      <c r="AI112" s="41"/>
      <c r="AJ112" s="44"/>
      <c r="AK112" s="45"/>
      <c r="AL112" s="34"/>
      <c r="AM112" s="34"/>
      <c r="AN112" s="34"/>
      <c r="AO112" s="34"/>
      <c r="AP112" s="34"/>
      <c r="AQ112" s="34"/>
      <c r="AR112" s="34"/>
    </row>
    <row r="113" spans="2:44" ht="22.5" customHeight="1" x14ac:dyDescent="0.15">
      <c r="B113" s="34"/>
      <c r="C113" s="47"/>
      <c r="D113" s="34"/>
      <c r="E113" s="34"/>
      <c r="F113" s="41"/>
      <c r="G113" s="67"/>
      <c r="H113" s="33"/>
      <c r="I113" s="71"/>
      <c r="J113" s="73"/>
      <c r="K113" s="53"/>
      <c r="L113" s="49"/>
      <c r="M113" s="51"/>
      <c r="N113" s="35"/>
      <c r="O113" s="55"/>
      <c r="P113" s="36" t="str">
        <f>IF(N113="","",VLOOKUP(N113,単重表!$C$6:'単重表'!$F$3809,2,FALSE))</f>
        <v/>
      </c>
      <c r="Q113" s="37"/>
      <c r="R113" s="29">
        <f t="shared" si="7"/>
        <v>0</v>
      </c>
      <c r="S113" s="38"/>
      <c r="T113" s="39">
        <f t="shared" si="8"/>
        <v>1</v>
      </c>
      <c r="U113" s="40"/>
      <c r="V113" s="39" t="str">
        <f>IF(N113="","",VLOOKUP(N113,単重表!$C$6:'単重表'!$F$3809,3,FALSE))</f>
        <v/>
      </c>
      <c r="W113" s="80"/>
      <c r="X113" s="37" t="e">
        <f t="shared" si="9"/>
        <v>#VALUE!</v>
      </c>
      <c r="Y113" s="28"/>
      <c r="Z113" s="28"/>
      <c r="AA113" s="28"/>
      <c r="AB113" s="28"/>
      <c r="AC113" s="44"/>
      <c r="AD113" s="44"/>
      <c r="AE113" s="41"/>
      <c r="AF113" s="43"/>
      <c r="AG113" s="41"/>
      <c r="AH113" s="42" t="e">
        <f t="shared" si="6"/>
        <v>#VALUE!</v>
      </c>
      <c r="AI113" s="41"/>
      <c r="AJ113" s="44"/>
      <c r="AK113" s="45"/>
      <c r="AL113" s="34"/>
      <c r="AM113" s="34"/>
      <c r="AN113" s="34"/>
      <c r="AO113" s="34"/>
      <c r="AP113" s="34"/>
      <c r="AQ113" s="34"/>
      <c r="AR113" s="34"/>
    </row>
    <row r="114" spans="2:44" ht="22.5" customHeight="1" x14ac:dyDescent="0.15">
      <c r="B114" s="34"/>
      <c r="C114" s="47"/>
      <c r="D114" s="34"/>
      <c r="E114" s="34"/>
      <c r="F114" s="41"/>
      <c r="G114" s="67"/>
      <c r="H114" s="33"/>
      <c r="I114" s="71"/>
      <c r="J114" s="73"/>
      <c r="K114" s="53"/>
      <c r="L114" s="49"/>
      <c r="M114" s="51"/>
      <c r="N114" s="35"/>
      <c r="O114" s="55"/>
      <c r="P114" s="36" t="str">
        <f>IF(N114="","",VLOOKUP(N114,単重表!$C$6:'単重表'!$F$3809,2,FALSE))</f>
        <v/>
      </c>
      <c r="Q114" s="37"/>
      <c r="R114" s="29">
        <f t="shared" si="7"/>
        <v>0</v>
      </c>
      <c r="S114" s="38"/>
      <c r="T114" s="39">
        <f t="shared" si="8"/>
        <v>1</v>
      </c>
      <c r="U114" s="40"/>
      <c r="V114" s="39" t="str">
        <f>IF(N114="","",VLOOKUP(N114,単重表!$C$6:'単重表'!$F$3809,3,FALSE))</f>
        <v/>
      </c>
      <c r="W114" s="80"/>
      <c r="X114" s="37" t="e">
        <f t="shared" si="9"/>
        <v>#VALUE!</v>
      </c>
      <c r="Y114" s="28"/>
      <c r="Z114" s="28"/>
      <c r="AA114" s="28"/>
      <c r="AB114" s="28"/>
      <c r="AC114" s="44"/>
      <c r="AD114" s="44"/>
      <c r="AE114" s="41"/>
      <c r="AF114" s="43"/>
      <c r="AG114" s="41"/>
      <c r="AH114" s="42" t="e">
        <f t="shared" si="6"/>
        <v>#VALUE!</v>
      </c>
      <c r="AI114" s="41"/>
      <c r="AJ114" s="44"/>
      <c r="AK114" s="45"/>
      <c r="AL114" s="34"/>
      <c r="AM114" s="34"/>
      <c r="AN114" s="34"/>
      <c r="AO114" s="34"/>
      <c r="AP114" s="34"/>
      <c r="AQ114" s="34"/>
      <c r="AR114" s="34"/>
    </row>
    <row r="115" spans="2:44" ht="22.5" customHeight="1" x14ac:dyDescent="0.15">
      <c r="B115" s="34"/>
      <c r="C115" s="47"/>
      <c r="D115" s="34"/>
      <c r="E115" s="34"/>
      <c r="F115" s="41"/>
      <c r="G115" s="67"/>
      <c r="H115" s="33"/>
      <c r="I115" s="72"/>
      <c r="J115" s="73"/>
      <c r="K115" s="53"/>
      <c r="L115" s="49"/>
      <c r="M115" s="51"/>
      <c r="N115" s="35"/>
      <c r="O115" s="55"/>
      <c r="P115" s="36" t="str">
        <f>IF(N115="","",VLOOKUP(N115,単重表!$C$6:'単重表'!$F$3809,2,FALSE))</f>
        <v/>
      </c>
      <c r="Q115" s="37"/>
      <c r="R115" s="29">
        <f t="shared" si="7"/>
        <v>0</v>
      </c>
      <c r="S115" s="38"/>
      <c r="T115" s="39">
        <f t="shared" si="8"/>
        <v>1</v>
      </c>
      <c r="U115" s="40"/>
      <c r="V115" s="39" t="str">
        <f>IF(N115="","",VLOOKUP(N115,単重表!$C$6:'単重表'!$F$3809,3,FALSE))</f>
        <v/>
      </c>
      <c r="W115" s="80"/>
      <c r="X115" s="37" t="e">
        <f t="shared" si="9"/>
        <v>#VALUE!</v>
      </c>
      <c r="Y115" s="28"/>
      <c r="Z115" s="28"/>
      <c r="AA115" s="28"/>
      <c r="AB115" s="28"/>
      <c r="AC115" s="44"/>
      <c r="AD115" s="44"/>
      <c r="AE115" s="41"/>
      <c r="AF115" s="43"/>
      <c r="AG115" s="41"/>
      <c r="AH115" s="42" t="e">
        <f t="shared" si="6"/>
        <v>#VALUE!</v>
      </c>
      <c r="AI115" s="41"/>
      <c r="AJ115" s="44"/>
      <c r="AK115" s="45"/>
      <c r="AL115" s="34"/>
      <c r="AM115" s="34"/>
      <c r="AN115" s="34"/>
      <c r="AO115" s="34"/>
      <c r="AP115" s="34"/>
      <c r="AQ115" s="34"/>
      <c r="AR115" s="34"/>
    </row>
    <row r="116" spans="2:44" ht="22.5" customHeight="1" x14ac:dyDescent="0.15">
      <c r="B116" s="34"/>
      <c r="C116" s="47"/>
      <c r="D116" s="34"/>
      <c r="E116" s="34"/>
      <c r="F116" s="41"/>
      <c r="G116" s="67"/>
      <c r="H116" s="33"/>
      <c r="I116" s="72"/>
      <c r="J116" s="73"/>
      <c r="K116" s="53"/>
      <c r="L116" s="49"/>
      <c r="M116" s="51"/>
      <c r="N116" s="35"/>
      <c r="O116" s="55"/>
      <c r="P116" s="36" t="str">
        <f>IF(N116="","",VLOOKUP(N116,単重表!$C$6:'単重表'!$F$3809,2,FALSE))</f>
        <v/>
      </c>
      <c r="Q116" s="37"/>
      <c r="R116" s="29">
        <f t="shared" si="7"/>
        <v>0</v>
      </c>
      <c r="S116" s="38"/>
      <c r="T116" s="39">
        <f t="shared" si="8"/>
        <v>1</v>
      </c>
      <c r="U116" s="40"/>
      <c r="V116" s="39" t="str">
        <f>IF(N116="","",VLOOKUP(N116,単重表!$C$6:'単重表'!$F$3809,3,FALSE))</f>
        <v/>
      </c>
      <c r="W116" s="80"/>
      <c r="X116" s="37" t="e">
        <f t="shared" si="9"/>
        <v>#VALUE!</v>
      </c>
      <c r="Y116" s="28"/>
      <c r="Z116" s="28"/>
      <c r="AA116" s="28"/>
      <c r="AB116" s="28"/>
      <c r="AC116" s="44"/>
      <c r="AD116" s="44"/>
      <c r="AE116" s="41"/>
      <c r="AF116" s="43"/>
      <c r="AG116" s="41"/>
      <c r="AH116" s="42" t="e">
        <f t="shared" ref="AH116:AH179" si="10">AG116*X116</f>
        <v>#VALUE!</v>
      </c>
      <c r="AI116" s="41"/>
      <c r="AJ116" s="44"/>
      <c r="AK116" s="45"/>
      <c r="AL116" s="34"/>
      <c r="AM116" s="34"/>
      <c r="AN116" s="34"/>
      <c r="AO116" s="34"/>
      <c r="AP116" s="34"/>
      <c r="AQ116" s="34"/>
      <c r="AR116" s="34"/>
    </row>
    <row r="117" spans="2:44" ht="22.5" customHeight="1" x14ac:dyDescent="0.15">
      <c r="B117" s="34"/>
      <c r="C117" s="47"/>
      <c r="D117" s="34"/>
      <c r="E117" s="34"/>
      <c r="F117" s="41"/>
      <c r="G117" s="67"/>
      <c r="H117" s="33"/>
      <c r="I117" s="72"/>
      <c r="J117" s="73"/>
      <c r="K117" s="53"/>
      <c r="L117" s="49"/>
      <c r="M117" s="51"/>
      <c r="N117" s="35"/>
      <c r="O117" s="55"/>
      <c r="P117" s="36" t="str">
        <f>IF(N117="","",VLOOKUP(N117,単重表!$C$6:'単重表'!$F$3809,2,FALSE))</f>
        <v/>
      </c>
      <c r="Q117" s="37"/>
      <c r="R117" s="29">
        <f t="shared" ref="R117:R180" si="11">Q117/1000</f>
        <v>0</v>
      </c>
      <c r="S117" s="38"/>
      <c r="T117" s="39">
        <f t="shared" ref="T117:T180" si="12">IF(S117="",1,S117/1000)</f>
        <v>1</v>
      </c>
      <c r="U117" s="40"/>
      <c r="V117" s="39" t="str">
        <f>IF(N117="","",VLOOKUP(N117,単重表!$C$6:'単重表'!$F$3809,3,FALSE))</f>
        <v/>
      </c>
      <c r="W117" s="80"/>
      <c r="X117" s="37" t="e">
        <f t="shared" ref="X117:X180" si="13">V117*U117*T117*R117+W117</f>
        <v>#VALUE!</v>
      </c>
      <c r="Y117" s="28"/>
      <c r="Z117" s="28"/>
      <c r="AA117" s="28"/>
      <c r="AB117" s="28"/>
      <c r="AC117" s="44"/>
      <c r="AD117" s="44"/>
      <c r="AE117" s="41"/>
      <c r="AF117" s="43"/>
      <c r="AG117" s="41"/>
      <c r="AH117" s="42" t="e">
        <f t="shared" si="10"/>
        <v>#VALUE!</v>
      </c>
      <c r="AI117" s="41"/>
      <c r="AJ117" s="44"/>
      <c r="AK117" s="45"/>
      <c r="AL117" s="34"/>
      <c r="AM117" s="34"/>
      <c r="AN117" s="34"/>
      <c r="AO117" s="34"/>
      <c r="AP117" s="34"/>
      <c r="AQ117" s="34"/>
      <c r="AR117" s="34"/>
    </row>
    <row r="118" spans="2:44" ht="22.5" customHeight="1" x14ac:dyDescent="0.15">
      <c r="B118" s="34"/>
      <c r="C118" s="47"/>
      <c r="D118" s="34"/>
      <c r="E118" s="34"/>
      <c r="F118" s="41"/>
      <c r="G118" s="67"/>
      <c r="H118" s="33"/>
      <c r="I118" s="71"/>
      <c r="J118" s="73"/>
      <c r="K118" s="53"/>
      <c r="L118" s="49"/>
      <c r="M118" s="51"/>
      <c r="N118" s="35"/>
      <c r="O118" s="55"/>
      <c r="P118" s="36" t="str">
        <f>IF(N118="","",VLOOKUP(N118,単重表!$C$6:'単重表'!$F$3809,2,FALSE))</f>
        <v/>
      </c>
      <c r="Q118" s="37"/>
      <c r="R118" s="29">
        <f t="shared" si="11"/>
        <v>0</v>
      </c>
      <c r="S118" s="38"/>
      <c r="T118" s="39">
        <f t="shared" si="12"/>
        <v>1</v>
      </c>
      <c r="U118" s="40"/>
      <c r="V118" s="39" t="str">
        <f>IF(N118="","",VLOOKUP(N118,単重表!$C$6:'単重表'!$F$3809,3,FALSE))</f>
        <v/>
      </c>
      <c r="W118" s="80"/>
      <c r="X118" s="37" t="e">
        <f t="shared" si="13"/>
        <v>#VALUE!</v>
      </c>
      <c r="Y118" s="28"/>
      <c r="Z118" s="28"/>
      <c r="AA118" s="28"/>
      <c r="AB118" s="28"/>
      <c r="AC118" s="44"/>
      <c r="AD118" s="44"/>
      <c r="AE118" s="41"/>
      <c r="AF118" s="43"/>
      <c r="AG118" s="41"/>
      <c r="AH118" s="42" t="e">
        <f t="shared" si="10"/>
        <v>#VALUE!</v>
      </c>
      <c r="AI118" s="41"/>
      <c r="AJ118" s="44"/>
      <c r="AK118" s="45"/>
      <c r="AL118" s="34"/>
      <c r="AM118" s="34"/>
      <c r="AN118" s="34"/>
      <c r="AO118" s="34"/>
      <c r="AP118" s="34"/>
      <c r="AQ118" s="34"/>
      <c r="AR118" s="34"/>
    </row>
    <row r="119" spans="2:44" ht="22.5" customHeight="1" x14ac:dyDescent="0.15">
      <c r="B119" s="34"/>
      <c r="C119" s="47"/>
      <c r="D119" s="34"/>
      <c r="E119" s="34"/>
      <c r="F119" s="41"/>
      <c r="G119" s="67"/>
      <c r="H119" s="33"/>
      <c r="I119" s="71"/>
      <c r="J119" s="73"/>
      <c r="K119" s="53"/>
      <c r="L119" s="49"/>
      <c r="M119" s="51"/>
      <c r="N119" s="35"/>
      <c r="O119" s="55"/>
      <c r="P119" s="36" t="str">
        <f>IF(N119="","",VLOOKUP(N119,単重表!$C$6:'単重表'!$F$3809,2,FALSE))</f>
        <v/>
      </c>
      <c r="Q119" s="37"/>
      <c r="R119" s="29">
        <f t="shared" si="11"/>
        <v>0</v>
      </c>
      <c r="S119" s="38"/>
      <c r="T119" s="39">
        <f t="shared" si="12"/>
        <v>1</v>
      </c>
      <c r="U119" s="40"/>
      <c r="V119" s="39" t="str">
        <f>IF(N119="","",VLOOKUP(N119,単重表!$C$6:'単重表'!$F$3809,3,FALSE))</f>
        <v/>
      </c>
      <c r="W119" s="80"/>
      <c r="X119" s="37" t="e">
        <f t="shared" si="13"/>
        <v>#VALUE!</v>
      </c>
      <c r="Y119" s="28"/>
      <c r="Z119" s="28"/>
      <c r="AA119" s="28"/>
      <c r="AB119" s="28"/>
      <c r="AC119" s="44"/>
      <c r="AD119" s="44"/>
      <c r="AE119" s="41"/>
      <c r="AF119" s="43"/>
      <c r="AG119" s="41"/>
      <c r="AH119" s="42" t="e">
        <f t="shared" si="10"/>
        <v>#VALUE!</v>
      </c>
      <c r="AI119" s="41"/>
      <c r="AJ119" s="44"/>
      <c r="AK119" s="45"/>
      <c r="AL119" s="34"/>
      <c r="AM119" s="34"/>
      <c r="AN119" s="34"/>
      <c r="AO119" s="34"/>
      <c r="AP119" s="34"/>
      <c r="AQ119" s="34"/>
      <c r="AR119" s="34"/>
    </row>
    <row r="120" spans="2:44" ht="22.5" customHeight="1" x14ac:dyDescent="0.15">
      <c r="B120" s="34"/>
      <c r="C120" s="47"/>
      <c r="D120" s="34"/>
      <c r="E120" s="34"/>
      <c r="F120" s="41"/>
      <c r="G120" s="67"/>
      <c r="H120" s="33"/>
      <c r="I120" s="72"/>
      <c r="J120" s="73"/>
      <c r="K120" s="53"/>
      <c r="L120" s="49"/>
      <c r="M120" s="51"/>
      <c r="N120" s="35"/>
      <c r="O120" s="55"/>
      <c r="P120" s="36" t="str">
        <f>IF(N120="","",VLOOKUP(N120,単重表!$C$6:'単重表'!$F$3809,2,FALSE))</f>
        <v/>
      </c>
      <c r="Q120" s="37"/>
      <c r="R120" s="29">
        <f t="shared" si="11"/>
        <v>0</v>
      </c>
      <c r="S120" s="38"/>
      <c r="T120" s="39">
        <f t="shared" si="12"/>
        <v>1</v>
      </c>
      <c r="U120" s="40"/>
      <c r="V120" s="39" t="str">
        <f>IF(N120="","",VLOOKUP(N120,単重表!$C$6:'単重表'!$F$3809,3,FALSE))</f>
        <v/>
      </c>
      <c r="W120" s="80"/>
      <c r="X120" s="37" t="e">
        <f t="shared" si="13"/>
        <v>#VALUE!</v>
      </c>
      <c r="Y120" s="28"/>
      <c r="Z120" s="28"/>
      <c r="AA120" s="28"/>
      <c r="AB120" s="28"/>
      <c r="AC120" s="44"/>
      <c r="AD120" s="44"/>
      <c r="AE120" s="41"/>
      <c r="AF120" s="43"/>
      <c r="AG120" s="41"/>
      <c r="AH120" s="42" t="e">
        <f t="shared" si="10"/>
        <v>#VALUE!</v>
      </c>
      <c r="AI120" s="41"/>
      <c r="AJ120" s="44"/>
      <c r="AK120" s="45"/>
      <c r="AL120" s="34"/>
      <c r="AM120" s="34"/>
      <c r="AN120" s="34"/>
      <c r="AO120" s="34"/>
      <c r="AP120" s="34"/>
      <c r="AQ120" s="34"/>
      <c r="AR120" s="34"/>
    </row>
    <row r="121" spans="2:44" ht="22.5" customHeight="1" x14ac:dyDescent="0.15">
      <c r="B121" s="34"/>
      <c r="C121" s="47"/>
      <c r="D121" s="34"/>
      <c r="E121" s="34"/>
      <c r="F121" s="41"/>
      <c r="G121" s="67"/>
      <c r="H121" s="33"/>
      <c r="I121" s="72"/>
      <c r="J121" s="73"/>
      <c r="K121" s="53"/>
      <c r="L121" s="49"/>
      <c r="M121" s="51"/>
      <c r="N121" s="35"/>
      <c r="O121" s="55"/>
      <c r="P121" s="36" t="str">
        <f>IF(N121="","",VLOOKUP(N121,単重表!$C$6:'単重表'!$F$3809,2,FALSE))</f>
        <v/>
      </c>
      <c r="Q121" s="37"/>
      <c r="R121" s="29">
        <f t="shared" si="11"/>
        <v>0</v>
      </c>
      <c r="S121" s="38"/>
      <c r="T121" s="39">
        <f t="shared" si="12"/>
        <v>1</v>
      </c>
      <c r="U121" s="40"/>
      <c r="V121" s="39" t="str">
        <f>IF(N121="","",VLOOKUP(N121,単重表!$C$6:'単重表'!$F$3809,3,FALSE))</f>
        <v/>
      </c>
      <c r="W121" s="80"/>
      <c r="X121" s="37" t="e">
        <f t="shared" si="13"/>
        <v>#VALUE!</v>
      </c>
      <c r="Y121" s="28"/>
      <c r="Z121" s="28"/>
      <c r="AA121" s="28"/>
      <c r="AB121" s="28"/>
      <c r="AC121" s="44"/>
      <c r="AD121" s="44"/>
      <c r="AE121" s="41"/>
      <c r="AF121" s="43"/>
      <c r="AG121" s="41"/>
      <c r="AH121" s="42" t="e">
        <f t="shared" si="10"/>
        <v>#VALUE!</v>
      </c>
      <c r="AI121" s="41"/>
      <c r="AJ121" s="44"/>
      <c r="AK121" s="45"/>
      <c r="AL121" s="34"/>
      <c r="AM121" s="34"/>
      <c r="AN121" s="34"/>
      <c r="AO121" s="34"/>
      <c r="AP121" s="34"/>
      <c r="AQ121" s="34"/>
      <c r="AR121" s="34"/>
    </row>
    <row r="122" spans="2:44" ht="22.5" customHeight="1" x14ac:dyDescent="0.15">
      <c r="B122" s="34"/>
      <c r="C122" s="47"/>
      <c r="D122" s="34"/>
      <c r="E122" s="34"/>
      <c r="F122" s="41"/>
      <c r="G122" s="67"/>
      <c r="H122" s="33"/>
      <c r="I122" s="72"/>
      <c r="J122" s="73"/>
      <c r="K122" s="53"/>
      <c r="L122" s="49"/>
      <c r="M122" s="51"/>
      <c r="N122" s="35"/>
      <c r="O122" s="55"/>
      <c r="P122" s="36" t="str">
        <f>IF(N122="","",VLOOKUP(N122,単重表!$C$6:'単重表'!$F$3809,2,FALSE))</f>
        <v/>
      </c>
      <c r="Q122" s="37"/>
      <c r="R122" s="29">
        <f t="shared" si="11"/>
        <v>0</v>
      </c>
      <c r="S122" s="38"/>
      <c r="T122" s="39">
        <f t="shared" si="12"/>
        <v>1</v>
      </c>
      <c r="U122" s="40"/>
      <c r="V122" s="39" t="str">
        <f>IF(N122="","",VLOOKUP(N122,単重表!$C$6:'単重表'!$F$3809,3,FALSE))</f>
        <v/>
      </c>
      <c r="W122" s="80"/>
      <c r="X122" s="37" t="e">
        <f t="shared" si="13"/>
        <v>#VALUE!</v>
      </c>
      <c r="Y122" s="28"/>
      <c r="Z122" s="28"/>
      <c r="AA122" s="28"/>
      <c r="AB122" s="28"/>
      <c r="AC122" s="44"/>
      <c r="AD122" s="44"/>
      <c r="AE122" s="41"/>
      <c r="AF122" s="43"/>
      <c r="AG122" s="41"/>
      <c r="AH122" s="42" t="e">
        <f t="shared" si="10"/>
        <v>#VALUE!</v>
      </c>
      <c r="AI122" s="41"/>
      <c r="AJ122" s="44"/>
      <c r="AK122" s="45"/>
      <c r="AL122" s="34"/>
      <c r="AM122" s="34"/>
      <c r="AN122" s="34"/>
      <c r="AO122" s="34"/>
      <c r="AP122" s="34"/>
      <c r="AQ122" s="34"/>
      <c r="AR122" s="34"/>
    </row>
    <row r="123" spans="2:44" ht="22.5" customHeight="1" x14ac:dyDescent="0.15">
      <c r="B123" s="34"/>
      <c r="C123" s="47"/>
      <c r="D123" s="34"/>
      <c r="E123" s="34"/>
      <c r="F123" s="41"/>
      <c r="G123" s="67"/>
      <c r="H123" s="33"/>
      <c r="I123" s="72"/>
      <c r="J123" s="73"/>
      <c r="K123" s="53"/>
      <c r="L123" s="49"/>
      <c r="M123" s="51"/>
      <c r="N123" s="35"/>
      <c r="O123" s="55"/>
      <c r="P123" s="36" t="str">
        <f>IF(N123="","",VLOOKUP(N123,単重表!$C$6:'単重表'!$F$3809,2,FALSE))</f>
        <v/>
      </c>
      <c r="Q123" s="37"/>
      <c r="R123" s="29">
        <f t="shared" si="11"/>
        <v>0</v>
      </c>
      <c r="S123" s="38"/>
      <c r="T123" s="39">
        <f t="shared" si="12"/>
        <v>1</v>
      </c>
      <c r="U123" s="40"/>
      <c r="V123" s="39" t="str">
        <f>IF(N123="","",VLOOKUP(N123,単重表!$C$6:'単重表'!$F$3809,3,FALSE))</f>
        <v/>
      </c>
      <c r="W123" s="80"/>
      <c r="X123" s="37" t="e">
        <f t="shared" si="13"/>
        <v>#VALUE!</v>
      </c>
      <c r="Y123" s="28"/>
      <c r="Z123" s="28"/>
      <c r="AA123" s="28"/>
      <c r="AB123" s="28"/>
      <c r="AC123" s="44"/>
      <c r="AD123" s="44"/>
      <c r="AE123" s="41"/>
      <c r="AF123" s="43"/>
      <c r="AG123" s="41"/>
      <c r="AH123" s="42" t="e">
        <f t="shared" si="10"/>
        <v>#VALUE!</v>
      </c>
      <c r="AI123" s="41"/>
      <c r="AJ123" s="44"/>
      <c r="AK123" s="45"/>
      <c r="AL123" s="34"/>
      <c r="AM123" s="34"/>
      <c r="AN123" s="34"/>
      <c r="AO123" s="34"/>
      <c r="AP123" s="34"/>
      <c r="AQ123" s="34"/>
      <c r="AR123" s="34"/>
    </row>
    <row r="124" spans="2:44" ht="22.5" customHeight="1" x14ac:dyDescent="0.15">
      <c r="B124" s="34"/>
      <c r="C124" s="47"/>
      <c r="D124" s="34"/>
      <c r="E124" s="34"/>
      <c r="F124" s="41"/>
      <c r="G124" s="67"/>
      <c r="H124" s="33"/>
      <c r="I124" s="72"/>
      <c r="J124" s="73"/>
      <c r="K124" s="53"/>
      <c r="L124" s="49"/>
      <c r="M124" s="51"/>
      <c r="N124" s="35"/>
      <c r="O124" s="55"/>
      <c r="P124" s="36" t="str">
        <f>IF(N124="","",VLOOKUP(N124,単重表!$C$6:'単重表'!$F$3809,2,FALSE))</f>
        <v/>
      </c>
      <c r="Q124" s="37"/>
      <c r="R124" s="29">
        <f t="shared" si="11"/>
        <v>0</v>
      </c>
      <c r="S124" s="38"/>
      <c r="T124" s="39">
        <f t="shared" si="12"/>
        <v>1</v>
      </c>
      <c r="U124" s="40"/>
      <c r="V124" s="39" t="str">
        <f>IF(N124="","",VLOOKUP(N124,単重表!$C$6:'単重表'!$F$3809,3,FALSE))</f>
        <v/>
      </c>
      <c r="W124" s="80"/>
      <c r="X124" s="37" t="e">
        <f t="shared" si="13"/>
        <v>#VALUE!</v>
      </c>
      <c r="Y124" s="28"/>
      <c r="Z124" s="28"/>
      <c r="AA124" s="28"/>
      <c r="AB124" s="28"/>
      <c r="AC124" s="44"/>
      <c r="AD124" s="44"/>
      <c r="AE124" s="41"/>
      <c r="AF124" s="43"/>
      <c r="AG124" s="41"/>
      <c r="AH124" s="42" t="e">
        <f t="shared" si="10"/>
        <v>#VALUE!</v>
      </c>
      <c r="AI124" s="41"/>
      <c r="AJ124" s="44"/>
      <c r="AK124" s="45"/>
      <c r="AL124" s="34"/>
      <c r="AM124" s="34"/>
      <c r="AN124" s="34"/>
      <c r="AO124" s="34"/>
      <c r="AP124" s="34"/>
      <c r="AQ124" s="34"/>
      <c r="AR124" s="34"/>
    </row>
    <row r="125" spans="2:44" ht="22.5" customHeight="1" x14ac:dyDescent="0.15">
      <c r="B125" s="34"/>
      <c r="C125" s="47"/>
      <c r="D125" s="34"/>
      <c r="E125" s="34"/>
      <c r="F125" s="41"/>
      <c r="G125" s="67"/>
      <c r="H125" s="33"/>
      <c r="I125" s="72"/>
      <c r="J125" s="73"/>
      <c r="K125" s="53"/>
      <c r="L125" s="49"/>
      <c r="M125" s="51"/>
      <c r="N125" s="35"/>
      <c r="O125" s="55"/>
      <c r="P125" s="36" t="str">
        <f>IF(N125="","",VLOOKUP(N125,単重表!$C$6:'単重表'!$F$3809,2,FALSE))</f>
        <v/>
      </c>
      <c r="Q125" s="37"/>
      <c r="R125" s="29">
        <f t="shared" si="11"/>
        <v>0</v>
      </c>
      <c r="S125" s="38"/>
      <c r="T125" s="39">
        <f t="shared" si="12"/>
        <v>1</v>
      </c>
      <c r="U125" s="40"/>
      <c r="V125" s="39" t="str">
        <f>IF(N125="","",VLOOKUP(N125,単重表!$C$6:'単重表'!$F$3809,3,FALSE))</f>
        <v/>
      </c>
      <c r="W125" s="80"/>
      <c r="X125" s="37" t="e">
        <f t="shared" si="13"/>
        <v>#VALUE!</v>
      </c>
      <c r="Y125" s="28"/>
      <c r="Z125" s="28"/>
      <c r="AA125" s="28"/>
      <c r="AB125" s="28"/>
      <c r="AC125" s="44"/>
      <c r="AD125" s="44"/>
      <c r="AE125" s="41"/>
      <c r="AF125" s="43"/>
      <c r="AG125" s="41"/>
      <c r="AH125" s="42" t="e">
        <f t="shared" si="10"/>
        <v>#VALUE!</v>
      </c>
      <c r="AI125" s="41"/>
      <c r="AJ125" s="44"/>
      <c r="AK125" s="45"/>
      <c r="AL125" s="34"/>
      <c r="AM125" s="34"/>
      <c r="AN125" s="34"/>
      <c r="AO125" s="34"/>
      <c r="AP125" s="34"/>
      <c r="AQ125" s="34"/>
      <c r="AR125" s="34"/>
    </row>
    <row r="126" spans="2:44" ht="22.5" customHeight="1" x14ac:dyDescent="0.15">
      <c r="B126" s="34"/>
      <c r="C126" s="47"/>
      <c r="D126" s="34"/>
      <c r="E126" s="34"/>
      <c r="F126" s="41"/>
      <c r="G126" s="67"/>
      <c r="H126" s="33"/>
      <c r="I126" s="71"/>
      <c r="J126" s="73"/>
      <c r="K126" s="53"/>
      <c r="L126" s="49"/>
      <c r="M126" s="51"/>
      <c r="N126" s="35"/>
      <c r="O126" s="55"/>
      <c r="P126" s="36" t="str">
        <f>IF(N126="","",VLOOKUP(N126,単重表!$C$6:'単重表'!$F$3809,2,FALSE))</f>
        <v/>
      </c>
      <c r="Q126" s="37"/>
      <c r="R126" s="29">
        <f t="shared" si="11"/>
        <v>0</v>
      </c>
      <c r="S126" s="38"/>
      <c r="T126" s="39">
        <f t="shared" si="12"/>
        <v>1</v>
      </c>
      <c r="U126" s="40"/>
      <c r="V126" s="39" t="str">
        <f>IF(N126="","",VLOOKUP(N126,単重表!$C$6:'単重表'!$F$3809,3,FALSE))</f>
        <v/>
      </c>
      <c r="W126" s="80"/>
      <c r="X126" s="37" t="e">
        <f t="shared" si="13"/>
        <v>#VALUE!</v>
      </c>
      <c r="Y126" s="28"/>
      <c r="Z126" s="28"/>
      <c r="AA126" s="28"/>
      <c r="AB126" s="28"/>
      <c r="AC126" s="44"/>
      <c r="AD126" s="44"/>
      <c r="AE126" s="41"/>
      <c r="AF126" s="43"/>
      <c r="AG126" s="41"/>
      <c r="AH126" s="42" t="e">
        <f t="shared" si="10"/>
        <v>#VALUE!</v>
      </c>
      <c r="AI126" s="41"/>
      <c r="AJ126" s="44"/>
      <c r="AK126" s="45"/>
      <c r="AL126" s="34"/>
      <c r="AM126" s="34"/>
      <c r="AN126" s="34"/>
      <c r="AO126" s="34"/>
      <c r="AP126" s="34"/>
      <c r="AQ126" s="34"/>
      <c r="AR126" s="34"/>
    </row>
    <row r="127" spans="2:44" ht="22.5" customHeight="1" x14ac:dyDescent="0.15">
      <c r="B127" s="34"/>
      <c r="C127" s="47"/>
      <c r="D127" s="34"/>
      <c r="E127" s="34"/>
      <c r="F127" s="41"/>
      <c r="G127" s="67"/>
      <c r="H127" s="33"/>
      <c r="I127" s="71"/>
      <c r="J127" s="73"/>
      <c r="K127" s="53"/>
      <c r="L127" s="49"/>
      <c r="M127" s="51"/>
      <c r="N127" s="35"/>
      <c r="O127" s="55"/>
      <c r="P127" s="36" t="str">
        <f>IF(N127="","",VLOOKUP(N127,単重表!$C$6:'単重表'!$F$3809,2,FALSE))</f>
        <v/>
      </c>
      <c r="Q127" s="37"/>
      <c r="R127" s="29">
        <f t="shared" si="11"/>
        <v>0</v>
      </c>
      <c r="S127" s="38"/>
      <c r="T127" s="39">
        <f t="shared" si="12"/>
        <v>1</v>
      </c>
      <c r="U127" s="40"/>
      <c r="V127" s="39" t="str">
        <f>IF(N127="","",VLOOKUP(N127,単重表!$C$6:'単重表'!$F$3809,3,FALSE))</f>
        <v/>
      </c>
      <c r="W127" s="80"/>
      <c r="X127" s="37" t="e">
        <f t="shared" si="13"/>
        <v>#VALUE!</v>
      </c>
      <c r="Y127" s="28"/>
      <c r="Z127" s="28"/>
      <c r="AA127" s="28"/>
      <c r="AB127" s="28"/>
      <c r="AC127" s="44"/>
      <c r="AD127" s="44"/>
      <c r="AE127" s="41"/>
      <c r="AF127" s="43"/>
      <c r="AG127" s="41"/>
      <c r="AH127" s="42" t="e">
        <f t="shared" si="10"/>
        <v>#VALUE!</v>
      </c>
      <c r="AI127" s="41"/>
      <c r="AJ127" s="44"/>
      <c r="AK127" s="45"/>
      <c r="AL127" s="34"/>
      <c r="AM127" s="34"/>
      <c r="AN127" s="34"/>
      <c r="AO127" s="34"/>
      <c r="AP127" s="34"/>
      <c r="AQ127" s="34"/>
      <c r="AR127" s="34"/>
    </row>
    <row r="128" spans="2:44" ht="22.5" customHeight="1" x14ac:dyDescent="0.15">
      <c r="B128" s="34"/>
      <c r="C128" s="47"/>
      <c r="D128" s="34"/>
      <c r="E128" s="34"/>
      <c r="F128" s="41"/>
      <c r="G128" s="67"/>
      <c r="H128" s="33"/>
      <c r="I128" s="71"/>
      <c r="J128" s="73"/>
      <c r="K128" s="53"/>
      <c r="L128" s="49"/>
      <c r="M128" s="51"/>
      <c r="N128" s="35"/>
      <c r="O128" s="55"/>
      <c r="P128" s="36" t="str">
        <f>IF(N128="","",VLOOKUP(N128,単重表!$C$6:'単重表'!$F$3809,2,FALSE))</f>
        <v/>
      </c>
      <c r="Q128" s="37"/>
      <c r="R128" s="29">
        <f t="shared" si="11"/>
        <v>0</v>
      </c>
      <c r="S128" s="38"/>
      <c r="T128" s="39">
        <f t="shared" si="12"/>
        <v>1</v>
      </c>
      <c r="U128" s="40"/>
      <c r="V128" s="39" t="str">
        <f>IF(N128="","",VLOOKUP(N128,単重表!$C$6:'単重表'!$F$3809,3,FALSE))</f>
        <v/>
      </c>
      <c r="W128" s="80"/>
      <c r="X128" s="37" t="e">
        <f t="shared" si="13"/>
        <v>#VALUE!</v>
      </c>
      <c r="Y128" s="28"/>
      <c r="Z128" s="28"/>
      <c r="AA128" s="28"/>
      <c r="AB128" s="28"/>
      <c r="AC128" s="44"/>
      <c r="AD128" s="44"/>
      <c r="AE128" s="41"/>
      <c r="AF128" s="43"/>
      <c r="AG128" s="41"/>
      <c r="AH128" s="42" t="e">
        <f t="shared" si="10"/>
        <v>#VALUE!</v>
      </c>
      <c r="AI128" s="41"/>
      <c r="AJ128" s="44"/>
      <c r="AK128" s="45"/>
      <c r="AL128" s="34"/>
      <c r="AM128" s="34"/>
      <c r="AN128" s="34"/>
      <c r="AO128" s="34"/>
      <c r="AP128" s="34"/>
      <c r="AQ128" s="34"/>
      <c r="AR128" s="34"/>
    </row>
    <row r="129" spans="2:44" ht="22.5" customHeight="1" x14ac:dyDescent="0.15">
      <c r="B129" s="34"/>
      <c r="C129" s="47"/>
      <c r="D129" s="34"/>
      <c r="E129" s="34"/>
      <c r="F129" s="41"/>
      <c r="G129" s="67"/>
      <c r="H129" s="33"/>
      <c r="I129" s="72"/>
      <c r="J129" s="73"/>
      <c r="K129" s="53"/>
      <c r="L129" s="49"/>
      <c r="M129" s="51"/>
      <c r="N129" s="35"/>
      <c r="O129" s="55"/>
      <c r="P129" s="36" t="str">
        <f>IF(N129="","",VLOOKUP(N129,単重表!$C$6:'単重表'!$F$3809,2,FALSE))</f>
        <v/>
      </c>
      <c r="Q129" s="37"/>
      <c r="R129" s="29">
        <f t="shared" si="11"/>
        <v>0</v>
      </c>
      <c r="S129" s="38"/>
      <c r="T129" s="39">
        <f t="shared" si="12"/>
        <v>1</v>
      </c>
      <c r="U129" s="40"/>
      <c r="V129" s="39" t="str">
        <f>IF(N129="","",VLOOKUP(N129,単重表!$C$6:'単重表'!$F$3809,3,FALSE))</f>
        <v/>
      </c>
      <c r="W129" s="80"/>
      <c r="X129" s="37" t="e">
        <f t="shared" si="13"/>
        <v>#VALUE!</v>
      </c>
      <c r="Y129" s="28"/>
      <c r="Z129" s="28"/>
      <c r="AA129" s="28"/>
      <c r="AB129" s="28"/>
      <c r="AC129" s="44"/>
      <c r="AD129" s="44"/>
      <c r="AE129" s="41"/>
      <c r="AF129" s="43"/>
      <c r="AG129" s="41"/>
      <c r="AH129" s="42" t="e">
        <f t="shared" si="10"/>
        <v>#VALUE!</v>
      </c>
      <c r="AI129" s="41"/>
      <c r="AJ129" s="44"/>
      <c r="AK129" s="45"/>
      <c r="AL129" s="34"/>
      <c r="AM129" s="34"/>
      <c r="AN129" s="34"/>
      <c r="AO129" s="34"/>
      <c r="AP129" s="34"/>
      <c r="AQ129" s="34"/>
      <c r="AR129" s="34"/>
    </row>
    <row r="130" spans="2:44" ht="22.5" customHeight="1" x14ac:dyDescent="0.15">
      <c r="B130" s="34"/>
      <c r="C130" s="47"/>
      <c r="D130" s="34"/>
      <c r="E130" s="34"/>
      <c r="F130" s="41"/>
      <c r="G130" s="67"/>
      <c r="H130" s="33"/>
      <c r="I130" s="72"/>
      <c r="J130" s="73"/>
      <c r="K130" s="53"/>
      <c r="L130" s="49"/>
      <c r="M130" s="51"/>
      <c r="N130" s="35"/>
      <c r="O130" s="55"/>
      <c r="P130" s="36" t="str">
        <f>IF(N130="","",VLOOKUP(N130,単重表!$C$6:'単重表'!$F$3809,2,FALSE))</f>
        <v/>
      </c>
      <c r="Q130" s="37"/>
      <c r="R130" s="29">
        <f t="shared" si="11"/>
        <v>0</v>
      </c>
      <c r="S130" s="38"/>
      <c r="T130" s="39">
        <f t="shared" si="12"/>
        <v>1</v>
      </c>
      <c r="U130" s="40"/>
      <c r="V130" s="39" t="str">
        <f>IF(N130="","",VLOOKUP(N130,単重表!$C$6:'単重表'!$F$3809,3,FALSE))</f>
        <v/>
      </c>
      <c r="W130" s="80"/>
      <c r="X130" s="37" t="e">
        <f t="shared" si="13"/>
        <v>#VALUE!</v>
      </c>
      <c r="Y130" s="28"/>
      <c r="Z130" s="28"/>
      <c r="AA130" s="28"/>
      <c r="AB130" s="28"/>
      <c r="AC130" s="44"/>
      <c r="AD130" s="44"/>
      <c r="AE130" s="41"/>
      <c r="AF130" s="43"/>
      <c r="AG130" s="41"/>
      <c r="AH130" s="42" t="e">
        <f t="shared" si="10"/>
        <v>#VALUE!</v>
      </c>
      <c r="AI130" s="41"/>
      <c r="AJ130" s="44"/>
      <c r="AK130" s="45"/>
      <c r="AL130" s="34"/>
      <c r="AM130" s="34"/>
      <c r="AN130" s="34"/>
      <c r="AO130" s="34"/>
      <c r="AP130" s="34"/>
      <c r="AQ130" s="34"/>
      <c r="AR130" s="34"/>
    </row>
    <row r="131" spans="2:44" ht="22.5" customHeight="1" x14ac:dyDescent="0.15">
      <c r="B131" s="34"/>
      <c r="C131" s="47"/>
      <c r="D131" s="34"/>
      <c r="E131" s="34"/>
      <c r="F131" s="41"/>
      <c r="G131" s="67"/>
      <c r="H131" s="33"/>
      <c r="I131" s="71"/>
      <c r="J131" s="73"/>
      <c r="K131" s="53"/>
      <c r="L131" s="49"/>
      <c r="M131" s="51"/>
      <c r="N131" s="35"/>
      <c r="O131" s="55"/>
      <c r="P131" s="36" t="str">
        <f>IF(N131="","",VLOOKUP(N131,単重表!$C$6:'単重表'!$F$3809,2,FALSE))</f>
        <v/>
      </c>
      <c r="Q131" s="37"/>
      <c r="R131" s="29">
        <f t="shared" si="11"/>
        <v>0</v>
      </c>
      <c r="S131" s="38"/>
      <c r="T131" s="39">
        <f t="shared" si="12"/>
        <v>1</v>
      </c>
      <c r="U131" s="40"/>
      <c r="V131" s="39" t="str">
        <f>IF(N131="","",VLOOKUP(N131,単重表!$C$6:'単重表'!$F$3809,3,FALSE))</f>
        <v/>
      </c>
      <c r="W131" s="80"/>
      <c r="X131" s="37" t="e">
        <f t="shared" si="13"/>
        <v>#VALUE!</v>
      </c>
      <c r="Y131" s="28"/>
      <c r="Z131" s="28"/>
      <c r="AA131" s="28"/>
      <c r="AB131" s="28"/>
      <c r="AC131" s="44"/>
      <c r="AD131" s="44"/>
      <c r="AE131" s="41"/>
      <c r="AF131" s="43"/>
      <c r="AG131" s="41"/>
      <c r="AH131" s="42" t="e">
        <f t="shared" si="10"/>
        <v>#VALUE!</v>
      </c>
      <c r="AI131" s="41"/>
      <c r="AJ131" s="44"/>
      <c r="AK131" s="45"/>
      <c r="AL131" s="34"/>
      <c r="AM131" s="34"/>
      <c r="AN131" s="34"/>
      <c r="AO131" s="34"/>
      <c r="AP131" s="34"/>
      <c r="AQ131" s="34"/>
      <c r="AR131" s="34"/>
    </row>
    <row r="132" spans="2:44" ht="22.5" customHeight="1" x14ac:dyDescent="0.15">
      <c r="B132" s="34"/>
      <c r="C132" s="47"/>
      <c r="D132" s="34"/>
      <c r="E132" s="34"/>
      <c r="F132" s="41"/>
      <c r="G132" s="67"/>
      <c r="H132" s="33"/>
      <c r="I132" s="72"/>
      <c r="J132" s="73"/>
      <c r="K132" s="53"/>
      <c r="L132" s="49"/>
      <c r="M132" s="51"/>
      <c r="N132" s="35"/>
      <c r="O132" s="55"/>
      <c r="P132" s="36" t="str">
        <f>IF(N132="","",VLOOKUP(N132,単重表!$C$6:'単重表'!$F$3809,2,FALSE))</f>
        <v/>
      </c>
      <c r="Q132" s="37"/>
      <c r="R132" s="29">
        <f t="shared" si="11"/>
        <v>0</v>
      </c>
      <c r="S132" s="38"/>
      <c r="T132" s="39">
        <f t="shared" si="12"/>
        <v>1</v>
      </c>
      <c r="U132" s="40"/>
      <c r="V132" s="39" t="str">
        <f>IF(N132="","",VLOOKUP(N132,単重表!$C$6:'単重表'!$F$3809,3,FALSE))</f>
        <v/>
      </c>
      <c r="W132" s="80"/>
      <c r="X132" s="37" t="e">
        <f t="shared" si="13"/>
        <v>#VALUE!</v>
      </c>
      <c r="Y132" s="28"/>
      <c r="Z132" s="28"/>
      <c r="AA132" s="28"/>
      <c r="AB132" s="28"/>
      <c r="AC132" s="44"/>
      <c r="AD132" s="44"/>
      <c r="AE132" s="41"/>
      <c r="AF132" s="43"/>
      <c r="AG132" s="41"/>
      <c r="AH132" s="42" t="e">
        <f t="shared" si="10"/>
        <v>#VALUE!</v>
      </c>
      <c r="AI132" s="41"/>
      <c r="AJ132" s="44"/>
      <c r="AK132" s="45"/>
      <c r="AL132" s="34"/>
      <c r="AM132" s="34"/>
      <c r="AN132" s="34"/>
      <c r="AO132" s="34"/>
      <c r="AP132" s="34"/>
      <c r="AQ132" s="34"/>
      <c r="AR132" s="34"/>
    </row>
    <row r="133" spans="2:44" ht="22.5" customHeight="1" x14ac:dyDescent="0.15">
      <c r="B133" s="34"/>
      <c r="C133" s="47"/>
      <c r="D133" s="34"/>
      <c r="E133" s="34"/>
      <c r="F133" s="41"/>
      <c r="G133" s="67"/>
      <c r="H133" s="33"/>
      <c r="I133" s="71"/>
      <c r="J133" s="73"/>
      <c r="K133" s="53"/>
      <c r="L133" s="49"/>
      <c r="M133" s="51"/>
      <c r="N133" s="35"/>
      <c r="O133" s="55"/>
      <c r="P133" s="36" t="str">
        <f>IF(N133="","",VLOOKUP(N133,単重表!$C$6:'単重表'!$F$3809,2,FALSE))</f>
        <v/>
      </c>
      <c r="Q133" s="37"/>
      <c r="R133" s="29">
        <f t="shared" si="11"/>
        <v>0</v>
      </c>
      <c r="S133" s="38"/>
      <c r="T133" s="39">
        <f t="shared" si="12"/>
        <v>1</v>
      </c>
      <c r="U133" s="40"/>
      <c r="V133" s="39" t="str">
        <f>IF(N133="","",VLOOKUP(N133,単重表!$C$6:'単重表'!$F$3809,3,FALSE))</f>
        <v/>
      </c>
      <c r="W133" s="80"/>
      <c r="X133" s="37" t="e">
        <f t="shared" si="13"/>
        <v>#VALUE!</v>
      </c>
      <c r="Y133" s="28"/>
      <c r="Z133" s="28"/>
      <c r="AA133" s="28"/>
      <c r="AB133" s="28"/>
      <c r="AC133" s="44"/>
      <c r="AD133" s="44"/>
      <c r="AE133" s="41"/>
      <c r="AF133" s="43"/>
      <c r="AG133" s="41"/>
      <c r="AH133" s="42" t="e">
        <f t="shared" si="10"/>
        <v>#VALUE!</v>
      </c>
      <c r="AI133" s="41"/>
      <c r="AJ133" s="44"/>
      <c r="AK133" s="45"/>
      <c r="AL133" s="34"/>
      <c r="AM133" s="34"/>
      <c r="AN133" s="34"/>
      <c r="AO133" s="34"/>
      <c r="AP133" s="34"/>
      <c r="AQ133" s="34"/>
      <c r="AR133" s="34"/>
    </row>
    <row r="134" spans="2:44" ht="22.5" customHeight="1" x14ac:dyDescent="0.15">
      <c r="B134" s="34"/>
      <c r="C134" s="47"/>
      <c r="D134" s="34"/>
      <c r="E134" s="34"/>
      <c r="F134" s="41"/>
      <c r="G134" s="67"/>
      <c r="H134" s="33"/>
      <c r="I134" s="72"/>
      <c r="J134" s="73"/>
      <c r="K134" s="53"/>
      <c r="L134" s="49"/>
      <c r="M134" s="51"/>
      <c r="N134" s="35"/>
      <c r="O134" s="55"/>
      <c r="P134" s="36" t="str">
        <f>IF(N134="","",VLOOKUP(N134,単重表!$C$6:'単重表'!$F$3809,2,FALSE))</f>
        <v/>
      </c>
      <c r="Q134" s="37"/>
      <c r="R134" s="29">
        <f t="shared" si="11"/>
        <v>0</v>
      </c>
      <c r="S134" s="38"/>
      <c r="T134" s="39">
        <f t="shared" si="12"/>
        <v>1</v>
      </c>
      <c r="U134" s="40"/>
      <c r="V134" s="39" t="str">
        <f>IF(N134="","",VLOOKUP(N134,単重表!$C$6:'単重表'!$F$3809,3,FALSE))</f>
        <v/>
      </c>
      <c r="W134" s="80"/>
      <c r="X134" s="37" t="e">
        <f t="shared" si="13"/>
        <v>#VALUE!</v>
      </c>
      <c r="Y134" s="28"/>
      <c r="Z134" s="28"/>
      <c r="AA134" s="28"/>
      <c r="AB134" s="28"/>
      <c r="AC134" s="44"/>
      <c r="AD134" s="44"/>
      <c r="AE134" s="41"/>
      <c r="AF134" s="43"/>
      <c r="AG134" s="41"/>
      <c r="AH134" s="42" t="e">
        <f t="shared" si="10"/>
        <v>#VALUE!</v>
      </c>
      <c r="AI134" s="41"/>
      <c r="AJ134" s="44"/>
      <c r="AK134" s="45"/>
      <c r="AL134" s="34"/>
      <c r="AM134" s="34"/>
      <c r="AN134" s="34"/>
      <c r="AO134" s="34"/>
      <c r="AP134" s="34"/>
      <c r="AQ134" s="34"/>
      <c r="AR134" s="34"/>
    </row>
    <row r="135" spans="2:44" ht="22.5" customHeight="1" x14ac:dyDescent="0.15">
      <c r="B135" s="34"/>
      <c r="C135" s="47"/>
      <c r="D135" s="34"/>
      <c r="E135" s="34"/>
      <c r="F135" s="41"/>
      <c r="G135" s="67"/>
      <c r="H135" s="33"/>
      <c r="I135" s="72"/>
      <c r="J135" s="73"/>
      <c r="K135" s="53"/>
      <c r="L135" s="49"/>
      <c r="M135" s="51"/>
      <c r="N135" s="35"/>
      <c r="O135" s="55"/>
      <c r="P135" s="36" t="str">
        <f>IF(N135="","",VLOOKUP(N135,単重表!$C$6:'単重表'!$F$3809,2,FALSE))</f>
        <v/>
      </c>
      <c r="Q135" s="37"/>
      <c r="R135" s="29">
        <f t="shared" si="11"/>
        <v>0</v>
      </c>
      <c r="S135" s="38"/>
      <c r="T135" s="39">
        <f t="shared" si="12"/>
        <v>1</v>
      </c>
      <c r="U135" s="40"/>
      <c r="V135" s="39" t="str">
        <f>IF(N135="","",VLOOKUP(N135,単重表!$C$6:'単重表'!$F$3809,3,FALSE))</f>
        <v/>
      </c>
      <c r="W135" s="80"/>
      <c r="X135" s="37" t="e">
        <f t="shared" si="13"/>
        <v>#VALUE!</v>
      </c>
      <c r="Y135" s="28"/>
      <c r="Z135" s="28"/>
      <c r="AA135" s="28"/>
      <c r="AB135" s="28"/>
      <c r="AC135" s="44"/>
      <c r="AD135" s="44"/>
      <c r="AE135" s="41"/>
      <c r="AF135" s="43"/>
      <c r="AG135" s="41"/>
      <c r="AH135" s="42" t="e">
        <f t="shared" si="10"/>
        <v>#VALUE!</v>
      </c>
      <c r="AI135" s="41"/>
      <c r="AJ135" s="44"/>
      <c r="AK135" s="45"/>
      <c r="AL135" s="34"/>
      <c r="AM135" s="34"/>
      <c r="AN135" s="34"/>
      <c r="AO135" s="34"/>
      <c r="AP135" s="34"/>
      <c r="AQ135" s="34"/>
      <c r="AR135" s="34"/>
    </row>
    <row r="136" spans="2:44" ht="22.5" customHeight="1" x14ac:dyDescent="0.15">
      <c r="B136" s="34"/>
      <c r="C136" s="47"/>
      <c r="D136" s="34"/>
      <c r="E136" s="34"/>
      <c r="F136" s="41"/>
      <c r="G136" s="67"/>
      <c r="H136" s="33"/>
      <c r="I136" s="72"/>
      <c r="J136" s="73"/>
      <c r="K136" s="53"/>
      <c r="L136" s="49"/>
      <c r="M136" s="51"/>
      <c r="N136" s="35"/>
      <c r="O136" s="55"/>
      <c r="P136" s="36" t="str">
        <f>IF(N136="","",VLOOKUP(N136,単重表!$C$6:'単重表'!$F$3809,2,FALSE))</f>
        <v/>
      </c>
      <c r="Q136" s="37"/>
      <c r="R136" s="29">
        <f t="shared" si="11"/>
        <v>0</v>
      </c>
      <c r="S136" s="38"/>
      <c r="T136" s="39">
        <f t="shared" si="12"/>
        <v>1</v>
      </c>
      <c r="U136" s="40"/>
      <c r="V136" s="39" t="str">
        <f>IF(N136="","",VLOOKUP(N136,単重表!$C$6:'単重表'!$F$3809,3,FALSE))</f>
        <v/>
      </c>
      <c r="W136" s="80"/>
      <c r="X136" s="37" t="e">
        <f t="shared" si="13"/>
        <v>#VALUE!</v>
      </c>
      <c r="Y136" s="28"/>
      <c r="Z136" s="28"/>
      <c r="AA136" s="28"/>
      <c r="AB136" s="28"/>
      <c r="AC136" s="44"/>
      <c r="AD136" s="44"/>
      <c r="AE136" s="41"/>
      <c r="AF136" s="43"/>
      <c r="AG136" s="41"/>
      <c r="AH136" s="42" t="e">
        <f t="shared" si="10"/>
        <v>#VALUE!</v>
      </c>
      <c r="AI136" s="41"/>
      <c r="AJ136" s="44"/>
      <c r="AK136" s="45"/>
      <c r="AL136" s="34"/>
      <c r="AM136" s="34"/>
      <c r="AN136" s="34"/>
      <c r="AO136" s="34"/>
      <c r="AP136" s="34"/>
      <c r="AQ136" s="34"/>
      <c r="AR136" s="34"/>
    </row>
    <row r="137" spans="2:44" ht="22.5" customHeight="1" x14ac:dyDescent="0.15">
      <c r="B137" s="34"/>
      <c r="C137" s="47"/>
      <c r="D137" s="34"/>
      <c r="E137" s="34"/>
      <c r="F137" s="41"/>
      <c r="G137" s="67"/>
      <c r="H137" s="33"/>
      <c r="I137" s="72"/>
      <c r="J137" s="73"/>
      <c r="K137" s="53"/>
      <c r="L137" s="49"/>
      <c r="M137" s="51"/>
      <c r="N137" s="35"/>
      <c r="O137" s="55"/>
      <c r="P137" s="36" t="str">
        <f>IF(N137="","",VLOOKUP(N137,単重表!$C$6:'単重表'!$F$3809,2,FALSE))</f>
        <v/>
      </c>
      <c r="Q137" s="37"/>
      <c r="R137" s="29">
        <f t="shared" si="11"/>
        <v>0</v>
      </c>
      <c r="S137" s="38"/>
      <c r="T137" s="39">
        <f t="shared" si="12"/>
        <v>1</v>
      </c>
      <c r="U137" s="40"/>
      <c r="V137" s="39" t="str">
        <f>IF(N137="","",VLOOKUP(N137,単重表!$C$6:'単重表'!$F$3809,3,FALSE))</f>
        <v/>
      </c>
      <c r="W137" s="80"/>
      <c r="X137" s="37" t="e">
        <f t="shared" si="13"/>
        <v>#VALUE!</v>
      </c>
      <c r="Y137" s="28"/>
      <c r="Z137" s="28"/>
      <c r="AA137" s="28"/>
      <c r="AB137" s="28"/>
      <c r="AC137" s="44"/>
      <c r="AD137" s="44"/>
      <c r="AE137" s="41"/>
      <c r="AF137" s="43"/>
      <c r="AG137" s="41"/>
      <c r="AH137" s="42" t="e">
        <f t="shared" si="10"/>
        <v>#VALUE!</v>
      </c>
      <c r="AI137" s="41"/>
      <c r="AJ137" s="44"/>
      <c r="AK137" s="45"/>
      <c r="AL137" s="34"/>
      <c r="AM137" s="34"/>
      <c r="AN137" s="34"/>
      <c r="AO137" s="34"/>
      <c r="AP137" s="34"/>
      <c r="AQ137" s="34"/>
      <c r="AR137" s="34"/>
    </row>
    <row r="138" spans="2:44" ht="22.5" customHeight="1" x14ac:dyDescent="0.15">
      <c r="B138" s="34"/>
      <c r="C138" s="47"/>
      <c r="D138" s="34"/>
      <c r="E138" s="34"/>
      <c r="F138" s="41"/>
      <c r="G138" s="67"/>
      <c r="H138" s="33"/>
      <c r="I138" s="72"/>
      <c r="J138" s="73"/>
      <c r="K138" s="53"/>
      <c r="L138" s="49"/>
      <c r="M138" s="51"/>
      <c r="N138" s="35"/>
      <c r="O138" s="55"/>
      <c r="P138" s="36" t="str">
        <f>IF(N138="","",VLOOKUP(N138,単重表!$C$6:'単重表'!$F$3809,2,FALSE))</f>
        <v/>
      </c>
      <c r="Q138" s="37"/>
      <c r="R138" s="29">
        <f t="shared" si="11"/>
        <v>0</v>
      </c>
      <c r="S138" s="38"/>
      <c r="T138" s="39">
        <f t="shared" si="12"/>
        <v>1</v>
      </c>
      <c r="U138" s="40"/>
      <c r="V138" s="39" t="str">
        <f>IF(N138="","",VLOOKUP(N138,単重表!$C$6:'単重表'!$F$3809,3,FALSE))</f>
        <v/>
      </c>
      <c r="W138" s="80"/>
      <c r="X138" s="37" t="e">
        <f t="shared" si="13"/>
        <v>#VALUE!</v>
      </c>
      <c r="Y138" s="28"/>
      <c r="Z138" s="28"/>
      <c r="AA138" s="28"/>
      <c r="AB138" s="28"/>
      <c r="AC138" s="44"/>
      <c r="AD138" s="44"/>
      <c r="AE138" s="41"/>
      <c r="AF138" s="43"/>
      <c r="AG138" s="41"/>
      <c r="AH138" s="42" t="e">
        <f t="shared" si="10"/>
        <v>#VALUE!</v>
      </c>
      <c r="AI138" s="41"/>
      <c r="AJ138" s="44"/>
      <c r="AK138" s="45"/>
      <c r="AL138" s="34"/>
      <c r="AM138" s="34"/>
      <c r="AN138" s="34"/>
      <c r="AO138" s="34"/>
      <c r="AP138" s="34"/>
      <c r="AQ138" s="34"/>
      <c r="AR138" s="34"/>
    </row>
    <row r="139" spans="2:44" ht="22.5" customHeight="1" x14ac:dyDescent="0.15">
      <c r="B139" s="34"/>
      <c r="C139" s="47"/>
      <c r="D139" s="34"/>
      <c r="E139" s="34"/>
      <c r="F139" s="41"/>
      <c r="G139" s="67"/>
      <c r="H139" s="33"/>
      <c r="I139" s="72"/>
      <c r="J139" s="73"/>
      <c r="K139" s="53"/>
      <c r="L139" s="49"/>
      <c r="M139" s="51"/>
      <c r="N139" s="35"/>
      <c r="O139" s="55"/>
      <c r="P139" s="36" t="str">
        <f>IF(N139="","",VLOOKUP(N139,単重表!$C$6:'単重表'!$F$3809,2,FALSE))</f>
        <v/>
      </c>
      <c r="Q139" s="37"/>
      <c r="R139" s="29">
        <f t="shared" si="11"/>
        <v>0</v>
      </c>
      <c r="S139" s="38"/>
      <c r="T139" s="39">
        <f t="shared" si="12"/>
        <v>1</v>
      </c>
      <c r="U139" s="40"/>
      <c r="V139" s="39" t="str">
        <f>IF(N139="","",VLOOKUP(N139,単重表!$C$6:'単重表'!$F$3809,3,FALSE))</f>
        <v/>
      </c>
      <c r="W139" s="80"/>
      <c r="X139" s="37" t="e">
        <f t="shared" si="13"/>
        <v>#VALUE!</v>
      </c>
      <c r="Y139" s="28"/>
      <c r="Z139" s="28"/>
      <c r="AA139" s="28"/>
      <c r="AB139" s="28"/>
      <c r="AC139" s="44"/>
      <c r="AD139" s="44"/>
      <c r="AE139" s="41"/>
      <c r="AF139" s="43"/>
      <c r="AG139" s="41"/>
      <c r="AH139" s="42" t="e">
        <f t="shared" si="10"/>
        <v>#VALUE!</v>
      </c>
      <c r="AI139" s="41"/>
      <c r="AJ139" s="44"/>
      <c r="AK139" s="45"/>
      <c r="AL139" s="34"/>
      <c r="AM139" s="34"/>
      <c r="AN139" s="34"/>
      <c r="AO139" s="34"/>
      <c r="AP139" s="34"/>
      <c r="AQ139" s="34"/>
      <c r="AR139" s="34"/>
    </row>
    <row r="140" spans="2:44" ht="22.5" customHeight="1" x14ac:dyDescent="0.15">
      <c r="B140" s="34"/>
      <c r="C140" s="47"/>
      <c r="D140" s="34"/>
      <c r="E140" s="34"/>
      <c r="F140" s="41"/>
      <c r="G140" s="67"/>
      <c r="H140" s="33"/>
      <c r="I140" s="72"/>
      <c r="J140" s="73"/>
      <c r="K140" s="53"/>
      <c r="L140" s="49"/>
      <c r="M140" s="51"/>
      <c r="N140" s="35"/>
      <c r="O140" s="55"/>
      <c r="P140" s="36" t="str">
        <f>IF(N140="","",VLOOKUP(N140,単重表!$C$6:'単重表'!$F$3809,2,FALSE))</f>
        <v/>
      </c>
      <c r="Q140" s="37"/>
      <c r="R140" s="29">
        <f t="shared" si="11"/>
        <v>0</v>
      </c>
      <c r="S140" s="38"/>
      <c r="T140" s="39">
        <f t="shared" si="12"/>
        <v>1</v>
      </c>
      <c r="U140" s="40"/>
      <c r="V140" s="39" t="str">
        <f>IF(N140="","",VLOOKUP(N140,単重表!$C$6:'単重表'!$F$3809,3,FALSE))</f>
        <v/>
      </c>
      <c r="W140" s="80"/>
      <c r="X140" s="37" t="e">
        <f t="shared" si="13"/>
        <v>#VALUE!</v>
      </c>
      <c r="Y140" s="28"/>
      <c r="Z140" s="28"/>
      <c r="AA140" s="28"/>
      <c r="AB140" s="28"/>
      <c r="AC140" s="44"/>
      <c r="AD140" s="44"/>
      <c r="AE140" s="41"/>
      <c r="AF140" s="43"/>
      <c r="AG140" s="41"/>
      <c r="AH140" s="42" t="e">
        <f t="shared" si="10"/>
        <v>#VALUE!</v>
      </c>
      <c r="AI140" s="41"/>
      <c r="AJ140" s="44"/>
      <c r="AK140" s="45"/>
      <c r="AL140" s="34"/>
      <c r="AM140" s="34"/>
      <c r="AN140" s="34"/>
      <c r="AO140" s="34"/>
      <c r="AP140" s="34"/>
      <c r="AQ140" s="34"/>
      <c r="AR140" s="34"/>
    </row>
    <row r="141" spans="2:44" ht="22.5" customHeight="1" x14ac:dyDescent="0.15">
      <c r="B141" s="34"/>
      <c r="C141" s="47"/>
      <c r="D141" s="34"/>
      <c r="E141" s="34"/>
      <c r="F141" s="41"/>
      <c r="G141" s="67"/>
      <c r="H141" s="33"/>
      <c r="I141" s="72"/>
      <c r="J141" s="73"/>
      <c r="K141" s="53"/>
      <c r="L141" s="49"/>
      <c r="M141" s="51"/>
      <c r="N141" s="35"/>
      <c r="O141" s="55"/>
      <c r="P141" s="36" t="str">
        <f>IF(N141="","",VLOOKUP(N141,単重表!$C$6:'単重表'!$F$3809,2,FALSE))</f>
        <v/>
      </c>
      <c r="Q141" s="37"/>
      <c r="R141" s="29">
        <f t="shared" si="11"/>
        <v>0</v>
      </c>
      <c r="S141" s="38"/>
      <c r="T141" s="39">
        <f t="shared" si="12"/>
        <v>1</v>
      </c>
      <c r="U141" s="40"/>
      <c r="V141" s="39" t="str">
        <f>IF(N141="","",VLOOKUP(N141,単重表!$C$6:'単重表'!$F$3809,3,FALSE))</f>
        <v/>
      </c>
      <c r="W141" s="80"/>
      <c r="X141" s="37" t="e">
        <f t="shared" si="13"/>
        <v>#VALUE!</v>
      </c>
      <c r="Y141" s="28"/>
      <c r="Z141" s="28"/>
      <c r="AA141" s="28"/>
      <c r="AB141" s="28"/>
      <c r="AC141" s="44"/>
      <c r="AD141" s="44"/>
      <c r="AE141" s="41"/>
      <c r="AF141" s="43"/>
      <c r="AG141" s="41"/>
      <c r="AH141" s="42" t="e">
        <f t="shared" si="10"/>
        <v>#VALUE!</v>
      </c>
      <c r="AI141" s="41"/>
      <c r="AJ141" s="44"/>
      <c r="AK141" s="45"/>
      <c r="AL141" s="34"/>
      <c r="AM141" s="34"/>
      <c r="AN141" s="34"/>
      <c r="AO141" s="34"/>
      <c r="AP141" s="34"/>
      <c r="AQ141" s="34"/>
      <c r="AR141" s="34"/>
    </row>
    <row r="142" spans="2:44" ht="22.5" customHeight="1" x14ac:dyDescent="0.15">
      <c r="B142" s="34"/>
      <c r="C142" s="47"/>
      <c r="D142" s="34"/>
      <c r="E142" s="34"/>
      <c r="F142" s="41"/>
      <c r="G142" s="67"/>
      <c r="H142" s="33"/>
      <c r="I142" s="72"/>
      <c r="J142" s="73"/>
      <c r="K142" s="53"/>
      <c r="L142" s="49"/>
      <c r="M142" s="51"/>
      <c r="N142" s="35"/>
      <c r="O142" s="55"/>
      <c r="P142" s="36" t="str">
        <f>IF(N142="","",VLOOKUP(N142,単重表!$C$6:'単重表'!$F$3809,2,FALSE))</f>
        <v/>
      </c>
      <c r="Q142" s="37"/>
      <c r="R142" s="29">
        <f t="shared" si="11"/>
        <v>0</v>
      </c>
      <c r="S142" s="38"/>
      <c r="T142" s="39">
        <f t="shared" si="12"/>
        <v>1</v>
      </c>
      <c r="U142" s="40"/>
      <c r="V142" s="39" t="str">
        <f>IF(N142="","",VLOOKUP(N142,単重表!$C$6:'単重表'!$F$3809,3,FALSE))</f>
        <v/>
      </c>
      <c r="W142" s="80"/>
      <c r="X142" s="37" t="e">
        <f t="shared" si="13"/>
        <v>#VALUE!</v>
      </c>
      <c r="Y142" s="28"/>
      <c r="Z142" s="28"/>
      <c r="AA142" s="28"/>
      <c r="AB142" s="28"/>
      <c r="AC142" s="44"/>
      <c r="AD142" s="44"/>
      <c r="AE142" s="41"/>
      <c r="AF142" s="43"/>
      <c r="AG142" s="41"/>
      <c r="AH142" s="42" t="e">
        <f t="shared" si="10"/>
        <v>#VALUE!</v>
      </c>
      <c r="AI142" s="41"/>
      <c r="AJ142" s="44"/>
      <c r="AK142" s="45"/>
      <c r="AL142" s="34"/>
      <c r="AM142" s="34"/>
      <c r="AN142" s="34"/>
      <c r="AO142" s="34"/>
      <c r="AP142" s="34"/>
      <c r="AQ142" s="34"/>
      <c r="AR142" s="34"/>
    </row>
    <row r="143" spans="2:44" ht="22.5" customHeight="1" x14ac:dyDescent="0.15">
      <c r="B143" s="34"/>
      <c r="C143" s="47"/>
      <c r="D143" s="34"/>
      <c r="E143" s="34"/>
      <c r="F143" s="41"/>
      <c r="G143" s="67"/>
      <c r="H143" s="33"/>
      <c r="I143" s="72"/>
      <c r="J143" s="73"/>
      <c r="K143" s="53"/>
      <c r="L143" s="49"/>
      <c r="M143" s="51"/>
      <c r="N143" s="35"/>
      <c r="O143" s="55"/>
      <c r="P143" s="36" t="str">
        <f>IF(N143="","",VLOOKUP(N143,単重表!$C$6:'単重表'!$F$3809,2,FALSE))</f>
        <v/>
      </c>
      <c r="Q143" s="37"/>
      <c r="R143" s="29">
        <f t="shared" si="11"/>
        <v>0</v>
      </c>
      <c r="S143" s="38"/>
      <c r="T143" s="39">
        <f t="shared" si="12"/>
        <v>1</v>
      </c>
      <c r="U143" s="40"/>
      <c r="V143" s="39" t="str">
        <f>IF(N143="","",VLOOKUP(N143,単重表!$C$6:'単重表'!$F$3809,3,FALSE))</f>
        <v/>
      </c>
      <c r="W143" s="80"/>
      <c r="X143" s="37" t="e">
        <f t="shared" si="13"/>
        <v>#VALUE!</v>
      </c>
      <c r="Y143" s="28"/>
      <c r="Z143" s="28"/>
      <c r="AA143" s="28"/>
      <c r="AB143" s="28"/>
      <c r="AC143" s="44"/>
      <c r="AD143" s="44"/>
      <c r="AE143" s="41"/>
      <c r="AF143" s="43"/>
      <c r="AG143" s="41"/>
      <c r="AH143" s="42" t="e">
        <f t="shared" si="10"/>
        <v>#VALUE!</v>
      </c>
      <c r="AI143" s="41"/>
      <c r="AJ143" s="44"/>
      <c r="AK143" s="45"/>
      <c r="AL143" s="34"/>
      <c r="AM143" s="34"/>
      <c r="AN143" s="34"/>
      <c r="AO143" s="34"/>
      <c r="AP143" s="34"/>
      <c r="AQ143" s="34"/>
      <c r="AR143" s="34"/>
    </row>
    <row r="144" spans="2:44" ht="22.5" customHeight="1" x14ac:dyDescent="0.15">
      <c r="B144" s="34"/>
      <c r="C144" s="47"/>
      <c r="D144" s="34"/>
      <c r="E144" s="34"/>
      <c r="F144" s="41"/>
      <c r="G144" s="67"/>
      <c r="H144" s="33"/>
      <c r="I144" s="72"/>
      <c r="J144" s="73"/>
      <c r="K144" s="53"/>
      <c r="L144" s="49"/>
      <c r="M144" s="51"/>
      <c r="N144" s="35"/>
      <c r="O144" s="55"/>
      <c r="P144" s="36" t="str">
        <f>IF(N144="","",VLOOKUP(N144,単重表!$C$6:'単重表'!$F$3809,2,FALSE))</f>
        <v/>
      </c>
      <c r="Q144" s="37"/>
      <c r="R144" s="29">
        <f t="shared" si="11"/>
        <v>0</v>
      </c>
      <c r="S144" s="38"/>
      <c r="T144" s="39">
        <f t="shared" si="12"/>
        <v>1</v>
      </c>
      <c r="U144" s="40"/>
      <c r="V144" s="39" t="str">
        <f>IF(N144="","",VLOOKUP(N144,単重表!$C$6:'単重表'!$F$3809,3,FALSE))</f>
        <v/>
      </c>
      <c r="W144" s="80"/>
      <c r="X144" s="37" t="e">
        <f t="shared" si="13"/>
        <v>#VALUE!</v>
      </c>
      <c r="Y144" s="28"/>
      <c r="Z144" s="28"/>
      <c r="AA144" s="28"/>
      <c r="AB144" s="28"/>
      <c r="AC144" s="44"/>
      <c r="AD144" s="44"/>
      <c r="AE144" s="41"/>
      <c r="AF144" s="43"/>
      <c r="AG144" s="41"/>
      <c r="AH144" s="42" t="e">
        <f t="shared" si="10"/>
        <v>#VALUE!</v>
      </c>
      <c r="AI144" s="41"/>
      <c r="AJ144" s="44"/>
      <c r="AK144" s="45"/>
      <c r="AL144" s="34"/>
      <c r="AM144" s="34"/>
      <c r="AN144" s="34"/>
      <c r="AO144" s="34"/>
      <c r="AP144" s="34"/>
      <c r="AQ144" s="34"/>
      <c r="AR144" s="34"/>
    </row>
    <row r="145" spans="2:44" ht="22.5" customHeight="1" x14ac:dyDescent="0.15">
      <c r="B145" s="34"/>
      <c r="C145" s="47"/>
      <c r="D145" s="34"/>
      <c r="E145" s="34"/>
      <c r="F145" s="41"/>
      <c r="G145" s="67"/>
      <c r="H145" s="33"/>
      <c r="I145" s="72"/>
      <c r="J145" s="73"/>
      <c r="K145" s="53"/>
      <c r="L145" s="49"/>
      <c r="M145" s="51"/>
      <c r="N145" s="35"/>
      <c r="O145" s="55"/>
      <c r="P145" s="36" t="str">
        <f>IF(N145="","",VLOOKUP(N145,単重表!$C$6:'単重表'!$F$3809,2,FALSE))</f>
        <v/>
      </c>
      <c r="Q145" s="37"/>
      <c r="R145" s="29">
        <f t="shared" si="11"/>
        <v>0</v>
      </c>
      <c r="S145" s="38"/>
      <c r="T145" s="39">
        <f t="shared" si="12"/>
        <v>1</v>
      </c>
      <c r="U145" s="40"/>
      <c r="V145" s="39" t="str">
        <f>IF(N145="","",VLOOKUP(N145,単重表!$C$6:'単重表'!$F$3809,3,FALSE))</f>
        <v/>
      </c>
      <c r="W145" s="80"/>
      <c r="X145" s="37" t="e">
        <f t="shared" si="13"/>
        <v>#VALUE!</v>
      </c>
      <c r="Y145" s="28"/>
      <c r="Z145" s="28"/>
      <c r="AA145" s="28"/>
      <c r="AB145" s="28"/>
      <c r="AC145" s="44"/>
      <c r="AD145" s="44"/>
      <c r="AE145" s="41"/>
      <c r="AF145" s="43"/>
      <c r="AG145" s="41"/>
      <c r="AH145" s="42" t="e">
        <f t="shared" si="10"/>
        <v>#VALUE!</v>
      </c>
      <c r="AI145" s="41"/>
      <c r="AJ145" s="44"/>
      <c r="AK145" s="45"/>
      <c r="AL145" s="34"/>
      <c r="AM145" s="34"/>
      <c r="AN145" s="34"/>
      <c r="AO145" s="34"/>
      <c r="AP145" s="34"/>
      <c r="AQ145" s="34"/>
      <c r="AR145" s="34"/>
    </row>
    <row r="146" spans="2:44" ht="22.5" customHeight="1" x14ac:dyDescent="0.15">
      <c r="B146" s="34"/>
      <c r="C146" s="47"/>
      <c r="D146" s="34"/>
      <c r="E146" s="34"/>
      <c r="F146" s="41"/>
      <c r="G146" s="67"/>
      <c r="H146" s="33"/>
      <c r="I146" s="72"/>
      <c r="J146" s="73"/>
      <c r="K146" s="53"/>
      <c r="L146" s="49"/>
      <c r="M146" s="51"/>
      <c r="N146" s="35"/>
      <c r="O146" s="55"/>
      <c r="P146" s="36" t="str">
        <f>IF(N146="","",VLOOKUP(N146,単重表!$C$6:'単重表'!$F$3809,2,FALSE))</f>
        <v/>
      </c>
      <c r="Q146" s="37"/>
      <c r="R146" s="29">
        <f t="shared" si="11"/>
        <v>0</v>
      </c>
      <c r="S146" s="38"/>
      <c r="T146" s="39">
        <f t="shared" si="12"/>
        <v>1</v>
      </c>
      <c r="U146" s="40"/>
      <c r="V146" s="39" t="str">
        <f>IF(N146="","",VLOOKUP(N146,単重表!$C$6:'単重表'!$F$3809,3,FALSE))</f>
        <v/>
      </c>
      <c r="W146" s="80"/>
      <c r="X146" s="37" t="e">
        <f t="shared" si="13"/>
        <v>#VALUE!</v>
      </c>
      <c r="Y146" s="28"/>
      <c r="Z146" s="28"/>
      <c r="AA146" s="28"/>
      <c r="AB146" s="28"/>
      <c r="AC146" s="44"/>
      <c r="AD146" s="44"/>
      <c r="AE146" s="41"/>
      <c r="AF146" s="43"/>
      <c r="AG146" s="41"/>
      <c r="AH146" s="42" t="e">
        <f t="shared" si="10"/>
        <v>#VALUE!</v>
      </c>
      <c r="AI146" s="41"/>
      <c r="AJ146" s="44"/>
      <c r="AK146" s="45"/>
      <c r="AL146" s="34"/>
      <c r="AM146" s="34"/>
      <c r="AN146" s="34"/>
      <c r="AO146" s="34"/>
      <c r="AP146" s="34"/>
      <c r="AQ146" s="34"/>
      <c r="AR146" s="34"/>
    </row>
    <row r="147" spans="2:44" ht="22.5" customHeight="1" x14ac:dyDescent="0.15">
      <c r="B147" s="34"/>
      <c r="C147" s="47"/>
      <c r="D147" s="34"/>
      <c r="E147" s="34"/>
      <c r="F147" s="41"/>
      <c r="G147" s="67"/>
      <c r="H147" s="33"/>
      <c r="I147" s="72"/>
      <c r="J147" s="73"/>
      <c r="K147" s="53"/>
      <c r="L147" s="49"/>
      <c r="M147" s="51"/>
      <c r="N147" s="35"/>
      <c r="O147" s="55"/>
      <c r="P147" s="36" t="str">
        <f>IF(N147="","",VLOOKUP(N147,単重表!$C$6:'単重表'!$F$3809,2,FALSE))</f>
        <v/>
      </c>
      <c r="Q147" s="37"/>
      <c r="R147" s="29">
        <f t="shared" si="11"/>
        <v>0</v>
      </c>
      <c r="S147" s="38"/>
      <c r="T147" s="39">
        <f t="shared" si="12"/>
        <v>1</v>
      </c>
      <c r="U147" s="40"/>
      <c r="V147" s="39" t="str">
        <f>IF(N147="","",VLOOKUP(N147,単重表!$C$6:'単重表'!$F$3809,3,FALSE))</f>
        <v/>
      </c>
      <c r="W147" s="80"/>
      <c r="X147" s="37" t="e">
        <f t="shared" si="13"/>
        <v>#VALUE!</v>
      </c>
      <c r="Y147" s="28"/>
      <c r="Z147" s="28"/>
      <c r="AA147" s="28"/>
      <c r="AB147" s="28"/>
      <c r="AC147" s="44"/>
      <c r="AD147" s="44"/>
      <c r="AE147" s="41"/>
      <c r="AF147" s="43"/>
      <c r="AG147" s="41"/>
      <c r="AH147" s="42" t="e">
        <f t="shared" si="10"/>
        <v>#VALUE!</v>
      </c>
      <c r="AI147" s="41"/>
      <c r="AJ147" s="44"/>
      <c r="AK147" s="45"/>
      <c r="AL147" s="34"/>
      <c r="AM147" s="34"/>
      <c r="AN147" s="34"/>
      <c r="AO147" s="34"/>
      <c r="AP147" s="34"/>
      <c r="AQ147" s="34"/>
      <c r="AR147" s="34"/>
    </row>
    <row r="148" spans="2:44" ht="22.5" customHeight="1" x14ac:dyDescent="0.15">
      <c r="B148" s="34"/>
      <c r="C148" s="47"/>
      <c r="D148" s="34"/>
      <c r="E148" s="34"/>
      <c r="F148" s="41"/>
      <c r="G148" s="67"/>
      <c r="H148" s="33"/>
      <c r="I148" s="72"/>
      <c r="J148" s="73"/>
      <c r="K148" s="53"/>
      <c r="L148" s="49"/>
      <c r="M148" s="51"/>
      <c r="N148" s="35"/>
      <c r="O148" s="55"/>
      <c r="P148" s="36" t="str">
        <f>IF(N148="","",VLOOKUP(N148,単重表!$C$6:'単重表'!$F$3809,2,FALSE))</f>
        <v/>
      </c>
      <c r="Q148" s="37"/>
      <c r="R148" s="29">
        <f t="shared" si="11"/>
        <v>0</v>
      </c>
      <c r="S148" s="38"/>
      <c r="T148" s="39">
        <f t="shared" si="12"/>
        <v>1</v>
      </c>
      <c r="U148" s="40"/>
      <c r="V148" s="39" t="str">
        <f>IF(N148="","",VLOOKUP(N148,単重表!$C$6:'単重表'!$F$3809,3,FALSE))</f>
        <v/>
      </c>
      <c r="W148" s="80"/>
      <c r="X148" s="37" t="e">
        <f t="shared" si="13"/>
        <v>#VALUE!</v>
      </c>
      <c r="Y148" s="28"/>
      <c r="Z148" s="28"/>
      <c r="AA148" s="28"/>
      <c r="AB148" s="28"/>
      <c r="AC148" s="44"/>
      <c r="AD148" s="44"/>
      <c r="AE148" s="41"/>
      <c r="AF148" s="43"/>
      <c r="AG148" s="41"/>
      <c r="AH148" s="42" t="e">
        <f t="shared" si="10"/>
        <v>#VALUE!</v>
      </c>
      <c r="AI148" s="41"/>
      <c r="AJ148" s="44"/>
      <c r="AK148" s="45"/>
      <c r="AL148" s="34"/>
      <c r="AM148" s="34"/>
      <c r="AN148" s="34"/>
      <c r="AO148" s="34"/>
      <c r="AP148" s="34"/>
      <c r="AQ148" s="34"/>
      <c r="AR148" s="34"/>
    </row>
    <row r="149" spans="2:44" ht="22.5" customHeight="1" x14ac:dyDescent="0.15">
      <c r="B149" s="34"/>
      <c r="C149" s="47"/>
      <c r="D149" s="34"/>
      <c r="E149" s="34"/>
      <c r="F149" s="41"/>
      <c r="G149" s="67"/>
      <c r="H149" s="33"/>
      <c r="I149" s="72"/>
      <c r="J149" s="73"/>
      <c r="K149" s="53"/>
      <c r="L149" s="49"/>
      <c r="M149" s="51"/>
      <c r="N149" s="35"/>
      <c r="O149" s="55"/>
      <c r="P149" s="36" t="str">
        <f>IF(N149="","",VLOOKUP(N149,単重表!$C$6:'単重表'!$F$3809,2,FALSE))</f>
        <v/>
      </c>
      <c r="Q149" s="37"/>
      <c r="R149" s="29">
        <f t="shared" si="11"/>
        <v>0</v>
      </c>
      <c r="S149" s="38"/>
      <c r="T149" s="39">
        <f t="shared" si="12"/>
        <v>1</v>
      </c>
      <c r="U149" s="40"/>
      <c r="V149" s="39" t="str">
        <f>IF(N149="","",VLOOKUP(N149,単重表!$C$6:'単重表'!$F$3809,3,FALSE))</f>
        <v/>
      </c>
      <c r="W149" s="80"/>
      <c r="X149" s="37" t="e">
        <f t="shared" si="13"/>
        <v>#VALUE!</v>
      </c>
      <c r="Y149" s="28"/>
      <c r="Z149" s="28"/>
      <c r="AA149" s="28"/>
      <c r="AB149" s="28"/>
      <c r="AC149" s="44"/>
      <c r="AD149" s="44"/>
      <c r="AE149" s="41"/>
      <c r="AF149" s="43"/>
      <c r="AG149" s="41"/>
      <c r="AH149" s="42" t="e">
        <f t="shared" si="10"/>
        <v>#VALUE!</v>
      </c>
      <c r="AI149" s="41"/>
      <c r="AJ149" s="44"/>
      <c r="AK149" s="45"/>
      <c r="AL149" s="34"/>
      <c r="AM149" s="34"/>
      <c r="AN149" s="34"/>
      <c r="AO149" s="34"/>
      <c r="AP149" s="34"/>
      <c r="AQ149" s="34"/>
      <c r="AR149" s="34"/>
    </row>
    <row r="150" spans="2:44" ht="22.5" customHeight="1" x14ac:dyDescent="0.15">
      <c r="B150" s="34"/>
      <c r="C150" s="47"/>
      <c r="D150" s="34"/>
      <c r="E150" s="34"/>
      <c r="F150" s="41"/>
      <c r="G150" s="67"/>
      <c r="H150" s="33"/>
      <c r="I150" s="72"/>
      <c r="J150" s="73"/>
      <c r="K150" s="53"/>
      <c r="L150" s="49"/>
      <c r="M150" s="51"/>
      <c r="N150" s="35"/>
      <c r="O150" s="55"/>
      <c r="P150" s="36" t="str">
        <f>IF(N150="","",VLOOKUP(N150,単重表!$C$6:'単重表'!$F$3809,2,FALSE))</f>
        <v/>
      </c>
      <c r="Q150" s="37"/>
      <c r="R150" s="29">
        <f t="shared" si="11"/>
        <v>0</v>
      </c>
      <c r="S150" s="38"/>
      <c r="T150" s="39">
        <f t="shared" si="12"/>
        <v>1</v>
      </c>
      <c r="U150" s="40"/>
      <c r="V150" s="39" t="str">
        <f>IF(N150="","",VLOOKUP(N150,単重表!$C$6:'単重表'!$F$3809,3,FALSE))</f>
        <v/>
      </c>
      <c r="W150" s="80"/>
      <c r="X150" s="37" t="e">
        <f t="shared" si="13"/>
        <v>#VALUE!</v>
      </c>
      <c r="Y150" s="28"/>
      <c r="Z150" s="28"/>
      <c r="AA150" s="28"/>
      <c r="AB150" s="28"/>
      <c r="AC150" s="44"/>
      <c r="AD150" s="44"/>
      <c r="AE150" s="41"/>
      <c r="AF150" s="43"/>
      <c r="AG150" s="41"/>
      <c r="AH150" s="42" t="e">
        <f t="shared" si="10"/>
        <v>#VALUE!</v>
      </c>
      <c r="AI150" s="41"/>
      <c r="AJ150" s="44"/>
      <c r="AK150" s="45"/>
      <c r="AL150" s="34"/>
      <c r="AM150" s="34"/>
      <c r="AN150" s="34"/>
      <c r="AO150" s="34"/>
      <c r="AP150" s="34"/>
      <c r="AQ150" s="34"/>
      <c r="AR150" s="34"/>
    </row>
    <row r="151" spans="2:44" ht="22.5" customHeight="1" x14ac:dyDescent="0.15">
      <c r="B151" s="34"/>
      <c r="C151" s="47"/>
      <c r="D151" s="34"/>
      <c r="E151" s="34"/>
      <c r="F151" s="41"/>
      <c r="G151" s="67"/>
      <c r="H151" s="33"/>
      <c r="I151" s="72"/>
      <c r="J151" s="73"/>
      <c r="K151" s="53"/>
      <c r="L151" s="49"/>
      <c r="M151" s="51"/>
      <c r="N151" s="35"/>
      <c r="O151" s="55"/>
      <c r="P151" s="36" t="str">
        <f>IF(N151="","",VLOOKUP(N151,単重表!$C$6:'単重表'!$F$3809,2,FALSE))</f>
        <v/>
      </c>
      <c r="Q151" s="37"/>
      <c r="R151" s="29">
        <f t="shared" si="11"/>
        <v>0</v>
      </c>
      <c r="S151" s="38"/>
      <c r="T151" s="39">
        <f t="shared" si="12"/>
        <v>1</v>
      </c>
      <c r="U151" s="40"/>
      <c r="V151" s="39" t="str">
        <f>IF(N151="","",VLOOKUP(N151,単重表!$C$6:'単重表'!$F$3809,3,FALSE))</f>
        <v/>
      </c>
      <c r="W151" s="80"/>
      <c r="X151" s="37" t="e">
        <f t="shared" si="13"/>
        <v>#VALUE!</v>
      </c>
      <c r="Y151" s="28"/>
      <c r="Z151" s="28"/>
      <c r="AA151" s="28"/>
      <c r="AB151" s="28"/>
      <c r="AC151" s="44"/>
      <c r="AD151" s="44"/>
      <c r="AE151" s="41"/>
      <c r="AF151" s="43"/>
      <c r="AG151" s="41"/>
      <c r="AH151" s="42" t="e">
        <f t="shared" si="10"/>
        <v>#VALUE!</v>
      </c>
      <c r="AI151" s="41"/>
      <c r="AJ151" s="44"/>
      <c r="AK151" s="45"/>
      <c r="AL151" s="34"/>
      <c r="AM151" s="34"/>
      <c r="AN151" s="34"/>
      <c r="AO151" s="34"/>
      <c r="AP151" s="34"/>
      <c r="AQ151" s="34"/>
      <c r="AR151" s="34"/>
    </row>
    <row r="152" spans="2:44" ht="22.5" customHeight="1" x14ac:dyDescent="0.15">
      <c r="B152" s="34"/>
      <c r="C152" s="47"/>
      <c r="D152" s="34"/>
      <c r="E152" s="34"/>
      <c r="F152" s="41"/>
      <c r="G152" s="67"/>
      <c r="H152" s="33"/>
      <c r="I152" s="72"/>
      <c r="J152" s="73"/>
      <c r="K152" s="53"/>
      <c r="L152" s="49"/>
      <c r="M152" s="51"/>
      <c r="N152" s="35"/>
      <c r="O152" s="55"/>
      <c r="P152" s="36" t="str">
        <f>IF(N152="","",VLOOKUP(N152,単重表!$C$6:'単重表'!$F$3809,2,FALSE))</f>
        <v/>
      </c>
      <c r="Q152" s="37"/>
      <c r="R152" s="29">
        <f t="shared" si="11"/>
        <v>0</v>
      </c>
      <c r="S152" s="38"/>
      <c r="T152" s="39">
        <f t="shared" si="12"/>
        <v>1</v>
      </c>
      <c r="U152" s="40"/>
      <c r="V152" s="39" t="str">
        <f>IF(N152="","",VLOOKUP(N152,単重表!$C$6:'単重表'!$F$3809,3,FALSE))</f>
        <v/>
      </c>
      <c r="W152" s="80"/>
      <c r="X152" s="37" t="e">
        <f t="shared" si="13"/>
        <v>#VALUE!</v>
      </c>
      <c r="Y152" s="28"/>
      <c r="Z152" s="28"/>
      <c r="AA152" s="28"/>
      <c r="AB152" s="28"/>
      <c r="AC152" s="44"/>
      <c r="AD152" s="44"/>
      <c r="AE152" s="41"/>
      <c r="AF152" s="43"/>
      <c r="AG152" s="41"/>
      <c r="AH152" s="42" t="e">
        <f t="shared" si="10"/>
        <v>#VALUE!</v>
      </c>
      <c r="AI152" s="41"/>
      <c r="AJ152" s="44"/>
      <c r="AK152" s="45"/>
      <c r="AL152" s="34"/>
      <c r="AM152" s="34"/>
      <c r="AN152" s="34"/>
      <c r="AO152" s="34"/>
      <c r="AP152" s="34"/>
      <c r="AQ152" s="34"/>
      <c r="AR152" s="34"/>
    </row>
    <row r="153" spans="2:44" ht="22.5" customHeight="1" x14ac:dyDescent="0.15">
      <c r="B153" s="34"/>
      <c r="C153" s="47"/>
      <c r="D153" s="34"/>
      <c r="E153" s="34"/>
      <c r="F153" s="41"/>
      <c r="G153" s="67"/>
      <c r="H153" s="33"/>
      <c r="I153" s="72"/>
      <c r="J153" s="73"/>
      <c r="K153" s="53"/>
      <c r="L153" s="49"/>
      <c r="M153" s="51"/>
      <c r="N153" s="35"/>
      <c r="O153" s="55"/>
      <c r="P153" s="36" t="str">
        <f>IF(N153="","",VLOOKUP(N153,単重表!$C$6:'単重表'!$F$3809,2,FALSE))</f>
        <v/>
      </c>
      <c r="Q153" s="37"/>
      <c r="R153" s="29">
        <f t="shared" si="11"/>
        <v>0</v>
      </c>
      <c r="S153" s="38"/>
      <c r="T153" s="39">
        <f t="shared" si="12"/>
        <v>1</v>
      </c>
      <c r="U153" s="40"/>
      <c r="V153" s="39" t="str">
        <f>IF(N153="","",VLOOKUP(N153,単重表!$C$6:'単重表'!$F$3809,3,FALSE))</f>
        <v/>
      </c>
      <c r="W153" s="80"/>
      <c r="X153" s="37" t="e">
        <f t="shared" si="13"/>
        <v>#VALUE!</v>
      </c>
      <c r="Y153" s="28"/>
      <c r="Z153" s="28"/>
      <c r="AA153" s="28"/>
      <c r="AB153" s="28"/>
      <c r="AC153" s="44"/>
      <c r="AD153" s="44"/>
      <c r="AE153" s="41"/>
      <c r="AF153" s="43"/>
      <c r="AG153" s="41"/>
      <c r="AH153" s="42" t="e">
        <f t="shared" si="10"/>
        <v>#VALUE!</v>
      </c>
      <c r="AI153" s="41"/>
      <c r="AJ153" s="44"/>
      <c r="AK153" s="45"/>
      <c r="AL153" s="34"/>
      <c r="AM153" s="34"/>
      <c r="AN153" s="34"/>
      <c r="AO153" s="34"/>
      <c r="AP153" s="34"/>
      <c r="AQ153" s="34"/>
      <c r="AR153" s="34"/>
    </row>
    <row r="154" spans="2:44" ht="22.5" customHeight="1" x14ac:dyDescent="0.15">
      <c r="B154" s="34"/>
      <c r="C154" s="47"/>
      <c r="D154" s="34"/>
      <c r="E154" s="34"/>
      <c r="F154" s="41"/>
      <c r="G154" s="67"/>
      <c r="H154" s="33"/>
      <c r="I154" s="72"/>
      <c r="J154" s="73"/>
      <c r="K154" s="53"/>
      <c r="L154" s="49"/>
      <c r="M154" s="51"/>
      <c r="N154" s="35"/>
      <c r="O154" s="55"/>
      <c r="P154" s="36" t="str">
        <f>IF(N154="","",VLOOKUP(N154,単重表!$C$6:'単重表'!$F$3809,2,FALSE))</f>
        <v/>
      </c>
      <c r="Q154" s="37"/>
      <c r="R154" s="29">
        <f t="shared" si="11"/>
        <v>0</v>
      </c>
      <c r="S154" s="38"/>
      <c r="T154" s="39">
        <f t="shared" si="12"/>
        <v>1</v>
      </c>
      <c r="U154" s="40"/>
      <c r="V154" s="39" t="str">
        <f>IF(N154="","",VLOOKUP(N154,単重表!$C$6:'単重表'!$F$3809,3,FALSE))</f>
        <v/>
      </c>
      <c r="W154" s="80"/>
      <c r="X154" s="37" t="e">
        <f t="shared" si="13"/>
        <v>#VALUE!</v>
      </c>
      <c r="Y154" s="28"/>
      <c r="Z154" s="28"/>
      <c r="AA154" s="28"/>
      <c r="AB154" s="28"/>
      <c r="AC154" s="44"/>
      <c r="AD154" s="44"/>
      <c r="AE154" s="41"/>
      <c r="AF154" s="43"/>
      <c r="AG154" s="41"/>
      <c r="AH154" s="42" t="e">
        <f t="shared" si="10"/>
        <v>#VALUE!</v>
      </c>
      <c r="AI154" s="41"/>
      <c r="AJ154" s="44"/>
      <c r="AK154" s="45"/>
      <c r="AL154" s="34"/>
      <c r="AM154" s="34"/>
      <c r="AN154" s="34"/>
      <c r="AO154" s="34"/>
      <c r="AP154" s="34"/>
      <c r="AQ154" s="34"/>
      <c r="AR154" s="34"/>
    </row>
    <row r="155" spans="2:44" ht="22.5" customHeight="1" x14ac:dyDescent="0.15">
      <c r="B155" s="34"/>
      <c r="C155" s="47"/>
      <c r="D155" s="34"/>
      <c r="E155" s="34"/>
      <c r="F155" s="41"/>
      <c r="G155" s="67"/>
      <c r="H155" s="33"/>
      <c r="I155" s="72"/>
      <c r="J155" s="73"/>
      <c r="K155" s="53"/>
      <c r="L155" s="49"/>
      <c r="M155" s="51"/>
      <c r="N155" s="35"/>
      <c r="O155" s="55"/>
      <c r="P155" s="36" t="str">
        <f>IF(N155="","",VLOOKUP(N155,単重表!$C$6:'単重表'!$F$3809,2,FALSE))</f>
        <v/>
      </c>
      <c r="Q155" s="37"/>
      <c r="R155" s="29">
        <f t="shared" si="11"/>
        <v>0</v>
      </c>
      <c r="S155" s="38"/>
      <c r="T155" s="39">
        <f t="shared" si="12"/>
        <v>1</v>
      </c>
      <c r="U155" s="40"/>
      <c r="V155" s="39" t="str">
        <f>IF(N155="","",VLOOKUP(N155,単重表!$C$6:'単重表'!$F$3809,3,FALSE))</f>
        <v/>
      </c>
      <c r="W155" s="80"/>
      <c r="X155" s="37" t="e">
        <f t="shared" si="13"/>
        <v>#VALUE!</v>
      </c>
      <c r="Y155" s="28"/>
      <c r="Z155" s="28"/>
      <c r="AA155" s="28"/>
      <c r="AB155" s="28"/>
      <c r="AC155" s="44"/>
      <c r="AD155" s="44"/>
      <c r="AE155" s="41"/>
      <c r="AF155" s="43"/>
      <c r="AG155" s="41"/>
      <c r="AH155" s="42" t="e">
        <f t="shared" si="10"/>
        <v>#VALUE!</v>
      </c>
      <c r="AI155" s="41"/>
      <c r="AJ155" s="44"/>
      <c r="AK155" s="45"/>
      <c r="AL155" s="34"/>
      <c r="AM155" s="34"/>
      <c r="AN155" s="34"/>
      <c r="AO155" s="34"/>
      <c r="AP155" s="34"/>
      <c r="AQ155" s="34"/>
      <c r="AR155" s="34"/>
    </row>
    <row r="156" spans="2:44" ht="22.5" customHeight="1" x14ac:dyDescent="0.15">
      <c r="B156" s="34"/>
      <c r="C156" s="47"/>
      <c r="D156" s="34"/>
      <c r="E156" s="34"/>
      <c r="F156" s="41"/>
      <c r="G156" s="67"/>
      <c r="H156" s="33"/>
      <c r="I156" s="72"/>
      <c r="J156" s="73"/>
      <c r="K156" s="53"/>
      <c r="L156" s="49"/>
      <c r="M156" s="51"/>
      <c r="N156" s="35"/>
      <c r="O156" s="55"/>
      <c r="P156" s="36" t="str">
        <f>IF(N156="","",VLOOKUP(N156,単重表!$C$6:'単重表'!$F$3809,2,FALSE))</f>
        <v/>
      </c>
      <c r="Q156" s="37"/>
      <c r="R156" s="29">
        <f t="shared" si="11"/>
        <v>0</v>
      </c>
      <c r="S156" s="38"/>
      <c r="T156" s="39">
        <f t="shared" si="12"/>
        <v>1</v>
      </c>
      <c r="U156" s="40"/>
      <c r="V156" s="39" t="str">
        <f>IF(N156="","",VLOOKUP(N156,単重表!$C$6:'単重表'!$F$3809,3,FALSE))</f>
        <v/>
      </c>
      <c r="W156" s="80"/>
      <c r="X156" s="37" t="e">
        <f t="shared" si="13"/>
        <v>#VALUE!</v>
      </c>
      <c r="Y156" s="28"/>
      <c r="Z156" s="28"/>
      <c r="AA156" s="28"/>
      <c r="AB156" s="28"/>
      <c r="AC156" s="44"/>
      <c r="AD156" s="44"/>
      <c r="AE156" s="41"/>
      <c r="AF156" s="43"/>
      <c r="AG156" s="41"/>
      <c r="AH156" s="42" t="e">
        <f t="shared" si="10"/>
        <v>#VALUE!</v>
      </c>
      <c r="AI156" s="41"/>
      <c r="AJ156" s="44"/>
      <c r="AK156" s="45"/>
      <c r="AL156" s="34"/>
      <c r="AM156" s="34"/>
      <c r="AN156" s="34"/>
      <c r="AO156" s="34"/>
      <c r="AP156" s="34"/>
      <c r="AQ156" s="34"/>
      <c r="AR156" s="34"/>
    </row>
    <row r="157" spans="2:44" ht="22.5" customHeight="1" x14ac:dyDescent="0.15">
      <c r="B157" s="34"/>
      <c r="C157" s="47"/>
      <c r="D157" s="34"/>
      <c r="E157" s="34"/>
      <c r="F157" s="41"/>
      <c r="G157" s="67"/>
      <c r="H157" s="33"/>
      <c r="I157" s="72"/>
      <c r="J157" s="73"/>
      <c r="K157" s="53"/>
      <c r="L157" s="49"/>
      <c r="M157" s="51"/>
      <c r="N157" s="35"/>
      <c r="O157" s="55"/>
      <c r="P157" s="36" t="str">
        <f>IF(N157="","",VLOOKUP(N157,単重表!$C$6:'単重表'!$F$3809,2,FALSE))</f>
        <v/>
      </c>
      <c r="Q157" s="37"/>
      <c r="R157" s="29">
        <f t="shared" si="11"/>
        <v>0</v>
      </c>
      <c r="S157" s="38"/>
      <c r="T157" s="39">
        <f t="shared" si="12"/>
        <v>1</v>
      </c>
      <c r="U157" s="40"/>
      <c r="V157" s="39" t="str">
        <f>IF(N157="","",VLOOKUP(N157,単重表!$C$6:'単重表'!$F$3809,3,FALSE))</f>
        <v/>
      </c>
      <c r="W157" s="80"/>
      <c r="X157" s="37" t="e">
        <f t="shared" si="13"/>
        <v>#VALUE!</v>
      </c>
      <c r="Y157" s="28"/>
      <c r="Z157" s="28"/>
      <c r="AA157" s="28"/>
      <c r="AB157" s="28"/>
      <c r="AC157" s="44"/>
      <c r="AD157" s="44"/>
      <c r="AE157" s="41"/>
      <c r="AF157" s="43"/>
      <c r="AG157" s="41"/>
      <c r="AH157" s="42" t="e">
        <f t="shared" si="10"/>
        <v>#VALUE!</v>
      </c>
      <c r="AI157" s="41"/>
      <c r="AJ157" s="44"/>
      <c r="AK157" s="45"/>
      <c r="AL157" s="34"/>
      <c r="AM157" s="34"/>
      <c r="AN157" s="34"/>
      <c r="AO157" s="34"/>
      <c r="AP157" s="34"/>
      <c r="AQ157" s="34"/>
      <c r="AR157" s="34"/>
    </row>
    <row r="158" spans="2:44" ht="22.5" customHeight="1" x14ac:dyDescent="0.15">
      <c r="B158" s="34"/>
      <c r="C158" s="47"/>
      <c r="D158" s="34"/>
      <c r="E158" s="34"/>
      <c r="F158" s="41"/>
      <c r="G158" s="67"/>
      <c r="H158" s="33"/>
      <c r="I158" s="72"/>
      <c r="J158" s="73"/>
      <c r="K158" s="53"/>
      <c r="L158" s="49"/>
      <c r="M158" s="51"/>
      <c r="N158" s="35"/>
      <c r="O158" s="55"/>
      <c r="P158" s="36" t="str">
        <f>IF(N158="","",VLOOKUP(N158,単重表!$C$6:'単重表'!$F$3809,2,FALSE))</f>
        <v/>
      </c>
      <c r="Q158" s="37"/>
      <c r="R158" s="29">
        <f t="shared" si="11"/>
        <v>0</v>
      </c>
      <c r="S158" s="38"/>
      <c r="T158" s="39">
        <f t="shared" si="12"/>
        <v>1</v>
      </c>
      <c r="U158" s="40"/>
      <c r="V158" s="39" t="str">
        <f>IF(N158="","",VLOOKUP(N158,単重表!$C$6:'単重表'!$F$3809,3,FALSE))</f>
        <v/>
      </c>
      <c r="W158" s="80"/>
      <c r="X158" s="37" t="e">
        <f t="shared" si="13"/>
        <v>#VALUE!</v>
      </c>
      <c r="Y158" s="28"/>
      <c r="Z158" s="28"/>
      <c r="AA158" s="28"/>
      <c r="AB158" s="28"/>
      <c r="AC158" s="44"/>
      <c r="AD158" s="44"/>
      <c r="AE158" s="41"/>
      <c r="AF158" s="43"/>
      <c r="AG158" s="41"/>
      <c r="AH158" s="42" t="e">
        <f t="shared" si="10"/>
        <v>#VALUE!</v>
      </c>
      <c r="AI158" s="41"/>
      <c r="AJ158" s="44"/>
      <c r="AK158" s="45"/>
      <c r="AL158" s="34"/>
      <c r="AM158" s="34"/>
      <c r="AN158" s="34"/>
      <c r="AO158" s="34"/>
      <c r="AP158" s="34"/>
      <c r="AQ158" s="34"/>
      <c r="AR158" s="34"/>
    </row>
    <row r="159" spans="2:44" ht="22.5" customHeight="1" x14ac:dyDescent="0.15">
      <c r="B159" s="34"/>
      <c r="C159" s="47"/>
      <c r="D159" s="34"/>
      <c r="E159" s="34"/>
      <c r="F159" s="41"/>
      <c r="G159" s="67"/>
      <c r="H159" s="33"/>
      <c r="I159" s="72"/>
      <c r="J159" s="73"/>
      <c r="K159" s="53"/>
      <c r="L159" s="49"/>
      <c r="M159" s="51"/>
      <c r="N159" s="35"/>
      <c r="O159" s="55"/>
      <c r="P159" s="36" t="str">
        <f>IF(N159="","",VLOOKUP(N159,単重表!$C$6:'単重表'!$F$3809,2,FALSE))</f>
        <v/>
      </c>
      <c r="Q159" s="37"/>
      <c r="R159" s="29">
        <f t="shared" si="11"/>
        <v>0</v>
      </c>
      <c r="S159" s="38"/>
      <c r="T159" s="39">
        <f t="shared" si="12"/>
        <v>1</v>
      </c>
      <c r="U159" s="40"/>
      <c r="V159" s="39" t="str">
        <f>IF(N159="","",VLOOKUP(N159,単重表!$C$6:'単重表'!$F$3809,3,FALSE))</f>
        <v/>
      </c>
      <c r="W159" s="80"/>
      <c r="X159" s="37" t="e">
        <f t="shared" si="13"/>
        <v>#VALUE!</v>
      </c>
      <c r="Y159" s="28"/>
      <c r="Z159" s="28"/>
      <c r="AA159" s="28"/>
      <c r="AB159" s="28"/>
      <c r="AC159" s="44"/>
      <c r="AD159" s="44"/>
      <c r="AE159" s="41"/>
      <c r="AF159" s="43"/>
      <c r="AG159" s="41"/>
      <c r="AH159" s="42" t="e">
        <f t="shared" si="10"/>
        <v>#VALUE!</v>
      </c>
      <c r="AI159" s="41"/>
      <c r="AJ159" s="44"/>
      <c r="AK159" s="45"/>
      <c r="AL159" s="34"/>
      <c r="AM159" s="34"/>
      <c r="AN159" s="34"/>
      <c r="AO159" s="34"/>
      <c r="AP159" s="34"/>
      <c r="AQ159" s="34"/>
      <c r="AR159" s="34"/>
    </row>
    <row r="160" spans="2:44" ht="22.5" customHeight="1" x14ac:dyDescent="0.15">
      <c r="B160" s="34"/>
      <c r="C160" s="47"/>
      <c r="D160" s="34"/>
      <c r="E160" s="34"/>
      <c r="F160" s="41"/>
      <c r="G160" s="67"/>
      <c r="H160" s="33"/>
      <c r="I160" s="72"/>
      <c r="J160" s="73"/>
      <c r="K160" s="53"/>
      <c r="L160" s="49"/>
      <c r="M160" s="51"/>
      <c r="N160" s="35"/>
      <c r="O160" s="55"/>
      <c r="P160" s="36" t="str">
        <f>IF(N160="","",VLOOKUP(N160,単重表!$C$6:'単重表'!$F$3809,2,FALSE))</f>
        <v/>
      </c>
      <c r="Q160" s="37"/>
      <c r="R160" s="29">
        <f t="shared" si="11"/>
        <v>0</v>
      </c>
      <c r="S160" s="38"/>
      <c r="T160" s="39">
        <f t="shared" si="12"/>
        <v>1</v>
      </c>
      <c r="U160" s="40"/>
      <c r="V160" s="39" t="str">
        <f>IF(N160="","",VLOOKUP(N160,単重表!$C$6:'単重表'!$F$3809,3,FALSE))</f>
        <v/>
      </c>
      <c r="W160" s="80"/>
      <c r="X160" s="37" t="e">
        <f t="shared" si="13"/>
        <v>#VALUE!</v>
      </c>
      <c r="Y160" s="28"/>
      <c r="Z160" s="28"/>
      <c r="AA160" s="28"/>
      <c r="AB160" s="28"/>
      <c r="AC160" s="44"/>
      <c r="AD160" s="44"/>
      <c r="AE160" s="41"/>
      <c r="AF160" s="43"/>
      <c r="AG160" s="41"/>
      <c r="AH160" s="42" t="e">
        <f t="shared" si="10"/>
        <v>#VALUE!</v>
      </c>
      <c r="AI160" s="41"/>
      <c r="AJ160" s="44"/>
      <c r="AK160" s="45"/>
      <c r="AL160" s="34"/>
      <c r="AM160" s="34"/>
      <c r="AN160" s="34"/>
      <c r="AO160" s="34"/>
      <c r="AP160" s="34"/>
      <c r="AQ160" s="34"/>
      <c r="AR160" s="34"/>
    </row>
    <row r="161" spans="2:44" ht="22.5" customHeight="1" x14ac:dyDescent="0.15">
      <c r="B161" s="34"/>
      <c r="C161" s="47"/>
      <c r="D161" s="34"/>
      <c r="E161" s="34"/>
      <c r="F161" s="41"/>
      <c r="G161" s="67"/>
      <c r="H161" s="33"/>
      <c r="I161" s="72"/>
      <c r="J161" s="73"/>
      <c r="K161" s="53"/>
      <c r="L161" s="49"/>
      <c r="M161" s="51"/>
      <c r="N161" s="35"/>
      <c r="O161" s="55"/>
      <c r="P161" s="36" t="str">
        <f>IF(N161="","",VLOOKUP(N161,単重表!$C$6:'単重表'!$F$3809,2,FALSE))</f>
        <v/>
      </c>
      <c r="Q161" s="37"/>
      <c r="R161" s="29">
        <f t="shared" si="11"/>
        <v>0</v>
      </c>
      <c r="S161" s="38"/>
      <c r="T161" s="39">
        <f t="shared" si="12"/>
        <v>1</v>
      </c>
      <c r="U161" s="40"/>
      <c r="V161" s="39" t="str">
        <f>IF(N161="","",VLOOKUP(N161,単重表!$C$6:'単重表'!$F$3809,3,FALSE))</f>
        <v/>
      </c>
      <c r="W161" s="80"/>
      <c r="X161" s="37" t="e">
        <f t="shared" si="13"/>
        <v>#VALUE!</v>
      </c>
      <c r="Y161" s="28"/>
      <c r="Z161" s="28"/>
      <c r="AA161" s="28"/>
      <c r="AB161" s="28"/>
      <c r="AC161" s="44"/>
      <c r="AD161" s="44"/>
      <c r="AE161" s="41"/>
      <c r="AF161" s="43"/>
      <c r="AG161" s="41"/>
      <c r="AH161" s="42" t="e">
        <f t="shared" si="10"/>
        <v>#VALUE!</v>
      </c>
      <c r="AI161" s="41"/>
      <c r="AJ161" s="44"/>
      <c r="AK161" s="45"/>
      <c r="AL161" s="34"/>
      <c r="AM161" s="34"/>
      <c r="AN161" s="34"/>
      <c r="AO161" s="34"/>
      <c r="AP161" s="34"/>
      <c r="AQ161" s="34"/>
      <c r="AR161" s="34"/>
    </row>
    <row r="162" spans="2:44" ht="22.5" customHeight="1" x14ac:dyDescent="0.15">
      <c r="B162" s="34"/>
      <c r="C162" s="47"/>
      <c r="D162" s="34"/>
      <c r="E162" s="34"/>
      <c r="F162" s="41"/>
      <c r="G162" s="67"/>
      <c r="H162" s="33"/>
      <c r="I162" s="72"/>
      <c r="J162" s="73"/>
      <c r="K162" s="53"/>
      <c r="L162" s="49"/>
      <c r="M162" s="51"/>
      <c r="N162" s="35"/>
      <c r="O162" s="55"/>
      <c r="P162" s="36" t="str">
        <f>IF(N162="","",VLOOKUP(N162,単重表!$C$6:'単重表'!$F$3809,2,FALSE))</f>
        <v/>
      </c>
      <c r="Q162" s="37"/>
      <c r="R162" s="29">
        <f t="shared" si="11"/>
        <v>0</v>
      </c>
      <c r="S162" s="38"/>
      <c r="T162" s="39">
        <f t="shared" si="12"/>
        <v>1</v>
      </c>
      <c r="U162" s="40"/>
      <c r="V162" s="39" t="str">
        <f>IF(N162="","",VLOOKUP(N162,単重表!$C$6:'単重表'!$F$3809,3,FALSE))</f>
        <v/>
      </c>
      <c r="W162" s="80"/>
      <c r="X162" s="37" t="e">
        <f t="shared" si="13"/>
        <v>#VALUE!</v>
      </c>
      <c r="Y162" s="28"/>
      <c r="Z162" s="28"/>
      <c r="AA162" s="28"/>
      <c r="AB162" s="28"/>
      <c r="AC162" s="44"/>
      <c r="AD162" s="44"/>
      <c r="AE162" s="41"/>
      <c r="AF162" s="43"/>
      <c r="AG162" s="41"/>
      <c r="AH162" s="42" t="e">
        <f t="shared" si="10"/>
        <v>#VALUE!</v>
      </c>
      <c r="AI162" s="41"/>
      <c r="AJ162" s="44"/>
      <c r="AK162" s="45"/>
      <c r="AL162" s="34"/>
      <c r="AM162" s="34"/>
      <c r="AN162" s="34"/>
      <c r="AO162" s="34"/>
      <c r="AP162" s="34"/>
      <c r="AQ162" s="34"/>
      <c r="AR162" s="34"/>
    </row>
    <row r="163" spans="2:44" ht="22.5" customHeight="1" x14ac:dyDescent="0.15">
      <c r="B163" s="34"/>
      <c r="C163" s="47"/>
      <c r="D163" s="34"/>
      <c r="E163" s="34"/>
      <c r="F163" s="41"/>
      <c r="G163" s="67"/>
      <c r="H163" s="33"/>
      <c r="I163" s="72"/>
      <c r="J163" s="73"/>
      <c r="K163" s="53"/>
      <c r="L163" s="49"/>
      <c r="M163" s="51"/>
      <c r="N163" s="35"/>
      <c r="O163" s="55"/>
      <c r="P163" s="36" t="str">
        <f>IF(N163="","",VLOOKUP(N163,単重表!$C$6:'単重表'!$F$3809,2,FALSE))</f>
        <v/>
      </c>
      <c r="Q163" s="37"/>
      <c r="R163" s="29">
        <f t="shared" si="11"/>
        <v>0</v>
      </c>
      <c r="S163" s="38"/>
      <c r="T163" s="39">
        <f t="shared" si="12"/>
        <v>1</v>
      </c>
      <c r="U163" s="40"/>
      <c r="V163" s="39" t="str">
        <f>IF(N163="","",VLOOKUP(N163,単重表!$C$6:'単重表'!$F$3809,3,FALSE))</f>
        <v/>
      </c>
      <c r="W163" s="80"/>
      <c r="X163" s="37" t="e">
        <f t="shared" si="13"/>
        <v>#VALUE!</v>
      </c>
      <c r="Y163" s="28"/>
      <c r="Z163" s="28"/>
      <c r="AA163" s="28"/>
      <c r="AB163" s="28"/>
      <c r="AC163" s="44"/>
      <c r="AD163" s="44"/>
      <c r="AE163" s="41"/>
      <c r="AF163" s="43"/>
      <c r="AG163" s="41"/>
      <c r="AH163" s="42" t="e">
        <f t="shared" si="10"/>
        <v>#VALUE!</v>
      </c>
      <c r="AI163" s="41"/>
      <c r="AJ163" s="44"/>
      <c r="AK163" s="45"/>
      <c r="AL163" s="34"/>
      <c r="AM163" s="34"/>
      <c r="AN163" s="34"/>
      <c r="AO163" s="34"/>
      <c r="AP163" s="34"/>
      <c r="AQ163" s="34"/>
      <c r="AR163" s="34"/>
    </row>
    <row r="164" spans="2:44" ht="22.5" customHeight="1" x14ac:dyDescent="0.15">
      <c r="B164" s="34"/>
      <c r="C164" s="47"/>
      <c r="D164" s="34"/>
      <c r="E164" s="34"/>
      <c r="F164" s="41"/>
      <c r="G164" s="67"/>
      <c r="H164" s="33"/>
      <c r="I164" s="72"/>
      <c r="J164" s="73"/>
      <c r="K164" s="53"/>
      <c r="L164" s="49"/>
      <c r="M164" s="51"/>
      <c r="N164" s="35"/>
      <c r="O164" s="55"/>
      <c r="P164" s="36" t="str">
        <f>IF(N164="","",VLOOKUP(N164,単重表!$C$6:'単重表'!$F$3809,2,FALSE))</f>
        <v/>
      </c>
      <c r="Q164" s="37"/>
      <c r="R164" s="29">
        <f t="shared" si="11"/>
        <v>0</v>
      </c>
      <c r="S164" s="38"/>
      <c r="T164" s="39">
        <f t="shared" si="12"/>
        <v>1</v>
      </c>
      <c r="U164" s="40"/>
      <c r="V164" s="39" t="str">
        <f>IF(N164="","",VLOOKUP(N164,単重表!$C$6:'単重表'!$F$3809,3,FALSE))</f>
        <v/>
      </c>
      <c r="W164" s="80"/>
      <c r="X164" s="37" t="e">
        <f t="shared" si="13"/>
        <v>#VALUE!</v>
      </c>
      <c r="Y164" s="28"/>
      <c r="Z164" s="28"/>
      <c r="AA164" s="28"/>
      <c r="AB164" s="28"/>
      <c r="AC164" s="44"/>
      <c r="AD164" s="44"/>
      <c r="AE164" s="41"/>
      <c r="AF164" s="43"/>
      <c r="AG164" s="41"/>
      <c r="AH164" s="42" t="e">
        <f t="shared" si="10"/>
        <v>#VALUE!</v>
      </c>
      <c r="AI164" s="41"/>
      <c r="AJ164" s="44"/>
      <c r="AK164" s="45"/>
      <c r="AL164" s="34"/>
      <c r="AM164" s="34"/>
      <c r="AN164" s="34"/>
      <c r="AO164" s="34"/>
      <c r="AP164" s="34"/>
      <c r="AQ164" s="34"/>
      <c r="AR164" s="34"/>
    </row>
    <row r="165" spans="2:44" ht="22.5" customHeight="1" x14ac:dyDescent="0.15">
      <c r="B165" s="34"/>
      <c r="C165" s="47"/>
      <c r="D165" s="34"/>
      <c r="E165" s="34"/>
      <c r="F165" s="41"/>
      <c r="G165" s="67"/>
      <c r="H165" s="33"/>
      <c r="I165" s="72"/>
      <c r="J165" s="73"/>
      <c r="K165" s="53"/>
      <c r="L165" s="49"/>
      <c r="M165" s="51"/>
      <c r="N165" s="35"/>
      <c r="O165" s="55"/>
      <c r="P165" s="36" t="str">
        <f>IF(N165="","",VLOOKUP(N165,単重表!$C$6:'単重表'!$F$3809,2,FALSE))</f>
        <v/>
      </c>
      <c r="Q165" s="37"/>
      <c r="R165" s="29">
        <f t="shared" si="11"/>
        <v>0</v>
      </c>
      <c r="S165" s="38"/>
      <c r="T165" s="39">
        <f t="shared" si="12"/>
        <v>1</v>
      </c>
      <c r="U165" s="40"/>
      <c r="V165" s="39" t="str">
        <f>IF(N165="","",VLOOKUP(N165,単重表!$C$6:'単重表'!$F$3809,3,FALSE))</f>
        <v/>
      </c>
      <c r="W165" s="80"/>
      <c r="X165" s="37" t="e">
        <f t="shared" si="13"/>
        <v>#VALUE!</v>
      </c>
      <c r="Y165" s="28"/>
      <c r="Z165" s="28"/>
      <c r="AA165" s="28"/>
      <c r="AB165" s="28"/>
      <c r="AC165" s="44"/>
      <c r="AD165" s="44"/>
      <c r="AE165" s="41"/>
      <c r="AF165" s="43"/>
      <c r="AG165" s="41"/>
      <c r="AH165" s="42" t="e">
        <f t="shared" si="10"/>
        <v>#VALUE!</v>
      </c>
      <c r="AI165" s="41"/>
      <c r="AJ165" s="44"/>
      <c r="AK165" s="45"/>
      <c r="AL165" s="34"/>
      <c r="AM165" s="34"/>
      <c r="AN165" s="34"/>
      <c r="AO165" s="34"/>
      <c r="AP165" s="34"/>
      <c r="AQ165" s="34"/>
      <c r="AR165" s="34"/>
    </row>
    <row r="166" spans="2:44" ht="22.5" customHeight="1" x14ac:dyDescent="0.15">
      <c r="B166" s="34"/>
      <c r="C166" s="47"/>
      <c r="D166" s="34"/>
      <c r="E166" s="34"/>
      <c r="F166" s="41"/>
      <c r="G166" s="67"/>
      <c r="H166" s="33"/>
      <c r="I166" s="72"/>
      <c r="J166" s="73"/>
      <c r="K166" s="53"/>
      <c r="L166" s="49"/>
      <c r="M166" s="51"/>
      <c r="N166" s="35"/>
      <c r="O166" s="55"/>
      <c r="P166" s="36" t="str">
        <f>IF(N166="","",VLOOKUP(N166,単重表!$C$6:'単重表'!$F$3809,2,FALSE))</f>
        <v/>
      </c>
      <c r="Q166" s="37"/>
      <c r="R166" s="29">
        <f t="shared" si="11"/>
        <v>0</v>
      </c>
      <c r="S166" s="38"/>
      <c r="T166" s="39">
        <f t="shared" si="12"/>
        <v>1</v>
      </c>
      <c r="U166" s="40"/>
      <c r="V166" s="39" t="str">
        <f>IF(N166="","",VLOOKUP(N166,単重表!$C$6:'単重表'!$F$3809,3,FALSE))</f>
        <v/>
      </c>
      <c r="W166" s="80"/>
      <c r="X166" s="37" t="e">
        <f t="shared" si="13"/>
        <v>#VALUE!</v>
      </c>
      <c r="Y166" s="28"/>
      <c r="Z166" s="28"/>
      <c r="AA166" s="28"/>
      <c r="AB166" s="28"/>
      <c r="AC166" s="44"/>
      <c r="AD166" s="44"/>
      <c r="AE166" s="41"/>
      <c r="AF166" s="43"/>
      <c r="AG166" s="41"/>
      <c r="AH166" s="42" t="e">
        <f t="shared" si="10"/>
        <v>#VALUE!</v>
      </c>
      <c r="AI166" s="41"/>
      <c r="AJ166" s="44"/>
      <c r="AK166" s="45"/>
      <c r="AL166" s="34"/>
      <c r="AM166" s="34"/>
      <c r="AN166" s="34"/>
      <c r="AO166" s="34"/>
      <c r="AP166" s="34"/>
      <c r="AQ166" s="34"/>
      <c r="AR166" s="34"/>
    </row>
    <row r="167" spans="2:44" ht="22.5" customHeight="1" x14ac:dyDescent="0.15">
      <c r="B167" s="34"/>
      <c r="C167" s="47"/>
      <c r="D167" s="34"/>
      <c r="E167" s="34"/>
      <c r="F167" s="41"/>
      <c r="G167" s="67"/>
      <c r="H167" s="33"/>
      <c r="I167" s="72"/>
      <c r="J167" s="73"/>
      <c r="K167" s="53"/>
      <c r="L167" s="49"/>
      <c r="M167" s="51"/>
      <c r="N167" s="35"/>
      <c r="O167" s="55"/>
      <c r="P167" s="36" t="str">
        <f>IF(N167="","",VLOOKUP(N167,単重表!$C$6:'単重表'!$F$3809,2,FALSE))</f>
        <v/>
      </c>
      <c r="Q167" s="37"/>
      <c r="R167" s="29">
        <f t="shared" si="11"/>
        <v>0</v>
      </c>
      <c r="S167" s="38"/>
      <c r="T167" s="39">
        <f t="shared" si="12"/>
        <v>1</v>
      </c>
      <c r="U167" s="40"/>
      <c r="V167" s="39" t="str">
        <f>IF(N167="","",VLOOKUP(N167,単重表!$C$6:'単重表'!$F$3809,3,FALSE))</f>
        <v/>
      </c>
      <c r="W167" s="80"/>
      <c r="X167" s="37" t="e">
        <f t="shared" si="13"/>
        <v>#VALUE!</v>
      </c>
      <c r="Y167" s="28"/>
      <c r="Z167" s="28"/>
      <c r="AA167" s="28"/>
      <c r="AB167" s="28"/>
      <c r="AC167" s="44"/>
      <c r="AD167" s="44"/>
      <c r="AE167" s="41"/>
      <c r="AF167" s="43"/>
      <c r="AG167" s="41"/>
      <c r="AH167" s="42" t="e">
        <f t="shared" si="10"/>
        <v>#VALUE!</v>
      </c>
      <c r="AI167" s="41"/>
      <c r="AJ167" s="44"/>
      <c r="AK167" s="45"/>
      <c r="AL167" s="34"/>
      <c r="AM167" s="34"/>
      <c r="AN167" s="34"/>
      <c r="AO167" s="34"/>
      <c r="AP167" s="34"/>
      <c r="AQ167" s="34"/>
      <c r="AR167" s="34"/>
    </row>
    <row r="168" spans="2:44" ht="22.5" customHeight="1" x14ac:dyDescent="0.15">
      <c r="B168" s="34"/>
      <c r="C168" s="47"/>
      <c r="D168" s="34"/>
      <c r="E168" s="34"/>
      <c r="F168" s="41"/>
      <c r="G168" s="67"/>
      <c r="H168" s="33"/>
      <c r="I168" s="72"/>
      <c r="J168" s="73"/>
      <c r="K168" s="53"/>
      <c r="L168" s="49"/>
      <c r="M168" s="51"/>
      <c r="N168" s="35"/>
      <c r="O168" s="55"/>
      <c r="P168" s="36" t="str">
        <f>IF(N168="","",VLOOKUP(N168,単重表!$C$6:'単重表'!$F$3809,2,FALSE))</f>
        <v/>
      </c>
      <c r="Q168" s="37"/>
      <c r="R168" s="29">
        <f t="shared" si="11"/>
        <v>0</v>
      </c>
      <c r="S168" s="38"/>
      <c r="T168" s="39">
        <f t="shared" si="12"/>
        <v>1</v>
      </c>
      <c r="U168" s="40"/>
      <c r="V168" s="39" t="str">
        <f>IF(N168="","",VLOOKUP(N168,単重表!$C$6:'単重表'!$F$3809,3,FALSE))</f>
        <v/>
      </c>
      <c r="W168" s="80"/>
      <c r="X168" s="37" t="e">
        <f t="shared" si="13"/>
        <v>#VALUE!</v>
      </c>
      <c r="Y168" s="28"/>
      <c r="Z168" s="28"/>
      <c r="AA168" s="28"/>
      <c r="AB168" s="28"/>
      <c r="AC168" s="44"/>
      <c r="AD168" s="44"/>
      <c r="AE168" s="41"/>
      <c r="AF168" s="43"/>
      <c r="AG168" s="41"/>
      <c r="AH168" s="42" t="e">
        <f t="shared" si="10"/>
        <v>#VALUE!</v>
      </c>
      <c r="AI168" s="41"/>
      <c r="AJ168" s="44"/>
      <c r="AK168" s="45"/>
      <c r="AL168" s="34"/>
      <c r="AM168" s="34"/>
      <c r="AN168" s="34"/>
      <c r="AO168" s="34"/>
      <c r="AP168" s="34"/>
      <c r="AQ168" s="34"/>
      <c r="AR168" s="34"/>
    </row>
    <row r="169" spans="2:44" ht="22.5" customHeight="1" x14ac:dyDescent="0.15">
      <c r="B169" s="34"/>
      <c r="C169" s="47"/>
      <c r="D169" s="34"/>
      <c r="E169" s="34"/>
      <c r="F169" s="41"/>
      <c r="G169" s="67"/>
      <c r="H169" s="33"/>
      <c r="I169" s="72"/>
      <c r="J169" s="73"/>
      <c r="K169" s="53"/>
      <c r="L169" s="49"/>
      <c r="M169" s="51"/>
      <c r="N169" s="35"/>
      <c r="O169" s="55"/>
      <c r="P169" s="36" t="str">
        <f>IF(N169="","",VLOOKUP(N169,単重表!$C$6:'単重表'!$F$3809,2,FALSE))</f>
        <v/>
      </c>
      <c r="Q169" s="37"/>
      <c r="R169" s="29">
        <f t="shared" si="11"/>
        <v>0</v>
      </c>
      <c r="S169" s="38"/>
      <c r="T169" s="39">
        <f t="shared" si="12"/>
        <v>1</v>
      </c>
      <c r="U169" s="40"/>
      <c r="V169" s="39" t="str">
        <f>IF(N169="","",VLOOKUP(N169,単重表!$C$6:'単重表'!$F$3809,3,FALSE))</f>
        <v/>
      </c>
      <c r="W169" s="80"/>
      <c r="X169" s="37" t="e">
        <f t="shared" si="13"/>
        <v>#VALUE!</v>
      </c>
      <c r="Y169" s="28"/>
      <c r="Z169" s="28"/>
      <c r="AA169" s="28"/>
      <c r="AB169" s="28"/>
      <c r="AC169" s="44"/>
      <c r="AD169" s="44"/>
      <c r="AE169" s="41"/>
      <c r="AF169" s="43"/>
      <c r="AG169" s="41"/>
      <c r="AH169" s="42" t="e">
        <f t="shared" si="10"/>
        <v>#VALUE!</v>
      </c>
      <c r="AI169" s="41"/>
      <c r="AJ169" s="44"/>
      <c r="AK169" s="45"/>
      <c r="AL169" s="34"/>
      <c r="AM169" s="34"/>
      <c r="AN169" s="34"/>
      <c r="AO169" s="34"/>
      <c r="AP169" s="34"/>
      <c r="AQ169" s="34"/>
      <c r="AR169" s="34"/>
    </row>
    <row r="170" spans="2:44" ht="22.5" customHeight="1" x14ac:dyDescent="0.15">
      <c r="B170" s="34"/>
      <c r="C170" s="47"/>
      <c r="D170" s="34"/>
      <c r="E170" s="34"/>
      <c r="F170" s="41"/>
      <c r="G170" s="67"/>
      <c r="H170" s="33"/>
      <c r="I170" s="72"/>
      <c r="J170" s="73"/>
      <c r="K170" s="53"/>
      <c r="L170" s="49"/>
      <c r="M170" s="51"/>
      <c r="N170" s="35"/>
      <c r="O170" s="55"/>
      <c r="P170" s="36" t="str">
        <f>IF(N170="","",VLOOKUP(N170,単重表!$C$6:'単重表'!$F$3809,2,FALSE))</f>
        <v/>
      </c>
      <c r="Q170" s="37"/>
      <c r="R170" s="29">
        <f t="shared" si="11"/>
        <v>0</v>
      </c>
      <c r="S170" s="38"/>
      <c r="T170" s="39">
        <f t="shared" si="12"/>
        <v>1</v>
      </c>
      <c r="U170" s="40"/>
      <c r="V170" s="39" t="str">
        <f>IF(N170="","",VLOOKUP(N170,単重表!$C$6:'単重表'!$F$3809,3,FALSE))</f>
        <v/>
      </c>
      <c r="W170" s="80"/>
      <c r="X170" s="37" t="e">
        <f t="shared" si="13"/>
        <v>#VALUE!</v>
      </c>
      <c r="Y170" s="28"/>
      <c r="Z170" s="28"/>
      <c r="AA170" s="28"/>
      <c r="AB170" s="28"/>
      <c r="AC170" s="44"/>
      <c r="AD170" s="44"/>
      <c r="AE170" s="41"/>
      <c r="AF170" s="43"/>
      <c r="AG170" s="41"/>
      <c r="AH170" s="42" t="e">
        <f t="shared" si="10"/>
        <v>#VALUE!</v>
      </c>
      <c r="AI170" s="41"/>
      <c r="AJ170" s="44"/>
      <c r="AK170" s="45"/>
      <c r="AL170" s="34"/>
      <c r="AM170" s="34"/>
      <c r="AN170" s="34"/>
      <c r="AO170" s="34"/>
      <c r="AP170" s="34"/>
      <c r="AQ170" s="34"/>
      <c r="AR170" s="34"/>
    </row>
    <row r="171" spans="2:44" ht="22.5" customHeight="1" x14ac:dyDescent="0.15">
      <c r="B171" s="34"/>
      <c r="C171" s="47"/>
      <c r="D171" s="34"/>
      <c r="E171" s="34"/>
      <c r="F171" s="41"/>
      <c r="G171" s="67"/>
      <c r="H171" s="33"/>
      <c r="I171" s="72"/>
      <c r="J171" s="73"/>
      <c r="K171" s="53"/>
      <c r="L171" s="49"/>
      <c r="M171" s="51"/>
      <c r="N171" s="35"/>
      <c r="O171" s="55"/>
      <c r="P171" s="36" t="str">
        <f>IF(N171="","",VLOOKUP(N171,単重表!$C$6:'単重表'!$F$3809,2,FALSE))</f>
        <v/>
      </c>
      <c r="Q171" s="37"/>
      <c r="R171" s="29">
        <f t="shared" si="11"/>
        <v>0</v>
      </c>
      <c r="S171" s="38"/>
      <c r="T171" s="39">
        <f t="shared" si="12"/>
        <v>1</v>
      </c>
      <c r="U171" s="40"/>
      <c r="V171" s="39" t="str">
        <f>IF(N171="","",VLOOKUP(N171,単重表!$C$6:'単重表'!$F$3809,3,FALSE))</f>
        <v/>
      </c>
      <c r="W171" s="80"/>
      <c r="X171" s="37" t="e">
        <f t="shared" si="13"/>
        <v>#VALUE!</v>
      </c>
      <c r="Y171" s="28"/>
      <c r="Z171" s="28"/>
      <c r="AA171" s="28"/>
      <c r="AB171" s="28"/>
      <c r="AC171" s="44"/>
      <c r="AD171" s="44"/>
      <c r="AE171" s="41"/>
      <c r="AF171" s="43"/>
      <c r="AG171" s="41"/>
      <c r="AH171" s="42" t="e">
        <f t="shared" si="10"/>
        <v>#VALUE!</v>
      </c>
      <c r="AI171" s="41"/>
      <c r="AJ171" s="44"/>
      <c r="AK171" s="45"/>
      <c r="AL171" s="34"/>
      <c r="AM171" s="34"/>
      <c r="AN171" s="34"/>
      <c r="AO171" s="34"/>
      <c r="AP171" s="34"/>
      <c r="AQ171" s="34"/>
      <c r="AR171" s="34"/>
    </row>
    <row r="172" spans="2:44" ht="22.5" customHeight="1" x14ac:dyDescent="0.15">
      <c r="B172" s="34"/>
      <c r="C172" s="47"/>
      <c r="D172" s="34"/>
      <c r="E172" s="34"/>
      <c r="F172" s="41"/>
      <c r="G172" s="67"/>
      <c r="H172" s="33"/>
      <c r="I172" s="72"/>
      <c r="J172" s="73"/>
      <c r="K172" s="53"/>
      <c r="L172" s="49"/>
      <c r="M172" s="51"/>
      <c r="N172" s="35"/>
      <c r="O172" s="55"/>
      <c r="P172" s="36" t="str">
        <f>IF(N172="","",VLOOKUP(N172,単重表!$C$6:'単重表'!$F$3809,2,FALSE))</f>
        <v/>
      </c>
      <c r="Q172" s="37"/>
      <c r="R172" s="29">
        <f t="shared" si="11"/>
        <v>0</v>
      </c>
      <c r="S172" s="38"/>
      <c r="T172" s="39">
        <f t="shared" si="12"/>
        <v>1</v>
      </c>
      <c r="U172" s="40"/>
      <c r="V172" s="39" t="str">
        <f>IF(N172="","",VLOOKUP(N172,単重表!$C$6:'単重表'!$F$3809,3,FALSE))</f>
        <v/>
      </c>
      <c r="W172" s="80"/>
      <c r="X172" s="37" t="e">
        <f t="shared" si="13"/>
        <v>#VALUE!</v>
      </c>
      <c r="Y172" s="28"/>
      <c r="Z172" s="28"/>
      <c r="AA172" s="28"/>
      <c r="AB172" s="28"/>
      <c r="AC172" s="44"/>
      <c r="AD172" s="44"/>
      <c r="AE172" s="41"/>
      <c r="AF172" s="43"/>
      <c r="AG172" s="41"/>
      <c r="AH172" s="42" t="e">
        <f t="shared" si="10"/>
        <v>#VALUE!</v>
      </c>
      <c r="AI172" s="41"/>
      <c r="AJ172" s="44"/>
      <c r="AK172" s="45"/>
      <c r="AL172" s="34"/>
      <c r="AM172" s="34"/>
      <c r="AN172" s="34"/>
      <c r="AO172" s="34"/>
      <c r="AP172" s="34"/>
      <c r="AQ172" s="34"/>
      <c r="AR172" s="34"/>
    </row>
    <row r="173" spans="2:44" ht="22.5" customHeight="1" x14ac:dyDescent="0.15">
      <c r="B173" s="34"/>
      <c r="C173" s="47"/>
      <c r="D173" s="34"/>
      <c r="E173" s="34"/>
      <c r="F173" s="41"/>
      <c r="G173" s="67"/>
      <c r="H173" s="33"/>
      <c r="I173" s="72"/>
      <c r="J173" s="73"/>
      <c r="K173" s="53"/>
      <c r="L173" s="49"/>
      <c r="M173" s="51"/>
      <c r="N173" s="35"/>
      <c r="O173" s="55"/>
      <c r="P173" s="36" t="str">
        <f>IF(N173="","",VLOOKUP(N173,単重表!$C$6:'単重表'!$F$3809,2,FALSE))</f>
        <v/>
      </c>
      <c r="Q173" s="37"/>
      <c r="R173" s="29">
        <f t="shared" si="11"/>
        <v>0</v>
      </c>
      <c r="S173" s="38"/>
      <c r="T173" s="39">
        <f t="shared" si="12"/>
        <v>1</v>
      </c>
      <c r="U173" s="40"/>
      <c r="V173" s="39" t="str">
        <f>IF(N173="","",VLOOKUP(N173,単重表!$C$6:'単重表'!$F$3809,3,FALSE))</f>
        <v/>
      </c>
      <c r="W173" s="80"/>
      <c r="X173" s="37" t="e">
        <f t="shared" si="13"/>
        <v>#VALUE!</v>
      </c>
      <c r="Y173" s="28"/>
      <c r="Z173" s="28"/>
      <c r="AA173" s="28"/>
      <c r="AB173" s="28"/>
      <c r="AC173" s="44"/>
      <c r="AD173" s="44"/>
      <c r="AE173" s="41"/>
      <c r="AF173" s="43"/>
      <c r="AG173" s="41"/>
      <c r="AH173" s="42" t="e">
        <f t="shared" si="10"/>
        <v>#VALUE!</v>
      </c>
      <c r="AI173" s="41"/>
      <c r="AJ173" s="44"/>
      <c r="AK173" s="45"/>
      <c r="AL173" s="34"/>
      <c r="AM173" s="34"/>
      <c r="AN173" s="34"/>
      <c r="AO173" s="34"/>
      <c r="AP173" s="34"/>
      <c r="AQ173" s="34"/>
      <c r="AR173" s="34"/>
    </row>
    <row r="174" spans="2:44" ht="22.5" customHeight="1" x14ac:dyDescent="0.15">
      <c r="B174" s="34"/>
      <c r="C174" s="47"/>
      <c r="D174" s="34"/>
      <c r="E174" s="34"/>
      <c r="F174" s="41"/>
      <c r="G174" s="67"/>
      <c r="H174" s="33"/>
      <c r="I174" s="72"/>
      <c r="J174" s="73"/>
      <c r="K174" s="53"/>
      <c r="L174" s="49"/>
      <c r="M174" s="51"/>
      <c r="N174" s="35"/>
      <c r="O174" s="55"/>
      <c r="P174" s="36" t="str">
        <f>IF(N174="","",VLOOKUP(N174,単重表!$C$6:'単重表'!$F$3809,2,FALSE))</f>
        <v/>
      </c>
      <c r="Q174" s="37"/>
      <c r="R174" s="29">
        <f t="shared" si="11"/>
        <v>0</v>
      </c>
      <c r="S174" s="38"/>
      <c r="T174" s="39">
        <f t="shared" si="12"/>
        <v>1</v>
      </c>
      <c r="U174" s="40"/>
      <c r="V174" s="39" t="str">
        <f>IF(N174="","",VLOOKUP(N174,単重表!$C$6:'単重表'!$F$3809,3,FALSE))</f>
        <v/>
      </c>
      <c r="W174" s="80"/>
      <c r="X174" s="37" t="e">
        <f t="shared" si="13"/>
        <v>#VALUE!</v>
      </c>
      <c r="Y174" s="28"/>
      <c r="Z174" s="28"/>
      <c r="AA174" s="28"/>
      <c r="AB174" s="28"/>
      <c r="AC174" s="44"/>
      <c r="AD174" s="44"/>
      <c r="AE174" s="41"/>
      <c r="AF174" s="43"/>
      <c r="AG174" s="41"/>
      <c r="AH174" s="42" t="e">
        <f t="shared" si="10"/>
        <v>#VALUE!</v>
      </c>
      <c r="AI174" s="41"/>
      <c r="AJ174" s="44"/>
      <c r="AK174" s="45"/>
      <c r="AL174" s="34"/>
      <c r="AM174" s="34"/>
      <c r="AN174" s="34"/>
      <c r="AO174" s="34"/>
      <c r="AP174" s="34"/>
      <c r="AQ174" s="34"/>
      <c r="AR174" s="34"/>
    </row>
    <row r="175" spans="2:44" ht="22.5" customHeight="1" x14ac:dyDescent="0.15">
      <c r="B175" s="34"/>
      <c r="C175" s="47"/>
      <c r="D175" s="34"/>
      <c r="E175" s="34"/>
      <c r="F175" s="41"/>
      <c r="G175" s="67"/>
      <c r="H175" s="33"/>
      <c r="I175" s="72"/>
      <c r="J175" s="73"/>
      <c r="K175" s="53"/>
      <c r="L175" s="49"/>
      <c r="M175" s="51"/>
      <c r="N175" s="35"/>
      <c r="O175" s="55"/>
      <c r="P175" s="36" t="str">
        <f>IF(N175="","",VLOOKUP(N175,単重表!$C$6:'単重表'!$F$3809,2,FALSE))</f>
        <v/>
      </c>
      <c r="Q175" s="37"/>
      <c r="R175" s="29">
        <f t="shared" si="11"/>
        <v>0</v>
      </c>
      <c r="S175" s="38"/>
      <c r="T175" s="39">
        <f t="shared" si="12"/>
        <v>1</v>
      </c>
      <c r="U175" s="40"/>
      <c r="V175" s="39" t="str">
        <f>IF(N175="","",VLOOKUP(N175,単重表!$C$6:'単重表'!$F$3809,3,FALSE))</f>
        <v/>
      </c>
      <c r="W175" s="80"/>
      <c r="X175" s="37" t="e">
        <f t="shared" si="13"/>
        <v>#VALUE!</v>
      </c>
      <c r="Y175" s="28"/>
      <c r="Z175" s="28"/>
      <c r="AA175" s="28"/>
      <c r="AB175" s="28"/>
      <c r="AC175" s="44"/>
      <c r="AD175" s="44"/>
      <c r="AE175" s="41"/>
      <c r="AF175" s="43"/>
      <c r="AG175" s="41"/>
      <c r="AH175" s="42" t="e">
        <f t="shared" si="10"/>
        <v>#VALUE!</v>
      </c>
      <c r="AI175" s="41"/>
      <c r="AJ175" s="44"/>
      <c r="AK175" s="45"/>
      <c r="AL175" s="34"/>
      <c r="AM175" s="34"/>
      <c r="AN175" s="34"/>
      <c r="AO175" s="34"/>
      <c r="AP175" s="34"/>
      <c r="AQ175" s="34"/>
      <c r="AR175" s="34"/>
    </row>
    <row r="176" spans="2:44" ht="22.5" customHeight="1" x14ac:dyDescent="0.15">
      <c r="B176" s="34"/>
      <c r="C176" s="47"/>
      <c r="D176" s="34"/>
      <c r="E176" s="34"/>
      <c r="F176" s="41"/>
      <c r="G176" s="67"/>
      <c r="H176" s="33"/>
      <c r="I176" s="72"/>
      <c r="J176" s="73"/>
      <c r="K176" s="53"/>
      <c r="L176" s="49"/>
      <c r="M176" s="51"/>
      <c r="N176" s="35"/>
      <c r="O176" s="55"/>
      <c r="P176" s="36" t="str">
        <f>IF(N176="","",VLOOKUP(N176,単重表!$C$6:'単重表'!$F$3809,2,FALSE))</f>
        <v/>
      </c>
      <c r="Q176" s="37"/>
      <c r="R176" s="29">
        <f t="shared" si="11"/>
        <v>0</v>
      </c>
      <c r="S176" s="38"/>
      <c r="T176" s="39">
        <f t="shared" si="12"/>
        <v>1</v>
      </c>
      <c r="U176" s="40"/>
      <c r="V176" s="39" t="str">
        <f>IF(N176="","",VLOOKUP(N176,単重表!$C$6:'単重表'!$F$3809,3,FALSE))</f>
        <v/>
      </c>
      <c r="W176" s="80"/>
      <c r="X176" s="37" t="e">
        <f t="shared" si="13"/>
        <v>#VALUE!</v>
      </c>
      <c r="Y176" s="28"/>
      <c r="Z176" s="28"/>
      <c r="AA176" s="28"/>
      <c r="AB176" s="28"/>
      <c r="AC176" s="44"/>
      <c r="AD176" s="44"/>
      <c r="AE176" s="41"/>
      <c r="AF176" s="43"/>
      <c r="AG176" s="41"/>
      <c r="AH176" s="42" t="e">
        <f t="shared" si="10"/>
        <v>#VALUE!</v>
      </c>
      <c r="AI176" s="41"/>
      <c r="AJ176" s="44"/>
      <c r="AK176" s="45"/>
      <c r="AL176" s="34"/>
      <c r="AM176" s="34"/>
      <c r="AN176" s="34"/>
      <c r="AO176" s="34"/>
      <c r="AP176" s="34"/>
      <c r="AQ176" s="34"/>
      <c r="AR176" s="34"/>
    </row>
    <row r="177" spans="2:44" ht="22.5" customHeight="1" x14ac:dyDescent="0.15">
      <c r="B177" s="34"/>
      <c r="C177" s="47"/>
      <c r="D177" s="34"/>
      <c r="E177" s="34"/>
      <c r="F177" s="41"/>
      <c r="G177" s="67"/>
      <c r="H177" s="33"/>
      <c r="I177" s="72"/>
      <c r="J177" s="73"/>
      <c r="K177" s="53"/>
      <c r="L177" s="49"/>
      <c r="M177" s="51"/>
      <c r="N177" s="35"/>
      <c r="O177" s="55"/>
      <c r="P177" s="36" t="str">
        <f>IF(N177="","",VLOOKUP(N177,単重表!$C$6:'単重表'!$F$3809,2,FALSE))</f>
        <v/>
      </c>
      <c r="Q177" s="37"/>
      <c r="R177" s="29">
        <f t="shared" si="11"/>
        <v>0</v>
      </c>
      <c r="S177" s="38"/>
      <c r="T177" s="39">
        <f t="shared" si="12"/>
        <v>1</v>
      </c>
      <c r="U177" s="40"/>
      <c r="V177" s="39" t="str">
        <f>IF(N177="","",VLOOKUP(N177,単重表!$C$6:'単重表'!$F$3809,3,FALSE))</f>
        <v/>
      </c>
      <c r="W177" s="80"/>
      <c r="X177" s="37" t="e">
        <f t="shared" si="13"/>
        <v>#VALUE!</v>
      </c>
      <c r="Y177" s="28"/>
      <c r="Z177" s="28"/>
      <c r="AA177" s="28"/>
      <c r="AB177" s="28"/>
      <c r="AC177" s="44"/>
      <c r="AD177" s="44"/>
      <c r="AE177" s="41"/>
      <c r="AF177" s="43"/>
      <c r="AG177" s="41"/>
      <c r="AH177" s="42" t="e">
        <f t="shared" si="10"/>
        <v>#VALUE!</v>
      </c>
      <c r="AI177" s="41"/>
      <c r="AJ177" s="44"/>
      <c r="AK177" s="45"/>
      <c r="AL177" s="34"/>
      <c r="AM177" s="34"/>
      <c r="AN177" s="34"/>
      <c r="AO177" s="34"/>
      <c r="AP177" s="34"/>
      <c r="AQ177" s="34"/>
      <c r="AR177" s="34"/>
    </row>
    <row r="178" spans="2:44" ht="22.5" customHeight="1" x14ac:dyDescent="0.15">
      <c r="B178" s="34"/>
      <c r="C178" s="47"/>
      <c r="D178" s="34"/>
      <c r="E178" s="34"/>
      <c r="F178" s="41"/>
      <c r="G178" s="67"/>
      <c r="H178" s="33"/>
      <c r="I178" s="72"/>
      <c r="J178" s="73"/>
      <c r="K178" s="53"/>
      <c r="L178" s="49"/>
      <c r="M178" s="51"/>
      <c r="N178" s="35"/>
      <c r="O178" s="55"/>
      <c r="P178" s="36" t="str">
        <f>IF(N178="","",VLOOKUP(N178,単重表!$C$6:'単重表'!$F$3809,2,FALSE))</f>
        <v/>
      </c>
      <c r="Q178" s="37"/>
      <c r="R178" s="29">
        <f t="shared" si="11"/>
        <v>0</v>
      </c>
      <c r="S178" s="38"/>
      <c r="T178" s="39">
        <f t="shared" si="12"/>
        <v>1</v>
      </c>
      <c r="U178" s="40"/>
      <c r="V178" s="39" t="str">
        <f>IF(N178="","",VLOOKUP(N178,単重表!$C$6:'単重表'!$F$3809,3,FALSE))</f>
        <v/>
      </c>
      <c r="W178" s="80"/>
      <c r="X178" s="37" t="e">
        <f t="shared" si="13"/>
        <v>#VALUE!</v>
      </c>
      <c r="Y178" s="28"/>
      <c r="Z178" s="28"/>
      <c r="AA178" s="28"/>
      <c r="AB178" s="28"/>
      <c r="AC178" s="44"/>
      <c r="AD178" s="44"/>
      <c r="AE178" s="41"/>
      <c r="AF178" s="43"/>
      <c r="AG178" s="41"/>
      <c r="AH178" s="42" t="e">
        <f t="shared" si="10"/>
        <v>#VALUE!</v>
      </c>
      <c r="AI178" s="41"/>
      <c r="AJ178" s="44"/>
      <c r="AK178" s="45"/>
      <c r="AL178" s="34"/>
      <c r="AM178" s="34"/>
      <c r="AN178" s="34"/>
      <c r="AO178" s="34"/>
      <c r="AP178" s="34"/>
      <c r="AQ178" s="34"/>
      <c r="AR178" s="34"/>
    </row>
    <row r="179" spans="2:44" ht="22.5" customHeight="1" x14ac:dyDescent="0.15">
      <c r="B179" s="34"/>
      <c r="C179" s="47"/>
      <c r="D179" s="34"/>
      <c r="E179" s="34"/>
      <c r="F179" s="41"/>
      <c r="G179" s="67"/>
      <c r="H179" s="33"/>
      <c r="I179" s="72"/>
      <c r="J179" s="73"/>
      <c r="K179" s="53"/>
      <c r="L179" s="49"/>
      <c r="M179" s="51"/>
      <c r="N179" s="35"/>
      <c r="O179" s="55"/>
      <c r="P179" s="36" t="str">
        <f>IF(N179="","",VLOOKUP(N179,単重表!$C$6:'単重表'!$F$3809,2,FALSE))</f>
        <v/>
      </c>
      <c r="Q179" s="37"/>
      <c r="R179" s="29">
        <f t="shared" si="11"/>
        <v>0</v>
      </c>
      <c r="S179" s="38"/>
      <c r="T179" s="39">
        <f t="shared" si="12"/>
        <v>1</v>
      </c>
      <c r="U179" s="40"/>
      <c r="V179" s="39" t="str">
        <f>IF(N179="","",VLOOKUP(N179,単重表!$C$6:'単重表'!$F$3809,3,FALSE))</f>
        <v/>
      </c>
      <c r="W179" s="80"/>
      <c r="X179" s="37" t="e">
        <f t="shared" si="13"/>
        <v>#VALUE!</v>
      </c>
      <c r="Y179" s="28"/>
      <c r="Z179" s="28"/>
      <c r="AA179" s="28"/>
      <c r="AB179" s="28"/>
      <c r="AC179" s="44"/>
      <c r="AD179" s="44"/>
      <c r="AE179" s="41"/>
      <c r="AF179" s="43"/>
      <c r="AG179" s="41"/>
      <c r="AH179" s="42" t="e">
        <f t="shared" si="10"/>
        <v>#VALUE!</v>
      </c>
      <c r="AI179" s="41"/>
      <c r="AJ179" s="44"/>
      <c r="AK179" s="45"/>
      <c r="AL179" s="34"/>
      <c r="AM179" s="34"/>
      <c r="AN179" s="34"/>
      <c r="AO179" s="34"/>
      <c r="AP179" s="34"/>
      <c r="AQ179" s="34"/>
      <c r="AR179" s="34"/>
    </row>
    <row r="180" spans="2:44" ht="22.5" customHeight="1" x14ac:dyDescent="0.15">
      <c r="B180" s="34"/>
      <c r="C180" s="47"/>
      <c r="D180" s="34"/>
      <c r="E180" s="34"/>
      <c r="F180" s="41"/>
      <c r="G180" s="67"/>
      <c r="H180" s="33"/>
      <c r="I180" s="72"/>
      <c r="J180" s="73"/>
      <c r="K180" s="53"/>
      <c r="L180" s="49"/>
      <c r="M180" s="51"/>
      <c r="N180" s="35"/>
      <c r="O180" s="55"/>
      <c r="P180" s="36" t="str">
        <f>IF(N180="","",VLOOKUP(N180,単重表!$C$6:'単重表'!$F$3809,2,FALSE))</f>
        <v/>
      </c>
      <c r="Q180" s="37"/>
      <c r="R180" s="29">
        <f t="shared" si="11"/>
        <v>0</v>
      </c>
      <c r="S180" s="38"/>
      <c r="T180" s="39">
        <f t="shared" si="12"/>
        <v>1</v>
      </c>
      <c r="U180" s="40"/>
      <c r="V180" s="39" t="str">
        <f>IF(N180="","",VLOOKUP(N180,単重表!$C$6:'単重表'!$F$3809,3,FALSE))</f>
        <v/>
      </c>
      <c r="W180" s="80"/>
      <c r="X180" s="37" t="e">
        <f t="shared" si="13"/>
        <v>#VALUE!</v>
      </c>
      <c r="Y180" s="28"/>
      <c r="Z180" s="28"/>
      <c r="AA180" s="28"/>
      <c r="AB180" s="28"/>
      <c r="AC180" s="44"/>
      <c r="AD180" s="44"/>
      <c r="AE180" s="41"/>
      <c r="AF180" s="43"/>
      <c r="AG180" s="41"/>
      <c r="AH180" s="42" t="e">
        <f t="shared" ref="AH180:AH243" si="14">AG180*X180</f>
        <v>#VALUE!</v>
      </c>
      <c r="AI180" s="41"/>
      <c r="AJ180" s="44"/>
      <c r="AK180" s="45"/>
      <c r="AL180" s="34"/>
      <c r="AM180" s="34"/>
      <c r="AN180" s="34"/>
      <c r="AO180" s="34"/>
      <c r="AP180" s="34"/>
      <c r="AQ180" s="34"/>
      <c r="AR180" s="34"/>
    </row>
    <row r="181" spans="2:44" ht="22.5" customHeight="1" x14ac:dyDescent="0.15">
      <c r="B181" s="34"/>
      <c r="C181" s="47"/>
      <c r="D181" s="34"/>
      <c r="E181" s="34"/>
      <c r="F181" s="41"/>
      <c r="G181" s="67"/>
      <c r="H181" s="33"/>
      <c r="I181" s="72"/>
      <c r="J181" s="73"/>
      <c r="K181" s="53"/>
      <c r="L181" s="49"/>
      <c r="M181" s="51"/>
      <c r="N181" s="35"/>
      <c r="O181" s="55"/>
      <c r="P181" s="36" t="str">
        <f>IF(N181="","",VLOOKUP(N181,単重表!$C$6:'単重表'!$F$3809,2,FALSE))</f>
        <v/>
      </c>
      <c r="Q181" s="37"/>
      <c r="R181" s="29">
        <f t="shared" ref="R181:R244" si="15">Q181/1000</f>
        <v>0</v>
      </c>
      <c r="S181" s="38"/>
      <c r="T181" s="39">
        <f t="shared" ref="T181:T244" si="16">IF(S181="",1,S181/1000)</f>
        <v>1</v>
      </c>
      <c r="U181" s="40"/>
      <c r="V181" s="39" t="str">
        <f>IF(N181="","",VLOOKUP(N181,単重表!$C$6:'単重表'!$F$3809,3,FALSE))</f>
        <v/>
      </c>
      <c r="W181" s="80"/>
      <c r="X181" s="37" t="e">
        <f t="shared" ref="X181:X244" si="17">V181*U181*T181*R181+W181</f>
        <v>#VALUE!</v>
      </c>
      <c r="Y181" s="28"/>
      <c r="Z181" s="28"/>
      <c r="AA181" s="28"/>
      <c r="AB181" s="28"/>
      <c r="AC181" s="44"/>
      <c r="AD181" s="44"/>
      <c r="AE181" s="41"/>
      <c r="AF181" s="43"/>
      <c r="AG181" s="41"/>
      <c r="AH181" s="42" t="e">
        <f t="shared" si="14"/>
        <v>#VALUE!</v>
      </c>
      <c r="AI181" s="41"/>
      <c r="AJ181" s="44"/>
      <c r="AK181" s="45"/>
      <c r="AL181" s="34"/>
      <c r="AM181" s="34"/>
      <c r="AN181" s="34"/>
      <c r="AO181" s="34"/>
      <c r="AP181" s="34"/>
      <c r="AQ181" s="34"/>
      <c r="AR181" s="34"/>
    </row>
    <row r="182" spans="2:44" ht="22.5" customHeight="1" x14ac:dyDescent="0.15">
      <c r="B182" s="34"/>
      <c r="C182" s="47"/>
      <c r="D182" s="34"/>
      <c r="E182" s="34"/>
      <c r="F182" s="41"/>
      <c r="G182" s="67"/>
      <c r="H182" s="33"/>
      <c r="I182" s="72"/>
      <c r="J182" s="73"/>
      <c r="K182" s="53"/>
      <c r="L182" s="49"/>
      <c r="M182" s="51"/>
      <c r="N182" s="35"/>
      <c r="O182" s="55"/>
      <c r="P182" s="36" t="str">
        <f>IF(N182="","",VLOOKUP(N182,単重表!$C$6:'単重表'!$F$3809,2,FALSE))</f>
        <v/>
      </c>
      <c r="Q182" s="37"/>
      <c r="R182" s="29">
        <f t="shared" si="15"/>
        <v>0</v>
      </c>
      <c r="S182" s="38"/>
      <c r="T182" s="39">
        <f t="shared" si="16"/>
        <v>1</v>
      </c>
      <c r="U182" s="40"/>
      <c r="V182" s="39" t="str">
        <f>IF(N182="","",VLOOKUP(N182,単重表!$C$6:'単重表'!$F$3809,3,FALSE))</f>
        <v/>
      </c>
      <c r="W182" s="80"/>
      <c r="X182" s="37" t="e">
        <f t="shared" si="17"/>
        <v>#VALUE!</v>
      </c>
      <c r="Y182" s="28"/>
      <c r="Z182" s="28"/>
      <c r="AA182" s="28"/>
      <c r="AB182" s="28"/>
      <c r="AC182" s="44"/>
      <c r="AD182" s="44"/>
      <c r="AE182" s="41"/>
      <c r="AF182" s="43"/>
      <c r="AG182" s="41"/>
      <c r="AH182" s="42" t="e">
        <f t="shared" si="14"/>
        <v>#VALUE!</v>
      </c>
      <c r="AI182" s="41"/>
      <c r="AJ182" s="44"/>
      <c r="AK182" s="45"/>
      <c r="AL182" s="34"/>
      <c r="AM182" s="34"/>
      <c r="AN182" s="34"/>
      <c r="AO182" s="34"/>
      <c r="AP182" s="34"/>
      <c r="AQ182" s="34"/>
      <c r="AR182" s="34"/>
    </row>
    <row r="183" spans="2:44" ht="22.5" customHeight="1" x14ac:dyDescent="0.15">
      <c r="B183" s="34"/>
      <c r="C183" s="47"/>
      <c r="D183" s="34"/>
      <c r="E183" s="34"/>
      <c r="F183" s="41"/>
      <c r="G183" s="67"/>
      <c r="H183" s="33"/>
      <c r="I183" s="72"/>
      <c r="J183" s="73"/>
      <c r="K183" s="53"/>
      <c r="L183" s="49"/>
      <c r="M183" s="51"/>
      <c r="N183" s="35"/>
      <c r="O183" s="55"/>
      <c r="P183" s="36" t="str">
        <f>IF(N183="","",VLOOKUP(N183,単重表!$C$6:'単重表'!$F$3809,2,FALSE))</f>
        <v/>
      </c>
      <c r="Q183" s="37"/>
      <c r="R183" s="29">
        <f t="shared" si="15"/>
        <v>0</v>
      </c>
      <c r="S183" s="38"/>
      <c r="T183" s="39">
        <f t="shared" si="16"/>
        <v>1</v>
      </c>
      <c r="U183" s="40"/>
      <c r="V183" s="39" t="str">
        <f>IF(N183="","",VLOOKUP(N183,単重表!$C$6:'単重表'!$F$3809,3,FALSE))</f>
        <v/>
      </c>
      <c r="W183" s="80"/>
      <c r="X183" s="37" t="e">
        <f t="shared" si="17"/>
        <v>#VALUE!</v>
      </c>
      <c r="Y183" s="28"/>
      <c r="Z183" s="28"/>
      <c r="AA183" s="28"/>
      <c r="AB183" s="28"/>
      <c r="AC183" s="44"/>
      <c r="AD183" s="44"/>
      <c r="AE183" s="41"/>
      <c r="AF183" s="43"/>
      <c r="AG183" s="41"/>
      <c r="AH183" s="42" t="e">
        <f t="shared" si="14"/>
        <v>#VALUE!</v>
      </c>
      <c r="AI183" s="41"/>
      <c r="AJ183" s="44"/>
      <c r="AK183" s="45"/>
      <c r="AL183" s="34"/>
      <c r="AM183" s="34"/>
      <c r="AN183" s="34"/>
      <c r="AO183" s="34"/>
      <c r="AP183" s="34"/>
      <c r="AQ183" s="34"/>
      <c r="AR183" s="34"/>
    </row>
    <row r="184" spans="2:44" ht="22.5" customHeight="1" x14ac:dyDescent="0.15">
      <c r="B184" s="34"/>
      <c r="C184" s="47"/>
      <c r="D184" s="34"/>
      <c r="E184" s="34"/>
      <c r="F184" s="41"/>
      <c r="G184" s="67"/>
      <c r="H184" s="33"/>
      <c r="I184" s="72"/>
      <c r="J184" s="73"/>
      <c r="K184" s="53"/>
      <c r="L184" s="49"/>
      <c r="M184" s="51"/>
      <c r="N184" s="35"/>
      <c r="O184" s="55"/>
      <c r="P184" s="36" t="str">
        <f>IF(N184="","",VLOOKUP(N184,単重表!$C$6:'単重表'!$F$3809,2,FALSE))</f>
        <v/>
      </c>
      <c r="Q184" s="37"/>
      <c r="R184" s="29">
        <f t="shared" si="15"/>
        <v>0</v>
      </c>
      <c r="S184" s="38"/>
      <c r="T184" s="39">
        <f t="shared" si="16"/>
        <v>1</v>
      </c>
      <c r="U184" s="40"/>
      <c r="V184" s="39" t="str">
        <f>IF(N184="","",VLOOKUP(N184,単重表!$C$6:'単重表'!$F$3809,3,FALSE))</f>
        <v/>
      </c>
      <c r="W184" s="80"/>
      <c r="X184" s="37" t="e">
        <f t="shared" si="17"/>
        <v>#VALUE!</v>
      </c>
      <c r="Y184" s="28"/>
      <c r="Z184" s="28"/>
      <c r="AA184" s="28"/>
      <c r="AB184" s="28"/>
      <c r="AC184" s="44"/>
      <c r="AD184" s="44"/>
      <c r="AE184" s="41"/>
      <c r="AF184" s="43"/>
      <c r="AG184" s="41"/>
      <c r="AH184" s="42" t="e">
        <f t="shared" si="14"/>
        <v>#VALUE!</v>
      </c>
      <c r="AI184" s="41"/>
      <c r="AJ184" s="44"/>
      <c r="AK184" s="45"/>
      <c r="AL184" s="34"/>
      <c r="AM184" s="34"/>
      <c r="AN184" s="34"/>
      <c r="AO184" s="34"/>
      <c r="AP184" s="34"/>
      <c r="AQ184" s="34"/>
      <c r="AR184" s="34"/>
    </row>
    <row r="185" spans="2:44" ht="22.5" customHeight="1" x14ac:dyDescent="0.15">
      <c r="B185" s="34"/>
      <c r="C185" s="47"/>
      <c r="D185" s="34"/>
      <c r="E185" s="34"/>
      <c r="F185" s="41"/>
      <c r="G185" s="67"/>
      <c r="H185" s="33"/>
      <c r="I185" s="72"/>
      <c r="J185" s="73"/>
      <c r="K185" s="53"/>
      <c r="L185" s="49"/>
      <c r="M185" s="51"/>
      <c r="N185" s="35"/>
      <c r="O185" s="55"/>
      <c r="P185" s="36" t="str">
        <f>IF(N185="","",VLOOKUP(N185,単重表!$C$6:'単重表'!$F$3809,2,FALSE))</f>
        <v/>
      </c>
      <c r="Q185" s="37"/>
      <c r="R185" s="29">
        <f t="shared" si="15"/>
        <v>0</v>
      </c>
      <c r="S185" s="38"/>
      <c r="T185" s="39">
        <f t="shared" si="16"/>
        <v>1</v>
      </c>
      <c r="U185" s="40"/>
      <c r="V185" s="39" t="str">
        <f>IF(N185="","",VLOOKUP(N185,単重表!$C$6:'単重表'!$F$3809,3,FALSE))</f>
        <v/>
      </c>
      <c r="W185" s="80"/>
      <c r="X185" s="37" t="e">
        <f t="shared" si="17"/>
        <v>#VALUE!</v>
      </c>
      <c r="Y185" s="28"/>
      <c r="Z185" s="28"/>
      <c r="AA185" s="28"/>
      <c r="AB185" s="28"/>
      <c r="AC185" s="44"/>
      <c r="AD185" s="44"/>
      <c r="AE185" s="41"/>
      <c r="AF185" s="43"/>
      <c r="AG185" s="41"/>
      <c r="AH185" s="42" t="e">
        <f t="shared" si="14"/>
        <v>#VALUE!</v>
      </c>
      <c r="AI185" s="41"/>
      <c r="AJ185" s="44"/>
      <c r="AK185" s="45"/>
      <c r="AL185" s="34"/>
      <c r="AM185" s="34"/>
      <c r="AN185" s="34"/>
      <c r="AO185" s="34"/>
      <c r="AP185" s="34"/>
      <c r="AQ185" s="34"/>
      <c r="AR185" s="34"/>
    </row>
    <row r="186" spans="2:44" ht="22.5" customHeight="1" x14ac:dyDescent="0.15">
      <c r="B186" s="34"/>
      <c r="C186" s="47"/>
      <c r="D186" s="34"/>
      <c r="E186" s="34"/>
      <c r="F186" s="41"/>
      <c r="G186" s="67"/>
      <c r="H186" s="33"/>
      <c r="I186" s="72"/>
      <c r="J186" s="73"/>
      <c r="K186" s="53"/>
      <c r="L186" s="49"/>
      <c r="M186" s="51"/>
      <c r="N186" s="35"/>
      <c r="O186" s="55"/>
      <c r="P186" s="36" t="str">
        <f>IF(N186="","",VLOOKUP(N186,単重表!$C$6:'単重表'!$F$3809,2,FALSE))</f>
        <v/>
      </c>
      <c r="Q186" s="37"/>
      <c r="R186" s="29">
        <f t="shared" si="15"/>
        <v>0</v>
      </c>
      <c r="S186" s="38"/>
      <c r="T186" s="39">
        <f t="shared" si="16"/>
        <v>1</v>
      </c>
      <c r="U186" s="40"/>
      <c r="V186" s="39" t="str">
        <f>IF(N186="","",VLOOKUP(N186,単重表!$C$6:'単重表'!$F$3809,3,FALSE))</f>
        <v/>
      </c>
      <c r="W186" s="80"/>
      <c r="X186" s="37" t="e">
        <f t="shared" si="17"/>
        <v>#VALUE!</v>
      </c>
      <c r="Y186" s="28"/>
      <c r="Z186" s="28"/>
      <c r="AA186" s="28"/>
      <c r="AB186" s="28"/>
      <c r="AC186" s="44"/>
      <c r="AD186" s="44"/>
      <c r="AE186" s="41"/>
      <c r="AF186" s="43"/>
      <c r="AG186" s="41"/>
      <c r="AH186" s="42" t="e">
        <f t="shared" si="14"/>
        <v>#VALUE!</v>
      </c>
      <c r="AI186" s="41"/>
      <c r="AJ186" s="44"/>
      <c r="AK186" s="45"/>
      <c r="AL186" s="34"/>
      <c r="AM186" s="34"/>
      <c r="AN186" s="34"/>
      <c r="AO186" s="34"/>
      <c r="AP186" s="34"/>
      <c r="AQ186" s="34"/>
      <c r="AR186" s="34"/>
    </row>
    <row r="187" spans="2:44" ht="22.5" customHeight="1" x14ac:dyDescent="0.15">
      <c r="B187" s="34"/>
      <c r="C187" s="47"/>
      <c r="D187" s="34"/>
      <c r="E187" s="34"/>
      <c r="F187" s="41"/>
      <c r="G187" s="67"/>
      <c r="H187" s="33"/>
      <c r="I187" s="72"/>
      <c r="J187" s="73"/>
      <c r="K187" s="53"/>
      <c r="L187" s="49"/>
      <c r="M187" s="51"/>
      <c r="N187" s="35"/>
      <c r="O187" s="55"/>
      <c r="P187" s="36" t="str">
        <f>IF(N187="","",VLOOKUP(N187,単重表!$C$6:'単重表'!$F$3809,2,FALSE))</f>
        <v/>
      </c>
      <c r="Q187" s="37"/>
      <c r="R187" s="29">
        <f t="shared" si="15"/>
        <v>0</v>
      </c>
      <c r="S187" s="38"/>
      <c r="T187" s="39">
        <f t="shared" si="16"/>
        <v>1</v>
      </c>
      <c r="U187" s="40"/>
      <c r="V187" s="39" t="str">
        <f>IF(N187="","",VLOOKUP(N187,単重表!$C$6:'単重表'!$F$3809,3,FALSE))</f>
        <v/>
      </c>
      <c r="W187" s="80"/>
      <c r="X187" s="37" t="e">
        <f t="shared" si="17"/>
        <v>#VALUE!</v>
      </c>
      <c r="Y187" s="28"/>
      <c r="Z187" s="28"/>
      <c r="AA187" s="28"/>
      <c r="AB187" s="28"/>
      <c r="AC187" s="44"/>
      <c r="AD187" s="44"/>
      <c r="AE187" s="41"/>
      <c r="AF187" s="43"/>
      <c r="AG187" s="41"/>
      <c r="AH187" s="42" t="e">
        <f t="shared" si="14"/>
        <v>#VALUE!</v>
      </c>
      <c r="AI187" s="41"/>
      <c r="AJ187" s="44"/>
      <c r="AK187" s="45"/>
      <c r="AL187" s="34"/>
      <c r="AM187" s="34"/>
      <c r="AN187" s="34"/>
      <c r="AO187" s="34"/>
      <c r="AP187" s="34"/>
      <c r="AQ187" s="34"/>
      <c r="AR187" s="34"/>
    </row>
    <row r="188" spans="2:44" ht="22.5" customHeight="1" x14ac:dyDescent="0.15">
      <c r="B188" s="34"/>
      <c r="C188" s="47"/>
      <c r="D188" s="34"/>
      <c r="E188" s="34"/>
      <c r="F188" s="41"/>
      <c r="G188" s="67"/>
      <c r="H188" s="33"/>
      <c r="I188" s="72"/>
      <c r="J188" s="73"/>
      <c r="K188" s="53"/>
      <c r="L188" s="49"/>
      <c r="M188" s="51"/>
      <c r="N188" s="35"/>
      <c r="O188" s="55"/>
      <c r="P188" s="36" t="str">
        <f>IF(N188="","",VLOOKUP(N188,単重表!$C$6:'単重表'!$F$3809,2,FALSE))</f>
        <v/>
      </c>
      <c r="Q188" s="37"/>
      <c r="R188" s="29">
        <f t="shared" si="15"/>
        <v>0</v>
      </c>
      <c r="S188" s="38"/>
      <c r="T188" s="39">
        <f t="shared" si="16"/>
        <v>1</v>
      </c>
      <c r="U188" s="40"/>
      <c r="V188" s="39" t="str">
        <f>IF(N188="","",VLOOKUP(N188,単重表!$C$6:'単重表'!$F$3809,3,FALSE))</f>
        <v/>
      </c>
      <c r="W188" s="80"/>
      <c r="X188" s="37" t="e">
        <f t="shared" si="17"/>
        <v>#VALUE!</v>
      </c>
      <c r="Y188" s="28"/>
      <c r="Z188" s="28"/>
      <c r="AA188" s="28"/>
      <c r="AB188" s="28"/>
      <c r="AC188" s="44"/>
      <c r="AD188" s="44"/>
      <c r="AE188" s="41"/>
      <c r="AF188" s="43"/>
      <c r="AG188" s="41"/>
      <c r="AH188" s="42" t="e">
        <f t="shared" si="14"/>
        <v>#VALUE!</v>
      </c>
      <c r="AI188" s="41"/>
      <c r="AJ188" s="44"/>
      <c r="AK188" s="45"/>
      <c r="AL188" s="34"/>
      <c r="AM188" s="34"/>
      <c r="AN188" s="34"/>
      <c r="AO188" s="34"/>
      <c r="AP188" s="34"/>
      <c r="AQ188" s="34"/>
      <c r="AR188" s="34"/>
    </row>
    <row r="189" spans="2:44" ht="22.5" customHeight="1" x14ac:dyDescent="0.15">
      <c r="B189" s="34"/>
      <c r="C189" s="47"/>
      <c r="D189" s="34"/>
      <c r="E189" s="34"/>
      <c r="F189" s="41"/>
      <c r="G189" s="67"/>
      <c r="H189" s="33"/>
      <c r="I189" s="72"/>
      <c r="J189" s="73"/>
      <c r="K189" s="53"/>
      <c r="L189" s="49"/>
      <c r="M189" s="51"/>
      <c r="N189" s="35"/>
      <c r="O189" s="55"/>
      <c r="P189" s="36" t="str">
        <f>IF(N189="","",VLOOKUP(N189,単重表!$C$6:'単重表'!$F$3809,2,FALSE))</f>
        <v/>
      </c>
      <c r="Q189" s="37"/>
      <c r="R189" s="29">
        <f t="shared" si="15"/>
        <v>0</v>
      </c>
      <c r="S189" s="38"/>
      <c r="T189" s="39">
        <f t="shared" si="16"/>
        <v>1</v>
      </c>
      <c r="U189" s="40"/>
      <c r="V189" s="39" t="str">
        <f>IF(N189="","",VLOOKUP(N189,単重表!$C$6:'単重表'!$F$3809,3,FALSE))</f>
        <v/>
      </c>
      <c r="W189" s="80"/>
      <c r="X189" s="37" t="e">
        <f t="shared" si="17"/>
        <v>#VALUE!</v>
      </c>
      <c r="Y189" s="28"/>
      <c r="Z189" s="28"/>
      <c r="AA189" s="28"/>
      <c r="AB189" s="28"/>
      <c r="AC189" s="44"/>
      <c r="AD189" s="44"/>
      <c r="AE189" s="41"/>
      <c r="AF189" s="43"/>
      <c r="AG189" s="41"/>
      <c r="AH189" s="42" t="e">
        <f t="shared" si="14"/>
        <v>#VALUE!</v>
      </c>
      <c r="AI189" s="41"/>
      <c r="AJ189" s="44"/>
      <c r="AK189" s="45"/>
      <c r="AL189" s="34"/>
      <c r="AM189" s="34"/>
      <c r="AN189" s="34"/>
      <c r="AO189" s="34"/>
      <c r="AP189" s="34"/>
      <c r="AQ189" s="34"/>
      <c r="AR189" s="34"/>
    </row>
    <row r="190" spans="2:44" ht="22.5" customHeight="1" x14ac:dyDescent="0.15">
      <c r="B190" s="34"/>
      <c r="C190" s="47"/>
      <c r="D190" s="34"/>
      <c r="E190" s="34"/>
      <c r="F190" s="41"/>
      <c r="G190" s="67"/>
      <c r="H190" s="33"/>
      <c r="I190" s="72"/>
      <c r="J190" s="73"/>
      <c r="K190" s="53"/>
      <c r="L190" s="49"/>
      <c r="M190" s="51"/>
      <c r="N190" s="35"/>
      <c r="O190" s="55"/>
      <c r="P190" s="36" t="str">
        <f>IF(N190="","",VLOOKUP(N190,単重表!$C$6:'単重表'!$F$3809,2,FALSE))</f>
        <v/>
      </c>
      <c r="Q190" s="37"/>
      <c r="R190" s="29">
        <f t="shared" si="15"/>
        <v>0</v>
      </c>
      <c r="S190" s="38"/>
      <c r="T190" s="39">
        <f t="shared" si="16"/>
        <v>1</v>
      </c>
      <c r="U190" s="40"/>
      <c r="V190" s="39" t="str">
        <f>IF(N190="","",VLOOKUP(N190,単重表!$C$6:'単重表'!$F$3809,3,FALSE))</f>
        <v/>
      </c>
      <c r="W190" s="80"/>
      <c r="X190" s="37" t="e">
        <f t="shared" si="17"/>
        <v>#VALUE!</v>
      </c>
      <c r="Y190" s="28"/>
      <c r="Z190" s="28"/>
      <c r="AA190" s="28"/>
      <c r="AB190" s="28"/>
      <c r="AC190" s="44"/>
      <c r="AD190" s="44"/>
      <c r="AE190" s="41"/>
      <c r="AF190" s="43"/>
      <c r="AG190" s="41"/>
      <c r="AH190" s="42" t="e">
        <f t="shared" si="14"/>
        <v>#VALUE!</v>
      </c>
      <c r="AI190" s="41"/>
      <c r="AJ190" s="44"/>
      <c r="AK190" s="45"/>
      <c r="AL190" s="34"/>
      <c r="AM190" s="34"/>
      <c r="AN190" s="34"/>
      <c r="AO190" s="34"/>
      <c r="AP190" s="34"/>
      <c r="AQ190" s="34"/>
      <c r="AR190" s="34"/>
    </row>
    <row r="191" spans="2:44" ht="22.5" customHeight="1" x14ac:dyDescent="0.15">
      <c r="B191" s="34"/>
      <c r="C191" s="47"/>
      <c r="D191" s="34"/>
      <c r="E191" s="34"/>
      <c r="F191" s="41"/>
      <c r="G191" s="67"/>
      <c r="H191" s="33"/>
      <c r="I191" s="72"/>
      <c r="J191" s="73"/>
      <c r="K191" s="53"/>
      <c r="L191" s="49"/>
      <c r="M191" s="51"/>
      <c r="N191" s="35"/>
      <c r="O191" s="55"/>
      <c r="P191" s="36" t="str">
        <f>IF(N191="","",VLOOKUP(N191,単重表!$C$6:'単重表'!$F$3809,2,FALSE))</f>
        <v/>
      </c>
      <c r="Q191" s="37"/>
      <c r="R191" s="29">
        <f t="shared" si="15"/>
        <v>0</v>
      </c>
      <c r="S191" s="38"/>
      <c r="T191" s="39">
        <f t="shared" si="16"/>
        <v>1</v>
      </c>
      <c r="U191" s="40"/>
      <c r="V191" s="39" t="str">
        <f>IF(N191="","",VLOOKUP(N191,単重表!$C$6:'単重表'!$F$3809,3,FALSE))</f>
        <v/>
      </c>
      <c r="W191" s="80"/>
      <c r="X191" s="37" t="e">
        <f t="shared" si="17"/>
        <v>#VALUE!</v>
      </c>
      <c r="Y191" s="28"/>
      <c r="Z191" s="28"/>
      <c r="AA191" s="28"/>
      <c r="AB191" s="28"/>
      <c r="AC191" s="44"/>
      <c r="AD191" s="44"/>
      <c r="AE191" s="41"/>
      <c r="AF191" s="43"/>
      <c r="AG191" s="41"/>
      <c r="AH191" s="42" t="e">
        <f t="shared" si="14"/>
        <v>#VALUE!</v>
      </c>
      <c r="AI191" s="41"/>
      <c r="AJ191" s="44"/>
      <c r="AK191" s="45"/>
      <c r="AL191" s="34"/>
      <c r="AM191" s="34"/>
      <c r="AN191" s="34"/>
      <c r="AO191" s="34"/>
      <c r="AP191" s="34"/>
      <c r="AQ191" s="34"/>
      <c r="AR191" s="34"/>
    </row>
    <row r="192" spans="2:44" ht="22.5" customHeight="1" x14ac:dyDescent="0.15">
      <c r="B192" s="34"/>
      <c r="C192" s="47"/>
      <c r="D192" s="34"/>
      <c r="E192" s="34"/>
      <c r="F192" s="41"/>
      <c r="G192" s="67"/>
      <c r="H192" s="33"/>
      <c r="I192" s="72"/>
      <c r="J192" s="73"/>
      <c r="K192" s="53"/>
      <c r="L192" s="49"/>
      <c r="M192" s="51"/>
      <c r="N192" s="35"/>
      <c r="O192" s="55"/>
      <c r="P192" s="36" t="str">
        <f>IF(N192="","",VLOOKUP(N192,単重表!$C$6:'単重表'!$F$3809,2,FALSE))</f>
        <v/>
      </c>
      <c r="Q192" s="37"/>
      <c r="R192" s="29">
        <f t="shared" si="15"/>
        <v>0</v>
      </c>
      <c r="S192" s="38"/>
      <c r="T192" s="39">
        <f t="shared" si="16"/>
        <v>1</v>
      </c>
      <c r="U192" s="40"/>
      <c r="V192" s="39" t="str">
        <f>IF(N192="","",VLOOKUP(N192,単重表!$C$6:'単重表'!$F$3809,3,FALSE))</f>
        <v/>
      </c>
      <c r="W192" s="80"/>
      <c r="X192" s="37" t="e">
        <f t="shared" si="17"/>
        <v>#VALUE!</v>
      </c>
      <c r="Y192" s="28"/>
      <c r="Z192" s="28"/>
      <c r="AA192" s="28"/>
      <c r="AB192" s="28"/>
      <c r="AC192" s="44"/>
      <c r="AD192" s="44"/>
      <c r="AE192" s="41"/>
      <c r="AF192" s="43"/>
      <c r="AG192" s="41"/>
      <c r="AH192" s="42" t="e">
        <f t="shared" si="14"/>
        <v>#VALUE!</v>
      </c>
      <c r="AI192" s="41"/>
      <c r="AJ192" s="44"/>
      <c r="AK192" s="45"/>
      <c r="AL192" s="34"/>
      <c r="AM192" s="34"/>
      <c r="AN192" s="34"/>
      <c r="AO192" s="34"/>
      <c r="AP192" s="34"/>
      <c r="AQ192" s="34"/>
      <c r="AR192" s="34"/>
    </row>
    <row r="193" spans="2:44" ht="22.5" customHeight="1" x14ac:dyDescent="0.15">
      <c r="B193" s="34"/>
      <c r="C193" s="47"/>
      <c r="D193" s="34"/>
      <c r="E193" s="34"/>
      <c r="F193" s="41"/>
      <c r="G193" s="67"/>
      <c r="H193" s="33"/>
      <c r="I193" s="72"/>
      <c r="J193" s="73"/>
      <c r="K193" s="53"/>
      <c r="L193" s="49"/>
      <c r="M193" s="51"/>
      <c r="N193" s="35"/>
      <c r="O193" s="55"/>
      <c r="P193" s="36" t="str">
        <f>IF(N193="","",VLOOKUP(N193,単重表!$C$6:'単重表'!$F$3809,2,FALSE))</f>
        <v/>
      </c>
      <c r="Q193" s="37"/>
      <c r="R193" s="29">
        <f t="shared" si="15"/>
        <v>0</v>
      </c>
      <c r="S193" s="38"/>
      <c r="T193" s="39">
        <f t="shared" si="16"/>
        <v>1</v>
      </c>
      <c r="U193" s="40"/>
      <c r="V193" s="39" t="str">
        <f>IF(N193="","",VLOOKUP(N193,単重表!$C$6:'単重表'!$F$3809,3,FALSE))</f>
        <v/>
      </c>
      <c r="W193" s="80"/>
      <c r="X193" s="37" t="e">
        <f t="shared" si="17"/>
        <v>#VALUE!</v>
      </c>
      <c r="Y193" s="28"/>
      <c r="Z193" s="28"/>
      <c r="AA193" s="28"/>
      <c r="AB193" s="28"/>
      <c r="AC193" s="44"/>
      <c r="AD193" s="44"/>
      <c r="AE193" s="41"/>
      <c r="AF193" s="43"/>
      <c r="AG193" s="41"/>
      <c r="AH193" s="42" t="e">
        <f t="shared" si="14"/>
        <v>#VALUE!</v>
      </c>
      <c r="AI193" s="41"/>
      <c r="AJ193" s="44"/>
      <c r="AK193" s="45"/>
      <c r="AL193" s="34"/>
      <c r="AM193" s="34"/>
      <c r="AN193" s="34"/>
      <c r="AO193" s="34"/>
      <c r="AP193" s="34"/>
      <c r="AQ193" s="34"/>
      <c r="AR193" s="34"/>
    </row>
    <row r="194" spans="2:44" ht="22.5" customHeight="1" x14ac:dyDescent="0.15">
      <c r="B194" s="34"/>
      <c r="C194" s="47"/>
      <c r="D194" s="34"/>
      <c r="E194" s="34"/>
      <c r="F194" s="41"/>
      <c r="G194" s="67"/>
      <c r="H194" s="33"/>
      <c r="I194" s="72"/>
      <c r="J194" s="73"/>
      <c r="K194" s="53"/>
      <c r="L194" s="49"/>
      <c r="M194" s="51"/>
      <c r="N194" s="35"/>
      <c r="O194" s="55"/>
      <c r="P194" s="36" t="str">
        <f>IF(N194="","",VLOOKUP(N194,単重表!$C$6:'単重表'!$F$3809,2,FALSE))</f>
        <v/>
      </c>
      <c r="Q194" s="37"/>
      <c r="R194" s="29">
        <f t="shared" si="15"/>
        <v>0</v>
      </c>
      <c r="S194" s="38"/>
      <c r="T194" s="39">
        <f t="shared" si="16"/>
        <v>1</v>
      </c>
      <c r="U194" s="40"/>
      <c r="V194" s="39" t="str">
        <f>IF(N194="","",VLOOKUP(N194,単重表!$C$6:'単重表'!$F$3809,3,FALSE))</f>
        <v/>
      </c>
      <c r="W194" s="80"/>
      <c r="X194" s="37" t="e">
        <f t="shared" si="17"/>
        <v>#VALUE!</v>
      </c>
      <c r="Y194" s="28"/>
      <c r="Z194" s="28"/>
      <c r="AA194" s="28"/>
      <c r="AB194" s="28"/>
      <c r="AC194" s="44"/>
      <c r="AD194" s="44"/>
      <c r="AE194" s="41"/>
      <c r="AF194" s="43"/>
      <c r="AG194" s="41"/>
      <c r="AH194" s="42" t="e">
        <f t="shared" si="14"/>
        <v>#VALUE!</v>
      </c>
      <c r="AI194" s="41"/>
      <c r="AJ194" s="44"/>
      <c r="AK194" s="45"/>
      <c r="AL194" s="34"/>
      <c r="AM194" s="34"/>
      <c r="AN194" s="34"/>
      <c r="AO194" s="34"/>
      <c r="AP194" s="34"/>
      <c r="AQ194" s="34"/>
      <c r="AR194" s="34"/>
    </row>
    <row r="195" spans="2:44" ht="22.5" customHeight="1" x14ac:dyDescent="0.15">
      <c r="B195" s="34"/>
      <c r="C195" s="47"/>
      <c r="D195" s="34"/>
      <c r="E195" s="34"/>
      <c r="F195" s="41"/>
      <c r="G195" s="67"/>
      <c r="H195" s="33"/>
      <c r="I195" s="72"/>
      <c r="J195" s="73"/>
      <c r="K195" s="53"/>
      <c r="L195" s="49"/>
      <c r="M195" s="51"/>
      <c r="N195" s="35"/>
      <c r="O195" s="55"/>
      <c r="P195" s="36" t="str">
        <f>IF(N195="","",VLOOKUP(N195,単重表!$C$6:'単重表'!$F$3809,2,FALSE))</f>
        <v/>
      </c>
      <c r="Q195" s="37"/>
      <c r="R195" s="29">
        <f t="shared" si="15"/>
        <v>0</v>
      </c>
      <c r="S195" s="38"/>
      <c r="T195" s="39">
        <f t="shared" si="16"/>
        <v>1</v>
      </c>
      <c r="U195" s="40"/>
      <c r="V195" s="39" t="str">
        <f>IF(N195="","",VLOOKUP(N195,単重表!$C$6:'単重表'!$F$3809,3,FALSE))</f>
        <v/>
      </c>
      <c r="W195" s="80"/>
      <c r="X195" s="37" t="e">
        <f t="shared" si="17"/>
        <v>#VALUE!</v>
      </c>
      <c r="Y195" s="28"/>
      <c r="Z195" s="28"/>
      <c r="AA195" s="28"/>
      <c r="AB195" s="28"/>
      <c r="AC195" s="44"/>
      <c r="AD195" s="44"/>
      <c r="AE195" s="41"/>
      <c r="AF195" s="43"/>
      <c r="AG195" s="41"/>
      <c r="AH195" s="42" t="e">
        <f t="shared" si="14"/>
        <v>#VALUE!</v>
      </c>
      <c r="AI195" s="41"/>
      <c r="AJ195" s="44"/>
      <c r="AK195" s="45"/>
      <c r="AL195" s="34"/>
      <c r="AM195" s="34"/>
      <c r="AN195" s="34"/>
      <c r="AO195" s="34"/>
      <c r="AP195" s="34"/>
      <c r="AQ195" s="34"/>
      <c r="AR195" s="34"/>
    </row>
    <row r="196" spans="2:44" ht="22.5" customHeight="1" x14ac:dyDescent="0.15">
      <c r="B196" s="34"/>
      <c r="C196" s="47"/>
      <c r="D196" s="34"/>
      <c r="E196" s="34"/>
      <c r="F196" s="41"/>
      <c r="G196" s="67"/>
      <c r="H196" s="33"/>
      <c r="I196" s="72"/>
      <c r="J196" s="73"/>
      <c r="K196" s="53"/>
      <c r="L196" s="49"/>
      <c r="M196" s="51"/>
      <c r="N196" s="35"/>
      <c r="O196" s="55"/>
      <c r="P196" s="36" t="str">
        <f>IF(N196="","",VLOOKUP(N196,単重表!$C$6:'単重表'!$F$3809,2,FALSE))</f>
        <v/>
      </c>
      <c r="Q196" s="37"/>
      <c r="R196" s="29">
        <f t="shared" si="15"/>
        <v>0</v>
      </c>
      <c r="S196" s="38"/>
      <c r="T196" s="39">
        <f t="shared" si="16"/>
        <v>1</v>
      </c>
      <c r="U196" s="40"/>
      <c r="V196" s="39" t="str">
        <f>IF(N196="","",VLOOKUP(N196,単重表!$C$6:'単重表'!$F$3809,3,FALSE))</f>
        <v/>
      </c>
      <c r="W196" s="80"/>
      <c r="X196" s="37" t="e">
        <f t="shared" si="17"/>
        <v>#VALUE!</v>
      </c>
      <c r="Y196" s="28"/>
      <c r="Z196" s="28"/>
      <c r="AA196" s="28"/>
      <c r="AB196" s="28"/>
      <c r="AC196" s="44"/>
      <c r="AD196" s="44"/>
      <c r="AE196" s="41"/>
      <c r="AF196" s="43"/>
      <c r="AG196" s="41"/>
      <c r="AH196" s="42" t="e">
        <f t="shared" si="14"/>
        <v>#VALUE!</v>
      </c>
      <c r="AI196" s="41"/>
      <c r="AJ196" s="44"/>
      <c r="AK196" s="45"/>
      <c r="AL196" s="34"/>
      <c r="AM196" s="34"/>
      <c r="AN196" s="34"/>
      <c r="AO196" s="34"/>
      <c r="AP196" s="34"/>
      <c r="AQ196" s="34"/>
      <c r="AR196" s="34"/>
    </row>
    <row r="197" spans="2:44" ht="22.5" customHeight="1" x14ac:dyDescent="0.15">
      <c r="B197" s="34"/>
      <c r="C197" s="47"/>
      <c r="D197" s="34"/>
      <c r="E197" s="34"/>
      <c r="F197" s="41"/>
      <c r="G197" s="67"/>
      <c r="H197" s="33"/>
      <c r="I197" s="72"/>
      <c r="J197" s="73"/>
      <c r="K197" s="53"/>
      <c r="L197" s="49"/>
      <c r="M197" s="51"/>
      <c r="N197" s="35"/>
      <c r="O197" s="55"/>
      <c r="P197" s="36" t="str">
        <f>IF(N197="","",VLOOKUP(N197,単重表!$C$6:'単重表'!$F$3809,2,FALSE))</f>
        <v/>
      </c>
      <c r="Q197" s="37"/>
      <c r="R197" s="29">
        <f t="shared" si="15"/>
        <v>0</v>
      </c>
      <c r="S197" s="38"/>
      <c r="T197" s="39">
        <f t="shared" si="16"/>
        <v>1</v>
      </c>
      <c r="U197" s="40"/>
      <c r="V197" s="39" t="str">
        <f>IF(N197="","",VLOOKUP(N197,単重表!$C$6:'単重表'!$F$3809,3,FALSE))</f>
        <v/>
      </c>
      <c r="W197" s="80"/>
      <c r="X197" s="37" t="e">
        <f t="shared" si="17"/>
        <v>#VALUE!</v>
      </c>
      <c r="Y197" s="28"/>
      <c r="Z197" s="28"/>
      <c r="AA197" s="28"/>
      <c r="AB197" s="28"/>
      <c r="AC197" s="44"/>
      <c r="AD197" s="44"/>
      <c r="AE197" s="41"/>
      <c r="AF197" s="43"/>
      <c r="AG197" s="41"/>
      <c r="AH197" s="42" t="e">
        <f t="shared" si="14"/>
        <v>#VALUE!</v>
      </c>
      <c r="AI197" s="41"/>
      <c r="AJ197" s="44"/>
      <c r="AK197" s="45"/>
      <c r="AL197" s="34"/>
      <c r="AM197" s="34"/>
      <c r="AN197" s="34"/>
      <c r="AO197" s="34"/>
      <c r="AP197" s="34"/>
      <c r="AQ197" s="34"/>
      <c r="AR197" s="34"/>
    </row>
    <row r="198" spans="2:44" ht="22.5" customHeight="1" x14ac:dyDescent="0.15">
      <c r="B198" s="34"/>
      <c r="C198" s="47"/>
      <c r="D198" s="34"/>
      <c r="E198" s="34"/>
      <c r="F198" s="41"/>
      <c r="G198" s="67"/>
      <c r="H198" s="33"/>
      <c r="I198" s="72"/>
      <c r="J198" s="73"/>
      <c r="K198" s="53"/>
      <c r="L198" s="49"/>
      <c r="M198" s="51"/>
      <c r="N198" s="35"/>
      <c r="O198" s="55"/>
      <c r="P198" s="36" t="str">
        <f>IF(N198="","",VLOOKUP(N198,単重表!$C$6:'単重表'!$F$3809,2,FALSE))</f>
        <v/>
      </c>
      <c r="Q198" s="37"/>
      <c r="R198" s="29">
        <f t="shared" si="15"/>
        <v>0</v>
      </c>
      <c r="S198" s="38"/>
      <c r="T198" s="39">
        <f t="shared" si="16"/>
        <v>1</v>
      </c>
      <c r="U198" s="40"/>
      <c r="V198" s="39" t="str">
        <f>IF(N198="","",VLOOKUP(N198,単重表!$C$6:'単重表'!$F$3809,3,FALSE))</f>
        <v/>
      </c>
      <c r="W198" s="80"/>
      <c r="X198" s="37" t="e">
        <f t="shared" si="17"/>
        <v>#VALUE!</v>
      </c>
      <c r="Y198" s="28"/>
      <c r="Z198" s="28"/>
      <c r="AA198" s="28"/>
      <c r="AB198" s="28"/>
      <c r="AC198" s="44"/>
      <c r="AD198" s="44"/>
      <c r="AE198" s="41"/>
      <c r="AF198" s="43"/>
      <c r="AG198" s="41"/>
      <c r="AH198" s="42" t="e">
        <f t="shared" si="14"/>
        <v>#VALUE!</v>
      </c>
      <c r="AI198" s="41"/>
      <c r="AJ198" s="44"/>
      <c r="AK198" s="45"/>
      <c r="AL198" s="34"/>
      <c r="AM198" s="34"/>
      <c r="AN198" s="34"/>
      <c r="AO198" s="34"/>
      <c r="AP198" s="34"/>
      <c r="AQ198" s="34"/>
      <c r="AR198" s="34"/>
    </row>
    <row r="199" spans="2:44" ht="22.5" customHeight="1" x14ac:dyDescent="0.15">
      <c r="B199" s="34"/>
      <c r="C199" s="47"/>
      <c r="D199" s="34"/>
      <c r="E199" s="34"/>
      <c r="F199" s="41"/>
      <c r="G199" s="67"/>
      <c r="H199" s="33"/>
      <c r="I199" s="72"/>
      <c r="J199" s="73"/>
      <c r="K199" s="53"/>
      <c r="L199" s="49"/>
      <c r="M199" s="51"/>
      <c r="N199" s="35"/>
      <c r="O199" s="55"/>
      <c r="P199" s="36" t="str">
        <f>IF(N199="","",VLOOKUP(N199,単重表!$C$6:'単重表'!$F$3809,2,FALSE))</f>
        <v/>
      </c>
      <c r="Q199" s="37"/>
      <c r="R199" s="29">
        <f t="shared" si="15"/>
        <v>0</v>
      </c>
      <c r="S199" s="38"/>
      <c r="T199" s="39">
        <f t="shared" si="16"/>
        <v>1</v>
      </c>
      <c r="U199" s="40"/>
      <c r="V199" s="39" t="str">
        <f>IF(N199="","",VLOOKUP(N199,単重表!$C$6:'単重表'!$F$3809,3,FALSE))</f>
        <v/>
      </c>
      <c r="W199" s="80"/>
      <c r="X199" s="37" t="e">
        <f t="shared" si="17"/>
        <v>#VALUE!</v>
      </c>
      <c r="Y199" s="28"/>
      <c r="Z199" s="28"/>
      <c r="AA199" s="28"/>
      <c r="AB199" s="28"/>
      <c r="AC199" s="44"/>
      <c r="AD199" s="44"/>
      <c r="AE199" s="41"/>
      <c r="AF199" s="43"/>
      <c r="AG199" s="41"/>
      <c r="AH199" s="42" t="e">
        <f t="shared" si="14"/>
        <v>#VALUE!</v>
      </c>
      <c r="AI199" s="41"/>
      <c r="AJ199" s="44"/>
      <c r="AK199" s="45"/>
      <c r="AL199" s="34"/>
      <c r="AM199" s="34"/>
      <c r="AN199" s="34"/>
      <c r="AO199" s="34"/>
      <c r="AP199" s="34"/>
      <c r="AQ199" s="34"/>
      <c r="AR199" s="34"/>
    </row>
    <row r="200" spans="2:44" ht="22.5" customHeight="1" x14ac:dyDescent="0.15">
      <c r="B200" s="34"/>
      <c r="C200" s="47"/>
      <c r="D200" s="34"/>
      <c r="E200" s="34"/>
      <c r="F200" s="41"/>
      <c r="G200" s="67"/>
      <c r="H200" s="33"/>
      <c r="I200" s="72"/>
      <c r="J200" s="73"/>
      <c r="K200" s="53"/>
      <c r="L200" s="49"/>
      <c r="M200" s="51"/>
      <c r="N200" s="35"/>
      <c r="O200" s="55"/>
      <c r="P200" s="36" t="str">
        <f>IF(N200="","",VLOOKUP(N200,単重表!$C$6:'単重表'!$F$3809,2,FALSE))</f>
        <v/>
      </c>
      <c r="Q200" s="37"/>
      <c r="R200" s="29">
        <f t="shared" si="15"/>
        <v>0</v>
      </c>
      <c r="S200" s="38"/>
      <c r="T200" s="39">
        <f t="shared" si="16"/>
        <v>1</v>
      </c>
      <c r="U200" s="40"/>
      <c r="V200" s="39" t="str">
        <f>IF(N200="","",VLOOKUP(N200,単重表!$C$6:'単重表'!$F$3809,3,FALSE))</f>
        <v/>
      </c>
      <c r="W200" s="80"/>
      <c r="X200" s="37" t="e">
        <f t="shared" si="17"/>
        <v>#VALUE!</v>
      </c>
      <c r="Y200" s="28"/>
      <c r="Z200" s="28"/>
      <c r="AA200" s="28"/>
      <c r="AB200" s="28"/>
      <c r="AC200" s="44"/>
      <c r="AD200" s="44"/>
      <c r="AE200" s="41"/>
      <c r="AF200" s="43"/>
      <c r="AG200" s="41"/>
      <c r="AH200" s="42" t="e">
        <f t="shared" si="14"/>
        <v>#VALUE!</v>
      </c>
      <c r="AI200" s="41"/>
      <c r="AJ200" s="44"/>
      <c r="AK200" s="45"/>
      <c r="AL200" s="34"/>
      <c r="AM200" s="34"/>
      <c r="AN200" s="34"/>
      <c r="AO200" s="34"/>
      <c r="AP200" s="34"/>
      <c r="AQ200" s="34"/>
      <c r="AR200" s="34"/>
    </row>
    <row r="201" spans="2:44" ht="22.5" customHeight="1" x14ac:dyDescent="0.15">
      <c r="B201" s="34"/>
      <c r="C201" s="47"/>
      <c r="D201" s="34"/>
      <c r="E201" s="34"/>
      <c r="F201" s="41"/>
      <c r="G201" s="67"/>
      <c r="H201" s="33"/>
      <c r="I201" s="72"/>
      <c r="J201" s="73"/>
      <c r="K201" s="53"/>
      <c r="L201" s="49"/>
      <c r="M201" s="51"/>
      <c r="N201" s="35"/>
      <c r="O201" s="55"/>
      <c r="P201" s="36" t="str">
        <f>IF(N201="","",VLOOKUP(N201,単重表!$C$6:'単重表'!$F$3809,2,FALSE))</f>
        <v/>
      </c>
      <c r="Q201" s="37"/>
      <c r="R201" s="29">
        <f t="shared" si="15"/>
        <v>0</v>
      </c>
      <c r="S201" s="38"/>
      <c r="T201" s="39">
        <f t="shared" si="16"/>
        <v>1</v>
      </c>
      <c r="U201" s="40"/>
      <c r="V201" s="39" t="str">
        <f>IF(N201="","",VLOOKUP(N201,単重表!$C$6:'単重表'!$F$3809,3,FALSE))</f>
        <v/>
      </c>
      <c r="W201" s="80"/>
      <c r="X201" s="37" t="e">
        <f t="shared" si="17"/>
        <v>#VALUE!</v>
      </c>
      <c r="Y201" s="28"/>
      <c r="Z201" s="28"/>
      <c r="AA201" s="28"/>
      <c r="AB201" s="28"/>
      <c r="AC201" s="44"/>
      <c r="AD201" s="44"/>
      <c r="AE201" s="41"/>
      <c r="AF201" s="43"/>
      <c r="AG201" s="41"/>
      <c r="AH201" s="42" t="e">
        <f t="shared" si="14"/>
        <v>#VALUE!</v>
      </c>
      <c r="AI201" s="41"/>
      <c r="AJ201" s="44"/>
      <c r="AK201" s="45"/>
      <c r="AL201" s="34"/>
      <c r="AM201" s="34"/>
      <c r="AN201" s="34"/>
      <c r="AO201" s="34"/>
      <c r="AP201" s="34"/>
      <c r="AQ201" s="34"/>
      <c r="AR201" s="34"/>
    </row>
    <row r="202" spans="2:44" ht="22.5" customHeight="1" x14ac:dyDescent="0.15">
      <c r="B202" s="34"/>
      <c r="C202" s="47"/>
      <c r="D202" s="34"/>
      <c r="E202" s="34"/>
      <c r="F202" s="41"/>
      <c r="G202" s="67"/>
      <c r="H202" s="33"/>
      <c r="I202" s="72"/>
      <c r="J202" s="73"/>
      <c r="K202" s="53"/>
      <c r="L202" s="49"/>
      <c r="M202" s="51"/>
      <c r="N202" s="35"/>
      <c r="O202" s="55"/>
      <c r="P202" s="36" t="str">
        <f>IF(N202="","",VLOOKUP(N202,単重表!$C$6:'単重表'!$F$3809,2,FALSE))</f>
        <v/>
      </c>
      <c r="Q202" s="37"/>
      <c r="R202" s="29">
        <f t="shared" si="15"/>
        <v>0</v>
      </c>
      <c r="S202" s="38"/>
      <c r="T202" s="39">
        <f t="shared" si="16"/>
        <v>1</v>
      </c>
      <c r="U202" s="40"/>
      <c r="V202" s="39" t="str">
        <f>IF(N202="","",VLOOKUP(N202,単重表!$C$6:'単重表'!$F$3809,3,FALSE))</f>
        <v/>
      </c>
      <c r="W202" s="80"/>
      <c r="X202" s="37" t="e">
        <f t="shared" si="17"/>
        <v>#VALUE!</v>
      </c>
      <c r="Y202" s="28"/>
      <c r="Z202" s="28"/>
      <c r="AA202" s="28"/>
      <c r="AB202" s="28"/>
      <c r="AC202" s="44"/>
      <c r="AD202" s="44"/>
      <c r="AE202" s="41"/>
      <c r="AF202" s="43"/>
      <c r="AG202" s="41"/>
      <c r="AH202" s="42" t="e">
        <f t="shared" si="14"/>
        <v>#VALUE!</v>
      </c>
      <c r="AI202" s="41"/>
      <c r="AJ202" s="44"/>
      <c r="AK202" s="45"/>
      <c r="AL202" s="34"/>
      <c r="AM202" s="34"/>
      <c r="AN202" s="34"/>
      <c r="AO202" s="34"/>
      <c r="AP202" s="34"/>
      <c r="AQ202" s="34"/>
      <c r="AR202" s="34"/>
    </row>
    <row r="203" spans="2:44" ht="22.5" customHeight="1" x14ac:dyDescent="0.15">
      <c r="B203" s="34"/>
      <c r="C203" s="47"/>
      <c r="D203" s="34"/>
      <c r="E203" s="34"/>
      <c r="F203" s="41"/>
      <c r="G203" s="67"/>
      <c r="H203" s="33"/>
      <c r="I203" s="72"/>
      <c r="J203" s="73"/>
      <c r="K203" s="53"/>
      <c r="L203" s="49"/>
      <c r="M203" s="51"/>
      <c r="N203" s="35"/>
      <c r="O203" s="55"/>
      <c r="P203" s="36" t="str">
        <f>IF(N203="","",VLOOKUP(N203,単重表!$C$6:'単重表'!$F$3809,2,FALSE))</f>
        <v/>
      </c>
      <c r="Q203" s="37"/>
      <c r="R203" s="29">
        <f t="shared" si="15"/>
        <v>0</v>
      </c>
      <c r="S203" s="38"/>
      <c r="T203" s="39">
        <f t="shared" si="16"/>
        <v>1</v>
      </c>
      <c r="U203" s="40"/>
      <c r="V203" s="39" t="str">
        <f>IF(N203="","",VLOOKUP(N203,単重表!$C$6:'単重表'!$F$3809,3,FALSE))</f>
        <v/>
      </c>
      <c r="W203" s="80"/>
      <c r="X203" s="37" t="e">
        <f t="shared" si="17"/>
        <v>#VALUE!</v>
      </c>
      <c r="Y203" s="28"/>
      <c r="Z203" s="28"/>
      <c r="AA203" s="28"/>
      <c r="AB203" s="28"/>
      <c r="AC203" s="44"/>
      <c r="AD203" s="44"/>
      <c r="AE203" s="41"/>
      <c r="AF203" s="43"/>
      <c r="AG203" s="41"/>
      <c r="AH203" s="42" t="e">
        <f t="shared" si="14"/>
        <v>#VALUE!</v>
      </c>
      <c r="AI203" s="41"/>
      <c r="AJ203" s="44"/>
      <c r="AK203" s="45"/>
      <c r="AL203" s="34"/>
      <c r="AM203" s="34"/>
      <c r="AN203" s="34"/>
      <c r="AO203" s="34"/>
      <c r="AP203" s="34"/>
      <c r="AQ203" s="34"/>
      <c r="AR203" s="34"/>
    </row>
    <row r="204" spans="2:44" ht="22.5" customHeight="1" x14ac:dyDescent="0.15">
      <c r="B204" s="34"/>
      <c r="C204" s="47"/>
      <c r="D204" s="34"/>
      <c r="E204" s="34"/>
      <c r="F204" s="41"/>
      <c r="G204" s="67"/>
      <c r="H204" s="33"/>
      <c r="I204" s="72"/>
      <c r="J204" s="73"/>
      <c r="K204" s="53"/>
      <c r="L204" s="49"/>
      <c r="M204" s="51"/>
      <c r="N204" s="35"/>
      <c r="O204" s="55"/>
      <c r="P204" s="36" t="str">
        <f>IF(N204="","",VLOOKUP(N204,単重表!$C$6:'単重表'!$F$3809,2,FALSE))</f>
        <v/>
      </c>
      <c r="Q204" s="37"/>
      <c r="R204" s="29">
        <f t="shared" si="15"/>
        <v>0</v>
      </c>
      <c r="S204" s="38"/>
      <c r="T204" s="39">
        <f t="shared" si="16"/>
        <v>1</v>
      </c>
      <c r="U204" s="40"/>
      <c r="V204" s="39" t="str">
        <f>IF(N204="","",VLOOKUP(N204,単重表!$C$6:'単重表'!$F$3809,3,FALSE))</f>
        <v/>
      </c>
      <c r="W204" s="80"/>
      <c r="X204" s="37" t="e">
        <f t="shared" si="17"/>
        <v>#VALUE!</v>
      </c>
      <c r="Y204" s="28"/>
      <c r="Z204" s="28"/>
      <c r="AA204" s="28"/>
      <c r="AB204" s="28"/>
      <c r="AC204" s="44"/>
      <c r="AD204" s="44"/>
      <c r="AE204" s="41"/>
      <c r="AF204" s="43"/>
      <c r="AG204" s="41"/>
      <c r="AH204" s="42" t="e">
        <f t="shared" si="14"/>
        <v>#VALUE!</v>
      </c>
      <c r="AI204" s="41"/>
      <c r="AJ204" s="44"/>
      <c r="AK204" s="45"/>
      <c r="AL204" s="34"/>
      <c r="AM204" s="34"/>
      <c r="AN204" s="34"/>
      <c r="AO204" s="34"/>
      <c r="AP204" s="34"/>
      <c r="AQ204" s="34"/>
      <c r="AR204" s="34"/>
    </row>
    <row r="205" spans="2:44" ht="22.5" customHeight="1" x14ac:dyDescent="0.15">
      <c r="B205" s="34"/>
      <c r="C205" s="47"/>
      <c r="D205" s="34"/>
      <c r="E205" s="34"/>
      <c r="F205" s="41"/>
      <c r="G205" s="67"/>
      <c r="H205" s="33"/>
      <c r="I205" s="72"/>
      <c r="J205" s="73"/>
      <c r="K205" s="53"/>
      <c r="L205" s="49"/>
      <c r="M205" s="51"/>
      <c r="N205" s="35"/>
      <c r="O205" s="55"/>
      <c r="P205" s="36" t="str">
        <f>IF(N205="","",VLOOKUP(N205,単重表!$C$6:'単重表'!$F$3809,2,FALSE))</f>
        <v/>
      </c>
      <c r="Q205" s="37"/>
      <c r="R205" s="29">
        <f t="shared" si="15"/>
        <v>0</v>
      </c>
      <c r="S205" s="38"/>
      <c r="T205" s="39">
        <f t="shared" si="16"/>
        <v>1</v>
      </c>
      <c r="U205" s="40"/>
      <c r="V205" s="39" t="str">
        <f>IF(N205="","",VLOOKUP(N205,単重表!$C$6:'単重表'!$F$3809,3,FALSE))</f>
        <v/>
      </c>
      <c r="W205" s="80"/>
      <c r="X205" s="37" t="e">
        <f t="shared" si="17"/>
        <v>#VALUE!</v>
      </c>
      <c r="Y205" s="28"/>
      <c r="Z205" s="28"/>
      <c r="AA205" s="28"/>
      <c r="AB205" s="28"/>
      <c r="AC205" s="44"/>
      <c r="AD205" s="44"/>
      <c r="AE205" s="41"/>
      <c r="AF205" s="43"/>
      <c r="AG205" s="41"/>
      <c r="AH205" s="42" t="e">
        <f t="shared" si="14"/>
        <v>#VALUE!</v>
      </c>
      <c r="AI205" s="41"/>
      <c r="AJ205" s="44"/>
      <c r="AK205" s="45"/>
      <c r="AL205" s="34"/>
      <c r="AM205" s="34"/>
      <c r="AN205" s="34"/>
      <c r="AO205" s="34"/>
      <c r="AP205" s="34"/>
      <c r="AQ205" s="34"/>
      <c r="AR205" s="34"/>
    </row>
    <row r="206" spans="2:44" ht="22.5" customHeight="1" x14ac:dyDescent="0.15">
      <c r="B206" s="34"/>
      <c r="C206" s="47"/>
      <c r="D206" s="34"/>
      <c r="E206" s="34"/>
      <c r="F206" s="41"/>
      <c r="G206" s="67"/>
      <c r="H206" s="33"/>
      <c r="I206" s="72"/>
      <c r="J206" s="73"/>
      <c r="K206" s="53"/>
      <c r="L206" s="49"/>
      <c r="M206" s="51"/>
      <c r="N206" s="35"/>
      <c r="O206" s="55"/>
      <c r="P206" s="36" t="str">
        <f>IF(N206="","",VLOOKUP(N206,単重表!$C$6:'単重表'!$F$3809,2,FALSE))</f>
        <v/>
      </c>
      <c r="Q206" s="37"/>
      <c r="R206" s="29">
        <f t="shared" si="15"/>
        <v>0</v>
      </c>
      <c r="S206" s="38"/>
      <c r="T206" s="39">
        <f t="shared" si="16"/>
        <v>1</v>
      </c>
      <c r="U206" s="40"/>
      <c r="V206" s="39" t="str">
        <f>IF(N206="","",VLOOKUP(N206,単重表!$C$6:'単重表'!$F$3809,3,FALSE))</f>
        <v/>
      </c>
      <c r="W206" s="80"/>
      <c r="X206" s="37" t="e">
        <f t="shared" si="17"/>
        <v>#VALUE!</v>
      </c>
      <c r="Y206" s="28"/>
      <c r="Z206" s="28"/>
      <c r="AA206" s="28"/>
      <c r="AB206" s="28"/>
      <c r="AC206" s="44"/>
      <c r="AD206" s="44"/>
      <c r="AE206" s="41"/>
      <c r="AF206" s="43"/>
      <c r="AG206" s="41"/>
      <c r="AH206" s="42" t="e">
        <f t="shared" si="14"/>
        <v>#VALUE!</v>
      </c>
      <c r="AI206" s="41"/>
      <c r="AJ206" s="44"/>
      <c r="AK206" s="45"/>
      <c r="AL206" s="34"/>
      <c r="AM206" s="34"/>
      <c r="AN206" s="34"/>
      <c r="AO206" s="34"/>
      <c r="AP206" s="34"/>
      <c r="AQ206" s="34"/>
      <c r="AR206" s="34"/>
    </row>
    <row r="207" spans="2:44" ht="22.5" customHeight="1" x14ac:dyDescent="0.15">
      <c r="B207" s="34"/>
      <c r="C207" s="47"/>
      <c r="D207" s="34"/>
      <c r="E207" s="34"/>
      <c r="F207" s="41"/>
      <c r="G207" s="67"/>
      <c r="H207" s="33"/>
      <c r="I207" s="72"/>
      <c r="J207" s="73"/>
      <c r="K207" s="53"/>
      <c r="L207" s="49"/>
      <c r="M207" s="51"/>
      <c r="N207" s="35"/>
      <c r="O207" s="55"/>
      <c r="P207" s="36" t="str">
        <f>IF(N207="","",VLOOKUP(N207,単重表!$C$6:'単重表'!$F$3809,2,FALSE))</f>
        <v/>
      </c>
      <c r="Q207" s="37"/>
      <c r="R207" s="29">
        <f t="shared" si="15"/>
        <v>0</v>
      </c>
      <c r="S207" s="38"/>
      <c r="T207" s="39">
        <f t="shared" si="16"/>
        <v>1</v>
      </c>
      <c r="U207" s="40"/>
      <c r="V207" s="39" t="str">
        <f>IF(N207="","",VLOOKUP(N207,単重表!$C$6:'単重表'!$F$3809,3,FALSE))</f>
        <v/>
      </c>
      <c r="W207" s="80"/>
      <c r="X207" s="37" t="e">
        <f t="shared" si="17"/>
        <v>#VALUE!</v>
      </c>
      <c r="Y207" s="28"/>
      <c r="Z207" s="28"/>
      <c r="AA207" s="28"/>
      <c r="AB207" s="28"/>
      <c r="AC207" s="44"/>
      <c r="AD207" s="44"/>
      <c r="AE207" s="41"/>
      <c r="AF207" s="43"/>
      <c r="AG207" s="41"/>
      <c r="AH207" s="42" t="e">
        <f t="shared" si="14"/>
        <v>#VALUE!</v>
      </c>
      <c r="AI207" s="41"/>
      <c r="AJ207" s="44"/>
      <c r="AK207" s="45"/>
      <c r="AL207" s="34"/>
      <c r="AM207" s="34"/>
      <c r="AN207" s="34"/>
      <c r="AO207" s="34"/>
      <c r="AP207" s="34"/>
      <c r="AQ207" s="34"/>
      <c r="AR207" s="34"/>
    </row>
    <row r="208" spans="2:44" ht="22.5" customHeight="1" x14ac:dyDescent="0.15">
      <c r="B208" s="34"/>
      <c r="C208" s="47"/>
      <c r="D208" s="34"/>
      <c r="E208" s="34"/>
      <c r="F208" s="41"/>
      <c r="G208" s="67"/>
      <c r="H208" s="33"/>
      <c r="I208" s="72"/>
      <c r="J208" s="73"/>
      <c r="K208" s="53"/>
      <c r="L208" s="49"/>
      <c r="M208" s="51"/>
      <c r="N208" s="35"/>
      <c r="O208" s="55"/>
      <c r="P208" s="36" t="str">
        <f>IF(N208="","",VLOOKUP(N208,単重表!$C$6:'単重表'!$F$3809,2,FALSE))</f>
        <v/>
      </c>
      <c r="Q208" s="37"/>
      <c r="R208" s="29">
        <f t="shared" si="15"/>
        <v>0</v>
      </c>
      <c r="S208" s="38"/>
      <c r="T208" s="39">
        <f t="shared" si="16"/>
        <v>1</v>
      </c>
      <c r="U208" s="40"/>
      <c r="V208" s="39" t="str">
        <f>IF(N208="","",VLOOKUP(N208,単重表!$C$6:'単重表'!$F$3809,3,FALSE))</f>
        <v/>
      </c>
      <c r="W208" s="80"/>
      <c r="X208" s="37" t="e">
        <f t="shared" si="17"/>
        <v>#VALUE!</v>
      </c>
      <c r="Y208" s="28"/>
      <c r="Z208" s="28"/>
      <c r="AA208" s="28"/>
      <c r="AB208" s="28"/>
      <c r="AC208" s="44"/>
      <c r="AD208" s="44"/>
      <c r="AE208" s="41"/>
      <c r="AF208" s="43"/>
      <c r="AG208" s="41"/>
      <c r="AH208" s="42" t="e">
        <f t="shared" si="14"/>
        <v>#VALUE!</v>
      </c>
      <c r="AI208" s="41"/>
      <c r="AJ208" s="44"/>
      <c r="AK208" s="45"/>
      <c r="AL208" s="34"/>
      <c r="AM208" s="34"/>
      <c r="AN208" s="34"/>
      <c r="AO208" s="34"/>
      <c r="AP208" s="34"/>
      <c r="AQ208" s="34"/>
      <c r="AR208" s="34"/>
    </row>
    <row r="209" spans="2:44" ht="22.5" customHeight="1" x14ac:dyDescent="0.15">
      <c r="B209" s="34"/>
      <c r="C209" s="47"/>
      <c r="D209" s="34"/>
      <c r="E209" s="34"/>
      <c r="F209" s="41"/>
      <c r="G209" s="67"/>
      <c r="H209" s="33"/>
      <c r="I209" s="72"/>
      <c r="J209" s="73"/>
      <c r="K209" s="53"/>
      <c r="L209" s="49"/>
      <c r="M209" s="51"/>
      <c r="N209" s="35"/>
      <c r="O209" s="55"/>
      <c r="P209" s="36" t="str">
        <f>IF(N209="","",VLOOKUP(N209,単重表!$C$6:'単重表'!$F$3809,2,FALSE))</f>
        <v/>
      </c>
      <c r="Q209" s="37"/>
      <c r="R209" s="29">
        <f t="shared" si="15"/>
        <v>0</v>
      </c>
      <c r="S209" s="38"/>
      <c r="T209" s="39">
        <f t="shared" si="16"/>
        <v>1</v>
      </c>
      <c r="U209" s="40"/>
      <c r="V209" s="39" t="str">
        <f>IF(N209="","",VLOOKUP(N209,単重表!$C$6:'単重表'!$F$3809,3,FALSE))</f>
        <v/>
      </c>
      <c r="W209" s="80"/>
      <c r="X209" s="37" t="e">
        <f t="shared" si="17"/>
        <v>#VALUE!</v>
      </c>
      <c r="Y209" s="28"/>
      <c r="Z209" s="28"/>
      <c r="AA209" s="28"/>
      <c r="AB209" s="28"/>
      <c r="AC209" s="44"/>
      <c r="AD209" s="44"/>
      <c r="AE209" s="41"/>
      <c r="AF209" s="43"/>
      <c r="AG209" s="41"/>
      <c r="AH209" s="42" t="e">
        <f t="shared" si="14"/>
        <v>#VALUE!</v>
      </c>
      <c r="AI209" s="41"/>
      <c r="AJ209" s="44"/>
      <c r="AK209" s="45"/>
      <c r="AL209" s="34"/>
      <c r="AM209" s="34"/>
      <c r="AN209" s="34"/>
      <c r="AO209" s="34"/>
      <c r="AP209" s="34"/>
      <c r="AQ209" s="34"/>
      <c r="AR209" s="34"/>
    </row>
    <row r="210" spans="2:44" ht="22.5" customHeight="1" x14ac:dyDescent="0.15">
      <c r="B210" s="34"/>
      <c r="C210" s="47"/>
      <c r="D210" s="34"/>
      <c r="E210" s="34"/>
      <c r="F210" s="41"/>
      <c r="G210" s="67"/>
      <c r="H210" s="33"/>
      <c r="I210" s="72"/>
      <c r="J210" s="73"/>
      <c r="K210" s="53"/>
      <c r="L210" s="49"/>
      <c r="M210" s="51"/>
      <c r="N210" s="35"/>
      <c r="O210" s="55"/>
      <c r="P210" s="36" t="str">
        <f>IF(N210="","",VLOOKUP(N210,単重表!$C$6:'単重表'!$F$3809,2,FALSE))</f>
        <v/>
      </c>
      <c r="Q210" s="37"/>
      <c r="R210" s="29">
        <f t="shared" si="15"/>
        <v>0</v>
      </c>
      <c r="S210" s="38"/>
      <c r="T210" s="39">
        <f t="shared" si="16"/>
        <v>1</v>
      </c>
      <c r="U210" s="40"/>
      <c r="V210" s="39" t="str">
        <f>IF(N210="","",VLOOKUP(N210,単重表!$C$6:'単重表'!$F$3809,3,FALSE))</f>
        <v/>
      </c>
      <c r="W210" s="80"/>
      <c r="X210" s="37" t="e">
        <f t="shared" si="17"/>
        <v>#VALUE!</v>
      </c>
      <c r="Y210" s="28"/>
      <c r="Z210" s="28"/>
      <c r="AA210" s="28"/>
      <c r="AB210" s="28"/>
      <c r="AC210" s="44"/>
      <c r="AD210" s="44"/>
      <c r="AE210" s="41"/>
      <c r="AF210" s="43"/>
      <c r="AG210" s="41"/>
      <c r="AH210" s="42" t="e">
        <f t="shared" si="14"/>
        <v>#VALUE!</v>
      </c>
      <c r="AI210" s="41"/>
      <c r="AJ210" s="44"/>
      <c r="AK210" s="45"/>
      <c r="AL210" s="34"/>
      <c r="AM210" s="34"/>
      <c r="AN210" s="34"/>
      <c r="AO210" s="34"/>
      <c r="AP210" s="34"/>
      <c r="AQ210" s="34"/>
      <c r="AR210" s="34"/>
    </row>
    <row r="211" spans="2:44" ht="22.5" customHeight="1" x14ac:dyDescent="0.15">
      <c r="B211" s="34"/>
      <c r="C211" s="47"/>
      <c r="D211" s="34"/>
      <c r="E211" s="34"/>
      <c r="F211" s="41"/>
      <c r="G211" s="67"/>
      <c r="H211" s="33"/>
      <c r="I211" s="72"/>
      <c r="J211" s="73"/>
      <c r="K211" s="53"/>
      <c r="L211" s="49"/>
      <c r="M211" s="51"/>
      <c r="N211" s="35"/>
      <c r="O211" s="55"/>
      <c r="P211" s="36" t="str">
        <f>IF(N211="","",VLOOKUP(N211,単重表!$C$6:'単重表'!$F$3809,2,FALSE))</f>
        <v/>
      </c>
      <c r="Q211" s="37"/>
      <c r="R211" s="29">
        <f t="shared" si="15"/>
        <v>0</v>
      </c>
      <c r="S211" s="38"/>
      <c r="T211" s="39">
        <f t="shared" si="16"/>
        <v>1</v>
      </c>
      <c r="U211" s="40"/>
      <c r="V211" s="39" t="str">
        <f>IF(N211="","",VLOOKUP(N211,単重表!$C$6:'単重表'!$F$3809,3,FALSE))</f>
        <v/>
      </c>
      <c r="W211" s="80"/>
      <c r="X211" s="37" t="e">
        <f t="shared" si="17"/>
        <v>#VALUE!</v>
      </c>
      <c r="Y211" s="28"/>
      <c r="Z211" s="28"/>
      <c r="AA211" s="28"/>
      <c r="AB211" s="28"/>
      <c r="AC211" s="44"/>
      <c r="AD211" s="44"/>
      <c r="AE211" s="41"/>
      <c r="AF211" s="43"/>
      <c r="AG211" s="41"/>
      <c r="AH211" s="42" t="e">
        <f t="shared" si="14"/>
        <v>#VALUE!</v>
      </c>
      <c r="AI211" s="41"/>
      <c r="AJ211" s="44"/>
      <c r="AK211" s="45"/>
      <c r="AL211" s="34"/>
      <c r="AM211" s="34"/>
      <c r="AN211" s="34"/>
      <c r="AO211" s="34"/>
      <c r="AP211" s="34"/>
      <c r="AQ211" s="34"/>
      <c r="AR211" s="34"/>
    </row>
    <row r="212" spans="2:44" ht="22.5" customHeight="1" x14ac:dyDescent="0.15">
      <c r="B212" s="34"/>
      <c r="C212" s="47"/>
      <c r="D212" s="34"/>
      <c r="E212" s="34"/>
      <c r="F212" s="41"/>
      <c r="G212" s="67"/>
      <c r="H212" s="33"/>
      <c r="I212" s="72"/>
      <c r="J212" s="73"/>
      <c r="K212" s="53"/>
      <c r="L212" s="49"/>
      <c r="M212" s="51"/>
      <c r="N212" s="35"/>
      <c r="O212" s="55"/>
      <c r="P212" s="36" t="str">
        <f>IF(N212="","",VLOOKUP(N212,単重表!$C$6:'単重表'!$F$3809,2,FALSE))</f>
        <v/>
      </c>
      <c r="Q212" s="37"/>
      <c r="R212" s="29">
        <f t="shared" si="15"/>
        <v>0</v>
      </c>
      <c r="S212" s="38"/>
      <c r="T212" s="39">
        <f t="shared" si="16"/>
        <v>1</v>
      </c>
      <c r="U212" s="40"/>
      <c r="V212" s="39" t="str">
        <f>IF(N212="","",VLOOKUP(N212,単重表!$C$6:'単重表'!$F$3809,3,FALSE))</f>
        <v/>
      </c>
      <c r="W212" s="80"/>
      <c r="X212" s="37" t="e">
        <f t="shared" si="17"/>
        <v>#VALUE!</v>
      </c>
      <c r="Y212" s="28"/>
      <c r="Z212" s="28"/>
      <c r="AA212" s="28"/>
      <c r="AB212" s="28"/>
      <c r="AC212" s="44"/>
      <c r="AD212" s="44"/>
      <c r="AE212" s="41"/>
      <c r="AF212" s="43"/>
      <c r="AG212" s="41"/>
      <c r="AH212" s="42" t="e">
        <f t="shared" si="14"/>
        <v>#VALUE!</v>
      </c>
      <c r="AI212" s="41"/>
      <c r="AJ212" s="44"/>
      <c r="AK212" s="45"/>
      <c r="AL212" s="34"/>
      <c r="AM212" s="34"/>
      <c r="AN212" s="34"/>
      <c r="AO212" s="34"/>
      <c r="AP212" s="34"/>
      <c r="AQ212" s="34"/>
      <c r="AR212" s="34"/>
    </row>
    <row r="213" spans="2:44" ht="22.5" customHeight="1" x14ac:dyDescent="0.15">
      <c r="B213" s="34"/>
      <c r="C213" s="47"/>
      <c r="D213" s="34"/>
      <c r="E213" s="34"/>
      <c r="F213" s="41"/>
      <c r="G213" s="67"/>
      <c r="H213" s="33"/>
      <c r="I213" s="72"/>
      <c r="J213" s="73"/>
      <c r="K213" s="53"/>
      <c r="L213" s="49"/>
      <c r="M213" s="51"/>
      <c r="N213" s="35"/>
      <c r="O213" s="55"/>
      <c r="P213" s="36" t="str">
        <f>IF(N213="","",VLOOKUP(N213,単重表!$C$6:'単重表'!$F$3809,2,FALSE))</f>
        <v/>
      </c>
      <c r="Q213" s="37"/>
      <c r="R213" s="29">
        <f t="shared" si="15"/>
        <v>0</v>
      </c>
      <c r="S213" s="38"/>
      <c r="T213" s="39">
        <f t="shared" si="16"/>
        <v>1</v>
      </c>
      <c r="U213" s="40"/>
      <c r="V213" s="39" t="str">
        <f>IF(N213="","",VLOOKUP(N213,単重表!$C$6:'単重表'!$F$3809,3,FALSE))</f>
        <v/>
      </c>
      <c r="W213" s="80"/>
      <c r="X213" s="37" t="e">
        <f t="shared" si="17"/>
        <v>#VALUE!</v>
      </c>
      <c r="Y213" s="28"/>
      <c r="Z213" s="28"/>
      <c r="AA213" s="28"/>
      <c r="AB213" s="28"/>
      <c r="AC213" s="44"/>
      <c r="AD213" s="44"/>
      <c r="AE213" s="41"/>
      <c r="AF213" s="43"/>
      <c r="AG213" s="41"/>
      <c r="AH213" s="42" t="e">
        <f t="shared" si="14"/>
        <v>#VALUE!</v>
      </c>
      <c r="AI213" s="41"/>
      <c r="AJ213" s="44"/>
      <c r="AK213" s="45"/>
      <c r="AL213" s="34"/>
      <c r="AM213" s="34"/>
      <c r="AN213" s="34"/>
      <c r="AO213" s="34"/>
      <c r="AP213" s="34"/>
      <c r="AQ213" s="34"/>
      <c r="AR213" s="34"/>
    </row>
    <row r="214" spans="2:44" ht="22.5" customHeight="1" x14ac:dyDescent="0.15">
      <c r="B214" s="34"/>
      <c r="C214" s="47"/>
      <c r="D214" s="34"/>
      <c r="E214" s="34"/>
      <c r="F214" s="41"/>
      <c r="G214" s="67"/>
      <c r="H214" s="33"/>
      <c r="I214" s="72"/>
      <c r="J214" s="73"/>
      <c r="K214" s="53"/>
      <c r="L214" s="49"/>
      <c r="M214" s="51"/>
      <c r="N214" s="35"/>
      <c r="O214" s="55"/>
      <c r="P214" s="36" t="str">
        <f>IF(N214="","",VLOOKUP(N214,単重表!$C$6:'単重表'!$F$3809,2,FALSE))</f>
        <v/>
      </c>
      <c r="Q214" s="37"/>
      <c r="R214" s="29">
        <f t="shared" si="15"/>
        <v>0</v>
      </c>
      <c r="S214" s="38"/>
      <c r="T214" s="39">
        <f t="shared" si="16"/>
        <v>1</v>
      </c>
      <c r="U214" s="40"/>
      <c r="V214" s="39" t="str">
        <f>IF(N214="","",VLOOKUP(N214,単重表!$C$6:'単重表'!$F$3809,3,FALSE))</f>
        <v/>
      </c>
      <c r="W214" s="80"/>
      <c r="X214" s="37" t="e">
        <f t="shared" si="17"/>
        <v>#VALUE!</v>
      </c>
      <c r="Y214" s="28"/>
      <c r="Z214" s="28"/>
      <c r="AA214" s="28"/>
      <c r="AB214" s="28"/>
      <c r="AC214" s="44"/>
      <c r="AD214" s="44"/>
      <c r="AE214" s="41"/>
      <c r="AF214" s="43"/>
      <c r="AG214" s="41"/>
      <c r="AH214" s="42" t="e">
        <f t="shared" si="14"/>
        <v>#VALUE!</v>
      </c>
      <c r="AI214" s="41"/>
      <c r="AJ214" s="44"/>
      <c r="AK214" s="45"/>
      <c r="AL214" s="34"/>
      <c r="AM214" s="34"/>
      <c r="AN214" s="34"/>
      <c r="AO214" s="34"/>
      <c r="AP214" s="34"/>
      <c r="AQ214" s="34"/>
      <c r="AR214" s="34"/>
    </row>
    <row r="215" spans="2:44" ht="22.5" customHeight="1" x14ac:dyDescent="0.15">
      <c r="B215" s="34"/>
      <c r="C215" s="47"/>
      <c r="D215" s="34"/>
      <c r="E215" s="34"/>
      <c r="F215" s="41"/>
      <c r="G215" s="67"/>
      <c r="H215" s="33"/>
      <c r="I215" s="72"/>
      <c r="J215" s="73"/>
      <c r="K215" s="53"/>
      <c r="L215" s="49"/>
      <c r="M215" s="51"/>
      <c r="N215" s="35"/>
      <c r="O215" s="55"/>
      <c r="P215" s="36" t="str">
        <f>IF(N215="","",VLOOKUP(N215,単重表!$C$6:'単重表'!$F$3809,2,FALSE))</f>
        <v/>
      </c>
      <c r="Q215" s="37"/>
      <c r="R215" s="29">
        <f t="shared" si="15"/>
        <v>0</v>
      </c>
      <c r="S215" s="38"/>
      <c r="T215" s="39">
        <f t="shared" si="16"/>
        <v>1</v>
      </c>
      <c r="U215" s="40"/>
      <c r="V215" s="39" t="str">
        <f>IF(N215="","",VLOOKUP(N215,単重表!$C$6:'単重表'!$F$3809,3,FALSE))</f>
        <v/>
      </c>
      <c r="W215" s="80"/>
      <c r="X215" s="37" t="e">
        <f t="shared" si="17"/>
        <v>#VALUE!</v>
      </c>
      <c r="Y215" s="28"/>
      <c r="Z215" s="28"/>
      <c r="AA215" s="28"/>
      <c r="AB215" s="28"/>
      <c r="AC215" s="44"/>
      <c r="AD215" s="44"/>
      <c r="AE215" s="41"/>
      <c r="AF215" s="43"/>
      <c r="AG215" s="41"/>
      <c r="AH215" s="42" t="e">
        <f t="shared" si="14"/>
        <v>#VALUE!</v>
      </c>
      <c r="AI215" s="41"/>
      <c r="AJ215" s="44"/>
      <c r="AK215" s="45"/>
      <c r="AL215" s="34"/>
      <c r="AM215" s="34"/>
      <c r="AN215" s="34"/>
      <c r="AO215" s="34"/>
      <c r="AP215" s="34"/>
      <c r="AQ215" s="34"/>
      <c r="AR215" s="34"/>
    </row>
    <row r="216" spans="2:44" ht="22.5" customHeight="1" x14ac:dyDescent="0.15">
      <c r="B216" s="34"/>
      <c r="C216" s="47"/>
      <c r="D216" s="34"/>
      <c r="E216" s="34"/>
      <c r="F216" s="41"/>
      <c r="G216" s="67"/>
      <c r="H216" s="33"/>
      <c r="I216" s="72"/>
      <c r="J216" s="73"/>
      <c r="K216" s="53"/>
      <c r="L216" s="49"/>
      <c r="M216" s="51"/>
      <c r="N216" s="35"/>
      <c r="O216" s="55"/>
      <c r="P216" s="36" t="str">
        <f>IF(N216="","",VLOOKUP(N216,単重表!$C$6:'単重表'!$F$3809,2,FALSE))</f>
        <v/>
      </c>
      <c r="Q216" s="37"/>
      <c r="R216" s="29">
        <f t="shared" si="15"/>
        <v>0</v>
      </c>
      <c r="S216" s="38"/>
      <c r="T216" s="39">
        <f t="shared" si="16"/>
        <v>1</v>
      </c>
      <c r="U216" s="40"/>
      <c r="V216" s="39" t="str">
        <f>IF(N216="","",VLOOKUP(N216,単重表!$C$6:'単重表'!$F$3809,3,FALSE))</f>
        <v/>
      </c>
      <c r="W216" s="80"/>
      <c r="X216" s="37" t="e">
        <f t="shared" si="17"/>
        <v>#VALUE!</v>
      </c>
      <c r="Y216" s="28"/>
      <c r="Z216" s="28"/>
      <c r="AA216" s="28"/>
      <c r="AB216" s="28"/>
      <c r="AC216" s="44"/>
      <c r="AD216" s="44"/>
      <c r="AE216" s="41"/>
      <c r="AF216" s="43"/>
      <c r="AG216" s="41"/>
      <c r="AH216" s="42" t="e">
        <f t="shared" si="14"/>
        <v>#VALUE!</v>
      </c>
      <c r="AI216" s="41"/>
      <c r="AJ216" s="44"/>
      <c r="AK216" s="45"/>
      <c r="AL216" s="34"/>
      <c r="AM216" s="34"/>
      <c r="AN216" s="34"/>
      <c r="AO216" s="34"/>
      <c r="AP216" s="34"/>
      <c r="AQ216" s="34"/>
      <c r="AR216" s="34"/>
    </row>
    <row r="217" spans="2:44" ht="22.5" customHeight="1" x14ac:dyDescent="0.15">
      <c r="B217" s="34"/>
      <c r="C217" s="47"/>
      <c r="D217" s="34"/>
      <c r="E217" s="34"/>
      <c r="F217" s="41"/>
      <c r="G217" s="67"/>
      <c r="H217" s="33"/>
      <c r="I217" s="72"/>
      <c r="J217" s="73"/>
      <c r="K217" s="53"/>
      <c r="L217" s="49"/>
      <c r="M217" s="51"/>
      <c r="N217" s="35"/>
      <c r="O217" s="55"/>
      <c r="P217" s="36" t="str">
        <f>IF(N217="","",VLOOKUP(N217,単重表!$C$6:'単重表'!$F$3809,2,FALSE))</f>
        <v/>
      </c>
      <c r="Q217" s="37"/>
      <c r="R217" s="29">
        <f t="shared" si="15"/>
        <v>0</v>
      </c>
      <c r="S217" s="38"/>
      <c r="T217" s="39">
        <f t="shared" si="16"/>
        <v>1</v>
      </c>
      <c r="U217" s="40"/>
      <c r="V217" s="39" t="str">
        <f>IF(N217="","",VLOOKUP(N217,単重表!$C$6:'単重表'!$F$3809,3,FALSE))</f>
        <v/>
      </c>
      <c r="W217" s="80"/>
      <c r="X217" s="37" t="e">
        <f t="shared" si="17"/>
        <v>#VALUE!</v>
      </c>
      <c r="Y217" s="28"/>
      <c r="Z217" s="28"/>
      <c r="AA217" s="28"/>
      <c r="AB217" s="28"/>
      <c r="AC217" s="44"/>
      <c r="AD217" s="44"/>
      <c r="AE217" s="41"/>
      <c r="AF217" s="43"/>
      <c r="AG217" s="41"/>
      <c r="AH217" s="42" t="e">
        <f t="shared" si="14"/>
        <v>#VALUE!</v>
      </c>
      <c r="AI217" s="41"/>
      <c r="AJ217" s="44"/>
      <c r="AK217" s="45"/>
      <c r="AL217" s="34"/>
      <c r="AM217" s="34"/>
      <c r="AN217" s="34"/>
      <c r="AO217" s="34"/>
      <c r="AP217" s="34"/>
      <c r="AQ217" s="34"/>
      <c r="AR217" s="34"/>
    </row>
    <row r="218" spans="2:44" ht="22.5" customHeight="1" x14ac:dyDescent="0.15">
      <c r="B218" s="34"/>
      <c r="C218" s="47"/>
      <c r="D218" s="34"/>
      <c r="E218" s="34"/>
      <c r="F218" s="41"/>
      <c r="G218" s="67"/>
      <c r="H218" s="33"/>
      <c r="I218" s="72"/>
      <c r="J218" s="73"/>
      <c r="K218" s="53"/>
      <c r="L218" s="49"/>
      <c r="M218" s="51"/>
      <c r="N218" s="35"/>
      <c r="O218" s="55"/>
      <c r="P218" s="36" t="str">
        <f>IF(N218="","",VLOOKUP(N218,単重表!$C$6:'単重表'!$F$3809,2,FALSE))</f>
        <v/>
      </c>
      <c r="Q218" s="37"/>
      <c r="R218" s="29">
        <f t="shared" si="15"/>
        <v>0</v>
      </c>
      <c r="S218" s="38"/>
      <c r="T218" s="39">
        <f t="shared" si="16"/>
        <v>1</v>
      </c>
      <c r="U218" s="40"/>
      <c r="V218" s="39" t="str">
        <f>IF(N218="","",VLOOKUP(N218,単重表!$C$6:'単重表'!$F$3809,3,FALSE))</f>
        <v/>
      </c>
      <c r="W218" s="80"/>
      <c r="X218" s="37" t="e">
        <f t="shared" si="17"/>
        <v>#VALUE!</v>
      </c>
      <c r="Y218" s="28"/>
      <c r="Z218" s="28"/>
      <c r="AA218" s="28"/>
      <c r="AB218" s="28"/>
      <c r="AC218" s="44"/>
      <c r="AD218" s="44"/>
      <c r="AE218" s="41"/>
      <c r="AF218" s="43"/>
      <c r="AG218" s="41"/>
      <c r="AH218" s="42" t="e">
        <f t="shared" si="14"/>
        <v>#VALUE!</v>
      </c>
      <c r="AI218" s="41"/>
      <c r="AJ218" s="44"/>
      <c r="AK218" s="45"/>
      <c r="AL218" s="34"/>
      <c r="AM218" s="34"/>
      <c r="AN218" s="34"/>
      <c r="AO218" s="34"/>
      <c r="AP218" s="34"/>
      <c r="AQ218" s="34"/>
      <c r="AR218" s="34"/>
    </row>
    <row r="219" spans="2:44" ht="22.5" customHeight="1" x14ac:dyDescent="0.15">
      <c r="B219" s="34"/>
      <c r="C219" s="47"/>
      <c r="D219" s="34"/>
      <c r="E219" s="34"/>
      <c r="F219" s="41"/>
      <c r="G219" s="67"/>
      <c r="H219" s="33"/>
      <c r="I219" s="72"/>
      <c r="J219" s="73"/>
      <c r="K219" s="53"/>
      <c r="L219" s="49"/>
      <c r="M219" s="51"/>
      <c r="N219" s="35"/>
      <c r="O219" s="55"/>
      <c r="P219" s="36" t="str">
        <f>IF(N219="","",VLOOKUP(N219,単重表!$C$6:'単重表'!$F$3809,2,FALSE))</f>
        <v/>
      </c>
      <c r="Q219" s="37"/>
      <c r="R219" s="29">
        <f t="shared" si="15"/>
        <v>0</v>
      </c>
      <c r="S219" s="38"/>
      <c r="T219" s="39">
        <f t="shared" si="16"/>
        <v>1</v>
      </c>
      <c r="U219" s="40"/>
      <c r="V219" s="39" t="str">
        <f>IF(N219="","",VLOOKUP(N219,単重表!$C$6:'単重表'!$F$3809,3,FALSE))</f>
        <v/>
      </c>
      <c r="W219" s="80"/>
      <c r="X219" s="37" t="e">
        <f t="shared" si="17"/>
        <v>#VALUE!</v>
      </c>
      <c r="Y219" s="28"/>
      <c r="Z219" s="28"/>
      <c r="AA219" s="28"/>
      <c r="AB219" s="28"/>
      <c r="AC219" s="44"/>
      <c r="AD219" s="44"/>
      <c r="AE219" s="41"/>
      <c r="AF219" s="43"/>
      <c r="AG219" s="41"/>
      <c r="AH219" s="42" t="e">
        <f t="shared" si="14"/>
        <v>#VALUE!</v>
      </c>
      <c r="AI219" s="41"/>
      <c r="AJ219" s="44"/>
      <c r="AK219" s="45"/>
      <c r="AL219" s="34"/>
      <c r="AM219" s="34"/>
      <c r="AN219" s="34"/>
      <c r="AO219" s="34"/>
      <c r="AP219" s="34"/>
      <c r="AQ219" s="34"/>
      <c r="AR219" s="34"/>
    </row>
    <row r="220" spans="2:44" ht="22.5" customHeight="1" x14ac:dyDescent="0.15">
      <c r="B220" s="34"/>
      <c r="C220" s="47"/>
      <c r="D220" s="34"/>
      <c r="E220" s="34"/>
      <c r="F220" s="41"/>
      <c r="G220" s="67"/>
      <c r="H220" s="33"/>
      <c r="I220" s="72"/>
      <c r="J220" s="73"/>
      <c r="K220" s="53"/>
      <c r="L220" s="49"/>
      <c r="M220" s="51"/>
      <c r="N220" s="35"/>
      <c r="O220" s="55"/>
      <c r="P220" s="36" t="str">
        <f>IF(N220="","",VLOOKUP(N220,単重表!$C$6:'単重表'!$F$3809,2,FALSE))</f>
        <v/>
      </c>
      <c r="Q220" s="37"/>
      <c r="R220" s="29">
        <f t="shared" si="15"/>
        <v>0</v>
      </c>
      <c r="S220" s="38"/>
      <c r="T220" s="39">
        <f t="shared" si="16"/>
        <v>1</v>
      </c>
      <c r="U220" s="40"/>
      <c r="V220" s="39" t="str">
        <f>IF(N220="","",VLOOKUP(N220,単重表!$C$6:'単重表'!$F$3809,3,FALSE))</f>
        <v/>
      </c>
      <c r="W220" s="80"/>
      <c r="X220" s="37" t="e">
        <f t="shared" si="17"/>
        <v>#VALUE!</v>
      </c>
      <c r="Y220" s="28"/>
      <c r="Z220" s="28"/>
      <c r="AA220" s="28"/>
      <c r="AB220" s="28"/>
      <c r="AC220" s="44"/>
      <c r="AD220" s="44"/>
      <c r="AE220" s="41"/>
      <c r="AF220" s="43"/>
      <c r="AG220" s="41"/>
      <c r="AH220" s="42" t="e">
        <f t="shared" si="14"/>
        <v>#VALUE!</v>
      </c>
      <c r="AI220" s="41"/>
      <c r="AJ220" s="44"/>
      <c r="AK220" s="45"/>
      <c r="AL220" s="34"/>
      <c r="AM220" s="34"/>
      <c r="AN220" s="34"/>
      <c r="AO220" s="34"/>
      <c r="AP220" s="34"/>
      <c r="AQ220" s="34"/>
      <c r="AR220" s="34"/>
    </row>
    <row r="221" spans="2:44" ht="22.5" customHeight="1" x14ac:dyDescent="0.15">
      <c r="B221" s="34"/>
      <c r="C221" s="47"/>
      <c r="D221" s="34"/>
      <c r="E221" s="34"/>
      <c r="F221" s="41"/>
      <c r="G221" s="67"/>
      <c r="H221" s="33"/>
      <c r="I221" s="72"/>
      <c r="J221" s="73"/>
      <c r="K221" s="53"/>
      <c r="L221" s="49"/>
      <c r="M221" s="51"/>
      <c r="N221" s="35"/>
      <c r="O221" s="55"/>
      <c r="P221" s="36" t="str">
        <f>IF(N221="","",VLOOKUP(N221,単重表!$C$6:'単重表'!$F$3809,2,FALSE))</f>
        <v/>
      </c>
      <c r="Q221" s="37"/>
      <c r="R221" s="29">
        <f t="shared" si="15"/>
        <v>0</v>
      </c>
      <c r="S221" s="38"/>
      <c r="T221" s="39">
        <f t="shared" si="16"/>
        <v>1</v>
      </c>
      <c r="U221" s="40"/>
      <c r="V221" s="39" t="str">
        <f>IF(N221="","",VLOOKUP(N221,単重表!$C$6:'単重表'!$F$3809,3,FALSE))</f>
        <v/>
      </c>
      <c r="W221" s="80"/>
      <c r="X221" s="37" t="e">
        <f t="shared" si="17"/>
        <v>#VALUE!</v>
      </c>
      <c r="Y221" s="28"/>
      <c r="Z221" s="28"/>
      <c r="AA221" s="28"/>
      <c r="AB221" s="28"/>
      <c r="AC221" s="44"/>
      <c r="AD221" s="44"/>
      <c r="AE221" s="41"/>
      <c r="AF221" s="43"/>
      <c r="AG221" s="41"/>
      <c r="AH221" s="42" t="e">
        <f t="shared" si="14"/>
        <v>#VALUE!</v>
      </c>
      <c r="AI221" s="41"/>
      <c r="AJ221" s="44"/>
      <c r="AK221" s="45"/>
      <c r="AL221" s="34"/>
      <c r="AM221" s="34"/>
      <c r="AN221" s="34"/>
      <c r="AO221" s="34"/>
      <c r="AP221" s="34"/>
      <c r="AQ221" s="34"/>
      <c r="AR221" s="34"/>
    </row>
    <row r="222" spans="2:44" ht="22.5" customHeight="1" x14ac:dyDescent="0.15">
      <c r="B222" s="34"/>
      <c r="C222" s="47"/>
      <c r="D222" s="34"/>
      <c r="E222" s="34"/>
      <c r="F222" s="41"/>
      <c r="G222" s="67"/>
      <c r="H222" s="33"/>
      <c r="I222" s="72"/>
      <c r="J222" s="73"/>
      <c r="K222" s="53"/>
      <c r="L222" s="49"/>
      <c r="M222" s="51"/>
      <c r="N222" s="35"/>
      <c r="O222" s="55"/>
      <c r="P222" s="36" t="str">
        <f>IF(N222="","",VLOOKUP(N222,単重表!$C$6:'単重表'!$F$3809,2,FALSE))</f>
        <v/>
      </c>
      <c r="Q222" s="37"/>
      <c r="R222" s="29">
        <f t="shared" si="15"/>
        <v>0</v>
      </c>
      <c r="S222" s="38"/>
      <c r="T222" s="39">
        <f t="shared" si="16"/>
        <v>1</v>
      </c>
      <c r="U222" s="40"/>
      <c r="V222" s="39" t="str">
        <f>IF(N222="","",VLOOKUP(N222,単重表!$C$6:'単重表'!$F$3809,3,FALSE))</f>
        <v/>
      </c>
      <c r="W222" s="80"/>
      <c r="X222" s="37" t="e">
        <f t="shared" si="17"/>
        <v>#VALUE!</v>
      </c>
      <c r="Y222" s="28"/>
      <c r="Z222" s="28"/>
      <c r="AA222" s="28"/>
      <c r="AB222" s="28"/>
      <c r="AC222" s="44"/>
      <c r="AD222" s="44"/>
      <c r="AE222" s="41"/>
      <c r="AF222" s="43"/>
      <c r="AG222" s="41"/>
      <c r="AH222" s="42" t="e">
        <f t="shared" si="14"/>
        <v>#VALUE!</v>
      </c>
      <c r="AI222" s="41"/>
      <c r="AJ222" s="44"/>
      <c r="AK222" s="45"/>
      <c r="AL222" s="34"/>
      <c r="AM222" s="34"/>
      <c r="AN222" s="34"/>
      <c r="AO222" s="34"/>
      <c r="AP222" s="34"/>
      <c r="AQ222" s="34"/>
      <c r="AR222" s="34"/>
    </row>
    <row r="223" spans="2:44" ht="22.5" customHeight="1" x14ac:dyDescent="0.15">
      <c r="B223" s="34"/>
      <c r="C223" s="47"/>
      <c r="D223" s="34"/>
      <c r="E223" s="34"/>
      <c r="F223" s="41"/>
      <c r="G223" s="67"/>
      <c r="H223" s="33"/>
      <c r="I223" s="72"/>
      <c r="J223" s="73"/>
      <c r="K223" s="53"/>
      <c r="L223" s="49"/>
      <c r="M223" s="51"/>
      <c r="N223" s="35"/>
      <c r="O223" s="55"/>
      <c r="P223" s="36" t="str">
        <f>IF(N223="","",VLOOKUP(N223,単重表!$C$6:'単重表'!$F$3809,2,FALSE))</f>
        <v/>
      </c>
      <c r="Q223" s="37"/>
      <c r="R223" s="29">
        <f t="shared" si="15"/>
        <v>0</v>
      </c>
      <c r="S223" s="38"/>
      <c r="T223" s="39">
        <f t="shared" si="16"/>
        <v>1</v>
      </c>
      <c r="U223" s="40"/>
      <c r="V223" s="39" t="str">
        <f>IF(N223="","",VLOOKUP(N223,単重表!$C$6:'単重表'!$F$3809,3,FALSE))</f>
        <v/>
      </c>
      <c r="W223" s="80"/>
      <c r="X223" s="37" t="e">
        <f t="shared" si="17"/>
        <v>#VALUE!</v>
      </c>
      <c r="Y223" s="28"/>
      <c r="Z223" s="28"/>
      <c r="AA223" s="28"/>
      <c r="AB223" s="28"/>
      <c r="AC223" s="44"/>
      <c r="AD223" s="44"/>
      <c r="AE223" s="41"/>
      <c r="AF223" s="43"/>
      <c r="AG223" s="41"/>
      <c r="AH223" s="42" t="e">
        <f t="shared" si="14"/>
        <v>#VALUE!</v>
      </c>
      <c r="AI223" s="41"/>
      <c r="AJ223" s="44"/>
      <c r="AK223" s="45"/>
      <c r="AL223" s="34"/>
      <c r="AM223" s="34"/>
      <c r="AN223" s="34"/>
      <c r="AO223" s="34"/>
      <c r="AP223" s="34"/>
      <c r="AQ223" s="34"/>
      <c r="AR223" s="34"/>
    </row>
    <row r="224" spans="2:44" ht="22.5" customHeight="1" x14ac:dyDescent="0.15">
      <c r="B224" s="34"/>
      <c r="C224" s="47"/>
      <c r="D224" s="34"/>
      <c r="E224" s="34"/>
      <c r="F224" s="41"/>
      <c r="G224" s="67"/>
      <c r="H224" s="33"/>
      <c r="I224" s="72"/>
      <c r="J224" s="73"/>
      <c r="K224" s="53"/>
      <c r="L224" s="49"/>
      <c r="M224" s="51"/>
      <c r="N224" s="35"/>
      <c r="O224" s="55"/>
      <c r="P224" s="36" t="str">
        <f>IF(N224="","",VLOOKUP(N224,単重表!$C$6:'単重表'!$F$3809,2,FALSE))</f>
        <v/>
      </c>
      <c r="Q224" s="37"/>
      <c r="R224" s="29">
        <f t="shared" si="15"/>
        <v>0</v>
      </c>
      <c r="S224" s="38"/>
      <c r="T224" s="39">
        <f t="shared" si="16"/>
        <v>1</v>
      </c>
      <c r="U224" s="40"/>
      <c r="V224" s="39" t="str">
        <f>IF(N224="","",VLOOKUP(N224,単重表!$C$6:'単重表'!$F$3809,3,FALSE))</f>
        <v/>
      </c>
      <c r="W224" s="80"/>
      <c r="X224" s="37" t="e">
        <f t="shared" si="17"/>
        <v>#VALUE!</v>
      </c>
      <c r="Y224" s="28"/>
      <c r="Z224" s="28"/>
      <c r="AA224" s="28"/>
      <c r="AB224" s="28"/>
      <c r="AC224" s="44"/>
      <c r="AD224" s="44"/>
      <c r="AE224" s="41"/>
      <c r="AF224" s="43"/>
      <c r="AG224" s="41"/>
      <c r="AH224" s="42" t="e">
        <f t="shared" si="14"/>
        <v>#VALUE!</v>
      </c>
      <c r="AI224" s="41"/>
      <c r="AJ224" s="44"/>
      <c r="AK224" s="45"/>
      <c r="AL224" s="34"/>
      <c r="AM224" s="34"/>
      <c r="AN224" s="34"/>
      <c r="AO224" s="34"/>
      <c r="AP224" s="34"/>
      <c r="AQ224" s="34"/>
      <c r="AR224" s="34"/>
    </row>
    <row r="225" spans="2:44" ht="22.5" customHeight="1" x14ac:dyDescent="0.15">
      <c r="B225" s="34"/>
      <c r="C225" s="47"/>
      <c r="D225" s="34"/>
      <c r="E225" s="34"/>
      <c r="F225" s="41"/>
      <c r="G225" s="67"/>
      <c r="H225" s="33"/>
      <c r="I225" s="72"/>
      <c r="J225" s="73"/>
      <c r="K225" s="53"/>
      <c r="L225" s="49"/>
      <c r="M225" s="51"/>
      <c r="N225" s="35"/>
      <c r="O225" s="55"/>
      <c r="P225" s="36" t="str">
        <f>IF(N225="","",VLOOKUP(N225,単重表!$C$6:'単重表'!$F$3809,2,FALSE))</f>
        <v/>
      </c>
      <c r="Q225" s="37"/>
      <c r="R225" s="29">
        <f t="shared" si="15"/>
        <v>0</v>
      </c>
      <c r="S225" s="38"/>
      <c r="T225" s="39">
        <f t="shared" si="16"/>
        <v>1</v>
      </c>
      <c r="U225" s="40"/>
      <c r="V225" s="39" t="str">
        <f>IF(N225="","",VLOOKUP(N225,単重表!$C$6:'単重表'!$F$3809,3,FALSE))</f>
        <v/>
      </c>
      <c r="W225" s="80"/>
      <c r="X225" s="37" t="e">
        <f t="shared" si="17"/>
        <v>#VALUE!</v>
      </c>
      <c r="Y225" s="28"/>
      <c r="Z225" s="28"/>
      <c r="AA225" s="28"/>
      <c r="AB225" s="28"/>
      <c r="AC225" s="44"/>
      <c r="AD225" s="44"/>
      <c r="AE225" s="41"/>
      <c r="AF225" s="43"/>
      <c r="AG225" s="41"/>
      <c r="AH225" s="42" t="e">
        <f t="shared" si="14"/>
        <v>#VALUE!</v>
      </c>
      <c r="AI225" s="41"/>
      <c r="AJ225" s="44"/>
      <c r="AK225" s="45"/>
      <c r="AL225" s="34"/>
      <c r="AM225" s="34"/>
      <c r="AN225" s="34"/>
      <c r="AO225" s="34"/>
      <c r="AP225" s="34"/>
      <c r="AQ225" s="34"/>
      <c r="AR225" s="34"/>
    </row>
    <row r="226" spans="2:44" ht="22.5" customHeight="1" x14ac:dyDescent="0.15">
      <c r="B226" s="34"/>
      <c r="C226" s="47"/>
      <c r="D226" s="34"/>
      <c r="E226" s="34"/>
      <c r="F226" s="41"/>
      <c r="G226" s="67"/>
      <c r="H226" s="33"/>
      <c r="I226" s="72"/>
      <c r="J226" s="73"/>
      <c r="K226" s="53"/>
      <c r="L226" s="49"/>
      <c r="M226" s="51"/>
      <c r="N226" s="35"/>
      <c r="O226" s="55"/>
      <c r="P226" s="36" t="str">
        <f>IF(N226="","",VLOOKUP(N226,単重表!$C$6:'単重表'!$F$3809,2,FALSE))</f>
        <v/>
      </c>
      <c r="Q226" s="37"/>
      <c r="R226" s="29">
        <f t="shared" si="15"/>
        <v>0</v>
      </c>
      <c r="S226" s="38"/>
      <c r="T226" s="39">
        <f t="shared" si="16"/>
        <v>1</v>
      </c>
      <c r="U226" s="40"/>
      <c r="V226" s="39" t="str">
        <f>IF(N226="","",VLOOKUP(N226,単重表!$C$6:'単重表'!$F$3809,3,FALSE))</f>
        <v/>
      </c>
      <c r="W226" s="80"/>
      <c r="X226" s="37" t="e">
        <f t="shared" si="17"/>
        <v>#VALUE!</v>
      </c>
      <c r="Y226" s="28"/>
      <c r="Z226" s="28"/>
      <c r="AA226" s="28"/>
      <c r="AB226" s="28"/>
      <c r="AC226" s="44"/>
      <c r="AD226" s="44"/>
      <c r="AE226" s="41"/>
      <c r="AF226" s="43"/>
      <c r="AG226" s="41"/>
      <c r="AH226" s="42" t="e">
        <f t="shared" si="14"/>
        <v>#VALUE!</v>
      </c>
      <c r="AI226" s="41"/>
      <c r="AJ226" s="44"/>
      <c r="AK226" s="45"/>
      <c r="AL226" s="34"/>
      <c r="AM226" s="34"/>
      <c r="AN226" s="34"/>
      <c r="AO226" s="34"/>
      <c r="AP226" s="34"/>
      <c r="AQ226" s="34"/>
      <c r="AR226" s="34"/>
    </row>
    <row r="227" spans="2:44" ht="22.5" customHeight="1" x14ac:dyDescent="0.15">
      <c r="B227" s="34"/>
      <c r="C227" s="47"/>
      <c r="D227" s="34"/>
      <c r="E227" s="34"/>
      <c r="F227" s="41"/>
      <c r="G227" s="67"/>
      <c r="H227" s="33"/>
      <c r="I227" s="72"/>
      <c r="J227" s="73"/>
      <c r="K227" s="53"/>
      <c r="L227" s="49"/>
      <c r="M227" s="51"/>
      <c r="N227" s="35"/>
      <c r="O227" s="55"/>
      <c r="P227" s="36" t="str">
        <f>IF(N227="","",VLOOKUP(N227,単重表!$C$6:'単重表'!$F$3809,2,FALSE))</f>
        <v/>
      </c>
      <c r="Q227" s="37"/>
      <c r="R227" s="29">
        <f t="shared" si="15"/>
        <v>0</v>
      </c>
      <c r="S227" s="38"/>
      <c r="T227" s="39">
        <f t="shared" si="16"/>
        <v>1</v>
      </c>
      <c r="U227" s="40"/>
      <c r="V227" s="39" t="str">
        <f>IF(N227="","",VLOOKUP(N227,単重表!$C$6:'単重表'!$F$3809,3,FALSE))</f>
        <v/>
      </c>
      <c r="W227" s="80"/>
      <c r="X227" s="37" t="e">
        <f t="shared" si="17"/>
        <v>#VALUE!</v>
      </c>
      <c r="Y227" s="28"/>
      <c r="Z227" s="28"/>
      <c r="AA227" s="28"/>
      <c r="AB227" s="28"/>
      <c r="AC227" s="44"/>
      <c r="AD227" s="44"/>
      <c r="AE227" s="41"/>
      <c r="AF227" s="43"/>
      <c r="AG227" s="41"/>
      <c r="AH227" s="42" t="e">
        <f t="shared" si="14"/>
        <v>#VALUE!</v>
      </c>
      <c r="AI227" s="41"/>
      <c r="AJ227" s="44"/>
      <c r="AK227" s="45"/>
      <c r="AL227" s="34"/>
      <c r="AM227" s="34"/>
      <c r="AN227" s="34"/>
      <c r="AO227" s="34"/>
      <c r="AP227" s="34"/>
      <c r="AQ227" s="34"/>
      <c r="AR227" s="34"/>
    </row>
    <row r="228" spans="2:44" ht="22.5" customHeight="1" x14ac:dyDescent="0.15">
      <c r="B228" s="34"/>
      <c r="C228" s="47"/>
      <c r="D228" s="34"/>
      <c r="E228" s="34"/>
      <c r="F228" s="41"/>
      <c r="G228" s="67"/>
      <c r="H228" s="33"/>
      <c r="I228" s="72"/>
      <c r="J228" s="73"/>
      <c r="K228" s="53"/>
      <c r="L228" s="49"/>
      <c r="M228" s="51"/>
      <c r="N228" s="35"/>
      <c r="O228" s="55"/>
      <c r="P228" s="36" t="str">
        <f>IF(N228="","",VLOOKUP(N228,単重表!$C$6:'単重表'!$F$3809,2,FALSE))</f>
        <v/>
      </c>
      <c r="Q228" s="37"/>
      <c r="R228" s="29">
        <f t="shared" si="15"/>
        <v>0</v>
      </c>
      <c r="S228" s="38"/>
      <c r="T228" s="39">
        <f t="shared" si="16"/>
        <v>1</v>
      </c>
      <c r="U228" s="40"/>
      <c r="V228" s="39" t="str">
        <f>IF(N228="","",VLOOKUP(N228,単重表!$C$6:'単重表'!$F$3809,3,FALSE))</f>
        <v/>
      </c>
      <c r="W228" s="80"/>
      <c r="X228" s="37" t="e">
        <f t="shared" si="17"/>
        <v>#VALUE!</v>
      </c>
      <c r="Y228" s="28"/>
      <c r="Z228" s="28"/>
      <c r="AA228" s="28"/>
      <c r="AB228" s="28"/>
      <c r="AC228" s="44"/>
      <c r="AD228" s="44"/>
      <c r="AE228" s="41"/>
      <c r="AF228" s="43"/>
      <c r="AG228" s="41"/>
      <c r="AH228" s="42" t="e">
        <f t="shared" si="14"/>
        <v>#VALUE!</v>
      </c>
      <c r="AI228" s="41"/>
      <c r="AJ228" s="44"/>
      <c r="AK228" s="45"/>
      <c r="AL228" s="34"/>
      <c r="AM228" s="34"/>
      <c r="AN228" s="34"/>
      <c r="AO228" s="34"/>
      <c r="AP228" s="34"/>
      <c r="AQ228" s="34"/>
      <c r="AR228" s="34"/>
    </row>
    <row r="229" spans="2:44" ht="22.5" customHeight="1" x14ac:dyDescent="0.15">
      <c r="B229" s="34"/>
      <c r="C229" s="47"/>
      <c r="D229" s="34"/>
      <c r="E229" s="34"/>
      <c r="F229" s="41"/>
      <c r="G229" s="67"/>
      <c r="H229" s="33"/>
      <c r="I229" s="72"/>
      <c r="J229" s="73"/>
      <c r="K229" s="53"/>
      <c r="L229" s="49"/>
      <c r="M229" s="51"/>
      <c r="N229" s="35"/>
      <c r="O229" s="55"/>
      <c r="P229" s="36" t="str">
        <f>IF(N229="","",VLOOKUP(N229,単重表!$C$6:'単重表'!$F$3809,2,FALSE))</f>
        <v/>
      </c>
      <c r="Q229" s="37"/>
      <c r="R229" s="29">
        <f t="shared" si="15"/>
        <v>0</v>
      </c>
      <c r="S229" s="38"/>
      <c r="T229" s="39">
        <f t="shared" si="16"/>
        <v>1</v>
      </c>
      <c r="U229" s="40"/>
      <c r="V229" s="39" t="str">
        <f>IF(N229="","",VLOOKUP(N229,単重表!$C$6:'単重表'!$F$3809,3,FALSE))</f>
        <v/>
      </c>
      <c r="W229" s="80"/>
      <c r="X229" s="37" t="e">
        <f t="shared" si="17"/>
        <v>#VALUE!</v>
      </c>
      <c r="Y229" s="28"/>
      <c r="Z229" s="28"/>
      <c r="AA229" s="28"/>
      <c r="AB229" s="28"/>
      <c r="AC229" s="44"/>
      <c r="AD229" s="44"/>
      <c r="AE229" s="41"/>
      <c r="AF229" s="43"/>
      <c r="AG229" s="41"/>
      <c r="AH229" s="42" t="e">
        <f t="shared" si="14"/>
        <v>#VALUE!</v>
      </c>
      <c r="AI229" s="41"/>
      <c r="AJ229" s="44"/>
      <c r="AK229" s="45"/>
      <c r="AL229" s="34"/>
      <c r="AM229" s="34"/>
      <c r="AN229" s="34"/>
      <c r="AO229" s="34"/>
      <c r="AP229" s="34"/>
      <c r="AQ229" s="34"/>
      <c r="AR229" s="34"/>
    </row>
    <row r="230" spans="2:44" ht="22.5" customHeight="1" x14ac:dyDescent="0.15">
      <c r="B230" s="34"/>
      <c r="C230" s="47"/>
      <c r="D230" s="34"/>
      <c r="E230" s="34"/>
      <c r="F230" s="41"/>
      <c r="G230" s="67"/>
      <c r="H230" s="33"/>
      <c r="I230" s="72"/>
      <c r="J230" s="73"/>
      <c r="K230" s="53"/>
      <c r="L230" s="49"/>
      <c r="M230" s="51"/>
      <c r="N230" s="35"/>
      <c r="O230" s="55"/>
      <c r="P230" s="36" t="str">
        <f>IF(N230="","",VLOOKUP(N230,単重表!$C$6:'単重表'!$F$3809,2,FALSE))</f>
        <v/>
      </c>
      <c r="Q230" s="37"/>
      <c r="R230" s="29">
        <f t="shared" si="15"/>
        <v>0</v>
      </c>
      <c r="S230" s="38"/>
      <c r="T230" s="39">
        <f t="shared" si="16"/>
        <v>1</v>
      </c>
      <c r="U230" s="40"/>
      <c r="V230" s="39" t="str">
        <f>IF(N230="","",VLOOKUP(N230,単重表!$C$6:'単重表'!$F$3809,3,FALSE))</f>
        <v/>
      </c>
      <c r="W230" s="80"/>
      <c r="X230" s="37" t="e">
        <f t="shared" si="17"/>
        <v>#VALUE!</v>
      </c>
      <c r="Y230" s="28"/>
      <c r="Z230" s="28"/>
      <c r="AA230" s="28"/>
      <c r="AB230" s="28"/>
      <c r="AC230" s="44"/>
      <c r="AD230" s="44"/>
      <c r="AE230" s="41"/>
      <c r="AF230" s="43"/>
      <c r="AG230" s="41"/>
      <c r="AH230" s="42" t="e">
        <f t="shared" si="14"/>
        <v>#VALUE!</v>
      </c>
      <c r="AI230" s="41"/>
      <c r="AJ230" s="44"/>
      <c r="AK230" s="45"/>
      <c r="AL230" s="34"/>
      <c r="AM230" s="34"/>
      <c r="AN230" s="34"/>
      <c r="AO230" s="34"/>
      <c r="AP230" s="34"/>
      <c r="AQ230" s="34"/>
      <c r="AR230" s="34"/>
    </row>
    <row r="231" spans="2:44" ht="22.5" customHeight="1" x14ac:dyDescent="0.15">
      <c r="B231" s="34"/>
      <c r="C231" s="47"/>
      <c r="D231" s="34"/>
      <c r="E231" s="34"/>
      <c r="F231" s="41"/>
      <c r="G231" s="67"/>
      <c r="H231" s="33"/>
      <c r="I231" s="72"/>
      <c r="J231" s="73"/>
      <c r="K231" s="53"/>
      <c r="L231" s="49"/>
      <c r="M231" s="51"/>
      <c r="N231" s="35"/>
      <c r="O231" s="55"/>
      <c r="P231" s="36" t="str">
        <f>IF(N231="","",VLOOKUP(N231,単重表!$C$6:'単重表'!$F$3809,2,FALSE))</f>
        <v/>
      </c>
      <c r="Q231" s="37"/>
      <c r="R231" s="29">
        <f t="shared" si="15"/>
        <v>0</v>
      </c>
      <c r="S231" s="38"/>
      <c r="T231" s="39">
        <f t="shared" si="16"/>
        <v>1</v>
      </c>
      <c r="U231" s="40"/>
      <c r="V231" s="39" t="str">
        <f>IF(N231="","",VLOOKUP(N231,単重表!$C$6:'単重表'!$F$3809,3,FALSE))</f>
        <v/>
      </c>
      <c r="W231" s="80"/>
      <c r="X231" s="37" t="e">
        <f t="shared" si="17"/>
        <v>#VALUE!</v>
      </c>
      <c r="Y231" s="28"/>
      <c r="Z231" s="28"/>
      <c r="AA231" s="28"/>
      <c r="AB231" s="28"/>
      <c r="AC231" s="44"/>
      <c r="AD231" s="44"/>
      <c r="AE231" s="41"/>
      <c r="AF231" s="43"/>
      <c r="AG231" s="41"/>
      <c r="AH231" s="42" t="e">
        <f t="shared" si="14"/>
        <v>#VALUE!</v>
      </c>
      <c r="AI231" s="41"/>
      <c r="AJ231" s="44"/>
      <c r="AK231" s="45"/>
      <c r="AL231" s="34"/>
      <c r="AM231" s="34"/>
      <c r="AN231" s="34"/>
      <c r="AO231" s="34"/>
      <c r="AP231" s="34"/>
      <c r="AQ231" s="34"/>
      <c r="AR231" s="34"/>
    </row>
    <row r="232" spans="2:44" ht="22.5" customHeight="1" x14ac:dyDescent="0.15">
      <c r="B232" s="34"/>
      <c r="C232" s="47"/>
      <c r="D232" s="34"/>
      <c r="E232" s="34"/>
      <c r="F232" s="41"/>
      <c r="G232" s="67"/>
      <c r="H232" s="33"/>
      <c r="I232" s="72"/>
      <c r="J232" s="73"/>
      <c r="K232" s="53"/>
      <c r="L232" s="49"/>
      <c r="M232" s="51"/>
      <c r="N232" s="35"/>
      <c r="O232" s="55"/>
      <c r="P232" s="36" t="str">
        <f>IF(N232="","",VLOOKUP(N232,単重表!$C$6:'単重表'!$F$3809,2,FALSE))</f>
        <v/>
      </c>
      <c r="Q232" s="37"/>
      <c r="R232" s="29">
        <f t="shared" si="15"/>
        <v>0</v>
      </c>
      <c r="S232" s="38"/>
      <c r="T232" s="39">
        <f t="shared" si="16"/>
        <v>1</v>
      </c>
      <c r="U232" s="40"/>
      <c r="V232" s="39" t="str">
        <f>IF(N232="","",VLOOKUP(N232,単重表!$C$6:'単重表'!$F$3809,3,FALSE))</f>
        <v/>
      </c>
      <c r="W232" s="80"/>
      <c r="X232" s="37" t="e">
        <f t="shared" si="17"/>
        <v>#VALUE!</v>
      </c>
      <c r="Y232" s="28"/>
      <c r="Z232" s="28"/>
      <c r="AA232" s="28"/>
      <c r="AB232" s="28"/>
      <c r="AC232" s="44"/>
      <c r="AD232" s="44"/>
      <c r="AE232" s="41"/>
      <c r="AF232" s="43"/>
      <c r="AG232" s="41"/>
      <c r="AH232" s="42" t="e">
        <f t="shared" si="14"/>
        <v>#VALUE!</v>
      </c>
      <c r="AI232" s="41"/>
      <c r="AJ232" s="44"/>
      <c r="AK232" s="45"/>
      <c r="AL232" s="34"/>
      <c r="AM232" s="34"/>
      <c r="AN232" s="34"/>
      <c r="AO232" s="34"/>
      <c r="AP232" s="34"/>
      <c r="AQ232" s="34"/>
      <c r="AR232" s="34"/>
    </row>
    <row r="233" spans="2:44" ht="22.5" customHeight="1" x14ac:dyDescent="0.15">
      <c r="B233" s="34"/>
      <c r="C233" s="47"/>
      <c r="D233" s="34"/>
      <c r="E233" s="34"/>
      <c r="F233" s="41"/>
      <c r="G233" s="67"/>
      <c r="H233" s="33"/>
      <c r="I233" s="72"/>
      <c r="J233" s="73"/>
      <c r="K233" s="53"/>
      <c r="L233" s="49"/>
      <c r="M233" s="51"/>
      <c r="N233" s="35"/>
      <c r="O233" s="55"/>
      <c r="P233" s="36" t="str">
        <f>IF(N233="","",VLOOKUP(N233,単重表!$C$6:'単重表'!$F$3809,2,FALSE))</f>
        <v/>
      </c>
      <c r="Q233" s="37"/>
      <c r="R233" s="29">
        <f t="shared" si="15"/>
        <v>0</v>
      </c>
      <c r="S233" s="38"/>
      <c r="T233" s="39">
        <f t="shared" si="16"/>
        <v>1</v>
      </c>
      <c r="U233" s="40"/>
      <c r="V233" s="39" t="str">
        <f>IF(N233="","",VLOOKUP(N233,単重表!$C$6:'単重表'!$F$3809,3,FALSE))</f>
        <v/>
      </c>
      <c r="W233" s="80"/>
      <c r="X233" s="37" t="e">
        <f t="shared" si="17"/>
        <v>#VALUE!</v>
      </c>
      <c r="Y233" s="28"/>
      <c r="Z233" s="28"/>
      <c r="AA233" s="28"/>
      <c r="AB233" s="28"/>
      <c r="AC233" s="44"/>
      <c r="AD233" s="44"/>
      <c r="AE233" s="41"/>
      <c r="AF233" s="43"/>
      <c r="AG233" s="41"/>
      <c r="AH233" s="42" t="e">
        <f t="shared" si="14"/>
        <v>#VALUE!</v>
      </c>
      <c r="AI233" s="41"/>
      <c r="AJ233" s="44"/>
      <c r="AK233" s="45"/>
      <c r="AL233" s="34"/>
      <c r="AM233" s="34"/>
      <c r="AN233" s="34"/>
      <c r="AO233" s="34"/>
      <c r="AP233" s="34"/>
      <c r="AQ233" s="34"/>
      <c r="AR233" s="34"/>
    </row>
    <row r="234" spans="2:44" ht="22.5" customHeight="1" x14ac:dyDescent="0.15">
      <c r="B234" s="34"/>
      <c r="C234" s="47"/>
      <c r="D234" s="34"/>
      <c r="E234" s="34"/>
      <c r="F234" s="41"/>
      <c r="G234" s="67"/>
      <c r="H234" s="33"/>
      <c r="I234" s="72"/>
      <c r="J234" s="73"/>
      <c r="K234" s="53"/>
      <c r="L234" s="49"/>
      <c r="M234" s="51"/>
      <c r="N234" s="35"/>
      <c r="O234" s="55"/>
      <c r="P234" s="36" t="str">
        <f>IF(N234="","",VLOOKUP(N234,単重表!$C$6:'単重表'!$F$3809,2,FALSE))</f>
        <v/>
      </c>
      <c r="Q234" s="37"/>
      <c r="R234" s="29">
        <f t="shared" si="15"/>
        <v>0</v>
      </c>
      <c r="S234" s="38"/>
      <c r="T234" s="39">
        <f t="shared" si="16"/>
        <v>1</v>
      </c>
      <c r="U234" s="40"/>
      <c r="V234" s="39" t="str">
        <f>IF(N234="","",VLOOKUP(N234,単重表!$C$6:'単重表'!$F$3809,3,FALSE))</f>
        <v/>
      </c>
      <c r="W234" s="80"/>
      <c r="X234" s="37" t="e">
        <f t="shared" si="17"/>
        <v>#VALUE!</v>
      </c>
      <c r="Y234" s="28"/>
      <c r="Z234" s="28"/>
      <c r="AA234" s="28"/>
      <c r="AB234" s="28"/>
      <c r="AC234" s="44"/>
      <c r="AD234" s="44"/>
      <c r="AE234" s="41"/>
      <c r="AF234" s="43"/>
      <c r="AG234" s="41"/>
      <c r="AH234" s="42" t="e">
        <f t="shared" si="14"/>
        <v>#VALUE!</v>
      </c>
      <c r="AI234" s="41"/>
      <c r="AJ234" s="44"/>
      <c r="AK234" s="45"/>
      <c r="AL234" s="34"/>
      <c r="AM234" s="34"/>
      <c r="AN234" s="34"/>
      <c r="AO234" s="34"/>
      <c r="AP234" s="34"/>
      <c r="AQ234" s="34"/>
      <c r="AR234" s="34"/>
    </row>
    <row r="235" spans="2:44" ht="22.5" customHeight="1" x14ac:dyDescent="0.15">
      <c r="B235" s="34"/>
      <c r="C235" s="47"/>
      <c r="D235" s="34"/>
      <c r="E235" s="34"/>
      <c r="F235" s="41"/>
      <c r="G235" s="67"/>
      <c r="H235" s="33"/>
      <c r="I235" s="72"/>
      <c r="J235" s="73"/>
      <c r="K235" s="53"/>
      <c r="L235" s="49"/>
      <c r="M235" s="51"/>
      <c r="N235" s="35"/>
      <c r="O235" s="55"/>
      <c r="P235" s="36" t="str">
        <f>IF(N235="","",VLOOKUP(N235,単重表!$C$6:'単重表'!$F$3809,2,FALSE))</f>
        <v/>
      </c>
      <c r="Q235" s="37"/>
      <c r="R235" s="29">
        <f t="shared" si="15"/>
        <v>0</v>
      </c>
      <c r="S235" s="38"/>
      <c r="T235" s="39">
        <f t="shared" si="16"/>
        <v>1</v>
      </c>
      <c r="U235" s="40"/>
      <c r="V235" s="39" t="str">
        <f>IF(N235="","",VLOOKUP(N235,単重表!$C$6:'単重表'!$F$3809,3,FALSE))</f>
        <v/>
      </c>
      <c r="W235" s="80"/>
      <c r="X235" s="37" t="e">
        <f t="shared" si="17"/>
        <v>#VALUE!</v>
      </c>
      <c r="Y235" s="28"/>
      <c r="Z235" s="28"/>
      <c r="AA235" s="28"/>
      <c r="AB235" s="28"/>
      <c r="AC235" s="44"/>
      <c r="AD235" s="44"/>
      <c r="AE235" s="41"/>
      <c r="AF235" s="43"/>
      <c r="AG235" s="41"/>
      <c r="AH235" s="42" t="e">
        <f t="shared" si="14"/>
        <v>#VALUE!</v>
      </c>
      <c r="AI235" s="41"/>
      <c r="AJ235" s="44"/>
      <c r="AK235" s="45"/>
      <c r="AL235" s="34"/>
      <c r="AM235" s="34"/>
      <c r="AN235" s="34"/>
      <c r="AO235" s="34"/>
      <c r="AP235" s="34"/>
      <c r="AQ235" s="34"/>
      <c r="AR235" s="34"/>
    </row>
    <row r="236" spans="2:44" ht="22.5" customHeight="1" x14ac:dyDescent="0.15">
      <c r="B236" s="34"/>
      <c r="C236" s="47"/>
      <c r="D236" s="34"/>
      <c r="E236" s="34"/>
      <c r="F236" s="41"/>
      <c r="G236" s="67"/>
      <c r="H236" s="33"/>
      <c r="I236" s="72"/>
      <c r="J236" s="73"/>
      <c r="K236" s="53"/>
      <c r="L236" s="49"/>
      <c r="M236" s="51"/>
      <c r="N236" s="35"/>
      <c r="O236" s="55"/>
      <c r="P236" s="36" t="str">
        <f>IF(N236="","",VLOOKUP(N236,単重表!$C$6:'単重表'!$F$3809,2,FALSE))</f>
        <v/>
      </c>
      <c r="Q236" s="37"/>
      <c r="R236" s="29">
        <f t="shared" si="15"/>
        <v>0</v>
      </c>
      <c r="S236" s="38"/>
      <c r="T236" s="39">
        <f t="shared" si="16"/>
        <v>1</v>
      </c>
      <c r="U236" s="40"/>
      <c r="V236" s="39" t="str">
        <f>IF(N236="","",VLOOKUP(N236,単重表!$C$6:'単重表'!$F$3809,3,FALSE))</f>
        <v/>
      </c>
      <c r="W236" s="80"/>
      <c r="X236" s="37" t="e">
        <f t="shared" si="17"/>
        <v>#VALUE!</v>
      </c>
      <c r="Y236" s="28"/>
      <c r="Z236" s="28"/>
      <c r="AA236" s="28"/>
      <c r="AB236" s="28"/>
      <c r="AC236" s="44"/>
      <c r="AD236" s="44"/>
      <c r="AE236" s="41"/>
      <c r="AF236" s="43"/>
      <c r="AG236" s="41"/>
      <c r="AH236" s="42" t="e">
        <f t="shared" si="14"/>
        <v>#VALUE!</v>
      </c>
      <c r="AI236" s="41"/>
      <c r="AJ236" s="44"/>
      <c r="AK236" s="45"/>
      <c r="AL236" s="34"/>
      <c r="AM236" s="34"/>
      <c r="AN236" s="34"/>
      <c r="AO236" s="34"/>
      <c r="AP236" s="34"/>
      <c r="AQ236" s="34"/>
      <c r="AR236" s="34"/>
    </row>
    <row r="237" spans="2:44" ht="22.5" customHeight="1" x14ac:dyDescent="0.15">
      <c r="B237" s="34"/>
      <c r="C237" s="47"/>
      <c r="D237" s="34"/>
      <c r="E237" s="34"/>
      <c r="F237" s="41"/>
      <c r="G237" s="67"/>
      <c r="H237" s="33"/>
      <c r="I237" s="72"/>
      <c r="J237" s="73"/>
      <c r="K237" s="53"/>
      <c r="L237" s="49"/>
      <c r="M237" s="51"/>
      <c r="N237" s="35"/>
      <c r="O237" s="55"/>
      <c r="P237" s="36" t="str">
        <f>IF(N237="","",VLOOKUP(N237,単重表!$C$6:'単重表'!$F$3809,2,FALSE))</f>
        <v/>
      </c>
      <c r="Q237" s="37"/>
      <c r="R237" s="29">
        <f t="shared" si="15"/>
        <v>0</v>
      </c>
      <c r="S237" s="38"/>
      <c r="T237" s="39">
        <f t="shared" si="16"/>
        <v>1</v>
      </c>
      <c r="U237" s="40"/>
      <c r="V237" s="39" t="str">
        <f>IF(N237="","",VLOOKUP(N237,単重表!$C$6:'単重表'!$F$3809,3,FALSE))</f>
        <v/>
      </c>
      <c r="W237" s="80"/>
      <c r="X237" s="37" t="e">
        <f t="shared" si="17"/>
        <v>#VALUE!</v>
      </c>
      <c r="Y237" s="28"/>
      <c r="Z237" s="28"/>
      <c r="AA237" s="28"/>
      <c r="AB237" s="28"/>
      <c r="AC237" s="44"/>
      <c r="AD237" s="44"/>
      <c r="AE237" s="41"/>
      <c r="AF237" s="43"/>
      <c r="AG237" s="41"/>
      <c r="AH237" s="42" t="e">
        <f t="shared" si="14"/>
        <v>#VALUE!</v>
      </c>
      <c r="AI237" s="41"/>
      <c r="AJ237" s="44"/>
      <c r="AK237" s="45"/>
      <c r="AL237" s="34"/>
      <c r="AM237" s="34"/>
      <c r="AN237" s="34"/>
      <c r="AO237" s="34"/>
      <c r="AP237" s="34"/>
      <c r="AQ237" s="34"/>
      <c r="AR237" s="34"/>
    </row>
    <row r="238" spans="2:44" ht="22.5" customHeight="1" x14ac:dyDescent="0.15">
      <c r="B238" s="34"/>
      <c r="C238" s="47"/>
      <c r="D238" s="34"/>
      <c r="E238" s="34"/>
      <c r="F238" s="41"/>
      <c r="G238" s="67"/>
      <c r="H238" s="33"/>
      <c r="I238" s="72"/>
      <c r="J238" s="73"/>
      <c r="K238" s="53"/>
      <c r="L238" s="49"/>
      <c r="M238" s="51"/>
      <c r="N238" s="35"/>
      <c r="O238" s="55"/>
      <c r="P238" s="36" t="str">
        <f>IF(N238="","",VLOOKUP(N238,単重表!$C$6:'単重表'!$F$3809,2,FALSE))</f>
        <v/>
      </c>
      <c r="Q238" s="37"/>
      <c r="R238" s="29">
        <f t="shared" si="15"/>
        <v>0</v>
      </c>
      <c r="S238" s="38"/>
      <c r="T238" s="39">
        <f t="shared" si="16"/>
        <v>1</v>
      </c>
      <c r="U238" s="40"/>
      <c r="V238" s="39" t="str">
        <f>IF(N238="","",VLOOKUP(N238,単重表!$C$6:'単重表'!$F$3809,3,FALSE))</f>
        <v/>
      </c>
      <c r="W238" s="80"/>
      <c r="X238" s="37" t="e">
        <f t="shared" si="17"/>
        <v>#VALUE!</v>
      </c>
      <c r="Y238" s="28"/>
      <c r="Z238" s="28"/>
      <c r="AA238" s="28"/>
      <c r="AB238" s="28"/>
      <c r="AC238" s="44"/>
      <c r="AD238" s="44"/>
      <c r="AE238" s="41"/>
      <c r="AF238" s="43"/>
      <c r="AG238" s="41"/>
      <c r="AH238" s="42" t="e">
        <f t="shared" si="14"/>
        <v>#VALUE!</v>
      </c>
      <c r="AI238" s="41"/>
      <c r="AJ238" s="44"/>
      <c r="AK238" s="45"/>
      <c r="AL238" s="34"/>
      <c r="AM238" s="34"/>
      <c r="AN238" s="34"/>
      <c r="AO238" s="34"/>
      <c r="AP238" s="34"/>
      <c r="AQ238" s="34"/>
      <c r="AR238" s="34"/>
    </row>
    <row r="239" spans="2:44" ht="22.5" customHeight="1" x14ac:dyDescent="0.15">
      <c r="B239" s="34"/>
      <c r="C239" s="47"/>
      <c r="D239" s="34"/>
      <c r="E239" s="34"/>
      <c r="F239" s="41"/>
      <c r="G239" s="67"/>
      <c r="H239" s="33"/>
      <c r="I239" s="72"/>
      <c r="J239" s="73"/>
      <c r="K239" s="53"/>
      <c r="L239" s="49"/>
      <c r="M239" s="51"/>
      <c r="N239" s="35"/>
      <c r="O239" s="55"/>
      <c r="P239" s="36" t="str">
        <f>IF(N239="","",VLOOKUP(N239,単重表!$C$6:'単重表'!$F$3809,2,FALSE))</f>
        <v/>
      </c>
      <c r="Q239" s="37"/>
      <c r="R239" s="29">
        <f t="shared" si="15"/>
        <v>0</v>
      </c>
      <c r="S239" s="38"/>
      <c r="T239" s="39">
        <f t="shared" si="16"/>
        <v>1</v>
      </c>
      <c r="U239" s="40"/>
      <c r="V239" s="39" t="str">
        <f>IF(N239="","",VLOOKUP(N239,単重表!$C$6:'単重表'!$F$3809,3,FALSE))</f>
        <v/>
      </c>
      <c r="W239" s="80"/>
      <c r="X239" s="37" t="e">
        <f t="shared" si="17"/>
        <v>#VALUE!</v>
      </c>
      <c r="Y239" s="28"/>
      <c r="Z239" s="28"/>
      <c r="AA239" s="28"/>
      <c r="AB239" s="28"/>
      <c r="AC239" s="44"/>
      <c r="AD239" s="44"/>
      <c r="AE239" s="41"/>
      <c r="AF239" s="43"/>
      <c r="AG239" s="41"/>
      <c r="AH239" s="42" t="e">
        <f t="shared" si="14"/>
        <v>#VALUE!</v>
      </c>
      <c r="AI239" s="41"/>
      <c r="AJ239" s="44"/>
      <c r="AK239" s="45"/>
      <c r="AL239" s="34"/>
      <c r="AM239" s="34"/>
      <c r="AN239" s="34"/>
      <c r="AO239" s="34"/>
      <c r="AP239" s="34"/>
      <c r="AQ239" s="34"/>
      <c r="AR239" s="34"/>
    </row>
    <row r="240" spans="2:44" ht="22.5" customHeight="1" x14ac:dyDescent="0.15">
      <c r="B240" s="34"/>
      <c r="C240" s="47"/>
      <c r="D240" s="34"/>
      <c r="E240" s="34"/>
      <c r="F240" s="41"/>
      <c r="G240" s="67"/>
      <c r="H240" s="33"/>
      <c r="I240" s="72"/>
      <c r="J240" s="73"/>
      <c r="K240" s="53"/>
      <c r="L240" s="49"/>
      <c r="M240" s="51"/>
      <c r="N240" s="35"/>
      <c r="O240" s="55"/>
      <c r="P240" s="36" t="str">
        <f>IF(N240="","",VLOOKUP(N240,単重表!$C$6:'単重表'!$F$3809,2,FALSE))</f>
        <v/>
      </c>
      <c r="Q240" s="37"/>
      <c r="R240" s="29">
        <f t="shared" si="15"/>
        <v>0</v>
      </c>
      <c r="S240" s="38"/>
      <c r="T240" s="39">
        <f t="shared" si="16"/>
        <v>1</v>
      </c>
      <c r="U240" s="40"/>
      <c r="V240" s="39" t="str">
        <f>IF(N240="","",VLOOKUP(N240,単重表!$C$6:'単重表'!$F$3809,3,FALSE))</f>
        <v/>
      </c>
      <c r="W240" s="80"/>
      <c r="X240" s="37" t="e">
        <f t="shared" si="17"/>
        <v>#VALUE!</v>
      </c>
      <c r="Y240" s="28"/>
      <c r="Z240" s="28"/>
      <c r="AA240" s="28"/>
      <c r="AB240" s="28"/>
      <c r="AC240" s="44"/>
      <c r="AD240" s="44"/>
      <c r="AE240" s="41"/>
      <c r="AF240" s="43"/>
      <c r="AG240" s="41"/>
      <c r="AH240" s="42" t="e">
        <f t="shared" si="14"/>
        <v>#VALUE!</v>
      </c>
      <c r="AI240" s="41"/>
      <c r="AJ240" s="44"/>
      <c r="AK240" s="45"/>
      <c r="AL240" s="34"/>
      <c r="AM240" s="34"/>
      <c r="AN240" s="34"/>
      <c r="AO240" s="34"/>
      <c r="AP240" s="34"/>
      <c r="AQ240" s="34"/>
      <c r="AR240" s="34"/>
    </row>
    <row r="241" spans="2:44" ht="22.5" customHeight="1" x14ac:dyDescent="0.15">
      <c r="B241" s="34"/>
      <c r="C241" s="47"/>
      <c r="D241" s="34"/>
      <c r="E241" s="34"/>
      <c r="F241" s="41"/>
      <c r="G241" s="67"/>
      <c r="H241" s="33"/>
      <c r="I241" s="72"/>
      <c r="J241" s="73"/>
      <c r="K241" s="53"/>
      <c r="L241" s="49"/>
      <c r="M241" s="51"/>
      <c r="N241" s="35"/>
      <c r="O241" s="55"/>
      <c r="P241" s="36" t="str">
        <f>IF(N241="","",VLOOKUP(N241,単重表!$C$6:'単重表'!$F$3809,2,FALSE))</f>
        <v/>
      </c>
      <c r="Q241" s="37"/>
      <c r="R241" s="29">
        <f t="shared" si="15"/>
        <v>0</v>
      </c>
      <c r="S241" s="38"/>
      <c r="T241" s="39">
        <f t="shared" si="16"/>
        <v>1</v>
      </c>
      <c r="U241" s="40"/>
      <c r="V241" s="39" t="str">
        <f>IF(N241="","",VLOOKUP(N241,単重表!$C$6:'単重表'!$F$3809,3,FALSE))</f>
        <v/>
      </c>
      <c r="W241" s="80"/>
      <c r="X241" s="37" t="e">
        <f t="shared" si="17"/>
        <v>#VALUE!</v>
      </c>
      <c r="Y241" s="28"/>
      <c r="Z241" s="28"/>
      <c r="AA241" s="28"/>
      <c r="AB241" s="28"/>
      <c r="AC241" s="44"/>
      <c r="AD241" s="44"/>
      <c r="AE241" s="41"/>
      <c r="AF241" s="43"/>
      <c r="AG241" s="41"/>
      <c r="AH241" s="42" t="e">
        <f t="shared" si="14"/>
        <v>#VALUE!</v>
      </c>
      <c r="AI241" s="41"/>
      <c r="AJ241" s="44"/>
      <c r="AK241" s="45"/>
      <c r="AL241" s="34"/>
      <c r="AM241" s="34"/>
      <c r="AN241" s="34"/>
      <c r="AO241" s="34"/>
      <c r="AP241" s="34"/>
      <c r="AQ241" s="34"/>
      <c r="AR241" s="34"/>
    </row>
    <row r="242" spans="2:44" ht="22.5" customHeight="1" x14ac:dyDescent="0.15">
      <c r="B242" s="34"/>
      <c r="C242" s="47"/>
      <c r="D242" s="34"/>
      <c r="E242" s="34"/>
      <c r="F242" s="41"/>
      <c r="G242" s="67"/>
      <c r="H242" s="33"/>
      <c r="I242" s="72"/>
      <c r="J242" s="73"/>
      <c r="K242" s="53"/>
      <c r="L242" s="49"/>
      <c r="M242" s="51"/>
      <c r="N242" s="35"/>
      <c r="O242" s="55"/>
      <c r="P242" s="36" t="str">
        <f>IF(N242="","",VLOOKUP(N242,単重表!$C$6:'単重表'!$F$3809,2,FALSE))</f>
        <v/>
      </c>
      <c r="Q242" s="37"/>
      <c r="R242" s="29">
        <f t="shared" si="15"/>
        <v>0</v>
      </c>
      <c r="S242" s="38"/>
      <c r="T242" s="39">
        <f t="shared" si="16"/>
        <v>1</v>
      </c>
      <c r="U242" s="40"/>
      <c r="V242" s="39" t="str">
        <f>IF(N242="","",VLOOKUP(N242,単重表!$C$6:'単重表'!$F$3809,3,FALSE))</f>
        <v/>
      </c>
      <c r="W242" s="80"/>
      <c r="X242" s="37" t="e">
        <f t="shared" si="17"/>
        <v>#VALUE!</v>
      </c>
      <c r="Y242" s="28"/>
      <c r="Z242" s="28"/>
      <c r="AA242" s="28"/>
      <c r="AB242" s="28"/>
      <c r="AC242" s="44"/>
      <c r="AD242" s="44"/>
      <c r="AE242" s="41"/>
      <c r="AF242" s="43"/>
      <c r="AG242" s="41"/>
      <c r="AH242" s="42" t="e">
        <f t="shared" si="14"/>
        <v>#VALUE!</v>
      </c>
      <c r="AI242" s="41"/>
      <c r="AJ242" s="44"/>
      <c r="AK242" s="45"/>
      <c r="AL242" s="34"/>
      <c r="AM242" s="34"/>
      <c r="AN242" s="34"/>
      <c r="AO242" s="34"/>
      <c r="AP242" s="34"/>
      <c r="AQ242" s="34"/>
      <c r="AR242" s="34"/>
    </row>
    <row r="243" spans="2:44" ht="22.5" customHeight="1" x14ac:dyDescent="0.15">
      <c r="B243" s="34"/>
      <c r="C243" s="47"/>
      <c r="D243" s="34"/>
      <c r="E243" s="34"/>
      <c r="F243" s="41"/>
      <c r="G243" s="67"/>
      <c r="H243" s="33"/>
      <c r="I243" s="72"/>
      <c r="J243" s="73"/>
      <c r="K243" s="53"/>
      <c r="L243" s="49"/>
      <c r="M243" s="51"/>
      <c r="N243" s="35"/>
      <c r="O243" s="55"/>
      <c r="P243" s="36" t="str">
        <f>IF(N243="","",VLOOKUP(N243,単重表!$C$6:'単重表'!$F$3809,2,FALSE))</f>
        <v/>
      </c>
      <c r="Q243" s="37"/>
      <c r="R243" s="29">
        <f t="shared" si="15"/>
        <v>0</v>
      </c>
      <c r="S243" s="38"/>
      <c r="T243" s="39">
        <f t="shared" si="16"/>
        <v>1</v>
      </c>
      <c r="U243" s="40"/>
      <c r="V243" s="39" t="str">
        <f>IF(N243="","",VLOOKUP(N243,単重表!$C$6:'単重表'!$F$3809,3,FALSE))</f>
        <v/>
      </c>
      <c r="W243" s="80"/>
      <c r="X243" s="37" t="e">
        <f t="shared" si="17"/>
        <v>#VALUE!</v>
      </c>
      <c r="Y243" s="28"/>
      <c r="Z243" s="28"/>
      <c r="AA243" s="28"/>
      <c r="AB243" s="28"/>
      <c r="AC243" s="44"/>
      <c r="AD243" s="44"/>
      <c r="AE243" s="41"/>
      <c r="AF243" s="43"/>
      <c r="AG243" s="41"/>
      <c r="AH243" s="42" t="e">
        <f t="shared" si="14"/>
        <v>#VALUE!</v>
      </c>
      <c r="AI243" s="41"/>
      <c r="AJ243" s="44"/>
      <c r="AK243" s="45"/>
      <c r="AL243" s="34"/>
      <c r="AM243" s="34"/>
      <c r="AN243" s="34"/>
      <c r="AO243" s="34"/>
      <c r="AP243" s="34"/>
      <c r="AQ243" s="34"/>
      <c r="AR243" s="34"/>
    </row>
    <row r="244" spans="2:44" ht="22.5" customHeight="1" x14ac:dyDescent="0.15">
      <c r="B244" s="34"/>
      <c r="C244" s="47"/>
      <c r="D244" s="34"/>
      <c r="E244" s="34"/>
      <c r="F244" s="41"/>
      <c r="G244" s="67"/>
      <c r="H244" s="33"/>
      <c r="I244" s="72"/>
      <c r="J244" s="73"/>
      <c r="K244" s="53"/>
      <c r="L244" s="49"/>
      <c r="M244" s="51"/>
      <c r="N244" s="35"/>
      <c r="O244" s="55"/>
      <c r="P244" s="36" t="str">
        <f>IF(N244="","",VLOOKUP(N244,単重表!$C$6:'単重表'!$F$3809,2,FALSE))</f>
        <v/>
      </c>
      <c r="Q244" s="37"/>
      <c r="R244" s="29">
        <f t="shared" si="15"/>
        <v>0</v>
      </c>
      <c r="S244" s="38"/>
      <c r="T244" s="39">
        <f t="shared" si="16"/>
        <v>1</v>
      </c>
      <c r="U244" s="40"/>
      <c r="V244" s="39" t="str">
        <f>IF(N244="","",VLOOKUP(N244,単重表!$C$6:'単重表'!$F$3809,3,FALSE))</f>
        <v/>
      </c>
      <c r="W244" s="80"/>
      <c r="X244" s="37" t="e">
        <f t="shared" si="17"/>
        <v>#VALUE!</v>
      </c>
      <c r="Y244" s="28"/>
      <c r="Z244" s="28"/>
      <c r="AA244" s="28"/>
      <c r="AB244" s="28"/>
      <c r="AC244" s="44"/>
      <c r="AD244" s="44"/>
      <c r="AE244" s="41"/>
      <c r="AF244" s="43"/>
      <c r="AG244" s="41"/>
      <c r="AH244" s="42" t="e">
        <f t="shared" ref="AH244:AH300" si="18">AG244*X244</f>
        <v>#VALUE!</v>
      </c>
      <c r="AI244" s="41"/>
      <c r="AJ244" s="44"/>
      <c r="AK244" s="45"/>
      <c r="AL244" s="34"/>
      <c r="AM244" s="34"/>
      <c r="AN244" s="34"/>
      <c r="AO244" s="34"/>
      <c r="AP244" s="34"/>
      <c r="AQ244" s="34"/>
      <c r="AR244" s="34"/>
    </row>
    <row r="245" spans="2:44" ht="22.5" customHeight="1" x14ac:dyDescent="0.15">
      <c r="B245" s="34"/>
      <c r="C245" s="47"/>
      <c r="D245" s="34"/>
      <c r="E245" s="34"/>
      <c r="F245" s="41"/>
      <c r="G245" s="67"/>
      <c r="H245" s="33"/>
      <c r="I245" s="72"/>
      <c r="J245" s="73"/>
      <c r="K245" s="53"/>
      <c r="L245" s="49"/>
      <c r="M245" s="51"/>
      <c r="N245" s="35"/>
      <c r="O245" s="55"/>
      <c r="P245" s="36" t="str">
        <f>IF(N245="","",VLOOKUP(N245,単重表!$C$6:'単重表'!$F$3809,2,FALSE))</f>
        <v/>
      </c>
      <c r="Q245" s="37"/>
      <c r="R245" s="29">
        <f t="shared" ref="R245:R308" si="19">Q245/1000</f>
        <v>0</v>
      </c>
      <c r="S245" s="38"/>
      <c r="T245" s="39">
        <f t="shared" ref="T245:T308" si="20">IF(S245="",1,S245/1000)</f>
        <v>1</v>
      </c>
      <c r="U245" s="40"/>
      <c r="V245" s="39" t="str">
        <f>IF(N245="","",VLOOKUP(N245,単重表!$C$6:'単重表'!$F$3809,3,FALSE))</f>
        <v/>
      </c>
      <c r="W245" s="80"/>
      <c r="X245" s="37" t="e">
        <f t="shared" ref="X245:X300" si="21">V245*U245*T245*R245+W245</f>
        <v>#VALUE!</v>
      </c>
      <c r="Y245" s="28"/>
      <c r="Z245" s="28"/>
      <c r="AA245" s="28"/>
      <c r="AB245" s="28"/>
      <c r="AC245" s="44"/>
      <c r="AD245" s="44"/>
      <c r="AE245" s="41"/>
      <c r="AF245" s="43"/>
      <c r="AG245" s="41"/>
      <c r="AH245" s="42" t="e">
        <f t="shared" si="18"/>
        <v>#VALUE!</v>
      </c>
      <c r="AI245" s="41"/>
      <c r="AJ245" s="44"/>
      <c r="AK245" s="45"/>
      <c r="AL245" s="34"/>
      <c r="AM245" s="34"/>
      <c r="AN245" s="34"/>
      <c r="AO245" s="34"/>
      <c r="AP245" s="34"/>
      <c r="AQ245" s="34"/>
      <c r="AR245" s="34"/>
    </row>
    <row r="246" spans="2:44" ht="22.5" customHeight="1" x14ac:dyDescent="0.15">
      <c r="B246" s="34"/>
      <c r="C246" s="47"/>
      <c r="D246" s="34"/>
      <c r="E246" s="34"/>
      <c r="F246" s="41"/>
      <c r="G246" s="67"/>
      <c r="H246" s="33"/>
      <c r="I246" s="72"/>
      <c r="J246" s="73"/>
      <c r="K246" s="53"/>
      <c r="L246" s="49"/>
      <c r="M246" s="51"/>
      <c r="N246" s="35"/>
      <c r="O246" s="55"/>
      <c r="P246" s="36" t="str">
        <f>IF(N246="","",VLOOKUP(N246,単重表!$C$6:'単重表'!$F$3809,2,FALSE))</f>
        <v/>
      </c>
      <c r="Q246" s="37"/>
      <c r="R246" s="29">
        <f t="shared" si="19"/>
        <v>0</v>
      </c>
      <c r="S246" s="38"/>
      <c r="T246" s="39">
        <f t="shared" si="20"/>
        <v>1</v>
      </c>
      <c r="U246" s="40"/>
      <c r="V246" s="39" t="str">
        <f>IF(N246="","",VLOOKUP(N246,単重表!$C$6:'単重表'!$F$3809,3,FALSE))</f>
        <v/>
      </c>
      <c r="W246" s="80"/>
      <c r="X246" s="37" t="e">
        <f t="shared" si="21"/>
        <v>#VALUE!</v>
      </c>
      <c r="Y246" s="28"/>
      <c r="Z246" s="28"/>
      <c r="AA246" s="28"/>
      <c r="AB246" s="28"/>
      <c r="AC246" s="44"/>
      <c r="AD246" s="44"/>
      <c r="AE246" s="41"/>
      <c r="AF246" s="43"/>
      <c r="AG246" s="41"/>
      <c r="AH246" s="42" t="e">
        <f t="shared" si="18"/>
        <v>#VALUE!</v>
      </c>
      <c r="AI246" s="41"/>
      <c r="AJ246" s="44"/>
      <c r="AK246" s="45"/>
      <c r="AL246" s="34"/>
      <c r="AM246" s="34"/>
      <c r="AN246" s="34"/>
      <c r="AO246" s="34"/>
      <c r="AP246" s="34"/>
      <c r="AQ246" s="34"/>
      <c r="AR246" s="34"/>
    </row>
    <row r="247" spans="2:44" ht="22.5" customHeight="1" x14ac:dyDescent="0.15">
      <c r="B247" s="34"/>
      <c r="C247" s="47"/>
      <c r="D247" s="34"/>
      <c r="E247" s="34"/>
      <c r="F247" s="41"/>
      <c r="G247" s="67"/>
      <c r="H247" s="33"/>
      <c r="I247" s="72"/>
      <c r="J247" s="73"/>
      <c r="K247" s="53"/>
      <c r="L247" s="49"/>
      <c r="M247" s="51"/>
      <c r="N247" s="35"/>
      <c r="O247" s="55"/>
      <c r="P247" s="36" t="str">
        <f>IF(N247="","",VLOOKUP(N247,単重表!$C$6:'単重表'!$F$3809,2,FALSE))</f>
        <v/>
      </c>
      <c r="Q247" s="37"/>
      <c r="R247" s="29">
        <f t="shared" si="19"/>
        <v>0</v>
      </c>
      <c r="S247" s="38"/>
      <c r="T247" s="39">
        <f t="shared" si="20"/>
        <v>1</v>
      </c>
      <c r="U247" s="40"/>
      <c r="V247" s="39" t="str">
        <f>IF(N247="","",VLOOKUP(N247,単重表!$C$6:'単重表'!$F$3809,3,FALSE))</f>
        <v/>
      </c>
      <c r="W247" s="80"/>
      <c r="X247" s="37" t="e">
        <f t="shared" si="21"/>
        <v>#VALUE!</v>
      </c>
      <c r="Y247" s="28"/>
      <c r="Z247" s="28"/>
      <c r="AA247" s="28"/>
      <c r="AB247" s="28"/>
      <c r="AC247" s="44"/>
      <c r="AD247" s="44"/>
      <c r="AE247" s="41"/>
      <c r="AF247" s="43"/>
      <c r="AG247" s="41"/>
      <c r="AH247" s="42" t="e">
        <f t="shared" si="18"/>
        <v>#VALUE!</v>
      </c>
      <c r="AI247" s="41"/>
      <c r="AJ247" s="44"/>
      <c r="AK247" s="45"/>
      <c r="AL247" s="34"/>
      <c r="AM247" s="34"/>
      <c r="AN247" s="34"/>
      <c r="AO247" s="34"/>
      <c r="AP247" s="34"/>
      <c r="AQ247" s="34"/>
      <c r="AR247" s="34"/>
    </row>
    <row r="248" spans="2:44" ht="22.5" customHeight="1" x14ac:dyDescent="0.15">
      <c r="B248" s="34"/>
      <c r="C248" s="47"/>
      <c r="D248" s="34"/>
      <c r="E248" s="34"/>
      <c r="F248" s="41"/>
      <c r="G248" s="67"/>
      <c r="H248" s="33"/>
      <c r="I248" s="72"/>
      <c r="J248" s="73"/>
      <c r="K248" s="53"/>
      <c r="L248" s="49"/>
      <c r="M248" s="51"/>
      <c r="N248" s="35"/>
      <c r="O248" s="55"/>
      <c r="P248" s="36" t="str">
        <f>IF(N248="","",VLOOKUP(N248,単重表!$C$6:'単重表'!$F$3809,2,FALSE))</f>
        <v/>
      </c>
      <c r="Q248" s="37"/>
      <c r="R248" s="29">
        <f t="shared" si="19"/>
        <v>0</v>
      </c>
      <c r="S248" s="38"/>
      <c r="T248" s="39">
        <f t="shared" si="20"/>
        <v>1</v>
      </c>
      <c r="U248" s="40"/>
      <c r="V248" s="39" t="str">
        <f>IF(N248="","",VLOOKUP(N248,単重表!$C$6:'単重表'!$F$3809,3,FALSE))</f>
        <v/>
      </c>
      <c r="W248" s="80"/>
      <c r="X248" s="37" t="e">
        <f t="shared" si="21"/>
        <v>#VALUE!</v>
      </c>
      <c r="Y248" s="28"/>
      <c r="Z248" s="28"/>
      <c r="AA248" s="28"/>
      <c r="AB248" s="28"/>
      <c r="AC248" s="44"/>
      <c r="AD248" s="44"/>
      <c r="AE248" s="41"/>
      <c r="AF248" s="43"/>
      <c r="AG248" s="41"/>
      <c r="AH248" s="42" t="e">
        <f t="shared" si="18"/>
        <v>#VALUE!</v>
      </c>
      <c r="AI248" s="41"/>
      <c r="AJ248" s="44"/>
      <c r="AK248" s="45"/>
      <c r="AL248" s="34"/>
      <c r="AM248" s="34"/>
      <c r="AN248" s="34"/>
      <c r="AO248" s="34"/>
      <c r="AP248" s="34"/>
      <c r="AQ248" s="34"/>
      <c r="AR248" s="34"/>
    </row>
    <row r="249" spans="2:44" ht="22.5" customHeight="1" x14ac:dyDescent="0.15">
      <c r="B249" s="34"/>
      <c r="C249" s="47"/>
      <c r="D249" s="34"/>
      <c r="E249" s="34"/>
      <c r="F249" s="41"/>
      <c r="G249" s="67"/>
      <c r="H249" s="33"/>
      <c r="I249" s="72"/>
      <c r="J249" s="73"/>
      <c r="K249" s="53"/>
      <c r="L249" s="49"/>
      <c r="M249" s="51"/>
      <c r="N249" s="35"/>
      <c r="O249" s="55"/>
      <c r="P249" s="36" t="str">
        <f>IF(N249="","",VLOOKUP(N249,単重表!$C$6:'単重表'!$F$3809,2,FALSE))</f>
        <v/>
      </c>
      <c r="Q249" s="37"/>
      <c r="R249" s="29">
        <f t="shared" si="19"/>
        <v>0</v>
      </c>
      <c r="S249" s="38"/>
      <c r="T249" s="39">
        <f t="shared" si="20"/>
        <v>1</v>
      </c>
      <c r="U249" s="40"/>
      <c r="V249" s="39" t="str">
        <f>IF(N249="","",VLOOKUP(N249,単重表!$C$6:'単重表'!$F$3809,3,FALSE))</f>
        <v/>
      </c>
      <c r="W249" s="80"/>
      <c r="X249" s="37" t="e">
        <f t="shared" si="21"/>
        <v>#VALUE!</v>
      </c>
      <c r="Y249" s="28"/>
      <c r="Z249" s="28"/>
      <c r="AA249" s="28"/>
      <c r="AB249" s="28"/>
      <c r="AC249" s="44"/>
      <c r="AD249" s="44"/>
      <c r="AE249" s="41"/>
      <c r="AF249" s="43"/>
      <c r="AG249" s="41"/>
      <c r="AH249" s="42" t="e">
        <f t="shared" si="18"/>
        <v>#VALUE!</v>
      </c>
      <c r="AI249" s="41"/>
      <c r="AJ249" s="44"/>
      <c r="AK249" s="45"/>
      <c r="AL249" s="34"/>
      <c r="AM249" s="34"/>
      <c r="AN249" s="34"/>
      <c r="AO249" s="34"/>
      <c r="AP249" s="34"/>
      <c r="AQ249" s="34"/>
      <c r="AR249" s="34"/>
    </row>
    <row r="250" spans="2:44" ht="22.5" customHeight="1" x14ac:dyDescent="0.15">
      <c r="B250" s="34"/>
      <c r="C250" s="47"/>
      <c r="D250" s="34"/>
      <c r="E250" s="34"/>
      <c r="F250" s="41"/>
      <c r="G250" s="67"/>
      <c r="H250" s="33"/>
      <c r="I250" s="72"/>
      <c r="J250" s="73"/>
      <c r="K250" s="53"/>
      <c r="L250" s="49"/>
      <c r="M250" s="51"/>
      <c r="N250" s="35"/>
      <c r="O250" s="55"/>
      <c r="P250" s="36" t="str">
        <f>IF(N250="","",VLOOKUP(N250,単重表!$C$6:'単重表'!$F$3809,2,FALSE))</f>
        <v/>
      </c>
      <c r="Q250" s="37"/>
      <c r="R250" s="29">
        <f t="shared" si="19"/>
        <v>0</v>
      </c>
      <c r="S250" s="38"/>
      <c r="T250" s="39">
        <f t="shared" si="20"/>
        <v>1</v>
      </c>
      <c r="U250" s="40"/>
      <c r="V250" s="39" t="str">
        <f>IF(N250="","",VLOOKUP(N250,単重表!$C$6:'単重表'!$F$3809,3,FALSE))</f>
        <v/>
      </c>
      <c r="W250" s="80"/>
      <c r="X250" s="37" t="e">
        <f t="shared" si="21"/>
        <v>#VALUE!</v>
      </c>
      <c r="Y250" s="28"/>
      <c r="Z250" s="28"/>
      <c r="AA250" s="28"/>
      <c r="AB250" s="28"/>
      <c r="AC250" s="44"/>
      <c r="AD250" s="44"/>
      <c r="AE250" s="41"/>
      <c r="AF250" s="43"/>
      <c r="AG250" s="41"/>
      <c r="AH250" s="42" t="e">
        <f t="shared" si="18"/>
        <v>#VALUE!</v>
      </c>
      <c r="AI250" s="41"/>
      <c r="AJ250" s="44"/>
      <c r="AK250" s="45"/>
      <c r="AL250" s="34"/>
      <c r="AM250" s="34"/>
      <c r="AN250" s="34"/>
      <c r="AO250" s="34"/>
      <c r="AP250" s="34"/>
      <c r="AQ250" s="34"/>
      <c r="AR250" s="34"/>
    </row>
    <row r="251" spans="2:44" ht="22.5" customHeight="1" x14ac:dyDescent="0.15">
      <c r="B251" s="34"/>
      <c r="C251" s="47"/>
      <c r="D251" s="34"/>
      <c r="E251" s="34"/>
      <c r="F251" s="41"/>
      <c r="G251" s="67"/>
      <c r="H251" s="33"/>
      <c r="I251" s="72"/>
      <c r="J251" s="73"/>
      <c r="K251" s="53"/>
      <c r="L251" s="49"/>
      <c r="M251" s="51"/>
      <c r="N251" s="35"/>
      <c r="O251" s="55"/>
      <c r="P251" s="36" t="str">
        <f>IF(N251="","",VLOOKUP(N251,単重表!$C$6:'単重表'!$F$3809,2,FALSE))</f>
        <v/>
      </c>
      <c r="Q251" s="37"/>
      <c r="R251" s="29">
        <f t="shared" si="19"/>
        <v>0</v>
      </c>
      <c r="S251" s="38"/>
      <c r="T251" s="39">
        <f t="shared" si="20"/>
        <v>1</v>
      </c>
      <c r="U251" s="40"/>
      <c r="V251" s="39" t="str">
        <f>IF(N251="","",VLOOKUP(N251,単重表!$C$6:'単重表'!$F$3809,3,FALSE))</f>
        <v/>
      </c>
      <c r="W251" s="80"/>
      <c r="X251" s="37" t="e">
        <f t="shared" si="21"/>
        <v>#VALUE!</v>
      </c>
      <c r="Y251" s="28"/>
      <c r="Z251" s="28"/>
      <c r="AA251" s="28"/>
      <c r="AB251" s="28"/>
      <c r="AC251" s="44"/>
      <c r="AD251" s="44"/>
      <c r="AE251" s="41"/>
      <c r="AF251" s="43"/>
      <c r="AG251" s="41"/>
      <c r="AH251" s="42" t="e">
        <f t="shared" si="18"/>
        <v>#VALUE!</v>
      </c>
      <c r="AI251" s="41"/>
      <c r="AJ251" s="44"/>
      <c r="AK251" s="45"/>
      <c r="AL251" s="34"/>
      <c r="AM251" s="34"/>
      <c r="AN251" s="34"/>
      <c r="AO251" s="34"/>
      <c r="AP251" s="34"/>
      <c r="AQ251" s="34"/>
      <c r="AR251" s="34"/>
    </row>
    <row r="252" spans="2:44" ht="22.5" customHeight="1" x14ac:dyDescent="0.15">
      <c r="B252" s="34"/>
      <c r="C252" s="47"/>
      <c r="D252" s="34"/>
      <c r="E252" s="34"/>
      <c r="F252" s="41"/>
      <c r="G252" s="67"/>
      <c r="H252" s="33"/>
      <c r="I252" s="72"/>
      <c r="J252" s="73"/>
      <c r="K252" s="53"/>
      <c r="L252" s="49"/>
      <c r="M252" s="51"/>
      <c r="N252" s="35"/>
      <c r="O252" s="55"/>
      <c r="P252" s="36" t="str">
        <f>IF(N252="","",VLOOKUP(N252,単重表!$C$6:'単重表'!$F$3809,2,FALSE))</f>
        <v/>
      </c>
      <c r="Q252" s="37"/>
      <c r="R252" s="29">
        <f t="shared" si="19"/>
        <v>0</v>
      </c>
      <c r="S252" s="38"/>
      <c r="T252" s="39">
        <f t="shared" si="20"/>
        <v>1</v>
      </c>
      <c r="U252" s="40"/>
      <c r="V252" s="39" t="str">
        <f>IF(N252="","",VLOOKUP(N252,単重表!$C$6:'単重表'!$F$3809,3,FALSE))</f>
        <v/>
      </c>
      <c r="W252" s="80"/>
      <c r="X252" s="37" t="e">
        <f t="shared" si="21"/>
        <v>#VALUE!</v>
      </c>
      <c r="Y252" s="28"/>
      <c r="Z252" s="28"/>
      <c r="AA252" s="28"/>
      <c r="AB252" s="28"/>
      <c r="AC252" s="44"/>
      <c r="AD252" s="44"/>
      <c r="AE252" s="41"/>
      <c r="AF252" s="43"/>
      <c r="AG252" s="41"/>
      <c r="AH252" s="42" t="e">
        <f t="shared" si="18"/>
        <v>#VALUE!</v>
      </c>
      <c r="AI252" s="41"/>
      <c r="AJ252" s="44"/>
      <c r="AK252" s="45"/>
      <c r="AL252" s="34"/>
      <c r="AM252" s="34"/>
      <c r="AN252" s="34"/>
      <c r="AO252" s="34"/>
      <c r="AP252" s="34"/>
      <c r="AQ252" s="34"/>
      <c r="AR252" s="34"/>
    </row>
    <row r="253" spans="2:44" ht="22.5" customHeight="1" x14ac:dyDescent="0.15">
      <c r="B253" s="34"/>
      <c r="C253" s="47"/>
      <c r="D253" s="34"/>
      <c r="E253" s="34"/>
      <c r="F253" s="41"/>
      <c r="G253" s="67"/>
      <c r="H253" s="33"/>
      <c r="I253" s="72"/>
      <c r="J253" s="73"/>
      <c r="K253" s="53"/>
      <c r="L253" s="49"/>
      <c r="M253" s="51"/>
      <c r="N253" s="35"/>
      <c r="O253" s="55"/>
      <c r="P253" s="36" t="str">
        <f>IF(N253="","",VLOOKUP(N253,単重表!$C$6:'単重表'!$F$3809,2,FALSE))</f>
        <v/>
      </c>
      <c r="Q253" s="37"/>
      <c r="R253" s="29">
        <f t="shared" si="19"/>
        <v>0</v>
      </c>
      <c r="S253" s="38"/>
      <c r="T253" s="39">
        <f t="shared" si="20"/>
        <v>1</v>
      </c>
      <c r="U253" s="40"/>
      <c r="V253" s="39" t="str">
        <f>IF(N253="","",VLOOKUP(N253,単重表!$C$6:'単重表'!$F$3809,3,FALSE))</f>
        <v/>
      </c>
      <c r="W253" s="80"/>
      <c r="X253" s="37" t="e">
        <f t="shared" si="21"/>
        <v>#VALUE!</v>
      </c>
      <c r="Y253" s="28"/>
      <c r="Z253" s="28"/>
      <c r="AA253" s="28"/>
      <c r="AB253" s="28"/>
      <c r="AC253" s="44"/>
      <c r="AD253" s="44"/>
      <c r="AE253" s="41"/>
      <c r="AF253" s="43"/>
      <c r="AG253" s="41"/>
      <c r="AH253" s="42" t="e">
        <f t="shared" si="18"/>
        <v>#VALUE!</v>
      </c>
      <c r="AI253" s="41"/>
      <c r="AJ253" s="44"/>
      <c r="AK253" s="45"/>
      <c r="AL253" s="34"/>
      <c r="AM253" s="34"/>
      <c r="AN253" s="34"/>
      <c r="AO253" s="34"/>
      <c r="AP253" s="34"/>
      <c r="AQ253" s="34"/>
      <c r="AR253" s="34"/>
    </row>
    <row r="254" spans="2:44" ht="22.5" customHeight="1" x14ac:dyDescent="0.15">
      <c r="B254" s="34"/>
      <c r="C254" s="47"/>
      <c r="D254" s="34"/>
      <c r="E254" s="34"/>
      <c r="F254" s="41"/>
      <c r="G254" s="67"/>
      <c r="H254" s="33"/>
      <c r="I254" s="72"/>
      <c r="J254" s="73"/>
      <c r="K254" s="53"/>
      <c r="L254" s="49"/>
      <c r="M254" s="51"/>
      <c r="N254" s="35"/>
      <c r="O254" s="55"/>
      <c r="P254" s="36" t="str">
        <f>IF(N254="","",VLOOKUP(N254,単重表!$C$6:'単重表'!$F$3809,2,FALSE))</f>
        <v/>
      </c>
      <c r="Q254" s="37"/>
      <c r="R254" s="29">
        <f t="shared" si="19"/>
        <v>0</v>
      </c>
      <c r="S254" s="38"/>
      <c r="T254" s="39">
        <f t="shared" si="20"/>
        <v>1</v>
      </c>
      <c r="U254" s="40"/>
      <c r="V254" s="39" t="str">
        <f>IF(N254="","",VLOOKUP(N254,単重表!$C$6:'単重表'!$F$3809,3,FALSE))</f>
        <v/>
      </c>
      <c r="W254" s="80"/>
      <c r="X254" s="37" t="e">
        <f t="shared" si="21"/>
        <v>#VALUE!</v>
      </c>
      <c r="Y254" s="28"/>
      <c r="Z254" s="28"/>
      <c r="AA254" s="28"/>
      <c r="AB254" s="28"/>
      <c r="AC254" s="44"/>
      <c r="AD254" s="44"/>
      <c r="AE254" s="41"/>
      <c r="AF254" s="43"/>
      <c r="AG254" s="41"/>
      <c r="AH254" s="42" t="e">
        <f t="shared" si="18"/>
        <v>#VALUE!</v>
      </c>
      <c r="AI254" s="41"/>
      <c r="AJ254" s="44"/>
      <c r="AK254" s="45"/>
      <c r="AL254" s="34"/>
      <c r="AM254" s="34"/>
      <c r="AN254" s="34"/>
      <c r="AO254" s="34"/>
      <c r="AP254" s="34"/>
      <c r="AQ254" s="34"/>
      <c r="AR254" s="34"/>
    </row>
    <row r="255" spans="2:44" ht="22.5" customHeight="1" x14ac:dyDescent="0.15">
      <c r="B255" s="34"/>
      <c r="C255" s="47"/>
      <c r="D255" s="34"/>
      <c r="E255" s="34"/>
      <c r="F255" s="41"/>
      <c r="G255" s="67"/>
      <c r="H255" s="33"/>
      <c r="I255" s="72"/>
      <c r="J255" s="73"/>
      <c r="K255" s="53"/>
      <c r="L255" s="49"/>
      <c r="M255" s="51"/>
      <c r="N255" s="35"/>
      <c r="O255" s="55"/>
      <c r="P255" s="36" t="str">
        <f>IF(N255="","",VLOOKUP(N255,単重表!$C$6:'単重表'!$F$3809,2,FALSE))</f>
        <v/>
      </c>
      <c r="Q255" s="37"/>
      <c r="R255" s="29">
        <f t="shared" si="19"/>
        <v>0</v>
      </c>
      <c r="S255" s="38"/>
      <c r="T255" s="39">
        <f t="shared" si="20"/>
        <v>1</v>
      </c>
      <c r="U255" s="40"/>
      <c r="V255" s="39" t="str">
        <f>IF(N255="","",VLOOKUP(N255,単重表!$C$6:'単重表'!$F$3809,3,FALSE))</f>
        <v/>
      </c>
      <c r="W255" s="80"/>
      <c r="X255" s="37" t="e">
        <f t="shared" si="21"/>
        <v>#VALUE!</v>
      </c>
      <c r="Y255" s="28"/>
      <c r="Z255" s="28"/>
      <c r="AA255" s="28"/>
      <c r="AB255" s="28"/>
      <c r="AC255" s="44"/>
      <c r="AD255" s="44"/>
      <c r="AE255" s="41"/>
      <c r="AF255" s="43"/>
      <c r="AG255" s="41"/>
      <c r="AH255" s="42" t="e">
        <f t="shared" si="18"/>
        <v>#VALUE!</v>
      </c>
      <c r="AI255" s="41"/>
      <c r="AJ255" s="44"/>
      <c r="AK255" s="45"/>
      <c r="AL255" s="34"/>
      <c r="AM255" s="34"/>
      <c r="AN255" s="34"/>
      <c r="AO255" s="34"/>
      <c r="AP255" s="34"/>
      <c r="AQ255" s="34"/>
      <c r="AR255" s="34"/>
    </row>
    <row r="256" spans="2:44" ht="22.5" customHeight="1" x14ac:dyDescent="0.15">
      <c r="B256" s="34"/>
      <c r="C256" s="47"/>
      <c r="D256" s="34"/>
      <c r="E256" s="34"/>
      <c r="F256" s="41"/>
      <c r="G256" s="67"/>
      <c r="H256" s="33"/>
      <c r="I256" s="72"/>
      <c r="J256" s="73"/>
      <c r="K256" s="53"/>
      <c r="L256" s="49"/>
      <c r="M256" s="51"/>
      <c r="N256" s="35"/>
      <c r="O256" s="55"/>
      <c r="P256" s="36" t="str">
        <f>IF(N256="","",VLOOKUP(N256,単重表!$C$6:'単重表'!$F$3809,2,FALSE))</f>
        <v/>
      </c>
      <c r="Q256" s="37"/>
      <c r="R256" s="29">
        <f t="shared" si="19"/>
        <v>0</v>
      </c>
      <c r="S256" s="38"/>
      <c r="T256" s="39">
        <f t="shared" si="20"/>
        <v>1</v>
      </c>
      <c r="U256" s="40"/>
      <c r="V256" s="39" t="str">
        <f>IF(N256="","",VLOOKUP(N256,単重表!$C$6:'単重表'!$F$3809,3,FALSE))</f>
        <v/>
      </c>
      <c r="W256" s="80"/>
      <c r="X256" s="37" t="e">
        <f t="shared" si="21"/>
        <v>#VALUE!</v>
      </c>
      <c r="Y256" s="28"/>
      <c r="Z256" s="28"/>
      <c r="AA256" s="28"/>
      <c r="AB256" s="28"/>
      <c r="AC256" s="44"/>
      <c r="AD256" s="44"/>
      <c r="AE256" s="41"/>
      <c r="AF256" s="43"/>
      <c r="AG256" s="41"/>
      <c r="AH256" s="42" t="e">
        <f t="shared" si="18"/>
        <v>#VALUE!</v>
      </c>
      <c r="AI256" s="41"/>
      <c r="AJ256" s="44"/>
      <c r="AK256" s="45"/>
      <c r="AL256" s="34"/>
      <c r="AM256" s="34"/>
      <c r="AN256" s="34"/>
      <c r="AO256" s="34"/>
      <c r="AP256" s="34"/>
      <c r="AQ256" s="34"/>
      <c r="AR256" s="34"/>
    </row>
    <row r="257" spans="2:44" ht="22.5" customHeight="1" x14ac:dyDescent="0.15">
      <c r="B257" s="34"/>
      <c r="C257" s="47"/>
      <c r="D257" s="34"/>
      <c r="E257" s="34"/>
      <c r="F257" s="41"/>
      <c r="G257" s="67"/>
      <c r="H257" s="33"/>
      <c r="I257" s="72"/>
      <c r="J257" s="73"/>
      <c r="K257" s="53"/>
      <c r="L257" s="49"/>
      <c r="M257" s="51"/>
      <c r="N257" s="35"/>
      <c r="O257" s="55"/>
      <c r="P257" s="36" t="str">
        <f>IF(N257="","",VLOOKUP(N257,単重表!$C$6:'単重表'!$F$3809,2,FALSE))</f>
        <v/>
      </c>
      <c r="Q257" s="37"/>
      <c r="R257" s="29">
        <f t="shared" si="19"/>
        <v>0</v>
      </c>
      <c r="S257" s="38"/>
      <c r="T257" s="39">
        <f t="shared" si="20"/>
        <v>1</v>
      </c>
      <c r="U257" s="40"/>
      <c r="V257" s="39" t="str">
        <f>IF(N257="","",VLOOKUP(N257,単重表!$C$6:'単重表'!$F$3809,3,FALSE))</f>
        <v/>
      </c>
      <c r="W257" s="80"/>
      <c r="X257" s="37" t="e">
        <f t="shared" si="21"/>
        <v>#VALUE!</v>
      </c>
      <c r="Y257" s="28"/>
      <c r="Z257" s="28"/>
      <c r="AA257" s="28"/>
      <c r="AB257" s="28"/>
      <c r="AC257" s="44"/>
      <c r="AD257" s="44"/>
      <c r="AE257" s="41"/>
      <c r="AF257" s="43"/>
      <c r="AG257" s="41"/>
      <c r="AH257" s="42" t="e">
        <f t="shared" si="18"/>
        <v>#VALUE!</v>
      </c>
      <c r="AI257" s="41"/>
      <c r="AJ257" s="44"/>
      <c r="AK257" s="45"/>
      <c r="AL257" s="34"/>
      <c r="AM257" s="34"/>
      <c r="AN257" s="34"/>
      <c r="AO257" s="34"/>
      <c r="AP257" s="34"/>
      <c r="AQ257" s="34"/>
      <c r="AR257" s="34"/>
    </row>
    <row r="258" spans="2:44" ht="22.5" customHeight="1" x14ac:dyDescent="0.15">
      <c r="B258" s="34"/>
      <c r="C258" s="47"/>
      <c r="D258" s="34"/>
      <c r="E258" s="34"/>
      <c r="F258" s="41"/>
      <c r="G258" s="67"/>
      <c r="H258" s="33"/>
      <c r="I258" s="72"/>
      <c r="J258" s="73"/>
      <c r="K258" s="53"/>
      <c r="L258" s="49"/>
      <c r="M258" s="51"/>
      <c r="N258" s="35"/>
      <c r="O258" s="55"/>
      <c r="P258" s="36" t="str">
        <f>IF(N258="","",VLOOKUP(N258,単重表!$C$6:'単重表'!$F$3809,2,FALSE))</f>
        <v/>
      </c>
      <c r="Q258" s="37"/>
      <c r="R258" s="29">
        <f t="shared" si="19"/>
        <v>0</v>
      </c>
      <c r="S258" s="38"/>
      <c r="T258" s="39">
        <f t="shared" si="20"/>
        <v>1</v>
      </c>
      <c r="U258" s="40"/>
      <c r="V258" s="39" t="str">
        <f>IF(N258="","",VLOOKUP(N258,単重表!$C$6:'単重表'!$F$3809,3,FALSE))</f>
        <v/>
      </c>
      <c r="W258" s="80"/>
      <c r="X258" s="37" t="e">
        <f t="shared" si="21"/>
        <v>#VALUE!</v>
      </c>
      <c r="Y258" s="28"/>
      <c r="Z258" s="28"/>
      <c r="AA258" s="28"/>
      <c r="AB258" s="28"/>
      <c r="AC258" s="44"/>
      <c r="AD258" s="44"/>
      <c r="AE258" s="41"/>
      <c r="AF258" s="43"/>
      <c r="AG258" s="41"/>
      <c r="AH258" s="42" t="e">
        <f t="shared" si="18"/>
        <v>#VALUE!</v>
      </c>
      <c r="AI258" s="41"/>
      <c r="AJ258" s="44"/>
      <c r="AK258" s="45"/>
      <c r="AL258" s="34"/>
      <c r="AM258" s="34"/>
      <c r="AN258" s="34"/>
      <c r="AO258" s="34"/>
      <c r="AP258" s="34"/>
      <c r="AQ258" s="34"/>
      <c r="AR258" s="34"/>
    </row>
    <row r="259" spans="2:44" ht="22.5" customHeight="1" x14ac:dyDescent="0.15">
      <c r="B259" s="34"/>
      <c r="C259" s="47"/>
      <c r="D259" s="34"/>
      <c r="E259" s="34"/>
      <c r="F259" s="41"/>
      <c r="G259" s="67"/>
      <c r="H259" s="33"/>
      <c r="I259" s="72"/>
      <c r="J259" s="73"/>
      <c r="K259" s="53"/>
      <c r="L259" s="49"/>
      <c r="M259" s="51"/>
      <c r="N259" s="35"/>
      <c r="O259" s="55"/>
      <c r="P259" s="36" t="str">
        <f>IF(N259="","",VLOOKUP(N259,単重表!$C$6:'単重表'!$F$3809,2,FALSE))</f>
        <v/>
      </c>
      <c r="Q259" s="37"/>
      <c r="R259" s="29">
        <f t="shared" si="19"/>
        <v>0</v>
      </c>
      <c r="S259" s="38"/>
      <c r="T259" s="39">
        <f t="shared" si="20"/>
        <v>1</v>
      </c>
      <c r="U259" s="40"/>
      <c r="V259" s="39" t="str">
        <f>IF(N259="","",VLOOKUP(N259,単重表!$C$6:'単重表'!$F$3809,3,FALSE))</f>
        <v/>
      </c>
      <c r="W259" s="80"/>
      <c r="X259" s="37" t="e">
        <f t="shared" si="21"/>
        <v>#VALUE!</v>
      </c>
      <c r="Y259" s="28"/>
      <c r="Z259" s="28"/>
      <c r="AA259" s="28"/>
      <c r="AB259" s="28"/>
      <c r="AC259" s="44"/>
      <c r="AD259" s="44"/>
      <c r="AE259" s="41"/>
      <c r="AF259" s="43"/>
      <c r="AG259" s="41"/>
      <c r="AH259" s="42" t="e">
        <f t="shared" si="18"/>
        <v>#VALUE!</v>
      </c>
      <c r="AI259" s="41"/>
      <c r="AJ259" s="44"/>
      <c r="AK259" s="45"/>
      <c r="AL259" s="34"/>
      <c r="AM259" s="34"/>
      <c r="AN259" s="34"/>
      <c r="AO259" s="34"/>
      <c r="AP259" s="34"/>
      <c r="AQ259" s="34"/>
      <c r="AR259" s="34"/>
    </row>
    <row r="260" spans="2:44" ht="22.5" customHeight="1" x14ac:dyDescent="0.15">
      <c r="B260" s="34"/>
      <c r="C260" s="47"/>
      <c r="D260" s="34"/>
      <c r="E260" s="34"/>
      <c r="F260" s="41"/>
      <c r="G260" s="67"/>
      <c r="H260" s="33"/>
      <c r="I260" s="72"/>
      <c r="J260" s="73"/>
      <c r="K260" s="53"/>
      <c r="L260" s="49"/>
      <c r="M260" s="51"/>
      <c r="N260" s="35"/>
      <c r="O260" s="55"/>
      <c r="P260" s="36" t="str">
        <f>IF(N260="","",VLOOKUP(N260,単重表!$C$6:'単重表'!$F$3809,2,FALSE))</f>
        <v/>
      </c>
      <c r="Q260" s="37"/>
      <c r="R260" s="29">
        <f t="shared" si="19"/>
        <v>0</v>
      </c>
      <c r="S260" s="38"/>
      <c r="T260" s="39">
        <f t="shared" si="20"/>
        <v>1</v>
      </c>
      <c r="U260" s="40"/>
      <c r="V260" s="39" t="str">
        <f>IF(N260="","",VLOOKUP(N260,単重表!$C$6:'単重表'!$F$3809,3,FALSE))</f>
        <v/>
      </c>
      <c r="W260" s="80"/>
      <c r="X260" s="37" t="e">
        <f t="shared" si="21"/>
        <v>#VALUE!</v>
      </c>
      <c r="Y260" s="28"/>
      <c r="Z260" s="28"/>
      <c r="AA260" s="28"/>
      <c r="AB260" s="28"/>
      <c r="AC260" s="44"/>
      <c r="AD260" s="44"/>
      <c r="AE260" s="41"/>
      <c r="AF260" s="43"/>
      <c r="AG260" s="41"/>
      <c r="AH260" s="42" t="e">
        <f t="shared" si="18"/>
        <v>#VALUE!</v>
      </c>
      <c r="AI260" s="41"/>
      <c r="AJ260" s="44"/>
      <c r="AK260" s="45"/>
      <c r="AL260" s="34"/>
      <c r="AM260" s="34"/>
      <c r="AN260" s="34"/>
      <c r="AO260" s="34"/>
      <c r="AP260" s="34"/>
      <c r="AQ260" s="34"/>
      <c r="AR260" s="34"/>
    </row>
    <row r="261" spans="2:44" ht="22.5" customHeight="1" x14ac:dyDescent="0.15">
      <c r="B261" s="34"/>
      <c r="C261" s="47"/>
      <c r="D261" s="34"/>
      <c r="E261" s="34"/>
      <c r="F261" s="41"/>
      <c r="G261" s="67"/>
      <c r="H261" s="33"/>
      <c r="I261" s="72"/>
      <c r="J261" s="73"/>
      <c r="K261" s="53"/>
      <c r="L261" s="49"/>
      <c r="M261" s="51"/>
      <c r="N261" s="35"/>
      <c r="O261" s="55"/>
      <c r="P261" s="36" t="str">
        <f>IF(N261="","",VLOOKUP(N261,単重表!$C$6:'単重表'!$F$3809,2,FALSE))</f>
        <v/>
      </c>
      <c r="Q261" s="37"/>
      <c r="R261" s="29">
        <f t="shared" si="19"/>
        <v>0</v>
      </c>
      <c r="S261" s="38"/>
      <c r="T261" s="39">
        <f t="shared" si="20"/>
        <v>1</v>
      </c>
      <c r="U261" s="40"/>
      <c r="V261" s="39" t="str">
        <f>IF(N261="","",VLOOKUP(N261,単重表!$C$6:'単重表'!$F$3809,3,FALSE))</f>
        <v/>
      </c>
      <c r="W261" s="80"/>
      <c r="X261" s="37" t="e">
        <f t="shared" si="21"/>
        <v>#VALUE!</v>
      </c>
      <c r="Y261" s="28"/>
      <c r="Z261" s="28"/>
      <c r="AA261" s="28"/>
      <c r="AB261" s="28"/>
      <c r="AC261" s="44"/>
      <c r="AD261" s="44"/>
      <c r="AE261" s="41"/>
      <c r="AF261" s="43"/>
      <c r="AG261" s="41"/>
      <c r="AH261" s="42" t="e">
        <f t="shared" si="18"/>
        <v>#VALUE!</v>
      </c>
      <c r="AI261" s="41"/>
      <c r="AJ261" s="44"/>
      <c r="AK261" s="45"/>
      <c r="AL261" s="34"/>
      <c r="AM261" s="34"/>
      <c r="AN261" s="34"/>
      <c r="AO261" s="34"/>
      <c r="AP261" s="34"/>
      <c r="AQ261" s="34"/>
      <c r="AR261" s="34"/>
    </row>
    <row r="262" spans="2:44" ht="22.5" customHeight="1" x14ac:dyDescent="0.15">
      <c r="B262" s="34"/>
      <c r="C262" s="47"/>
      <c r="D262" s="34"/>
      <c r="E262" s="34"/>
      <c r="F262" s="41"/>
      <c r="G262" s="67"/>
      <c r="H262" s="33"/>
      <c r="I262" s="72"/>
      <c r="J262" s="73"/>
      <c r="K262" s="53"/>
      <c r="L262" s="49"/>
      <c r="M262" s="51"/>
      <c r="N262" s="35"/>
      <c r="O262" s="55"/>
      <c r="P262" s="36" t="str">
        <f>IF(N262="","",VLOOKUP(N262,単重表!$C$6:'単重表'!$F$3809,2,FALSE))</f>
        <v/>
      </c>
      <c r="Q262" s="37"/>
      <c r="R262" s="29">
        <f t="shared" si="19"/>
        <v>0</v>
      </c>
      <c r="S262" s="38"/>
      <c r="T262" s="39">
        <f t="shared" si="20"/>
        <v>1</v>
      </c>
      <c r="U262" s="40"/>
      <c r="V262" s="39" t="str">
        <f>IF(N262="","",VLOOKUP(N262,単重表!$C$6:'単重表'!$F$3809,3,FALSE))</f>
        <v/>
      </c>
      <c r="W262" s="80"/>
      <c r="X262" s="37" t="e">
        <f t="shared" si="21"/>
        <v>#VALUE!</v>
      </c>
      <c r="Y262" s="28"/>
      <c r="Z262" s="28"/>
      <c r="AA262" s="28"/>
      <c r="AB262" s="28"/>
      <c r="AC262" s="44"/>
      <c r="AD262" s="44"/>
      <c r="AE262" s="41"/>
      <c r="AF262" s="43"/>
      <c r="AG262" s="41"/>
      <c r="AH262" s="42" t="e">
        <f t="shared" si="18"/>
        <v>#VALUE!</v>
      </c>
      <c r="AI262" s="41"/>
      <c r="AJ262" s="44"/>
      <c r="AK262" s="45"/>
      <c r="AL262" s="34"/>
      <c r="AM262" s="34"/>
      <c r="AN262" s="34"/>
      <c r="AO262" s="34"/>
      <c r="AP262" s="34"/>
      <c r="AQ262" s="34"/>
      <c r="AR262" s="34"/>
    </row>
    <row r="263" spans="2:44" ht="22.5" customHeight="1" x14ac:dyDescent="0.15">
      <c r="B263" s="34"/>
      <c r="C263" s="47"/>
      <c r="D263" s="34"/>
      <c r="E263" s="34"/>
      <c r="F263" s="41"/>
      <c r="G263" s="67"/>
      <c r="H263" s="33"/>
      <c r="I263" s="72"/>
      <c r="J263" s="73"/>
      <c r="K263" s="53"/>
      <c r="L263" s="49"/>
      <c r="M263" s="51"/>
      <c r="N263" s="35"/>
      <c r="O263" s="55"/>
      <c r="P263" s="36" t="str">
        <f>IF(N263="","",VLOOKUP(N263,単重表!$C$6:'単重表'!$F$3809,2,FALSE))</f>
        <v/>
      </c>
      <c r="Q263" s="37"/>
      <c r="R263" s="29">
        <f t="shared" si="19"/>
        <v>0</v>
      </c>
      <c r="S263" s="38"/>
      <c r="T263" s="39">
        <f t="shared" si="20"/>
        <v>1</v>
      </c>
      <c r="U263" s="40"/>
      <c r="V263" s="39" t="str">
        <f>IF(N263="","",VLOOKUP(N263,単重表!$C$6:'単重表'!$F$3809,3,FALSE))</f>
        <v/>
      </c>
      <c r="W263" s="80"/>
      <c r="X263" s="37" t="e">
        <f t="shared" si="21"/>
        <v>#VALUE!</v>
      </c>
      <c r="Y263" s="28"/>
      <c r="Z263" s="28"/>
      <c r="AA263" s="28"/>
      <c r="AB263" s="28"/>
      <c r="AC263" s="44"/>
      <c r="AD263" s="44"/>
      <c r="AE263" s="41"/>
      <c r="AF263" s="43"/>
      <c r="AG263" s="41"/>
      <c r="AH263" s="42" t="e">
        <f t="shared" si="18"/>
        <v>#VALUE!</v>
      </c>
      <c r="AI263" s="41"/>
      <c r="AJ263" s="44"/>
      <c r="AK263" s="45"/>
      <c r="AL263" s="34"/>
      <c r="AM263" s="34"/>
      <c r="AN263" s="34"/>
      <c r="AO263" s="34"/>
      <c r="AP263" s="34"/>
      <c r="AQ263" s="34"/>
      <c r="AR263" s="34"/>
    </row>
    <row r="264" spans="2:44" ht="22.5" customHeight="1" x14ac:dyDescent="0.15">
      <c r="B264" s="34"/>
      <c r="C264" s="47"/>
      <c r="D264" s="34"/>
      <c r="E264" s="34"/>
      <c r="F264" s="41"/>
      <c r="G264" s="67"/>
      <c r="H264" s="33"/>
      <c r="I264" s="72"/>
      <c r="J264" s="73"/>
      <c r="K264" s="53"/>
      <c r="L264" s="49"/>
      <c r="M264" s="51"/>
      <c r="N264" s="35"/>
      <c r="O264" s="55"/>
      <c r="P264" s="36" t="str">
        <f>IF(N264="","",VLOOKUP(N264,単重表!$C$6:'単重表'!$F$3809,2,FALSE))</f>
        <v/>
      </c>
      <c r="Q264" s="37"/>
      <c r="R264" s="29">
        <f t="shared" si="19"/>
        <v>0</v>
      </c>
      <c r="S264" s="38"/>
      <c r="T264" s="39">
        <f t="shared" si="20"/>
        <v>1</v>
      </c>
      <c r="U264" s="40"/>
      <c r="V264" s="39" t="str">
        <f>IF(N264="","",VLOOKUP(N264,単重表!$C$6:'単重表'!$F$3809,3,FALSE))</f>
        <v/>
      </c>
      <c r="W264" s="80"/>
      <c r="X264" s="37" t="e">
        <f t="shared" si="21"/>
        <v>#VALUE!</v>
      </c>
      <c r="Y264" s="28"/>
      <c r="Z264" s="28"/>
      <c r="AA264" s="28"/>
      <c r="AB264" s="28"/>
      <c r="AC264" s="44"/>
      <c r="AD264" s="44"/>
      <c r="AE264" s="41"/>
      <c r="AF264" s="43"/>
      <c r="AG264" s="41"/>
      <c r="AH264" s="42" t="e">
        <f t="shared" si="18"/>
        <v>#VALUE!</v>
      </c>
      <c r="AI264" s="41"/>
      <c r="AJ264" s="44"/>
      <c r="AK264" s="45"/>
      <c r="AL264" s="34"/>
      <c r="AM264" s="34"/>
      <c r="AN264" s="34"/>
      <c r="AO264" s="34"/>
      <c r="AP264" s="34"/>
      <c r="AQ264" s="34"/>
      <c r="AR264" s="34"/>
    </row>
    <row r="265" spans="2:44" ht="22.5" customHeight="1" x14ac:dyDescent="0.15">
      <c r="B265" s="34"/>
      <c r="C265" s="47"/>
      <c r="D265" s="34"/>
      <c r="E265" s="34"/>
      <c r="F265" s="41"/>
      <c r="G265" s="67"/>
      <c r="H265" s="33"/>
      <c r="I265" s="72"/>
      <c r="J265" s="73"/>
      <c r="K265" s="53"/>
      <c r="L265" s="49"/>
      <c r="M265" s="51"/>
      <c r="N265" s="35"/>
      <c r="O265" s="55"/>
      <c r="P265" s="36" t="str">
        <f>IF(N265="","",VLOOKUP(N265,単重表!$C$6:'単重表'!$F$3809,2,FALSE))</f>
        <v/>
      </c>
      <c r="Q265" s="37"/>
      <c r="R265" s="29">
        <f t="shared" si="19"/>
        <v>0</v>
      </c>
      <c r="S265" s="38"/>
      <c r="T265" s="39">
        <f t="shared" si="20"/>
        <v>1</v>
      </c>
      <c r="U265" s="40"/>
      <c r="V265" s="39" t="str">
        <f>IF(N265="","",VLOOKUP(N265,単重表!$C$6:'単重表'!$F$3809,3,FALSE))</f>
        <v/>
      </c>
      <c r="W265" s="80"/>
      <c r="X265" s="37" t="e">
        <f t="shared" si="21"/>
        <v>#VALUE!</v>
      </c>
      <c r="Y265" s="28"/>
      <c r="Z265" s="28"/>
      <c r="AA265" s="28"/>
      <c r="AB265" s="28"/>
      <c r="AC265" s="44"/>
      <c r="AD265" s="44"/>
      <c r="AE265" s="41"/>
      <c r="AF265" s="43"/>
      <c r="AG265" s="41"/>
      <c r="AH265" s="42" t="e">
        <f t="shared" si="18"/>
        <v>#VALUE!</v>
      </c>
      <c r="AI265" s="41"/>
      <c r="AJ265" s="44"/>
      <c r="AK265" s="45"/>
      <c r="AL265" s="34"/>
      <c r="AM265" s="34"/>
      <c r="AN265" s="34"/>
      <c r="AO265" s="34"/>
      <c r="AP265" s="34"/>
      <c r="AQ265" s="34"/>
      <c r="AR265" s="34"/>
    </row>
    <row r="266" spans="2:44" ht="22.5" customHeight="1" x14ac:dyDescent="0.15">
      <c r="B266" s="34"/>
      <c r="C266" s="47"/>
      <c r="D266" s="34"/>
      <c r="E266" s="34"/>
      <c r="F266" s="41"/>
      <c r="G266" s="67"/>
      <c r="H266" s="33"/>
      <c r="I266" s="72"/>
      <c r="J266" s="73"/>
      <c r="K266" s="53"/>
      <c r="L266" s="49"/>
      <c r="M266" s="51"/>
      <c r="N266" s="35"/>
      <c r="O266" s="55"/>
      <c r="P266" s="36" t="str">
        <f>IF(N266="","",VLOOKUP(N266,単重表!$C$6:'単重表'!$F$3809,2,FALSE))</f>
        <v/>
      </c>
      <c r="Q266" s="37"/>
      <c r="R266" s="29">
        <f t="shared" si="19"/>
        <v>0</v>
      </c>
      <c r="S266" s="38"/>
      <c r="T266" s="39">
        <f t="shared" si="20"/>
        <v>1</v>
      </c>
      <c r="U266" s="40"/>
      <c r="V266" s="39" t="str">
        <f>IF(N266="","",VLOOKUP(N266,単重表!$C$6:'単重表'!$F$3809,3,FALSE))</f>
        <v/>
      </c>
      <c r="W266" s="80"/>
      <c r="X266" s="37" t="e">
        <f t="shared" si="21"/>
        <v>#VALUE!</v>
      </c>
      <c r="Y266" s="28"/>
      <c r="Z266" s="28"/>
      <c r="AA266" s="28"/>
      <c r="AB266" s="28"/>
      <c r="AC266" s="44"/>
      <c r="AD266" s="44"/>
      <c r="AE266" s="41"/>
      <c r="AF266" s="43"/>
      <c r="AG266" s="41"/>
      <c r="AH266" s="42" t="e">
        <f t="shared" si="18"/>
        <v>#VALUE!</v>
      </c>
      <c r="AI266" s="41"/>
      <c r="AJ266" s="44"/>
      <c r="AK266" s="45"/>
      <c r="AL266" s="34"/>
      <c r="AM266" s="34"/>
      <c r="AN266" s="34"/>
      <c r="AO266" s="34"/>
      <c r="AP266" s="34"/>
      <c r="AQ266" s="34"/>
      <c r="AR266" s="34"/>
    </row>
    <row r="267" spans="2:44" ht="22.5" customHeight="1" x14ac:dyDescent="0.15">
      <c r="B267" s="34"/>
      <c r="C267" s="47"/>
      <c r="D267" s="34"/>
      <c r="E267" s="34"/>
      <c r="F267" s="41"/>
      <c r="G267" s="67"/>
      <c r="H267" s="33"/>
      <c r="I267" s="72"/>
      <c r="J267" s="73"/>
      <c r="K267" s="53"/>
      <c r="L267" s="49"/>
      <c r="M267" s="51"/>
      <c r="N267" s="35"/>
      <c r="O267" s="55"/>
      <c r="P267" s="36" t="str">
        <f>IF(N267="","",VLOOKUP(N267,単重表!$C$6:'単重表'!$F$3809,2,FALSE))</f>
        <v/>
      </c>
      <c r="Q267" s="37"/>
      <c r="R267" s="29">
        <f t="shared" si="19"/>
        <v>0</v>
      </c>
      <c r="S267" s="38"/>
      <c r="T267" s="39">
        <f t="shared" si="20"/>
        <v>1</v>
      </c>
      <c r="U267" s="40"/>
      <c r="V267" s="39" t="str">
        <f>IF(N267="","",VLOOKUP(N267,単重表!$C$6:'単重表'!$F$3809,3,FALSE))</f>
        <v/>
      </c>
      <c r="W267" s="80"/>
      <c r="X267" s="37" t="e">
        <f t="shared" si="21"/>
        <v>#VALUE!</v>
      </c>
      <c r="Y267" s="28"/>
      <c r="Z267" s="28"/>
      <c r="AA267" s="28"/>
      <c r="AB267" s="28"/>
      <c r="AC267" s="44"/>
      <c r="AD267" s="44"/>
      <c r="AE267" s="41"/>
      <c r="AF267" s="43"/>
      <c r="AG267" s="41"/>
      <c r="AH267" s="42" t="e">
        <f t="shared" si="18"/>
        <v>#VALUE!</v>
      </c>
      <c r="AI267" s="41"/>
      <c r="AJ267" s="44"/>
      <c r="AK267" s="45"/>
      <c r="AL267" s="34"/>
      <c r="AM267" s="34"/>
      <c r="AN267" s="34"/>
      <c r="AO267" s="34"/>
      <c r="AP267" s="34"/>
      <c r="AQ267" s="34"/>
      <c r="AR267" s="34"/>
    </row>
    <row r="268" spans="2:44" ht="22.5" customHeight="1" x14ac:dyDescent="0.15">
      <c r="B268" s="34"/>
      <c r="C268" s="47"/>
      <c r="D268" s="34"/>
      <c r="E268" s="34"/>
      <c r="F268" s="41"/>
      <c r="G268" s="67"/>
      <c r="H268" s="33"/>
      <c r="I268" s="72"/>
      <c r="J268" s="73"/>
      <c r="K268" s="53"/>
      <c r="L268" s="49"/>
      <c r="M268" s="51"/>
      <c r="N268" s="35"/>
      <c r="O268" s="55"/>
      <c r="P268" s="36" t="str">
        <f>IF(N268="","",VLOOKUP(N268,単重表!$C$6:'単重表'!$F$3809,2,FALSE))</f>
        <v/>
      </c>
      <c r="Q268" s="37"/>
      <c r="R268" s="29">
        <f t="shared" si="19"/>
        <v>0</v>
      </c>
      <c r="S268" s="38"/>
      <c r="T268" s="39">
        <f t="shared" si="20"/>
        <v>1</v>
      </c>
      <c r="U268" s="40"/>
      <c r="V268" s="39" t="str">
        <f>IF(N268="","",VLOOKUP(N268,単重表!$C$6:'単重表'!$F$3809,3,FALSE))</f>
        <v/>
      </c>
      <c r="W268" s="80"/>
      <c r="X268" s="37" t="e">
        <f t="shared" si="21"/>
        <v>#VALUE!</v>
      </c>
      <c r="Y268" s="28"/>
      <c r="Z268" s="28"/>
      <c r="AA268" s="28"/>
      <c r="AB268" s="28"/>
      <c r="AC268" s="44"/>
      <c r="AD268" s="44"/>
      <c r="AE268" s="41"/>
      <c r="AF268" s="43"/>
      <c r="AG268" s="41"/>
      <c r="AH268" s="42" t="e">
        <f t="shared" si="18"/>
        <v>#VALUE!</v>
      </c>
      <c r="AI268" s="41"/>
      <c r="AJ268" s="44"/>
      <c r="AK268" s="45"/>
      <c r="AL268" s="34"/>
      <c r="AM268" s="34"/>
      <c r="AN268" s="34"/>
      <c r="AO268" s="34"/>
      <c r="AP268" s="34"/>
      <c r="AQ268" s="34"/>
      <c r="AR268" s="34"/>
    </row>
    <row r="269" spans="2:44" ht="22.5" customHeight="1" x14ac:dyDescent="0.15">
      <c r="B269" s="34"/>
      <c r="C269" s="47"/>
      <c r="D269" s="34"/>
      <c r="E269" s="34"/>
      <c r="F269" s="41"/>
      <c r="G269" s="67"/>
      <c r="H269" s="33"/>
      <c r="I269" s="72"/>
      <c r="J269" s="73"/>
      <c r="K269" s="53"/>
      <c r="L269" s="49"/>
      <c r="M269" s="51"/>
      <c r="N269" s="35"/>
      <c r="O269" s="55"/>
      <c r="P269" s="36" t="str">
        <f>IF(N269="","",VLOOKUP(N269,単重表!$C$6:'単重表'!$F$3809,2,FALSE))</f>
        <v/>
      </c>
      <c r="Q269" s="37"/>
      <c r="R269" s="29">
        <f t="shared" si="19"/>
        <v>0</v>
      </c>
      <c r="S269" s="38"/>
      <c r="T269" s="39">
        <f t="shared" si="20"/>
        <v>1</v>
      </c>
      <c r="U269" s="40"/>
      <c r="V269" s="39" t="str">
        <f>IF(N269="","",VLOOKUP(N269,単重表!$C$6:'単重表'!$F$3809,3,FALSE))</f>
        <v/>
      </c>
      <c r="W269" s="80"/>
      <c r="X269" s="37" t="e">
        <f t="shared" si="21"/>
        <v>#VALUE!</v>
      </c>
      <c r="Y269" s="28"/>
      <c r="Z269" s="28"/>
      <c r="AA269" s="28"/>
      <c r="AB269" s="28"/>
      <c r="AC269" s="44"/>
      <c r="AD269" s="44"/>
      <c r="AE269" s="41"/>
      <c r="AF269" s="43"/>
      <c r="AG269" s="41"/>
      <c r="AH269" s="42" t="e">
        <f t="shared" si="18"/>
        <v>#VALUE!</v>
      </c>
      <c r="AI269" s="41"/>
      <c r="AJ269" s="44"/>
      <c r="AK269" s="45"/>
      <c r="AL269" s="34"/>
      <c r="AM269" s="34"/>
      <c r="AN269" s="34"/>
      <c r="AO269" s="34"/>
      <c r="AP269" s="34"/>
      <c r="AQ269" s="34"/>
      <c r="AR269" s="34"/>
    </row>
    <row r="270" spans="2:44" ht="22.5" customHeight="1" x14ac:dyDescent="0.15">
      <c r="B270" s="34"/>
      <c r="C270" s="47"/>
      <c r="D270" s="34"/>
      <c r="E270" s="34"/>
      <c r="F270" s="41"/>
      <c r="G270" s="67"/>
      <c r="H270" s="33"/>
      <c r="I270" s="72"/>
      <c r="J270" s="73"/>
      <c r="K270" s="53"/>
      <c r="L270" s="49"/>
      <c r="M270" s="51"/>
      <c r="N270" s="35"/>
      <c r="O270" s="55"/>
      <c r="P270" s="36" t="str">
        <f>IF(N270="","",VLOOKUP(N270,単重表!$C$6:'単重表'!$F$3809,2,FALSE))</f>
        <v/>
      </c>
      <c r="Q270" s="37"/>
      <c r="R270" s="29">
        <f t="shared" si="19"/>
        <v>0</v>
      </c>
      <c r="S270" s="38"/>
      <c r="T270" s="39">
        <f t="shared" si="20"/>
        <v>1</v>
      </c>
      <c r="U270" s="40"/>
      <c r="V270" s="39" t="str">
        <f>IF(N270="","",VLOOKUP(N270,単重表!$C$6:'単重表'!$F$3809,3,FALSE))</f>
        <v/>
      </c>
      <c r="W270" s="80"/>
      <c r="X270" s="37" t="e">
        <f t="shared" si="21"/>
        <v>#VALUE!</v>
      </c>
      <c r="Y270" s="28"/>
      <c r="Z270" s="28"/>
      <c r="AA270" s="28"/>
      <c r="AB270" s="28"/>
      <c r="AC270" s="44"/>
      <c r="AD270" s="44"/>
      <c r="AE270" s="41"/>
      <c r="AF270" s="43"/>
      <c r="AG270" s="41"/>
      <c r="AH270" s="42" t="e">
        <f t="shared" si="18"/>
        <v>#VALUE!</v>
      </c>
      <c r="AI270" s="41"/>
      <c r="AJ270" s="44"/>
      <c r="AK270" s="45"/>
      <c r="AL270" s="34"/>
      <c r="AM270" s="34"/>
      <c r="AN270" s="34"/>
      <c r="AO270" s="34"/>
      <c r="AP270" s="34"/>
      <c r="AQ270" s="34"/>
      <c r="AR270" s="34"/>
    </row>
    <row r="271" spans="2:44" ht="22.5" customHeight="1" x14ac:dyDescent="0.15">
      <c r="B271" s="34"/>
      <c r="C271" s="47"/>
      <c r="D271" s="34"/>
      <c r="E271" s="34"/>
      <c r="F271" s="41"/>
      <c r="G271" s="67"/>
      <c r="H271" s="33"/>
      <c r="I271" s="72"/>
      <c r="J271" s="73"/>
      <c r="K271" s="53"/>
      <c r="L271" s="49"/>
      <c r="M271" s="51"/>
      <c r="N271" s="35"/>
      <c r="O271" s="55"/>
      <c r="P271" s="36" t="str">
        <f>IF(N271="","",VLOOKUP(N271,単重表!$C$6:'単重表'!$F$3809,2,FALSE))</f>
        <v/>
      </c>
      <c r="Q271" s="37"/>
      <c r="R271" s="29">
        <f t="shared" si="19"/>
        <v>0</v>
      </c>
      <c r="S271" s="38"/>
      <c r="T271" s="39">
        <f t="shared" si="20"/>
        <v>1</v>
      </c>
      <c r="U271" s="40"/>
      <c r="V271" s="39" t="str">
        <f>IF(N271="","",VLOOKUP(N271,単重表!$C$6:'単重表'!$F$3809,3,FALSE))</f>
        <v/>
      </c>
      <c r="W271" s="80"/>
      <c r="X271" s="37" t="e">
        <f t="shared" si="21"/>
        <v>#VALUE!</v>
      </c>
      <c r="Y271" s="28"/>
      <c r="Z271" s="28"/>
      <c r="AA271" s="28"/>
      <c r="AB271" s="28"/>
      <c r="AC271" s="44"/>
      <c r="AD271" s="44"/>
      <c r="AE271" s="41"/>
      <c r="AF271" s="43"/>
      <c r="AG271" s="41"/>
      <c r="AH271" s="42" t="e">
        <f t="shared" si="18"/>
        <v>#VALUE!</v>
      </c>
      <c r="AI271" s="41"/>
      <c r="AJ271" s="44"/>
      <c r="AK271" s="45"/>
      <c r="AL271" s="34"/>
      <c r="AM271" s="34"/>
      <c r="AN271" s="34"/>
      <c r="AO271" s="34"/>
      <c r="AP271" s="34"/>
      <c r="AQ271" s="34"/>
      <c r="AR271" s="34"/>
    </row>
    <row r="272" spans="2:44" ht="22.5" customHeight="1" x14ac:dyDescent="0.15">
      <c r="B272" s="34"/>
      <c r="C272" s="47"/>
      <c r="D272" s="34"/>
      <c r="E272" s="34"/>
      <c r="F272" s="41"/>
      <c r="G272" s="67"/>
      <c r="H272" s="33"/>
      <c r="I272" s="72"/>
      <c r="J272" s="73"/>
      <c r="K272" s="53"/>
      <c r="L272" s="49"/>
      <c r="M272" s="51"/>
      <c r="N272" s="35"/>
      <c r="O272" s="55"/>
      <c r="P272" s="36" t="str">
        <f>IF(N272="","",VLOOKUP(N272,単重表!$C$6:'単重表'!$F$3809,2,FALSE))</f>
        <v/>
      </c>
      <c r="Q272" s="37"/>
      <c r="R272" s="29">
        <f t="shared" si="19"/>
        <v>0</v>
      </c>
      <c r="S272" s="38"/>
      <c r="T272" s="39">
        <f t="shared" si="20"/>
        <v>1</v>
      </c>
      <c r="U272" s="40"/>
      <c r="V272" s="39" t="str">
        <f>IF(N272="","",VLOOKUP(N272,単重表!$C$6:'単重表'!$F$3809,3,FALSE))</f>
        <v/>
      </c>
      <c r="W272" s="80"/>
      <c r="X272" s="37" t="e">
        <f t="shared" si="21"/>
        <v>#VALUE!</v>
      </c>
      <c r="Y272" s="28"/>
      <c r="Z272" s="28"/>
      <c r="AA272" s="28"/>
      <c r="AB272" s="28"/>
      <c r="AC272" s="44"/>
      <c r="AD272" s="44"/>
      <c r="AE272" s="41"/>
      <c r="AF272" s="43"/>
      <c r="AG272" s="41"/>
      <c r="AH272" s="42" t="e">
        <f t="shared" si="18"/>
        <v>#VALUE!</v>
      </c>
      <c r="AI272" s="41"/>
      <c r="AJ272" s="44"/>
      <c r="AK272" s="45"/>
      <c r="AL272" s="34"/>
      <c r="AM272" s="34"/>
      <c r="AN272" s="34"/>
      <c r="AO272" s="34"/>
      <c r="AP272" s="34"/>
      <c r="AQ272" s="34"/>
      <c r="AR272" s="34"/>
    </row>
    <row r="273" spans="2:44" ht="22.5" customHeight="1" x14ac:dyDescent="0.15">
      <c r="B273" s="34"/>
      <c r="C273" s="47"/>
      <c r="D273" s="34"/>
      <c r="E273" s="34"/>
      <c r="F273" s="41"/>
      <c r="G273" s="67"/>
      <c r="H273" s="33"/>
      <c r="I273" s="72"/>
      <c r="J273" s="73"/>
      <c r="K273" s="53"/>
      <c r="L273" s="49"/>
      <c r="M273" s="51"/>
      <c r="N273" s="35"/>
      <c r="O273" s="33"/>
      <c r="P273" s="36" t="str">
        <f>IF(N273="","",VLOOKUP(N273,単重表!$C$6:'単重表'!$F$3809,2,FALSE))</f>
        <v/>
      </c>
      <c r="Q273" s="37"/>
      <c r="R273" s="29">
        <f t="shared" si="19"/>
        <v>0</v>
      </c>
      <c r="S273" s="38"/>
      <c r="T273" s="39">
        <f t="shared" si="20"/>
        <v>1</v>
      </c>
      <c r="U273" s="40"/>
      <c r="V273" s="39" t="str">
        <f>IF(N273="","",VLOOKUP(N273,単重表!$C$6:'単重表'!$F$3809,3,FALSE))</f>
        <v/>
      </c>
      <c r="W273" s="80"/>
      <c r="X273" s="37" t="e">
        <f t="shared" si="21"/>
        <v>#VALUE!</v>
      </c>
      <c r="Y273" s="28"/>
      <c r="Z273" s="28"/>
      <c r="AA273" s="28"/>
      <c r="AB273" s="28"/>
      <c r="AC273" s="44"/>
      <c r="AD273" s="44"/>
      <c r="AE273" s="41"/>
      <c r="AF273" s="43"/>
      <c r="AG273" s="41"/>
      <c r="AH273" s="42" t="e">
        <f t="shared" si="18"/>
        <v>#VALUE!</v>
      </c>
      <c r="AI273" s="41"/>
      <c r="AJ273" s="44"/>
      <c r="AK273" s="45"/>
      <c r="AL273" s="34"/>
      <c r="AM273" s="34"/>
      <c r="AN273" s="34"/>
      <c r="AO273" s="34"/>
      <c r="AP273" s="34"/>
      <c r="AQ273" s="34"/>
      <c r="AR273" s="34"/>
    </row>
    <row r="274" spans="2:44" ht="22.5" customHeight="1" x14ac:dyDescent="0.15">
      <c r="B274" s="34"/>
      <c r="C274" s="47"/>
      <c r="D274" s="34"/>
      <c r="E274" s="34"/>
      <c r="F274" s="41"/>
      <c r="G274" s="67"/>
      <c r="H274" s="33"/>
      <c r="I274" s="72"/>
      <c r="J274" s="73"/>
      <c r="K274" s="53"/>
      <c r="L274" s="49"/>
      <c r="M274" s="51"/>
      <c r="N274" s="35"/>
      <c r="O274" s="33"/>
      <c r="P274" s="36" t="str">
        <f>IF(N274="","",VLOOKUP(N274,単重表!$C$6:'単重表'!$F$3809,2,FALSE))</f>
        <v/>
      </c>
      <c r="Q274" s="37"/>
      <c r="R274" s="29">
        <f t="shared" si="19"/>
        <v>0</v>
      </c>
      <c r="S274" s="38"/>
      <c r="T274" s="39">
        <f t="shared" si="20"/>
        <v>1</v>
      </c>
      <c r="U274" s="40"/>
      <c r="V274" s="39" t="str">
        <f>IF(N274="","",VLOOKUP(N274,単重表!$C$6:'単重表'!$F$3809,3,FALSE))</f>
        <v/>
      </c>
      <c r="W274" s="80"/>
      <c r="X274" s="37" t="e">
        <f t="shared" si="21"/>
        <v>#VALUE!</v>
      </c>
      <c r="Y274" s="28"/>
      <c r="Z274" s="28"/>
      <c r="AA274" s="28"/>
      <c r="AB274" s="28"/>
      <c r="AC274" s="44"/>
      <c r="AD274" s="44"/>
      <c r="AE274" s="41"/>
      <c r="AF274" s="43"/>
      <c r="AG274" s="41"/>
      <c r="AH274" s="42" t="e">
        <f t="shared" si="18"/>
        <v>#VALUE!</v>
      </c>
      <c r="AI274" s="41"/>
      <c r="AJ274" s="44"/>
      <c r="AK274" s="45"/>
      <c r="AL274" s="34"/>
      <c r="AM274" s="34"/>
      <c r="AN274" s="34"/>
      <c r="AO274" s="34"/>
      <c r="AP274" s="34"/>
      <c r="AQ274" s="34"/>
      <c r="AR274" s="34"/>
    </row>
    <row r="275" spans="2:44" ht="22.5" customHeight="1" x14ac:dyDescent="0.15">
      <c r="B275" s="34"/>
      <c r="C275" s="47"/>
      <c r="D275" s="34"/>
      <c r="E275" s="34"/>
      <c r="F275" s="41"/>
      <c r="G275" s="67"/>
      <c r="H275" s="33"/>
      <c r="I275" s="72"/>
      <c r="J275" s="73"/>
      <c r="K275" s="53"/>
      <c r="L275" s="49"/>
      <c r="M275" s="51"/>
      <c r="N275" s="35"/>
      <c r="O275" s="33"/>
      <c r="P275" s="36" t="str">
        <f>IF(N275="","",VLOOKUP(N275,単重表!$C$6:'単重表'!$F$3809,2,FALSE))</f>
        <v/>
      </c>
      <c r="Q275" s="37"/>
      <c r="R275" s="29">
        <f t="shared" si="19"/>
        <v>0</v>
      </c>
      <c r="S275" s="38"/>
      <c r="T275" s="39">
        <f t="shared" si="20"/>
        <v>1</v>
      </c>
      <c r="U275" s="40"/>
      <c r="V275" s="39" t="str">
        <f>IF(N275="","",VLOOKUP(N275,単重表!$C$6:'単重表'!$F$3809,3,FALSE))</f>
        <v/>
      </c>
      <c r="W275" s="80"/>
      <c r="X275" s="37" t="e">
        <f t="shared" si="21"/>
        <v>#VALUE!</v>
      </c>
      <c r="Y275" s="28"/>
      <c r="Z275" s="28"/>
      <c r="AA275" s="28"/>
      <c r="AB275" s="28"/>
      <c r="AC275" s="44"/>
      <c r="AD275" s="44"/>
      <c r="AE275" s="41"/>
      <c r="AF275" s="43"/>
      <c r="AG275" s="41"/>
      <c r="AH275" s="42" t="e">
        <f t="shared" si="18"/>
        <v>#VALUE!</v>
      </c>
      <c r="AI275" s="41"/>
      <c r="AJ275" s="44"/>
      <c r="AK275" s="45"/>
      <c r="AL275" s="34"/>
      <c r="AM275" s="34"/>
      <c r="AN275" s="34"/>
      <c r="AO275" s="34"/>
      <c r="AP275" s="34"/>
      <c r="AQ275" s="34"/>
      <c r="AR275" s="34"/>
    </row>
    <row r="276" spans="2:44" ht="22.5" customHeight="1" x14ac:dyDescent="0.15">
      <c r="B276" s="34"/>
      <c r="C276" s="47"/>
      <c r="D276" s="34"/>
      <c r="E276" s="34"/>
      <c r="F276" s="41"/>
      <c r="G276" s="67"/>
      <c r="H276" s="33"/>
      <c r="I276" s="72"/>
      <c r="J276" s="73"/>
      <c r="K276" s="53"/>
      <c r="L276" s="49"/>
      <c r="M276" s="51"/>
      <c r="N276" s="35"/>
      <c r="O276" s="33"/>
      <c r="P276" s="36" t="str">
        <f>IF(N276="","",VLOOKUP(N276,単重表!$C$6:'単重表'!$F$3809,2,FALSE))</f>
        <v/>
      </c>
      <c r="Q276" s="37"/>
      <c r="R276" s="29">
        <f t="shared" si="19"/>
        <v>0</v>
      </c>
      <c r="S276" s="38"/>
      <c r="T276" s="39">
        <f t="shared" si="20"/>
        <v>1</v>
      </c>
      <c r="U276" s="40"/>
      <c r="V276" s="39" t="str">
        <f>IF(N276="","",VLOOKUP(N276,単重表!$C$6:'単重表'!$F$3809,3,FALSE))</f>
        <v/>
      </c>
      <c r="W276" s="80"/>
      <c r="X276" s="37" t="e">
        <f t="shared" si="21"/>
        <v>#VALUE!</v>
      </c>
      <c r="Y276" s="28"/>
      <c r="Z276" s="28"/>
      <c r="AA276" s="28"/>
      <c r="AB276" s="28"/>
      <c r="AC276" s="44"/>
      <c r="AD276" s="44"/>
      <c r="AE276" s="41"/>
      <c r="AF276" s="43"/>
      <c r="AG276" s="41"/>
      <c r="AH276" s="42" t="e">
        <f t="shared" si="18"/>
        <v>#VALUE!</v>
      </c>
      <c r="AI276" s="41"/>
      <c r="AJ276" s="44"/>
      <c r="AK276" s="45"/>
      <c r="AL276" s="34"/>
      <c r="AM276" s="34"/>
      <c r="AN276" s="34"/>
      <c r="AO276" s="34"/>
      <c r="AP276" s="34"/>
      <c r="AQ276" s="34"/>
      <c r="AR276" s="34"/>
    </row>
    <row r="277" spans="2:44" ht="22.5" customHeight="1" x14ac:dyDescent="0.15">
      <c r="B277" s="34"/>
      <c r="C277" s="47"/>
      <c r="D277" s="34"/>
      <c r="E277" s="34"/>
      <c r="F277" s="41"/>
      <c r="G277" s="67"/>
      <c r="H277" s="33"/>
      <c r="I277" s="72"/>
      <c r="J277" s="73"/>
      <c r="K277" s="53"/>
      <c r="L277" s="49"/>
      <c r="M277" s="51"/>
      <c r="N277" s="35"/>
      <c r="O277" s="33"/>
      <c r="P277" s="36" t="str">
        <f>IF(N277="","",VLOOKUP(N277,単重表!$C$6:'単重表'!$F$3809,2,FALSE))</f>
        <v/>
      </c>
      <c r="Q277" s="37"/>
      <c r="R277" s="29">
        <f t="shared" si="19"/>
        <v>0</v>
      </c>
      <c r="S277" s="38"/>
      <c r="T277" s="39">
        <f t="shared" si="20"/>
        <v>1</v>
      </c>
      <c r="U277" s="40"/>
      <c r="V277" s="39" t="str">
        <f>IF(N277="","",VLOOKUP(N277,単重表!$C$6:'単重表'!$F$3809,3,FALSE))</f>
        <v/>
      </c>
      <c r="W277" s="80"/>
      <c r="X277" s="37" t="e">
        <f t="shared" si="21"/>
        <v>#VALUE!</v>
      </c>
      <c r="Y277" s="28"/>
      <c r="Z277" s="28"/>
      <c r="AA277" s="28"/>
      <c r="AB277" s="28"/>
      <c r="AC277" s="44"/>
      <c r="AD277" s="44"/>
      <c r="AE277" s="41"/>
      <c r="AF277" s="43"/>
      <c r="AG277" s="41"/>
      <c r="AH277" s="42" t="e">
        <f t="shared" si="18"/>
        <v>#VALUE!</v>
      </c>
      <c r="AI277" s="41"/>
      <c r="AJ277" s="44"/>
      <c r="AK277" s="45"/>
      <c r="AL277" s="34"/>
      <c r="AM277" s="34"/>
      <c r="AN277" s="34"/>
      <c r="AO277" s="34"/>
      <c r="AP277" s="34"/>
      <c r="AQ277" s="34"/>
      <c r="AR277" s="34"/>
    </row>
    <row r="278" spans="2:44" ht="22.5" customHeight="1" x14ac:dyDescent="0.15">
      <c r="B278" s="34"/>
      <c r="C278" s="47"/>
      <c r="D278" s="34"/>
      <c r="E278" s="34"/>
      <c r="F278" s="41"/>
      <c r="G278" s="67"/>
      <c r="H278" s="33"/>
      <c r="I278" s="72"/>
      <c r="J278" s="73"/>
      <c r="K278" s="53"/>
      <c r="L278" s="49"/>
      <c r="M278" s="51"/>
      <c r="N278" s="35"/>
      <c r="O278" s="33"/>
      <c r="P278" s="36" t="str">
        <f>IF(N278="","",VLOOKUP(N278,単重表!$C$6:'単重表'!$F$3809,2,FALSE))</f>
        <v/>
      </c>
      <c r="Q278" s="37"/>
      <c r="R278" s="29">
        <f t="shared" si="19"/>
        <v>0</v>
      </c>
      <c r="S278" s="38"/>
      <c r="T278" s="39">
        <f t="shared" si="20"/>
        <v>1</v>
      </c>
      <c r="U278" s="40"/>
      <c r="V278" s="39" t="str">
        <f>IF(N278="","",VLOOKUP(N278,単重表!$C$6:'単重表'!$F$3809,3,FALSE))</f>
        <v/>
      </c>
      <c r="W278" s="80"/>
      <c r="X278" s="37" t="e">
        <f t="shared" si="21"/>
        <v>#VALUE!</v>
      </c>
      <c r="Y278" s="28"/>
      <c r="Z278" s="28"/>
      <c r="AA278" s="28"/>
      <c r="AB278" s="28"/>
      <c r="AC278" s="44"/>
      <c r="AD278" s="44"/>
      <c r="AE278" s="41"/>
      <c r="AF278" s="43"/>
      <c r="AG278" s="41"/>
      <c r="AH278" s="42" t="e">
        <f t="shared" si="18"/>
        <v>#VALUE!</v>
      </c>
      <c r="AI278" s="41"/>
      <c r="AJ278" s="44"/>
      <c r="AK278" s="45"/>
      <c r="AL278" s="34"/>
      <c r="AM278" s="34"/>
      <c r="AN278" s="34"/>
      <c r="AO278" s="34"/>
      <c r="AP278" s="34"/>
      <c r="AQ278" s="34"/>
      <c r="AR278" s="34"/>
    </row>
    <row r="279" spans="2:44" ht="22.5" customHeight="1" x14ac:dyDescent="0.15">
      <c r="B279" s="34"/>
      <c r="C279" s="47"/>
      <c r="D279" s="34"/>
      <c r="E279" s="34"/>
      <c r="F279" s="41"/>
      <c r="G279" s="67"/>
      <c r="H279" s="33"/>
      <c r="I279" s="72"/>
      <c r="J279" s="73"/>
      <c r="K279" s="53"/>
      <c r="L279" s="49"/>
      <c r="M279" s="51"/>
      <c r="N279" s="35"/>
      <c r="O279" s="33"/>
      <c r="P279" s="36" t="str">
        <f>IF(N279="","",VLOOKUP(N279,単重表!$C$6:'単重表'!$F$3809,2,FALSE))</f>
        <v/>
      </c>
      <c r="Q279" s="37"/>
      <c r="R279" s="29">
        <f t="shared" si="19"/>
        <v>0</v>
      </c>
      <c r="S279" s="38"/>
      <c r="T279" s="39">
        <f t="shared" si="20"/>
        <v>1</v>
      </c>
      <c r="U279" s="40"/>
      <c r="V279" s="39" t="str">
        <f>IF(N279="","",VLOOKUP(N279,単重表!$C$6:'単重表'!$F$3809,3,FALSE))</f>
        <v/>
      </c>
      <c r="W279" s="80"/>
      <c r="X279" s="37" t="e">
        <f t="shared" si="21"/>
        <v>#VALUE!</v>
      </c>
      <c r="Y279" s="28"/>
      <c r="Z279" s="28"/>
      <c r="AA279" s="28"/>
      <c r="AB279" s="28"/>
      <c r="AC279" s="44"/>
      <c r="AD279" s="44"/>
      <c r="AE279" s="41"/>
      <c r="AF279" s="43"/>
      <c r="AG279" s="41"/>
      <c r="AH279" s="42" t="e">
        <f t="shared" si="18"/>
        <v>#VALUE!</v>
      </c>
      <c r="AI279" s="41"/>
      <c r="AJ279" s="44"/>
      <c r="AK279" s="45"/>
      <c r="AL279" s="34"/>
      <c r="AM279" s="34"/>
      <c r="AN279" s="34"/>
      <c r="AO279" s="34"/>
      <c r="AP279" s="34"/>
      <c r="AQ279" s="34"/>
      <c r="AR279" s="34"/>
    </row>
    <row r="280" spans="2:44" ht="22.5" customHeight="1" x14ac:dyDescent="0.15">
      <c r="B280" s="34"/>
      <c r="C280" s="47"/>
      <c r="D280" s="34"/>
      <c r="E280" s="34"/>
      <c r="F280" s="41"/>
      <c r="G280" s="67"/>
      <c r="H280" s="33"/>
      <c r="I280" s="72"/>
      <c r="J280" s="73"/>
      <c r="K280" s="53"/>
      <c r="L280" s="49"/>
      <c r="M280" s="51"/>
      <c r="N280" s="35"/>
      <c r="O280" s="33"/>
      <c r="P280" s="36" t="str">
        <f>IF(N280="","",VLOOKUP(N280,単重表!$C$6:'単重表'!$F$3809,2,FALSE))</f>
        <v/>
      </c>
      <c r="Q280" s="37"/>
      <c r="R280" s="29">
        <f t="shared" si="19"/>
        <v>0</v>
      </c>
      <c r="S280" s="38"/>
      <c r="T280" s="39">
        <f t="shared" si="20"/>
        <v>1</v>
      </c>
      <c r="U280" s="40"/>
      <c r="V280" s="39" t="str">
        <f>IF(N280="","",VLOOKUP(N280,単重表!$C$6:'単重表'!$F$3809,3,FALSE))</f>
        <v/>
      </c>
      <c r="W280" s="80"/>
      <c r="X280" s="37" t="e">
        <f t="shared" si="21"/>
        <v>#VALUE!</v>
      </c>
      <c r="Y280" s="28"/>
      <c r="Z280" s="28"/>
      <c r="AA280" s="28"/>
      <c r="AB280" s="28"/>
      <c r="AC280" s="44"/>
      <c r="AD280" s="44"/>
      <c r="AE280" s="41"/>
      <c r="AF280" s="43"/>
      <c r="AG280" s="41"/>
      <c r="AH280" s="42" t="e">
        <f t="shared" si="18"/>
        <v>#VALUE!</v>
      </c>
      <c r="AI280" s="41"/>
      <c r="AJ280" s="44"/>
      <c r="AK280" s="45"/>
      <c r="AL280" s="34"/>
      <c r="AM280" s="34"/>
      <c r="AN280" s="34"/>
      <c r="AO280" s="34"/>
      <c r="AP280" s="34"/>
      <c r="AQ280" s="34"/>
      <c r="AR280" s="34"/>
    </row>
    <row r="281" spans="2:44" ht="22.5" customHeight="1" x14ac:dyDescent="0.15">
      <c r="B281" s="34"/>
      <c r="C281" s="47"/>
      <c r="D281" s="34"/>
      <c r="E281" s="34"/>
      <c r="F281" s="41"/>
      <c r="G281" s="67"/>
      <c r="H281" s="33"/>
      <c r="I281" s="72"/>
      <c r="J281" s="73"/>
      <c r="K281" s="53"/>
      <c r="L281" s="49"/>
      <c r="M281" s="51"/>
      <c r="N281" s="35"/>
      <c r="O281" s="33"/>
      <c r="P281" s="36" t="str">
        <f>IF(N281="","",VLOOKUP(N281,単重表!$C$6:'単重表'!$F$3809,2,FALSE))</f>
        <v/>
      </c>
      <c r="Q281" s="37"/>
      <c r="R281" s="29">
        <f t="shared" si="19"/>
        <v>0</v>
      </c>
      <c r="S281" s="38"/>
      <c r="T281" s="39">
        <f t="shared" si="20"/>
        <v>1</v>
      </c>
      <c r="U281" s="40"/>
      <c r="V281" s="39" t="str">
        <f>IF(N281="","",VLOOKUP(N281,単重表!$C$6:'単重表'!$F$3809,3,FALSE))</f>
        <v/>
      </c>
      <c r="W281" s="80"/>
      <c r="X281" s="37" t="e">
        <f t="shared" si="21"/>
        <v>#VALUE!</v>
      </c>
      <c r="Y281" s="28"/>
      <c r="Z281" s="28"/>
      <c r="AA281" s="28"/>
      <c r="AB281" s="28"/>
      <c r="AC281" s="44"/>
      <c r="AD281" s="44"/>
      <c r="AE281" s="41"/>
      <c r="AF281" s="43"/>
      <c r="AG281" s="41"/>
      <c r="AH281" s="42" t="e">
        <f t="shared" si="18"/>
        <v>#VALUE!</v>
      </c>
      <c r="AI281" s="41"/>
      <c r="AJ281" s="44"/>
      <c r="AK281" s="45"/>
      <c r="AL281" s="34"/>
      <c r="AM281" s="34"/>
      <c r="AN281" s="34"/>
      <c r="AO281" s="34"/>
      <c r="AP281" s="34"/>
      <c r="AQ281" s="34"/>
      <c r="AR281" s="34"/>
    </row>
    <row r="282" spans="2:44" ht="22.5" customHeight="1" x14ac:dyDescent="0.15">
      <c r="B282" s="34"/>
      <c r="C282" s="47"/>
      <c r="D282" s="34"/>
      <c r="E282" s="34"/>
      <c r="F282" s="41"/>
      <c r="G282" s="67"/>
      <c r="H282" s="33"/>
      <c r="I282" s="72"/>
      <c r="J282" s="73"/>
      <c r="K282" s="53"/>
      <c r="L282" s="49"/>
      <c r="M282" s="51"/>
      <c r="N282" s="35"/>
      <c r="O282" s="33"/>
      <c r="P282" s="36" t="str">
        <f>IF(N282="","",VLOOKUP(N282,単重表!$C$6:'単重表'!$F$3809,2,FALSE))</f>
        <v/>
      </c>
      <c r="Q282" s="37"/>
      <c r="R282" s="29">
        <f t="shared" si="19"/>
        <v>0</v>
      </c>
      <c r="S282" s="38"/>
      <c r="T282" s="39">
        <f t="shared" si="20"/>
        <v>1</v>
      </c>
      <c r="U282" s="40"/>
      <c r="V282" s="39" t="str">
        <f>IF(N282="","",VLOOKUP(N282,単重表!$C$6:'単重表'!$F$3809,3,FALSE))</f>
        <v/>
      </c>
      <c r="W282" s="80"/>
      <c r="X282" s="37" t="e">
        <f t="shared" si="21"/>
        <v>#VALUE!</v>
      </c>
      <c r="Y282" s="28"/>
      <c r="Z282" s="28"/>
      <c r="AA282" s="28"/>
      <c r="AB282" s="28"/>
      <c r="AC282" s="44"/>
      <c r="AD282" s="44"/>
      <c r="AE282" s="41"/>
      <c r="AF282" s="43"/>
      <c r="AG282" s="41"/>
      <c r="AH282" s="42" t="e">
        <f t="shared" si="18"/>
        <v>#VALUE!</v>
      </c>
      <c r="AI282" s="41"/>
      <c r="AJ282" s="44"/>
      <c r="AK282" s="45"/>
      <c r="AL282" s="34"/>
      <c r="AM282" s="34"/>
      <c r="AN282" s="34"/>
      <c r="AO282" s="34"/>
      <c r="AP282" s="34"/>
      <c r="AQ282" s="34"/>
      <c r="AR282" s="34"/>
    </row>
    <row r="283" spans="2:44" ht="22.5" customHeight="1" x14ac:dyDescent="0.15">
      <c r="B283" s="34"/>
      <c r="C283" s="47"/>
      <c r="D283" s="34"/>
      <c r="E283" s="34"/>
      <c r="F283" s="41"/>
      <c r="G283" s="67"/>
      <c r="H283" s="33"/>
      <c r="I283" s="72"/>
      <c r="J283" s="73"/>
      <c r="K283" s="53"/>
      <c r="L283" s="49"/>
      <c r="M283" s="51"/>
      <c r="N283" s="35"/>
      <c r="O283" s="33"/>
      <c r="P283" s="36" t="str">
        <f>IF(N283="","",VLOOKUP(N283,単重表!$C$6:'単重表'!$F$3809,2,FALSE))</f>
        <v/>
      </c>
      <c r="Q283" s="37"/>
      <c r="R283" s="29">
        <f t="shared" si="19"/>
        <v>0</v>
      </c>
      <c r="S283" s="38"/>
      <c r="T283" s="39">
        <f t="shared" si="20"/>
        <v>1</v>
      </c>
      <c r="U283" s="40"/>
      <c r="V283" s="39" t="str">
        <f>IF(N283="","",VLOOKUP(N283,単重表!$C$6:'単重表'!$F$3809,3,FALSE))</f>
        <v/>
      </c>
      <c r="W283" s="80"/>
      <c r="X283" s="37" t="e">
        <f t="shared" si="21"/>
        <v>#VALUE!</v>
      </c>
      <c r="Y283" s="28"/>
      <c r="Z283" s="28"/>
      <c r="AA283" s="28"/>
      <c r="AB283" s="28"/>
      <c r="AC283" s="44"/>
      <c r="AD283" s="44"/>
      <c r="AE283" s="41"/>
      <c r="AF283" s="43"/>
      <c r="AG283" s="41"/>
      <c r="AH283" s="42" t="e">
        <f t="shared" si="18"/>
        <v>#VALUE!</v>
      </c>
      <c r="AI283" s="41"/>
      <c r="AJ283" s="44"/>
      <c r="AK283" s="45"/>
      <c r="AL283" s="34"/>
      <c r="AM283" s="34"/>
      <c r="AN283" s="34"/>
      <c r="AO283" s="34"/>
      <c r="AP283" s="34"/>
      <c r="AQ283" s="34"/>
      <c r="AR283" s="34"/>
    </row>
    <row r="284" spans="2:44" ht="22.5" customHeight="1" x14ac:dyDescent="0.15">
      <c r="B284" s="34"/>
      <c r="C284" s="47"/>
      <c r="D284" s="34"/>
      <c r="E284" s="34"/>
      <c r="F284" s="41"/>
      <c r="G284" s="67"/>
      <c r="H284" s="33"/>
      <c r="I284" s="72"/>
      <c r="J284" s="73"/>
      <c r="K284" s="53"/>
      <c r="L284" s="49"/>
      <c r="M284" s="51"/>
      <c r="N284" s="35"/>
      <c r="O284" s="33"/>
      <c r="P284" s="36" t="str">
        <f>IF(N284="","",VLOOKUP(N284,単重表!$C$6:'単重表'!$F$3809,2,FALSE))</f>
        <v/>
      </c>
      <c r="Q284" s="37"/>
      <c r="R284" s="29">
        <f t="shared" si="19"/>
        <v>0</v>
      </c>
      <c r="S284" s="38"/>
      <c r="T284" s="39">
        <f t="shared" si="20"/>
        <v>1</v>
      </c>
      <c r="U284" s="40"/>
      <c r="V284" s="39" t="str">
        <f>IF(N284="","",VLOOKUP(N284,単重表!$C$6:'単重表'!$F$3809,3,FALSE))</f>
        <v/>
      </c>
      <c r="W284" s="80"/>
      <c r="X284" s="37" t="e">
        <f t="shared" si="21"/>
        <v>#VALUE!</v>
      </c>
      <c r="Y284" s="28"/>
      <c r="Z284" s="28"/>
      <c r="AA284" s="28"/>
      <c r="AB284" s="28"/>
      <c r="AC284" s="44"/>
      <c r="AD284" s="44"/>
      <c r="AE284" s="41"/>
      <c r="AF284" s="43"/>
      <c r="AG284" s="41"/>
      <c r="AH284" s="42" t="e">
        <f t="shared" si="18"/>
        <v>#VALUE!</v>
      </c>
      <c r="AI284" s="41"/>
      <c r="AJ284" s="44"/>
      <c r="AK284" s="45"/>
      <c r="AL284" s="34"/>
      <c r="AM284" s="34"/>
      <c r="AN284" s="34"/>
      <c r="AO284" s="34"/>
      <c r="AP284" s="34"/>
      <c r="AQ284" s="34"/>
      <c r="AR284" s="34"/>
    </row>
    <row r="285" spans="2:44" ht="22.5" customHeight="1" x14ac:dyDescent="0.15">
      <c r="B285" s="34"/>
      <c r="C285" s="47"/>
      <c r="D285" s="34"/>
      <c r="E285" s="34"/>
      <c r="F285" s="41"/>
      <c r="G285" s="67"/>
      <c r="H285" s="33"/>
      <c r="I285" s="72"/>
      <c r="J285" s="73"/>
      <c r="K285" s="53"/>
      <c r="L285" s="49"/>
      <c r="M285" s="51"/>
      <c r="N285" s="35"/>
      <c r="O285" s="33"/>
      <c r="P285" s="36" t="str">
        <f>IF(N285="","",VLOOKUP(N285,単重表!$C$6:'単重表'!$F$3809,2,FALSE))</f>
        <v/>
      </c>
      <c r="Q285" s="37"/>
      <c r="R285" s="29">
        <f t="shared" si="19"/>
        <v>0</v>
      </c>
      <c r="S285" s="38"/>
      <c r="T285" s="39">
        <f t="shared" si="20"/>
        <v>1</v>
      </c>
      <c r="U285" s="40"/>
      <c r="V285" s="39" t="str">
        <f>IF(N285="","",VLOOKUP(N285,単重表!$C$6:'単重表'!$F$3809,3,FALSE))</f>
        <v/>
      </c>
      <c r="W285" s="80"/>
      <c r="X285" s="37" t="e">
        <f t="shared" si="21"/>
        <v>#VALUE!</v>
      </c>
      <c r="Y285" s="28"/>
      <c r="Z285" s="28"/>
      <c r="AA285" s="28"/>
      <c r="AB285" s="28"/>
      <c r="AC285" s="44"/>
      <c r="AD285" s="44"/>
      <c r="AE285" s="41"/>
      <c r="AF285" s="43"/>
      <c r="AG285" s="41"/>
      <c r="AH285" s="42" t="e">
        <f t="shared" si="18"/>
        <v>#VALUE!</v>
      </c>
      <c r="AI285" s="41"/>
      <c r="AJ285" s="44"/>
      <c r="AK285" s="45"/>
      <c r="AL285" s="34"/>
      <c r="AM285" s="34"/>
      <c r="AN285" s="34"/>
      <c r="AO285" s="34"/>
      <c r="AP285" s="34"/>
      <c r="AQ285" s="34"/>
      <c r="AR285" s="34"/>
    </row>
    <row r="286" spans="2:44" ht="22.5" customHeight="1" x14ac:dyDescent="0.15">
      <c r="B286" s="34"/>
      <c r="C286" s="47"/>
      <c r="D286" s="34"/>
      <c r="E286" s="34"/>
      <c r="F286" s="41"/>
      <c r="G286" s="67"/>
      <c r="H286" s="33"/>
      <c r="I286" s="72"/>
      <c r="J286" s="73"/>
      <c r="K286" s="53"/>
      <c r="L286" s="49"/>
      <c r="M286" s="51"/>
      <c r="N286" s="35"/>
      <c r="O286" s="33"/>
      <c r="P286" s="36" t="str">
        <f>IF(N286="","",VLOOKUP(N286,単重表!$C$6:'単重表'!$F$3809,2,FALSE))</f>
        <v/>
      </c>
      <c r="Q286" s="37"/>
      <c r="R286" s="29">
        <f t="shared" si="19"/>
        <v>0</v>
      </c>
      <c r="S286" s="38"/>
      <c r="T286" s="39">
        <f t="shared" si="20"/>
        <v>1</v>
      </c>
      <c r="U286" s="40"/>
      <c r="V286" s="39" t="str">
        <f>IF(N286="","",VLOOKUP(N286,単重表!$C$6:'単重表'!$F$3809,3,FALSE))</f>
        <v/>
      </c>
      <c r="W286" s="80"/>
      <c r="X286" s="37" t="e">
        <f t="shared" si="21"/>
        <v>#VALUE!</v>
      </c>
      <c r="Y286" s="28"/>
      <c r="Z286" s="28"/>
      <c r="AA286" s="28"/>
      <c r="AB286" s="28"/>
      <c r="AC286" s="44"/>
      <c r="AD286" s="44"/>
      <c r="AE286" s="41"/>
      <c r="AF286" s="43"/>
      <c r="AG286" s="41"/>
      <c r="AH286" s="42" t="e">
        <f t="shared" si="18"/>
        <v>#VALUE!</v>
      </c>
      <c r="AI286" s="41"/>
      <c r="AJ286" s="44"/>
      <c r="AK286" s="45"/>
      <c r="AL286" s="34"/>
      <c r="AM286" s="34"/>
      <c r="AN286" s="34"/>
      <c r="AO286" s="34"/>
      <c r="AP286" s="34"/>
      <c r="AQ286" s="34"/>
      <c r="AR286" s="34"/>
    </row>
    <row r="287" spans="2:44" ht="22.5" customHeight="1" x14ac:dyDescent="0.15">
      <c r="B287" s="34"/>
      <c r="C287" s="47"/>
      <c r="D287" s="34"/>
      <c r="E287" s="34"/>
      <c r="F287" s="41"/>
      <c r="G287" s="67"/>
      <c r="H287" s="33"/>
      <c r="I287" s="72"/>
      <c r="J287" s="73"/>
      <c r="K287" s="53"/>
      <c r="L287" s="49"/>
      <c r="M287" s="51"/>
      <c r="N287" s="35"/>
      <c r="O287" s="33"/>
      <c r="P287" s="36" t="str">
        <f>IF(N287="","",VLOOKUP(N287,単重表!$C$6:'単重表'!$F$3809,2,FALSE))</f>
        <v/>
      </c>
      <c r="Q287" s="37"/>
      <c r="R287" s="29">
        <f t="shared" si="19"/>
        <v>0</v>
      </c>
      <c r="S287" s="38"/>
      <c r="T287" s="39">
        <f t="shared" si="20"/>
        <v>1</v>
      </c>
      <c r="U287" s="40"/>
      <c r="V287" s="39" t="str">
        <f>IF(N287="","",VLOOKUP(N287,単重表!$C$6:'単重表'!$F$3809,3,FALSE))</f>
        <v/>
      </c>
      <c r="W287" s="80"/>
      <c r="X287" s="37" t="e">
        <f t="shared" si="21"/>
        <v>#VALUE!</v>
      </c>
      <c r="Y287" s="28"/>
      <c r="Z287" s="28"/>
      <c r="AA287" s="28"/>
      <c r="AB287" s="28"/>
      <c r="AC287" s="44"/>
      <c r="AD287" s="44"/>
      <c r="AE287" s="41"/>
      <c r="AF287" s="43"/>
      <c r="AG287" s="41"/>
      <c r="AH287" s="42" t="e">
        <f t="shared" si="18"/>
        <v>#VALUE!</v>
      </c>
      <c r="AI287" s="41"/>
      <c r="AJ287" s="44"/>
      <c r="AK287" s="45"/>
      <c r="AL287" s="34"/>
      <c r="AM287" s="34"/>
      <c r="AN287" s="34"/>
      <c r="AO287" s="34"/>
      <c r="AP287" s="34"/>
      <c r="AQ287" s="34"/>
      <c r="AR287" s="34"/>
    </row>
    <row r="288" spans="2:44" ht="22.5" customHeight="1" x14ac:dyDescent="0.15">
      <c r="B288" s="34"/>
      <c r="C288" s="47"/>
      <c r="D288" s="34"/>
      <c r="E288" s="34"/>
      <c r="F288" s="41"/>
      <c r="G288" s="67"/>
      <c r="H288" s="33"/>
      <c r="I288" s="72"/>
      <c r="J288" s="73"/>
      <c r="K288" s="53"/>
      <c r="L288" s="49"/>
      <c r="M288" s="51"/>
      <c r="N288" s="35"/>
      <c r="O288" s="33"/>
      <c r="P288" s="36" t="str">
        <f>IF(N288="","",VLOOKUP(N288,単重表!$C$6:'単重表'!$F$3809,2,FALSE))</f>
        <v/>
      </c>
      <c r="Q288" s="37"/>
      <c r="R288" s="29">
        <f t="shared" si="19"/>
        <v>0</v>
      </c>
      <c r="S288" s="38"/>
      <c r="T288" s="39">
        <f t="shared" si="20"/>
        <v>1</v>
      </c>
      <c r="U288" s="40"/>
      <c r="V288" s="39" t="str">
        <f>IF(N288="","",VLOOKUP(N288,単重表!$C$6:'単重表'!$F$3809,3,FALSE))</f>
        <v/>
      </c>
      <c r="W288" s="80"/>
      <c r="X288" s="37" t="e">
        <f t="shared" si="21"/>
        <v>#VALUE!</v>
      </c>
      <c r="Y288" s="28"/>
      <c r="Z288" s="28"/>
      <c r="AA288" s="28"/>
      <c r="AB288" s="28"/>
      <c r="AC288" s="44"/>
      <c r="AD288" s="44"/>
      <c r="AE288" s="41"/>
      <c r="AF288" s="43"/>
      <c r="AG288" s="41"/>
      <c r="AH288" s="42" t="e">
        <f t="shared" si="18"/>
        <v>#VALUE!</v>
      </c>
      <c r="AI288" s="41"/>
      <c r="AJ288" s="44"/>
      <c r="AK288" s="45"/>
      <c r="AL288" s="34"/>
      <c r="AM288" s="34"/>
      <c r="AN288" s="34"/>
      <c r="AO288" s="34"/>
      <c r="AP288" s="34"/>
      <c r="AQ288" s="34"/>
      <c r="AR288" s="34"/>
    </row>
    <row r="289" spans="2:44" ht="22.5" customHeight="1" x14ac:dyDescent="0.15">
      <c r="B289" s="34"/>
      <c r="C289" s="47"/>
      <c r="D289" s="34"/>
      <c r="E289" s="34"/>
      <c r="F289" s="41"/>
      <c r="G289" s="67"/>
      <c r="H289" s="33"/>
      <c r="I289" s="72"/>
      <c r="J289" s="73"/>
      <c r="K289" s="53"/>
      <c r="L289" s="49"/>
      <c r="M289" s="51"/>
      <c r="N289" s="35"/>
      <c r="O289" s="33"/>
      <c r="P289" s="36" t="str">
        <f>IF(N289="","",VLOOKUP(N289,単重表!$C$6:'単重表'!$F$3809,2,FALSE))</f>
        <v/>
      </c>
      <c r="Q289" s="37"/>
      <c r="R289" s="29">
        <f t="shared" si="19"/>
        <v>0</v>
      </c>
      <c r="S289" s="38"/>
      <c r="T289" s="39">
        <f t="shared" si="20"/>
        <v>1</v>
      </c>
      <c r="U289" s="40"/>
      <c r="V289" s="39" t="str">
        <f>IF(N289="","",VLOOKUP(N289,単重表!$C$6:'単重表'!$F$3809,3,FALSE))</f>
        <v/>
      </c>
      <c r="W289" s="80"/>
      <c r="X289" s="37" t="e">
        <f t="shared" si="21"/>
        <v>#VALUE!</v>
      </c>
      <c r="Y289" s="28"/>
      <c r="Z289" s="28"/>
      <c r="AA289" s="28"/>
      <c r="AB289" s="28"/>
      <c r="AC289" s="44"/>
      <c r="AD289" s="44"/>
      <c r="AE289" s="41"/>
      <c r="AF289" s="43"/>
      <c r="AG289" s="41"/>
      <c r="AH289" s="42" t="e">
        <f t="shared" si="18"/>
        <v>#VALUE!</v>
      </c>
      <c r="AI289" s="41"/>
      <c r="AJ289" s="44"/>
      <c r="AK289" s="45"/>
      <c r="AL289" s="34"/>
      <c r="AM289" s="34"/>
      <c r="AN289" s="34"/>
      <c r="AO289" s="34"/>
      <c r="AP289" s="34"/>
      <c r="AQ289" s="34"/>
      <c r="AR289" s="34"/>
    </row>
    <row r="290" spans="2:44" ht="22.5" customHeight="1" x14ac:dyDescent="0.15">
      <c r="B290" s="34"/>
      <c r="C290" s="47"/>
      <c r="D290" s="34"/>
      <c r="E290" s="34"/>
      <c r="F290" s="41"/>
      <c r="G290" s="67"/>
      <c r="H290" s="33"/>
      <c r="I290" s="72"/>
      <c r="J290" s="73"/>
      <c r="K290" s="53"/>
      <c r="L290" s="49"/>
      <c r="M290" s="51"/>
      <c r="N290" s="35"/>
      <c r="O290" s="33"/>
      <c r="P290" s="36" t="str">
        <f>IF(N290="","",VLOOKUP(N290,単重表!$C$6:'単重表'!$F$3809,2,FALSE))</f>
        <v/>
      </c>
      <c r="Q290" s="37"/>
      <c r="R290" s="29">
        <f t="shared" si="19"/>
        <v>0</v>
      </c>
      <c r="S290" s="38"/>
      <c r="T290" s="39">
        <f t="shared" si="20"/>
        <v>1</v>
      </c>
      <c r="U290" s="40"/>
      <c r="V290" s="39" t="str">
        <f>IF(N290="","",VLOOKUP(N290,単重表!$C$6:'単重表'!$F$3809,3,FALSE))</f>
        <v/>
      </c>
      <c r="W290" s="80"/>
      <c r="X290" s="37" t="e">
        <f t="shared" si="21"/>
        <v>#VALUE!</v>
      </c>
      <c r="Y290" s="28"/>
      <c r="Z290" s="28"/>
      <c r="AA290" s="28"/>
      <c r="AB290" s="28"/>
      <c r="AC290" s="44"/>
      <c r="AD290" s="44"/>
      <c r="AE290" s="41"/>
      <c r="AF290" s="43"/>
      <c r="AG290" s="41"/>
      <c r="AH290" s="42" t="e">
        <f t="shared" si="18"/>
        <v>#VALUE!</v>
      </c>
      <c r="AI290" s="41"/>
      <c r="AJ290" s="44"/>
      <c r="AK290" s="45"/>
      <c r="AL290" s="34"/>
      <c r="AM290" s="34"/>
      <c r="AN290" s="34"/>
      <c r="AO290" s="34"/>
      <c r="AP290" s="34"/>
      <c r="AQ290" s="34"/>
      <c r="AR290" s="34"/>
    </row>
    <row r="291" spans="2:44" ht="22.5" customHeight="1" x14ac:dyDescent="0.15">
      <c r="B291" s="34"/>
      <c r="C291" s="47"/>
      <c r="D291" s="34"/>
      <c r="E291" s="34"/>
      <c r="F291" s="41"/>
      <c r="G291" s="67"/>
      <c r="H291" s="33"/>
      <c r="I291" s="72"/>
      <c r="J291" s="73"/>
      <c r="K291" s="53"/>
      <c r="L291" s="49"/>
      <c r="M291" s="51"/>
      <c r="N291" s="35"/>
      <c r="O291" s="33"/>
      <c r="P291" s="36" t="str">
        <f>IF(N291="","",VLOOKUP(N291,単重表!$C$6:'単重表'!$F$3809,2,FALSE))</f>
        <v/>
      </c>
      <c r="Q291" s="37"/>
      <c r="R291" s="29">
        <f t="shared" si="19"/>
        <v>0</v>
      </c>
      <c r="S291" s="38"/>
      <c r="T291" s="39">
        <f t="shared" si="20"/>
        <v>1</v>
      </c>
      <c r="U291" s="40"/>
      <c r="V291" s="39" t="str">
        <f>IF(N291="","",VLOOKUP(N291,単重表!$C$6:'単重表'!$F$3809,3,FALSE))</f>
        <v/>
      </c>
      <c r="W291" s="80"/>
      <c r="X291" s="37" t="e">
        <f t="shared" si="21"/>
        <v>#VALUE!</v>
      </c>
      <c r="Y291" s="28"/>
      <c r="Z291" s="28"/>
      <c r="AA291" s="28"/>
      <c r="AB291" s="28"/>
      <c r="AC291" s="44"/>
      <c r="AD291" s="44"/>
      <c r="AE291" s="41"/>
      <c r="AF291" s="43"/>
      <c r="AG291" s="41"/>
      <c r="AH291" s="42" t="e">
        <f t="shared" si="18"/>
        <v>#VALUE!</v>
      </c>
      <c r="AI291" s="41"/>
      <c r="AJ291" s="44"/>
      <c r="AK291" s="45"/>
      <c r="AL291" s="34"/>
      <c r="AM291" s="34"/>
      <c r="AN291" s="34"/>
      <c r="AO291" s="34"/>
      <c r="AP291" s="34"/>
      <c r="AQ291" s="34"/>
      <c r="AR291" s="34"/>
    </row>
    <row r="292" spans="2:44" ht="22.5" customHeight="1" x14ac:dyDescent="0.15">
      <c r="B292" s="34"/>
      <c r="C292" s="47"/>
      <c r="D292" s="34"/>
      <c r="E292" s="34"/>
      <c r="F292" s="41"/>
      <c r="G292" s="67"/>
      <c r="H292" s="33"/>
      <c r="I292" s="72"/>
      <c r="J292" s="73"/>
      <c r="K292" s="53"/>
      <c r="L292" s="49"/>
      <c r="M292" s="51"/>
      <c r="N292" s="35"/>
      <c r="O292" s="33"/>
      <c r="P292" s="36" t="str">
        <f>IF(N292="","",VLOOKUP(N292,単重表!$C$6:'単重表'!$F$3809,2,FALSE))</f>
        <v/>
      </c>
      <c r="Q292" s="37"/>
      <c r="R292" s="29">
        <f t="shared" si="19"/>
        <v>0</v>
      </c>
      <c r="S292" s="38"/>
      <c r="T292" s="39">
        <f t="shared" si="20"/>
        <v>1</v>
      </c>
      <c r="U292" s="40"/>
      <c r="V292" s="39" t="str">
        <f>IF(N292="","",VLOOKUP(N292,単重表!$C$6:'単重表'!$F$3809,3,FALSE))</f>
        <v/>
      </c>
      <c r="W292" s="80"/>
      <c r="X292" s="37" t="e">
        <f t="shared" si="21"/>
        <v>#VALUE!</v>
      </c>
      <c r="Y292" s="28"/>
      <c r="Z292" s="28"/>
      <c r="AA292" s="28"/>
      <c r="AB292" s="28"/>
      <c r="AC292" s="44"/>
      <c r="AD292" s="44"/>
      <c r="AE292" s="41"/>
      <c r="AF292" s="43"/>
      <c r="AG292" s="41"/>
      <c r="AH292" s="42" t="e">
        <f t="shared" si="18"/>
        <v>#VALUE!</v>
      </c>
      <c r="AI292" s="41"/>
      <c r="AJ292" s="44"/>
      <c r="AK292" s="45"/>
      <c r="AL292" s="34"/>
      <c r="AM292" s="34"/>
      <c r="AN292" s="34"/>
      <c r="AO292" s="34"/>
      <c r="AP292" s="34"/>
      <c r="AQ292" s="34"/>
      <c r="AR292" s="34"/>
    </row>
    <row r="293" spans="2:44" ht="22.5" customHeight="1" x14ac:dyDescent="0.15">
      <c r="B293" s="34"/>
      <c r="C293" s="47"/>
      <c r="D293" s="34"/>
      <c r="E293" s="34"/>
      <c r="F293" s="41"/>
      <c r="G293" s="67"/>
      <c r="H293" s="33"/>
      <c r="I293" s="72"/>
      <c r="J293" s="73"/>
      <c r="K293" s="53"/>
      <c r="L293" s="49"/>
      <c r="M293" s="51"/>
      <c r="N293" s="35"/>
      <c r="O293" s="33"/>
      <c r="P293" s="36" t="str">
        <f>IF(N293="","",VLOOKUP(N293,単重表!$C$6:'単重表'!$F$3809,2,FALSE))</f>
        <v/>
      </c>
      <c r="Q293" s="37"/>
      <c r="R293" s="29">
        <f t="shared" si="19"/>
        <v>0</v>
      </c>
      <c r="S293" s="38"/>
      <c r="T293" s="39">
        <f t="shared" si="20"/>
        <v>1</v>
      </c>
      <c r="U293" s="40"/>
      <c r="V293" s="39" t="str">
        <f>IF(N293="","",VLOOKUP(N293,単重表!$C$6:'単重表'!$F$3809,3,FALSE))</f>
        <v/>
      </c>
      <c r="W293" s="80"/>
      <c r="X293" s="37" t="e">
        <f t="shared" si="21"/>
        <v>#VALUE!</v>
      </c>
      <c r="Y293" s="28"/>
      <c r="Z293" s="28"/>
      <c r="AA293" s="28"/>
      <c r="AB293" s="28"/>
      <c r="AC293" s="44"/>
      <c r="AD293" s="44"/>
      <c r="AE293" s="41"/>
      <c r="AF293" s="43"/>
      <c r="AG293" s="41"/>
      <c r="AH293" s="42" t="e">
        <f t="shared" si="18"/>
        <v>#VALUE!</v>
      </c>
      <c r="AI293" s="41"/>
      <c r="AJ293" s="44"/>
      <c r="AK293" s="45"/>
      <c r="AL293" s="34"/>
      <c r="AM293" s="34"/>
      <c r="AN293" s="34"/>
      <c r="AO293" s="34"/>
      <c r="AP293" s="34"/>
      <c r="AQ293" s="34"/>
      <c r="AR293" s="34"/>
    </row>
    <row r="294" spans="2:44" ht="22.5" customHeight="1" x14ac:dyDescent="0.15">
      <c r="B294" s="34"/>
      <c r="C294" s="47"/>
      <c r="D294" s="34"/>
      <c r="E294" s="34"/>
      <c r="F294" s="41"/>
      <c r="G294" s="67"/>
      <c r="H294" s="33"/>
      <c r="I294" s="72"/>
      <c r="J294" s="73"/>
      <c r="K294" s="53"/>
      <c r="L294" s="49"/>
      <c r="M294" s="51"/>
      <c r="N294" s="35"/>
      <c r="O294" s="33"/>
      <c r="P294" s="36" t="str">
        <f>IF(N294="","",VLOOKUP(N294,単重表!$C$6:'単重表'!$F$3809,2,FALSE))</f>
        <v/>
      </c>
      <c r="Q294" s="37"/>
      <c r="R294" s="29">
        <f t="shared" si="19"/>
        <v>0</v>
      </c>
      <c r="S294" s="38"/>
      <c r="T294" s="39">
        <f t="shared" si="20"/>
        <v>1</v>
      </c>
      <c r="U294" s="40"/>
      <c r="V294" s="39" t="str">
        <f>IF(N294="","",VLOOKUP(N294,単重表!$C$6:'単重表'!$F$3809,3,FALSE))</f>
        <v/>
      </c>
      <c r="W294" s="80"/>
      <c r="X294" s="37" t="e">
        <f t="shared" si="21"/>
        <v>#VALUE!</v>
      </c>
      <c r="Y294" s="28"/>
      <c r="Z294" s="28"/>
      <c r="AA294" s="28"/>
      <c r="AB294" s="28"/>
      <c r="AC294" s="44"/>
      <c r="AD294" s="44"/>
      <c r="AE294" s="41"/>
      <c r="AF294" s="43"/>
      <c r="AG294" s="41"/>
      <c r="AH294" s="42" t="e">
        <f t="shared" si="18"/>
        <v>#VALUE!</v>
      </c>
      <c r="AI294" s="41"/>
      <c r="AJ294" s="44"/>
      <c r="AK294" s="45"/>
      <c r="AL294" s="34"/>
      <c r="AM294" s="34"/>
      <c r="AN294" s="34"/>
      <c r="AO294" s="34"/>
      <c r="AP294" s="34"/>
      <c r="AQ294" s="34"/>
      <c r="AR294" s="34"/>
    </row>
    <row r="295" spans="2:44" ht="22.5" customHeight="1" x14ac:dyDescent="0.15">
      <c r="B295" s="34"/>
      <c r="C295" s="47"/>
      <c r="D295" s="34"/>
      <c r="E295" s="34"/>
      <c r="F295" s="41"/>
      <c r="G295" s="67"/>
      <c r="H295" s="33"/>
      <c r="I295" s="72"/>
      <c r="J295" s="73"/>
      <c r="K295" s="53"/>
      <c r="L295" s="49"/>
      <c r="M295" s="51"/>
      <c r="N295" s="35"/>
      <c r="O295" s="33"/>
      <c r="P295" s="36" t="str">
        <f>IF(N295="","",VLOOKUP(N295,単重表!$C$6:'単重表'!$F$3809,2,FALSE))</f>
        <v/>
      </c>
      <c r="Q295" s="37"/>
      <c r="R295" s="29">
        <f t="shared" si="19"/>
        <v>0</v>
      </c>
      <c r="S295" s="38"/>
      <c r="T295" s="39">
        <f t="shared" si="20"/>
        <v>1</v>
      </c>
      <c r="U295" s="40"/>
      <c r="V295" s="39" t="str">
        <f>IF(N295="","",VLOOKUP(N295,単重表!$C$6:'単重表'!$F$3809,3,FALSE))</f>
        <v/>
      </c>
      <c r="W295" s="80"/>
      <c r="X295" s="37" t="e">
        <f t="shared" si="21"/>
        <v>#VALUE!</v>
      </c>
      <c r="Y295" s="28"/>
      <c r="Z295" s="28"/>
      <c r="AA295" s="28"/>
      <c r="AB295" s="28"/>
      <c r="AC295" s="44"/>
      <c r="AD295" s="44"/>
      <c r="AE295" s="41"/>
      <c r="AF295" s="43"/>
      <c r="AG295" s="41"/>
      <c r="AH295" s="42" t="e">
        <f t="shared" si="18"/>
        <v>#VALUE!</v>
      </c>
      <c r="AI295" s="41"/>
      <c r="AJ295" s="44"/>
      <c r="AK295" s="45"/>
      <c r="AL295" s="34"/>
      <c r="AM295" s="34"/>
      <c r="AN295" s="34"/>
      <c r="AO295" s="34"/>
      <c r="AP295" s="34"/>
      <c r="AQ295" s="34"/>
      <c r="AR295" s="34"/>
    </row>
    <row r="296" spans="2:44" ht="22.5" customHeight="1" x14ac:dyDescent="0.15">
      <c r="B296" s="34"/>
      <c r="C296" s="47"/>
      <c r="D296" s="34"/>
      <c r="E296" s="34"/>
      <c r="F296" s="41"/>
      <c r="G296" s="67"/>
      <c r="H296" s="33"/>
      <c r="I296" s="72"/>
      <c r="J296" s="73"/>
      <c r="K296" s="53"/>
      <c r="L296" s="49"/>
      <c r="M296" s="51"/>
      <c r="N296" s="35"/>
      <c r="O296" s="33"/>
      <c r="P296" s="36" t="str">
        <f>IF(N296="","",VLOOKUP(N296,単重表!$C$6:'単重表'!$F$3809,2,FALSE))</f>
        <v/>
      </c>
      <c r="Q296" s="37"/>
      <c r="R296" s="29">
        <f t="shared" si="19"/>
        <v>0</v>
      </c>
      <c r="S296" s="38"/>
      <c r="T296" s="39">
        <f t="shared" si="20"/>
        <v>1</v>
      </c>
      <c r="U296" s="40"/>
      <c r="V296" s="39" t="str">
        <f>IF(N296="","",VLOOKUP(N296,単重表!$C$6:'単重表'!$F$3809,3,FALSE))</f>
        <v/>
      </c>
      <c r="W296" s="80"/>
      <c r="X296" s="37" t="e">
        <f t="shared" si="21"/>
        <v>#VALUE!</v>
      </c>
      <c r="Y296" s="28"/>
      <c r="Z296" s="28"/>
      <c r="AA296" s="28"/>
      <c r="AB296" s="28"/>
      <c r="AC296" s="44"/>
      <c r="AD296" s="44"/>
      <c r="AE296" s="41"/>
      <c r="AF296" s="43"/>
      <c r="AG296" s="41"/>
      <c r="AH296" s="42" t="e">
        <f t="shared" si="18"/>
        <v>#VALUE!</v>
      </c>
      <c r="AI296" s="41"/>
      <c r="AJ296" s="44"/>
      <c r="AK296" s="45"/>
      <c r="AL296" s="34"/>
      <c r="AM296" s="34"/>
      <c r="AN296" s="34"/>
      <c r="AO296" s="34"/>
      <c r="AP296" s="34"/>
      <c r="AQ296" s="34"/>
      <c r="AR296" s="34"/>
    </row>
    <row r="297" spans="2:44" ht="22.5" customHeight="1" x14ac:dyDescent="0.15">
      <c r="B297" s="34"/>
      <c r="C297" s="47"/>
      <c r="D297" s="34"/>
      <c r="E297" s="34"/>
      <c r="F297" s="41"/>
      <c r="G297" s="67"/>
      <c r="H297" s="33"/>
      <c r="I297" s="72"/>
      <c r="J297" s="73"/>
      <c r="K297" s="53"/>
      <c r="L297" s="49"/>
      <c r="M297" s="51"/>
      <c r="N297" s="35"/>
      <c r="O297" s="33"/>
      <c r="P297" s="36" t="str">
        <f>IF(N297="","",VLOOKUP(N297,単重表!$C$6:'単重表'!$F$3809,2,FALSE))</f>
        <v/>
      </c>
      <c r="Q297" s="37"/>
      <c r="R297" s="29">
        <f t="shared" si="19"/>
        <v>0</v>
      </c>
      <c r="S297" s="38"/>
      <c r="T297" s="39">
        <f t="shared" si="20"/>
        <v>1</v>
      </c>
      <c r="U297" s="40"/>
      <c r="V297" s="39" t="str">
        <f>IF(N297="","",VLOOKUP(N297,単重表!$C$6:'単重表'!$F$3809,3,FALSE))</f>
        <v/>
      </c>
      <c r="W297" s="80"/>
      <c r="X297" s="37" t="e">
        <f t="shared" si="21"/>
        <v>#VALUE!</v>
      </c>
      <c r="Y297" s="28"/>
      <c r="Z297" s="28"/>
      <c r="AA297" s="28"/>
      <c r="AB297" s="28"/>
      <c r="AC297" s="44"/>
      <c r="AD297" s="44"/>
      <c r="AE297" s="41"/>
      <c r="AF297" s="43"/>
      <c r="AG297" s="41"/>
      <c r="AH297" s="42" t="e">
        <f t="shared" si="18"/>
        <v>#VALUE!</v>
      </c>
      <c r="AI297" s="41"/>
      <c r="AJ297" s="44"/>
      <c r="AK297" s="45"/>
      <c r="AL297" s="34"/>
      <c r="AM297" s="34"/>
      <c r="AN297" s="34"/>
      <c r="AO297" s="34"/>
      <c r="AP297" s="34"/>
      <c r="AQ297" s="34"/>
      <c r="AR297" s="34"/>
    </row>
    <row r="298" spans="2:44" ht="22.5" customHeight="1" x14ac:dyDescent="0.15">
      <c r="B298" s="34"/>
      <c r="C298" s="47"/>
      <c r="D298" s="34"/>
      <c r="E298" s="34"/>
      <c r="F298" s="41"/>
      <c r="G298" s="67"/>
      <c r="H298" s="33"/>
      <c r="I298" s="72"/>
      <c r="J298" s="73"/>
      <c r="K298" s="53"/>
      <c r="L298" s="49"/>
      <c r="M298" s="51"/>
      <c r="N298" s="35"/>
      <c r="O298" s="33"/>
      <c r="P298" s="36" t="str">
        <f>IF(N298="","",VLOOKUP(N298,単重表!$C$6:'単重表'!$F$3809,2,FALSE))</f>
        <v/>
      </c>
      <c r="Q298" s="37"/>
      <c r="R298" s="29">
        <f t="shared" si="19"/>
        <v>0</v>
      </c>
      <c r="S298" s="38"/>
      <c r="T298" s="39">
        <f t="shared" si="20"/>
        <v>1</v>
      </c>
      <c r="U298" s="40"/>
      <c r="V298" s="39" t="str">
        <f>IF(N298="","",VLOOKUP(N298,単重表!$C$6:'単重表'!$F$3809,3,FALSE))</f>
        <v/>
      </c>
      <c r="W298" s="80"/>
      <c r="X298" s="37" t="e">
        <f t="shared" si="21"/>
        <v>#VALUE!</v>
      </c>
      <c r="Y298" s="28"/>
      <c r="Z298" s="28"/>
      <c r="AA298" s="28"/>
      <c r="AB298" s="28"/>
      <c r="AC298" s="44"/>
      <c r="AD298" s="44"/>
      <c r="AE298" s="41"/>
      <c r="AF298" s="43"/>
      <c r="AG298" s="41"/>
      <c r="AH298" s="42" t="e">
        <f t="shared" si="18"/>
        <v>#VALUE!</v>
      </c>
      <c r="AI298" s="41"/>
      <c r="AJ298" s="44"/>
      <c r="AK298" s="45"/>
      <c r="AL298" s="34"/>
      <c r="AM298" s="34"/>
      <c r="AN298" s="34"/>
      <c r="AO298" s="34"/>
      <c r="AP298" s="34"/>
      <c r="AQ298" s="34"/>
      <c r="AR298" s="34"/>
    </row>
    <row r="299" spans="2:44" ht="22.5" customHeight="1" x14ac:dyDescent="0.15">
      <c r="B299" s="34"/>
      <c r="C299" s="47"/>
      <c r="D299" s="34"/>
      <c r="E299" s="34"/>
      <c r="F299" s="41"/>
      <c r="G299" s="67"/>
      <c r="H299" s="33"/>
      <c r="I299" s="72"/>
      <c r="J299" s="73"/>
      <c r="K299" s="53"/>
      <c r="L299" s="49"/>
      <c r="M299" s="51"/>
      <c r="N299" s="35"/>
      <c r="O299" s="33"/>
      <c r="P299" s="36" t="str">
        <f>IF(N299="","",VLOOKUP(N299,単重表!$C$6:'単重表'!$F$3809,2,FALSE))</f>
        <v/>
      </c>
      <c r="Q299" s="37"/>
      <c r="R299" s="29">
        <f t="shared" si="19"/>
        <v>0</v>
      </c>
      <c r="S299" s="38"/>
      <c r="T299" s="39">
        <f t="shared" si="20"/>
        <v>1</v>
      </c>
      <c r="U299" s="40"/>
      <c r="V299" s="39" t="str">
        <f>IF(N299="","",VLOOKUP(N299,単重表!$C$6:'単重表'!$F$3809,3,FALSE))</f>
        <v/>
      </c>
      <c r="W299" s="80"/>
      <c r="X299" s="37" t="e">
        <f t="shared" si="21"/>
        <v>#VALUE!</v>
      </c>
      <c r="Y299" s="28"/>
      <c r="Z299" s="28"/>
      <c r="AA299" s="28"/>
      <c r="AB299" s="28"/>
      <c r="AC299" s="44"/>
      <c r="AD299" s="44"/>
      <c r="AE299" s="41"/>
      <c r="AF299" s="43"/>
      <c r="AG299" s="41"/>
      <c r="AH299" s="42" t="e">
        <f t="shared" si="18"/>
        <v>#VALUE!</v>
      </c>
      <c r="AI299" s="41"/>
      <c r="AJ299" s="44"/>
      <c r="AK299" s="45"/>
      <c r="AL299" s="34"/>
      <c r="AM299" s="34"/>
      <c r="AN299" s="34"/>
      <c r="AO299" s="34"/>
      <c r="AP299" s="34"/>
      <c r="AQ299" s="34"/>
      <c r="AR299" s="34"/>
    </row>
    <row r="300" spans="2:44" ht="22.5" customHeight="1" x14ac:dyDescent="0.15">
      <c r="B300" s="34"/>
      <c r="C300" s="47"/>
      <c r="D300" s="34"/>
      <c r="E300" s="34"/>
      <c r="F300" s="41"/>
      <c r="G300" s="67"/>
      <c r="H300" s="33"/>
      <c r="I300" s="72"/>
      <c r="J300" s="73"/>
      <c r="K300" s="53"/>
      <c r="L300" s="49"/>
      <c r="M300" s="51"/>
      <c r="N300" s="35"/>
      <c r="O300" s="33"/>
      <c r="P300" s="36" t="str">
        <f>IF(N300="","",VLOOKUP(N300,単重表!$C$6:'単重表'!$F$3809,2,FALSE))</f>
        <v/>
      </c>
      <c r="Q300" s="37"/>
      <c r="R300" s="29">
        <f t="shared" si="19"/>
        <v>0</v>
      </c>
      <c r="S300" s="38"/>
      <c r="T300" s="39">
        <f t="shared" si="20"/>
        <v>1</v>
      </c>
      <c r="U300" s="40"/>
      <c r="V300" s="39" t="str">
        <f>IF(N300="","",VLOOKUP(N300,単重表!$C$6:'単重表'!$F$3809,3,FALSE))</f>
        <v/>
      </c>
      <c r="W300" s="80"/>
      <c r="X300" s="37" t="e">
        <f t="shared" si="21"/>
        <v>#VALUE!</v>
      </c>
      <c r="Y300" s="28"/>
      <c r="Z300" s="28"/>
      <c r="AA300" s="28"/>
      <c r="AB300" s="28"/>
      <c r="AC300" s="44"/>
      <c r="AD300" s="44"/>
      <c r="AE300" s="41"/>
      <c r="AF300" s="43"/>
      <c r="AG300" s="41"/>
      <c r="AH300" s="42" t="e">
        <f t="shared" si="18"/>
        <v>#VALUE!</v>
      </c>
      <c r="AI300" s="41"/>
      <c r="AJ300" s="44"/>
      <c r="AK300" s="45"/>
      <c r="AL300" s="34"/>
      <c r="AM300" s="34"/>
      <c r="AN300" s="34"/>
      <c r="AO300" s="34"/>
      <c r="AP300" s="34"/>
      <c r="AQ300" s="34"/>
      <c r="AR300" s="34"/>
    </row>
    <row r="301" spans="2:44" ht="22.5" customHeight="1" x14ac:dyDescent="0.15">
      <c r="B301" s="34"/>
      <c r="C301" s="47"/>
      <c r="D301" s="34"/>
      <c r="E301" s="34"/>
      <c r="F301" s="41"/>
      <c r="G301" s="67"/>
      <c r="H301" s="33"/>
      <c r="I301" s="72"/>
      <c r="J301" s="73"/>
      <c r="K301" s="53"/>
      <c r="L301" s="49"/>
      <c r="M301" s="51"/>
      <c r="N301" s="35"/>
      <c r="O301" s="33"/>
      <c r="P301" s="36" t="str">
        <f>IF(N301="","",VLOOKUP(N301,単重表!$C$6:'単重表'!$F$3809,2,FALSE))</f>
        <v/>
      </c>
      <c r="Q301" s="37"/>
      <c r="R301" s="29">
        <f t="shared" si="19"/>
        <v>0</v>
      </c>
      <c r="S301" s="38"/>
      <c r="T301" s="39">
        <f t="shared" si="20"/>
        <v>1</v>
      </c>
      <c r="U301" s="40"/>
      <c r="V301" s="39" t="str">
        <f>IF(N301="","",VLOOKUP(N301,単重表!$C$6:'単重表'!$F$3809,3,FALSE))</f>
        <v/>
      </c>
      <c r="W301" s="80"/>
      <c r="X301" s="37" t="e">
        <f t="shared" ref="X301:X338" si="22">V301*U301*T301*R301+W301</f>
        <v>#VALUE!</v>
      </c>
      <c r="Y301" s="28"/>
      <c r="Z301" s="28"/>
      <c r="AA301" s="28"/>
      <c r="AB301" s="28"/>
      <c r="AC301" s="44"/>
      <c r="AD301" s="44"/>
      <c r="AE301" s="41"/>
      <c r="AF301" s="43"/>
      <c r="AG301" s="41"/>
      <c r="AH301" s="42" t="e">
        <f t="shared" ref="AH301:AH338" si="23">AG301*X301</f>
        <v>#VALUE!</v>
      </c>
      <c r="AI301" s="41"/>
      <c r="AJ301" s="44"/>
      <c r="AK301" s="45"/>
      <c r="AL301" s="34"/>
      <c r="AM301" s="34"/>
      <c r="AN301" s="34"/>
      <c r="AO301" s="34"/>
      <c r="AP301" s="34"/>
      <c r="AQ301" s="34"/>
      <c r="AR301" s="34"/>
    </row>
    <row r="302" spans="2:44" ht="22.5" customHeight="1" x14ac:dyDescent="0.15">
      <c r="B302" s="34"/>
      <c r="C302" s="47"/>
      <c r="D302" s="34"/>
      <c r="E302" s="34"/>
      <c r="F302" s="41"/>
      <c r="G302" s="67"/>
      <c r="H302" s="33"/>
      <c r="I302" s="72"/>
      <c r="J302" s="73"/>
      <c r="K302" s="53"/>
      <c r="L302" s="49"/>
      <c r="M302" s="51"/>
      <c r="N302" s="35"/>
      <c r="O302" s="33"/>
      <c r="P302" s="36" t="str">
        <f>IF(N302="","",VLOOKUP(N302,単重表!$C$6:'単重表'!$F$3809,2,FALSE))</f>
        <v/>
      </c>
      <c r="Q302" s="37"/>
      <c r="R302" s="29">
        <f t="shared" si="19"/>
        <v>0</v>
      </c>
      <c r="S302" s="38"/>
      <c r="T302" s="39">
        <f t="shared" si="20"/>
        <v>1</v>
      </c>
      <c r="U302" s="40"/>
      <c r="V302" s="39" t="str">
        <f>IF(N302="","",VLOOKUP(N302,単重表!$C$6:'単重表'!$F$3809,3,FALSE))</f>
        <v/>
      </c>
      <c r="W302" s="80"/>
      <c r="X302" s="37" t="e">
        <f t="shared" si="22"/>
        <v>#VALUE!</v>
      </c>
      <c r="Y302" s="28"/>
      <c r="Z302" s="28"/>
      <c r="AA302" s="28"/>
      <c r="AB302" s="28"/>
      <c r="AC302" s="44"/>
      <c r="AD302" s="44"/>
      <c r="AE302" s="41"/>
      <c r="AF302" s="43"/>
      <c r="AG302" s="41"/>
      <c r="AH302" s="42" t="e">
        <f t="shared" si="23"/>
        <v>#VALUE!</v>
      </c>
      <c r="AI302" s="41"/>
      <c r="AJ302" s="44"/>
      <c r="AK302" s="45"/>
      <c r="AL302" s="34"/>
      <c r="AM302" s="34"/>
      <c r="AN302" s="34"/>
      <c r="AO302" s="34"/>
      <c r="AP302" s="34"/>
      <c r="AQ302" s="34"/>
      <c r="AR302" s="34"/>
    </row>
    <row r="303" spans="2:44" ht="22.5" customHeight="1" x14ac:dyDescent="0.15">
      <c r="B303" s="34"/>
      <c r="C303" s="47"/>
      <c r="D303" s="34"/>
      <c r="E303" s="34"/>
      <c r="F303" s="41"/>
      <c r="G303" s="67"/>
      <c r="H303" s="33"/>
      <c r="I303" s="72"/>
      <c r="J303" s="73"/>
      <c r="K303" s="53"/>
      <c r="L303" s="49"/>
      <c r="M303" s="51"/>
      <c r="N303" s="35"/>
      <c r="O303" s="33"/>
      <c r="P303" s="36" t="str">
        <f>IF(N303="","",VLOOKUP(N303,単重表!$C$6:'単重表'!$F$3809,2,FALSE))</f>
        <v/>
      </c>
      <c r="Q303" s="37"/>
      <c r="R303" s="29">
        <f t="shared" si="19"/>
        <v>0</v>
      </c>
      <c r="S303" s="38"/>
      <c r="T303" s="39">
        <f t="shared" si="20"/>
        <v>1</v>
      </c>
      <c r="U303" s="40"/>
      <c r="V303" s="39" t="str">
        <f>IF(N303="","",VLOOKUP(N303,単重表!$C$6:'単重表'!$F$3809,3,FALSE))</f>
        <v/>
      </c>
      <c r="W303" s="80"/>
      <c r="X303" s="37" t="e">
        <f t="shared" si="22"/>
        <v>#VALUE!</v>
      </c>
      <c r="Y303" s="28"/>
      <c r="Z303" s="28"/>
      <c r="AA303" s="28"/>
      <c r="AB303" s="28"/>
      <c r="AC303" s="44"/>
      <c r="AD303" s="44"/>
      <c r="AE303" s="41"/>
      <c r="AF303" s="43"/>
      <c r="AG303" s="41"/>
      <c r="AH303" s="42" t="e">
        <f t="shared" si="23"/>
        <v>#VALUE!</v>
      </c>
      <c r="AI303" s="41"/>
      <c r="AJ303" s="44"/>
      <c r="AK303" s="45"/>
      <c r="AL303" s="34"/>
      <c r="AM303" s="34"/>
      <c r="AN303" s="34"/>
      <c r="AO303" s="34"/>
      <c r="AP303" s="34"/>
      <c r="AQ303" s="34"/>
      <c r="AR303" s="34"/>
    </row>
    <row r="304" spans="2:44" ht="22.5" customHeight="1" x14ac:dyDescent="0.15">
      <c r="B304" s="34"/>
      <c r="C304" s="47"/>
      <c r="D304" s="34"/>
      <c r="E304" s="34"/>
      <c r="F304" s="41"/>
      <c r="G304" s="67"/>
      <c r="H304" s="33"/>
      <c r="I304" s="72"/>
      <c r="J304" s="73"/>
      <c r="K304" s="53"/>
      <c r="L304" s="49"/>
      <c r="M304" s="51"/>
      <c r="N304" s="35"/>
      <c r="O304" s="33"/>
      <c r="P304" s="36" t="str">
        <f>IF(N304="","",VLOOKUP(N304,単重表!$C$6:'単重表'!$F$3809,2,FALSE))</f>
        <v/>
      </c>
      <c r="Q304" s="37"/>
      <c r="R304" s="29">
        <f t="shared" si="19"/>
        <v>0</v>
      </c>
      <c r="S304" s="38"/>
      <c r="T304" s="39">
        <f t="shared" si="20"/>
        <v>1</v>
      </c>
      <c r="U304" s="40"/>
      <c r="V304" s="39" t="str">
        <f>IF(N304="","",VLOOKUP(N304,単重表!$C$6:'単重表'!$F$3809,3,FALSE))</f>
        <v/>
      </c>
      <c r="W304" s="80"/>
      <c r="X304" s="37" t="e">
        <f t="shared" si="22"/>
        <v>#VALUE!</v>
      </c>
      <c r="Y304" s="28"/>
      <c r="Z304" s="28"/>
      <c r="AA304" s="28"/>
      <c r="AB304" s="28"/>
      <c r="AC304" s="44"/>
      <c r="AD304" s="44"/>
      <c r="AE304" s="41"/>
      <c r="AF304" s="43"/>
      <c r="AG304" s="41"/>
      <c r="AH304" s="42" t="e">
        <f t="shared" si="23"/>
        <v>#VALUE!</v>
      </c>
      <c r="AI304" s="41"/>
      <c r="AJ304" s="44"/>
      <c r="AK304" s="45"/>
      <c r="AL304" s="34"/>
      <c r="AM304" s="34"/>
      <c r="AN304" s="34"/>
      <c r="AO304" s="34"/>
      <c r="AP304" s="34"/>
      <c r="AQ304" s="34"/>
      <c r="AR304" s="34"/>
    </row>
    <row r="305" spans="2:44" ht="22.5" customHeight="1" x14ac:dyDescent="0.15">
      <c r="B305" s="34"/>
      <c r="C305" s="47"/>
      <c r="D305" s="34"/>
      <c r="E305" s="34"/>
      <c r="F305" s="41"/>
      <c r="G305" s="67"/>
      <c r="H305" s="33"/>
      <c r="I305" s="72"/>
      <c r="J305" s="73"/>
      <c r="K305" s="53"/>
      <c r="L305" s="49"/>
      <c r="M305" s="51"/>
      <c r="N305" s="35"/>
      <c r="O305" s="33"/>
      <c r="P305" s="36" t="str">
        <f>IF(N305="","",VLOOKUP(N305,単重表!$C$6:'単重表'!$F$3809,2,FALSE))</f>
        <v/>
      </c>
      <c r="Q305" s="37"/>
      <c r="R305" s="29">
        <f t="shared" si="19"/>
        <v>0</v>
      </c>
      <c r="S305" s="38"/>
      <c r="T305" s="39">
        <f t="shared" si="20"/>
        <v>1</v>
      </c>
      <c r="U305" s="40"/>
      <c r="V305" s="39" t="str">
        <f>IF(N305="","",VLOOKUP(N305,単重表!$C$6:'単重表'!$F$3809,3,FALSE))</f>
        <v/>
      </c>
      <c r="W305" s="80"/>
      <c r="X305" s="37" t="e">
        <f t="shared" si="22"/>
        <v>#VALUE!</v>
      </c>
      <c r="Y305" s="28"/>
      <c r="Z305" s="28"/>
      <c r="AA305" s="28"/>
      <c r="AB305" s="28"/>
      <c r="AC305" s="44"/>
      <c r="AD305" s="44"/>
      <c r="AE305" s="41"/>
      <c r="AF305" s="43"/>
      <c r="AG305" s="41"/>
      <c r="AH305" s="42" t="e">
        <f t="shared" si="23"/>
        <v>#VALUE!</v>
      </c>
      <c r="AI305" s="41"/>
      <c r="AJ305" s="44"/>
      <c r="AK305" s="45"/>
      <c r="AL305" s="34"/>
      <c r="AM305" s="34"/>
      <c r="AN305" s="34"/>
      <c r="AO305" s="34"/>
      <c r="AP305" s="34"/>
      <c r="AQ305" s="34"/>
      <c r="AR305" s="34"/>
    </row>
    <row r="306" spans="2:44" ht="22.5" customHeight="1" x14ac:dyDescent="0.15">
      <c r="B306" s="34"/>
      <c r="C306" s="47"/>
      <c r="D306" s="34"/>
      <c r="E306" s="34"/>
      <c r="F306" s="41"/>
      <c r="G306" s="67"/>
      <c r="H306" s="33"/>
      <c r="I306" s="72"/>
      <c r="J306" s="73"/>
      <c r="K306" s="53"/>
      <c r="L306" s="49"/>
      <c r="M306" s="51"/>
      <c r="N306" s="35"/>
      <c r="O306" s="33"/>
      <c r="P306" s="36" t="str">
        <f>IF(N306="","",VLOOKUP(N306,単重表!$C$6:'単重表'!$F$3809,2,FALSE))</f>
        <v/>
      </c>
      <c r="Q306" s="37"/>
      <c r="R306" s="29">
        <f t="shared" si="19"/>
        <v>0</v>
      </c>
      <c r="S306" s="38"/>
      <c r="T306" s="39">
        <f t="shared" si="20"/>
        <v>1</v>
      </c>
      <c r="U306" s="40"/>
      <c r="V306" s="39" t="str">
        <f>IF(N306="","",VLOOKUP(N306,単重表!$C$6:'単重表'!$F$3809,3,FALSE))</f>
        <v/>
      </c>
      <c r="W306" s="80"/>
      <c r="X306" s="37" t="e">
        <f t="shared" si="22"/>
        <v>#VALUE!</v>
      </c>
      <c r="Y306" s="28"/>
      <c r="Z306" s="28"/>
      <c r="AA306" s="28"/>
      <c r="AB306" s="28"/>
      <c r="AC306" s="44"/>
      <c r="AD306" s="44"/>
      <c r="AE306" s="41"/>
      <c r="AF306" s="43"/>
      <c r="AG306" s="41"/>
      <c r="AH306" s="42" t="e">
        <f t="shared" si="23"/>
        <v>#VALUE!</v>
      </c>
      <c r="AI306" s="41"/>
      <c r="AJ306" s="44"/>
      <c r="AK306" s="45"/>
      <c r="AL306" s="34"/>
      <c r="AM306" s="34"/>
      <c r="AN306" s="34"/>
      <c r="AO306" s="34"/>
      <c r="AP306" s="34"/>
      <c r="AQ306" s="34"/>
      <c r="AR306" s="34"/>
    </row>
    <row r="307" spans="2:44" ht="22.5" customHeight="1" x14ac:dyDescent="0.15">
      <c r="B307" s="34"/>
      <c r="C307" s="47"/>
      <c r="D307" s="34"/>
      <c r="E307" s="34"/>
      <c r="F307" s="41"/>
      <c r="G307" s="67"/>
      <c r="H307" s="33"/>
      <c r="I307" s="72"/>
      <c r="J307" s="73"/>
      <c r="K307" s="53"/>
      <c r="L307" s="49"/>
      <c r="M307" s="51"/>
      <c r="N307" s="35"/>
      <c r="O307" s="33"/>
      <c r="P307" s="36" t="str">
        <f>IF(N307="","",VLOOKUP(N307,単重表!$C$6:'単重表'!$F$3809,2,FALSE))</f>
        <v/>
      </c>
      <c r="Q307" s="37"/>
      <c r="R307" s="29">
        <f t="shared" si="19"/>
        <v>0</v>
      </c>
      <c r="S307" s="38"/>
      <c r="T307" s="39">
        <f t="shared" si="20"/>
        <v>1</v>
      </c>
      <c r="U307" s="40"/>
      <c r="V307" s="39" t="str">
        <f>IF(N307="","",VLOOKUP(N307,単重表!$C$6:'単重表'!$F$3809,3,FALSE))</f>
        <v/>
      </c>
      <c r="W307" s="80"/>
      <c r="X307" s="37" t="e">
        <f t="shared" si="22"/>
        <v>#VALUE!</v>
      </c>
      <c r="Y307" s="28"/>
      <c r="Z307" s="28"/>
      <c r="AA307" s="28"/>
      <c r="AB307" s="28"/>
      <c r="AC307" s="44"/>
      <c r="AD307" s="44"/>
      <c r="AE307" s="41"/>
      <c r="AF307" s="43"/>
      <c r="AG307" s="41"/>
      <c r="AH307" s="42" t="e">
        <f t="shared" si="23"/>
        <v>#VALUE!</v>
      </c>
      <c r="AI307" s="41"/>
      <c r="AJ307" s="44"/>
      <c r="AK307" s="45"/>
      <c r="AL307" s="34"/>
      <c r="AM307" s="34"/>
      <c r="AN307" s="34"/>
      <c r="AO307" s="34"/>
      <c r="AP307" s="34"/>
      <c r="AQ307" s="34"/>
      <c r="AR307" s="34"/>
    </row>
    <row r="308" spans="2:44" ht="22.5" customHeight="1" x14ac:dyDescent="0.15">
      <c r="B308" s="34"/>
      <c r="C308" s="47"/>
      <c r="D308" s="34"/>
      <c r="E308" s="34"/>
      <c r="F308" s="41"/>
      <c r="G308" s="67"/>
      <c r="H308" s="33"/>
      <c r="I308" s="72"/>
      <c r="J308" s="73"/>
      <c r="K308" s="53"/>
      <c r="L308" s="49"/>
      <c r="M308" s="51"/>
      <c r="N308" s="35"/>
      <c r="O308" s="33"/>
      <c r="P308" s="36" t="str">
        <f>IF(N308="","",VLOOKUP(N308,単重表!$C$6:'単重表'!$F$3809,2,FALSE))</f>
        <v/>
      </c>
      <c r="Q308" s="37"/>
      <c r="R308" s="29">
        <f t="shared" si="19"/>
        <v>0</v>
      </c>
      <c r="S308" s="38"/>
      <c r="T308" s="39">
        <f t="shared" si="20"/>
        <v>1</v>
      </c>
      <c r="U308" s="40"/>
      <c r="V308" s="39" t="str">
        <f>IF(N308="","",VLOOKUP(N308,単重表!$C$6:'単重表'!$F$3809,3,FALSE))</f>
        <v/>
      </c>
      <c r="W308" s="80"/>
      <c r="X308" s="37" t="e">
        <f t="shared" si="22"/>
        <v>#VALUE!</v>
      </c>
      <c r="Y308" s="28"/>
      <c r="Z308" s="28"/>
      <c r="AA308" s="28"/>
      <c r="AB308" s="28"/>
      <c r="AC308" s="44"/>
      <c r="AD308" s="44"/>
      <c r="AE308" s="41"/>
      <c r="AF308" s="43"/>
      <c r="AG308" s="41"/>
      <c r="AH308" s="42" t="e">
        <f t="shared" si="23"/>
        <v>#VALUE!</v>
      </c>
      <c r="AI308" s="41"/>
      <c r="AJ308" s="44"/>
      <c r="AK308" s="45"/>
      <c r="AL308" s="34"/>
      <c r="AM308" s="34"/>
      <c r="AN308" s="34"/>
      <c r="AO308" s="34"/>
      <c r="AP308" s="34"/>
      <c r="AQ308" s="34"/>
      <c r="AR308" s="34"/>
    </row>
    <row r="309" spans="2:44" ht="22.5" customHeight="1" x14ac:dyDescent="0.15">
      <c r="B309" s="34"/>
      <c r="C309" s="47"/>
      <c r="D309" s="34"/>
      <c r="E309" s="34"/>
      <c r="F309" s="41"/>
      <c r="G309" s="67"/>
      <c r="H309" s="33"/>
      <c r="I309" s="72"/>
      <c r="J309" s="73"/>
      <c r="K309" s="53"/>
      <c r="L309" s="49"/>
      <c r="M309" s="51"/>
      <c r="N309" s="35"/>
      <c r="O309" s="33"/>
      <c r="P309" s="36" t="str">
        <f>IF(N309="","",VLOOKUP(N309,単重表!$C$6:'単重表'!$F$3809,2,FALSE))</f>
        <v/>
      </c>
      <c r="Q309" s="37"/>
      <c r="R309" s="29">
        <f t="shared" ref="R309:R372" si="24">Q309/1000</f>
        <v>0</v>
      </c>
      <c r="S309" s="38"/>
      <c r="T309" s="39">
        <f t="shared" ref="T309:T372" si="25">IF(S309="",1,S309/1000)</f>
        <v>1</v>
      </c>
      <c r="U309" s="40"/>
      <c r="V309" s="39" t="str">
        <f>IF(N309="","",VLOOKUP(N309,単重表!$C$6:'単重表'!$F$3809,3,FALSE))</f>
        <v/>
      </c>
      <c r="W309" s="80"/>
      <c r="X309" s="37" t="e">
        <f t="shared" si="22"/>
        <v>#VALUE!</v>
      </c>
      <c r="Y309" s="28"/>
      <c r="Z309" s="28"/>
      <c r="AA309" s="28"/>
      <c r="AB309" s="28"/>
      <c r="AC309" s="44"/>
      <c r="AD309" s="44"/>
      <c r="AE309" s="41"/>
      <c r="AF309" s="43"/>
      <c r="AG309" s="41"/>
      <c r="AH309" s="42" t="e">
        <f t="shared" si="23"/>
        <v>#VALUE!</v>
      </c>
      <c r="AI309" s="41"/>
      <c r="AJ309" s="44"/>
      <c r="AK309" s="45"/>
      <c r="AL309" s="34"/>
      <c r="AM309" s="34"/>
      <c r="AN309" s="34"/>
      <c r="AO309" s="34"/>
      <c r="AP309" s="34"/>
      <c r="AQ309" s="34"/>
      <c r="AR309" s="34"/>
    </row>
    <row r="310" spans="2:44" ht="22.5" customHeight="1" x14ac:dyDescent="0.15">
      <c r="B310" s="34"/>
      <c r="C310" s="47"/>
      <c r="D310" s="34"/>
      <c r="E310" s="34"/>
      <c r="F310" s="41"/>
      <c r="G310" s="67"/>
      <c r="H310" s="33"/>
      <c r="I310" s="72"/>
      <c r="J310" s="73"/>
      <c r="K310" s="53"/>
      <c r="L310" s="49"/>
      <c r="M310" s="51"/>
      <c r="N310" s="35"/>
      <c r="O310" s="33"/>
      <c r="P310" s="36" t="str">
        <f>IF(N310="","",VLOOKUP(N310,単重表!$C$6:'単重表'!$F$3809,2,FALSE))</f>
        <v/>
      </c>
      <c r="Q310" s="37"/>
      <c r="R310" s="29">
        <f t="shared" si="24"/>
        <v>0</v>
      </c>
      <c r="S310" s="38"/>
      <c r="T310" s="39">
        <f t="shared" si="25"/>
        <v>1</v>
      </c>
      <c r="U310" s="40"/>
      <c r="V310" s="39" t="str">
        <f>IF(N310="","",VLOOKUP(N310,単重表!$C$6:'単重表'!$F$3809,3,FALSE))</f>
        <v/>
      </c>
      <c r="W310" s="80"/>
      <c r="X310" s="37" t="e">
        <f t="shared" si="22"/>
        <v>#VALUE!</v>
      </c>
      <c r="Y310" s="28"/>
      <c r="Z310" s="28"/>
      <c r="AA310" s="28"/>
      <c r="AB310" s="28"/>
      <c r="AC310" s="44"/>
      <c r="AD310" s="44"/>
      <c r="AE310" s="41"/>
      <c r="AF310" s="43"/>
      <c r="AG310" s="41"/>
      <c r="AH310" s="42" t="e">
        <f t="shared" si="23"/>
        <v>#VALUE!</v>
      </c>
      <c r="AI310" s="41"/>
      <c r="AJ310" s="44"/>
      <c r="AK310" s="45"/>
      <c r="AL310" s="34"/>
      <c r="AM310" s="34"/>
      <c r="AN310" s="34"/>
      <c r="AO310" s="34"/>
      <c r="AP310" s="34"/>
      <c r="AQ310" s="34"/>
      <c r="AR310" s="34"/>
    </row>
    <row r="311" spans="2:44" ht="22.5" customHeight="1" x14ac:dyDescent="0.15">
      <c r="B311" s="34"/>
      <c r="C311" s="47"/>
      <c r="D311" s="34"/>
      <c r="E311" s="34"/>
      <c r="F311" s="41"/>
      <c r="G311" s="67"/>
      <c r="H311" s="33"/>
      <c r="I311" s="72"/>
      <c r="J311" s="73"/>
      <c r="K311" s="53"/>
      <c r="L311" s="49"/>
      <c r="M311" s="51"/>
      <c r="N311" s="35"/>
      <c r="O311" s="33"/>
      <c r="P311" s="36" t="str">
        <f>IF(N311="","",VLOOKUP(N311,単重表!$C$6:'単重表'!$F$3809,2,FALSE))</f>
        <v/>
      </c>
      <c r="Q311" s="37"/>
      <c r="R311" s="29">
        <f t="shared" si="24"/>
        <v>0</v>
      </c>
      <c r="S311" s="38"/>
      <c r="T311" s="39">
        <f t="shared" si="25"/>
        <v>1</v>
      </c>
      <c r="U311" s="40"/>
      <c r="V311" s="39" t="str">
        <f>IF(N311="","",VLOOKUP(N311,単重表!$C$6:'単重表'!$F$3809,3,FALSE))</f>
        <v/>
      </c>
      <c r="W311" s="80"/>
      <c r="X311" s="37" t="e">
        <f t="shared" si="22"/>
        <v>#VALUE!</v>
      </c>
      <c r="Y311" s="28"/>
      <c r="Z311" s="28"/>
      <c r="AA311" s="28"/>
      <c r="AB311" s="28"/>
      <c r="AC311" s="44"/>
      <c r="AD311" s="44"/>
      <c r="AE311" s="41"/>
      <c r="AF311" s="43"/>
      <c r="AG311" s="41"/>
      <c r="AH311" s="42" t="e">
        <f t="shared" si="23"/>
        <v>#VALUE!</v>
      </c>
      <c r="AI311" s="41"/>
      <c r="AJ311" s="44"/>
      <c r="AK311" s="45"/>
      <c r="AL311" s="34"/>
      <c r="AM311" s="34"/>
      <c r="AN311" s="34"/>
      <c r="AO311" s="34"/>
      <c r="AP311" s="34"/>
      <c r="AQ311" s="34"/>
      <c r="AR311" s="34"/>
    </row>
    <row r="312" spans="2:44" ht="22.5" customHeight="1" x14ac:dyDescent="0.15">
      <c r="B312" s="34"/>
      <c r="C312" s="47"/>
      <c r="D312" s="34"/>
      <c r="E312" s="34"/>
      <c r="F312" s="41"/>
      <c r="G312" s="67"/>
      <c r="H312" s="33"/>
      <c r="I312" s="72"/>
      <c r="J312" s="73"/>
      <c r="K312" s="53"/>
      <c r="L312" s="49"/>
      <c r="M312" s="51"/>
      <c r="N312" s="35"/>
      <c r="O312" s="33"/>
      <c r="P312" s="36" t="str">
        <f>IF(N312="","",VLOOKUP(N312,単重表!$C$6:'単重表'!$F$3809,2,FALSE))</f>
        <v/>
      </c>
      <c r="Q312" s="37"/>
      <c r="R312" s="29">
        <f t="shared" si="24"/>
        <v>0</v>
      </c>
      <c r="S312" s="38"/>
      <c r="T312" s="39">
        <f t="shared" si="25"/>
        <v>1</v>
      </c>
      <c r="U312" s="40"/>
      <c r="V312" s="39" t="str">
        <f>IF(N312="","",VLOOKUP(N312,単重表!$C$6:'単重表'!$F$3809,3,FALSE))</f>
        <v/>
      </c>
      <c r="W312" s="80"/>
      <c r="X312" s="37" t="e">
        <f t="shared" si="22"/>
        <v>#VALUE!</v>
      </c>
      <c r="Y312" s="28"/>
      <c r="Z312" s="28"/>
      <c r="AA312" s="28"/>
      <c r="AB312" s="28"/>
      <c r="AC312" s="44"/>
      <c r="AD312" s="44"/>
      <c r="AE312" s="41"/>
      <c r="AF312" s="43"/>
      <c r="AG312" s="41"/>
      <c r="AH312" s="42" t="e">
        <f t="shared" si="23"/>
        <v>#VALUE!</v>
      </c>
      <c r="AI312" s="41"/>
      <c r="AJ312" s="44"/>
      <c r="AK312" s="45"/>
      <c r="AL312" s="34"/>
      <c r="AM312" s="34"/>
      <c r="AN312" s="34"/>
      <c r="AO312" s="34"/>
      <c r="AP312" s="34"/>
      <c r="AQ312" s="34"/>
      <c r="AR312" s="34"/>
    </row>
    <row r="313" spans="2:44" ht="22.5" customHeight="1" x14ac:dyDescent="0.15">
      <c r="B313" s="34"/>
      <c r="C313" s="47"/>
      <c r="D313" s="34"/>
      <c r="E313" s="34"/>
      <c r="F313" s="41"/>
      <c r="G313" s="67"/>
      <c r="H313" s="33"/>
      <c r="I313" s="72"/>
      <c r="J313" s="73"/>
      <c r="K313" s="53"/>
      <c r="L313" s="49"/>
      <c r="M313" s="51"/>
      <c r="N313" s="35"/>
      <c r="O313" s="33"/>
      <c r="P313" s="36" t="str">
        <f>IF(N313="","",VLOOKUP(N313,単重表!$C$6:'単重表'!$F$3809,2,FALSE))</f>
        <v/>
      </c>
      <c r="Q313" s="37"/>
      <c r="R313" s="29">
        <f t="shared" si="24"/>
        <v>0</v>
      </c>
      <c r="S313" s="38"/>
      <c r="T313" s="39">
        <f t="shared" si="25"/>
        <v>1</v>
      </c>
      <c r="U313" s="40"/>
      <c r="V313" s="39" t="str">
        <f>IF(N313="","",VLOOKUP(N313,単重表!$C$6:'単重表'!$F$3809,3,FALSE))</f>
        <v/>
      </c>
      <c r="W313" s="80"/>
      <c r="X313" s="37" t="e">
        <f t="shared" si="22"/>
        <v>#VALUE!</v>
      </c>
      <c r="Y313" s="28"/>
      <c r="Z313" s="28"/>
      <c r="AA313" s="28"/>
      <c r="AB313" s="28"/>
      <c r="AC313" s="44"/>
      <c r="AD313" s="44"/>
      <c r="AE313" s="41"/>
      <c r="AF313" s="43"/>
      <c r="AG313" s="41"/>
      <c r="AH313" s="42" t="e">
        <f t="shared" si="23"/>
        <v>#VALUE!</v>
      </c>
      <c r="AI313" s="41"/>
      <c r="AJ313" s="44"/>
      <c r="AK313" s="45"/>
      <c r="AL313" s="34"/>
      <c r="AM313" s="34"/>
      <c r="AN313" s="34"/>
      <c r="AO313" s="34"/>
      <c r="AP313" s="34"/>
      <c r="AQ313" s="34"/>
      <c r="AR313" s="34"/>
    </row>
    <row r="314" spans="2:44" ht="22.5" customHeight="1" x14ac:dyDescent="0.15">
      <c r="B314" s="34"/>
      <c r="C314" s="47"/>
      <c r="D314" s="34"/>
      <c r="E314" s="34"/>
      <c r="F314" s="41"/>
      <c r="G314" s="67"/>
      <c r="H314" s="33"/>
      <c r="I314" s="72"/>
      <c r="J314" s="73"/>
      <c r="K314" s="53"/>
      <c r="L314" s="49"/>
      <c r="M314" s="51"/>
      <c r="N314" s="35"/>
      <c r="O314" s="33"/>
      <c r="P314" s="36" t="str">
        <f>IF(N314="","",VLOOKUP(N314,単重表!$C$6:'単重表'!$F$3809,2,FALSE))</f>
        <v/>
      </c>
      <c r="Q314" s="37"/>
      <c r="R314" s="29">
        <f t="shared" si="24"/>
        <v>0</v>
      </c>
      <c r="S314" s="38"/>
      <c r="T314" s="39">
        <f t="shared" si="25"/>
        <v>1</v>
      </c>
      <c r="U314" s="40"/>
      <c r="V314" s="39" t="str">
        <f>IF(N314="","",VLOOKUP(N314,単重表!$C$6:'単重表'!$F$3809,3,FALSE))</f>
        <v/>
      </c>
      <c r="W314" s="80"/>
      <c r="X314" s="37" t="e">
        <f t="shared" si="22"/>
        <v>#VALUE!</v>
      </c>
      <c r="Y314" s="28"/>
      <c r="Z314" s="28"/>
      <c r="AA314" s="28"/>
      <c r="AB314" s="28"/>
      <c r="AC314" s="44"/>
      <c r="AD314" s="44"/>
      <c r="AE314" s="41"/>
      <c r="AF314" s="43"/>
      <c r="AG314" s="41"/>
      <c r="AH314" s="42" t="e">
        <f t="shared" si="23"/>
        <v>#VALUE!</v>
      </c>
      <c r="AI314" s="41"/>
      <c r="AJ314" s="44"/>
      <c r="AK314" s="45"/>
      <c r="AL314" s="34"/>
      <c r="AM314" s="34"/>
      <c r="AN314" s="34"/>
      <c r="AO314" s="34"/>
      <c r="AP314" s="34"/>
      <c r="AQ314" s="34"/>
      <c r="AR314" s="34"/>
    </row>
    <row r="315" spans="2:44" ht="22.5" customHeight="1" x14ac:dyDescent="0.15">
      <c r="B315" s="34"/>
      <c r="C315" s="47"/>
      <c r="D315" s="34"/>
      <c r="E315" s="34"/>
      <c r="F315" s="41"/>
      <c r="G315" s="67"/>
      <c r="H315" s="33"/>
      <c r="I315" s="72"/>
      <c r="J315" s="73"/>
      <c r="K315" s="53"/>
      <c r="L315" s="49"/>
      <c r="M315" s="51"/>
      <c r="N315" s="35"/>
      <c r="O315" s="33"/>
      <c r="P315" s="36" t="str">
        <f>IF(N315="","",VLOOKUP(N315,単重表!$C$6:'単重表'!$F$3809,2,FALSE))</f>
        <v/>
      </c>
      <c r="Q315" s="37"/>
      <c r="R315" s="29">
        <f t="shared" si="24"/>
        <v>0</v>
      </c>
      <c r="S315" s="38"/>
      <c r="T315" s="39">
        <f t="shared" si="25"/>
        <v>1</v>
      </c>
      <c r="U315" s="40"/>
      <c r="V315" s="39" t="str">
        <f>IF(N315="","",VLOOKUP(N315,単重表!$C$6:'単重表'!$F$3809,3,FALSE))</f>
        <v/>
      </c>
      <c r="W315" s="80"/>
      <c r="X315" s="37" t="e">
        <f t="shared" si="22"/>
        <v>#VALUE!</v>
      </c>
      <c r="Y315" s="28"/>
      <c r="Z315" s="28"/>
      <c r="AA315" s="28"/>
      <c r="AB315" s="28"/>
      <c r="AC315" s="44"/>
      <c r="AD315" s="44"/>
      <c r="AE315" s="41"/>
      <c r="AF315" s="43"/>
      <c r="AG315" s="41"/>
      <c r="AH315" s="42" t="e">
        <f t="shared" si="23"/>
        <v>#VALUE!</v>
      </c>
      <c r="AI315" s="41"/>
      <c r="AJ315" s="44"/>
      <c r="AK315" s="45"/>
      <c r="AL315" s="34"/>
      <c r="AM315" s="34"/>
      <c r="AN315" s="34"/>
      <c r="AO315" s="34"/>
      <c r="AP315" s="34"/>
      <c r="AQ315" s="34"/>
      <c r="AR315" s="34"/>
    </row>
    <row r="316" spans="2:44" ht="22.5" customHeight="1" x14ac:dyDescent="0.15">
      <c r="B316" s="34"/>
      <c r="C316" s="47"/>
      <c r="D316" s="34"/>
      <c r="E316" s="34"/>
      <c r="F316" s="41"/>
      <c r="G316" s="67"/>
      <c r="H316" s="33"/>
      <c r="I316" s="72"/>
      <c r="J316" s="73"/>
      <c r="K316" s="53"/>
      <c r="L316" s="49"/>
      <c r="M316" s="51"/>
      <c r="N316" s="35"/>
      <c r="O316" s="33"/>
      <c r="P316" s="36" t="str">
        <f>IF(N316="","",VLOOKUP(N316,単重表!$C$6:'単重表'!$F$3809,2,FALSE))</f>
        <v/>
      </c>
      <c r="Q316" s="37"/>
      <c r="R316" s="29">
        <f t="shared" si="24"/>
        <v>0</v>
      </c>
      <c r="S316" s="38"/>
      <c r="T316" s="39">
        <f t="shared" si="25"/>
        <v>1</v>
      </c>
      <c r="U316" s="40"/>
      <c r="V316" s="39" t="str">
        <f>IF(N316="","",VLOOKUP(N316,単重表!$C$6:'単重表'!$F$3809,3,FALSE))</f>
        <v/>
      </c>
      <c r="W316" s="80"/>
      <c r="X316" s="37" t="e">
        <f t="shared" si="22"/>
        <v>#VALUE!</v>
      </c>
      <c r="Y316" s="28"/>
      <c r="Z316" s="28"/>
      <c r="AA316" s="28"/>
      <c r="AB316" s="28"/>
      <c r="AC316" s="44"/>
      <c r="AD316" s="44"/>
      <c r="AE316" s="41"/>
      <c r="AF316" s="43"/>
      <c r="AG316" s="41"/>
      <c r="AH316" s="42" t="e">
        <f t="shared" si="23"/>
        <v>#VALUE!</v>
      </c>
      <c r="AI316" s="41"/>
      <c r="AJ316" s="44"/>
      <c r="AK316" s="45"/>
      <c r="AL316" s="34"/>
      <c r="AM316" s="34"/>
      <c r="AN316" s="34"/>
      <c r="AO316" s="34"/>
      <c r="AP316" s="34"/>
      <c r="AQ316" s="34"/>
      <c r="AR316" s="34"/>
    </row>
    <row r="317" spans="2:44" ht="22.5" customHeight="1" x14ac:dyDescent="0.15">
      <c r="B317" s="34"/>
      <c r="C317" s="47"/>
      <c r="D317" s="34"/>
      <c r="E317" s="34"/>
      <c r="F317" s="41"/>
      <c r="G317" s="67"/>
      <c r="H317" s="33"/>
      <c r="I317" s="72"/>
      <c r="J317" s="73"/>
      <c r="K317" s="53"/>
      <c r="L317" s="49"/>
      <c r="M317" s="51"/>
      <c r="N317" s="35"/>
      <c r="O317" s="33"/>
      <c r="P317" s="36" t="str">
        <f>IF(N317="","",VLOOKUP(N317,単重表!$C$6:'単重表'!$F$3809,2,FALSE))</f>
        <v/>
      </c>
      <c r="Q317" s="37"/>
      <c r="R317" s="29">
        <f t="shared" si="24"/>
        <v>0</v>
      </c>
      <c r="S317" s="38"/>
      <c r="T317" s="39">
        <f t="shared" si="25"/>
        <v>1</v>
      </c>
      <c r="U317" s="40"/>
      <c r="V317" s="39" t="str">
        <f>IF(N317="","",VLOOKUP(N317,単重表!$C$6:'単重表'!$F$3809,3,FALSE))</f>
        <v/>
      </c>
      <c r="W317" s="80"/>
      <c r="X317" s="37" t="e">
        <f t="shared" si="22"/>
        <v>#VALUE!</v>
      </c>
      <c r="Y317" s="28"/>
      <c r="Z317" s="28"/>
      <c r="AA317" s="28"/>
      <c r="AB317" s="28"/>
      <c r="AC317" s="44"/>
      <c r="AD317" s="44"/>
      <c r="AE317" s="41"/>
      <c r="AF317" s="43"/>
      <c r="AG317" s="41"/>
      <c r="AH317" s="42" t="e">
        <f t="shared" si="23"/>
        <v>#VALUE!</v>
      </c>
      <c r="AI317" s="41"/>
      <c r="AJ317" s="44"/>
      <c r="AK317" s="45"/>
      <c r="AL317" s="34"/>
      <c r="AM317" s="34"/>
      <c r="AN317" s="34"/>
      <c r="AO317" s="34"/>
      <c r="AP317" s="34"/>
      <c r="AQ317" s="34"/>
      <c r="AR317" s="34"/>
    </row>
    <row r="318" spans="2:44" ht="22.5" customHeight="1" x14ac:dyDescent="0.15">
      <c r="B318" s="34"/>
      <c r="C318" s="47"/>
      <c r="D318" s="34"/>
      <c r="E318" s="34"/>
      <c r="F318" s="41"/>
      <c r="G318" s="67"/>
      <c r="H318" s="33"/>
      <c r="I318" s="72"/>
      <c r="J318" s="73"/>
      <c r="K318" s="53"/>
      <c r="L318" s="49"/>
      <c r="M318" s="51"/>
      <c r="N318" s="35"/>
      <c r="O318" s="33"/>
      <c r="P318" s="36" t="str">
        <f>IF(N318="","",VLOOKUP(N318,単重表!$C$6:'単重表'!$F$3809,2,FALSE))</f>
        <v/>
      </c>
      <c r="Q318" s="37"/>
      <c r="R318" s="29">
        <f t="shared" si="24"/>
        <v>0</v>
      </c>
      <c r="S318" s="38"/>
      <c r="T318" s="39">
        <f t="shared" si="25"/>
        <v>1</v>
      </c>
      <c r="U318" s="40"/>
      <c r="V318" s="39" t="str">
        <f>IF(N318="","",VLOOKUP(N318,単重表!$C$6:'単重表'!$F$3809,3,FALSE))</f>
        <v/>
      </c>
      <c r="W318" s="80"/>
      <c r="X318" s="37" t="e">
        <f t="shared" si="22"/>
        <v>#VALUE!</v>
      </c>
      <c r="Y318" s="28"/>
      <c r="Z318" s="28"/>
      <c r="AA318" s="28"/>
      <c r="AB318" s="28"/>
      <c r="AC318" s="44"/>
      <c r="AD318" s="44"/>
      <c r="AE318" s="41"/>
      <c r="AF318" s="43"/>
      <c r="AG318" s="41"/>
      <c r="AH318" s="42" t="e">
        <f t="shared" si="23"/>
        <v>#VALUE!</v>
      </c>
      <c r="AI318" s="41"/>
      <c r="AJ318" s="44"/>
      <c r="AK318" s="45"/>
      <c r="AL318" s="34"/>
      <c r="AM318" s="34"/>
      <c r="AN318" s="34"/>
      <c r="AO318" s="34"/>
      <c r="AP318" s="34"/>
      <c r="AQ318" s="34"/>
      <c r="AR318" s="34"/>
    </row>
    <row r="319" spans="2:44" ht="22.5" customHeight="1" x14ac:dyDescent="0.15">
      <c r="B319" s="34"/>
      <c r="C319" s="47"/>
      <c r="D319" s="34"/>
      <c r="E319" s="34"/>
      <c r="F319" s="41"/>
      <c r="G319" s="67"/>
      <c r="H319" s="33"/>
      <c r="I319" s="72"/>
      <c r="J319" s="73"/>
      <c r="K319" s="53"/>
      <c r="L319" s="49"/>
      <c r="M319" s="51"/>
      <c r="N319" s="35"/>
      <c r="O319" s="33"/>
      <c r="P319" s="36" t="str">
        <f>IF(N319="","",VLOOKUP(N319,単重表!$C$6:'単重表'!$F$3809,2,FALSE))</f>
        <v/>
      </c>
      <c r="Q319" s="37"/>
      <c r="R319" s="29">
        <f t="shared" si="24"/>
        <v>0</v>
      </c>
      <c r="S319" s="38"/>
      <c r="T319" s="39">
        <f t="shared" si="25"/>
        <v>1</v>
      </c>
      <c r="U319" s="40"/>
      <c r="V319" s="39" t="str">
        <f>IF(N319="","",VLOOKUP(N319,単重表!$C$6:'単重表'!$F$3809,3,FALSE))</f>
        <v/>
      </c>
      <c r="W319" s="80"/>
      <c r="X319" s="37" t="e">
        <f t="shared" si="22"/>
        <v>#VALUE!</v>
      </c>
      <c r="Y319" s="28"/>
      <c r="Z319" s="28"/>
      <c r="AA319" s="28"/>
      <c r="AB319" s="28"/>
      <c r="AC319" s="44"/>
      <c r="AD319" s="44"/>
      <c r="AE319" s="41"/>
      <c r="AF319" s="43"/>
      <c r="AG319" s="41"/>
      <c r="AH319" s="42" t="e">
        <f t="shared" si="23"/>
        <v>#VALUE!</v>
      </c>
      <c r="AI319" s="41"/>
      <c r="AJ319" s="44"/>
      <c r="AK319" s="45"/>
      <c r="AL319" s="34"/>
      <c r="AM319" s="34"/>
      <c r="AN319" s="34"/>
      <c r="AO319" s="34"/>
      <c r="AP319" s="34"/>
      <c r="AQ319" s="34"/>
      <c r="AR319" s="34"/>
    </row>
    <row r="320" spans="2:44" ht="22.5" customHeight="1" x14ac:dyDescent="0.15">
      <c r="B320" s="34"/>
      <c r="C320" s="47"/>
      <c r="D320" s="34"/>
      <c r="E320" s="34"/>
      <c r="F320" s="41"/>
      <c r="G320" s="67"/>
      <c r="H320" s="33"/>
      <c r="I320" s="72"/>
      <c r="J320" s="73"/>
      <c r="K320" s="53"/>
      <c r="L320" s="49"/>
      <c r="M320" s="51"/>
      <c r="N320" s="35"/>
      <c r="O320" s="33"/>
      <c r="P320" s="36" t="str">
        <f>IF(N320="","",VLOOKUP(N320,単重表!$C$6:'単重表'!$F$3809,2,FALSE))</f>
        <v/>
      </c>
      <c r="Q320" s="37"/>
      <c r="R320" s="29">
        <f t="shared" si="24"/>
        <v>0</v>
      </c>
      <c r="S320" s="38"/>
      <c r="T320" s="39">
        <f t="shared" si="25"/>
        <v>1</v>
      </c>
      <c r="U320" s="40"/>
      <c r="V320" s="39" t="str">
        <f>IF(N320="","",VLOOKUP(N320,単重表!$C$6:'単重表'!$F$3809,3,FALSE))</f>
        <v/>
      </c>
      <c r="W320" s="80"/>
      <c r="X320" s="37" t="e">
        <f t="shared" si="22"/>
        <v>#VALUE!</v>
      </c>
      <c r="Y320" s="28"/>
      <c r="Z320" s="28"/>
      <c r="AA320" s="28"/>
      <c r="AB320" s="28"/>
      <c r="AC320" s="44"/>
      <c r="AD320" s="44"/>
      <c r="AE320" s="41"/>
      <c r="AF320" s="43"/>
      <c r="AG320" s="41"/>
      <c r="AH320" s="42" t="e">
        <f t="shared" si="23"/>
        <v>#VALUE!</v>
      </c>
      <c r="AI320" s="41"/>
      <c r="AJ320" s="44"/>
      <c r="AK320" s="45"/>
      <c r="AL320" s="34"/>
      <c r="AM320" s="34"/>
      <c r="AN320" s="34"/>
      <c r="AO320" s="34"/>
      <c r="AP320" s="34"/>
      <c r="AQ320" s="34"/>
      <c r="AR320" s="34"/>
    </row>
    <row r="321" spans="2:44" ht="22.5" customHeight="1" x14ac:dyDescent="0.15">
      <c r="B321" s="34"/>
      <c r="C321" s="47"/>
      <c r="D321" s="34"/>
      <c r="E321" s="34"/>
      <c r="F321" s="41"/>
      <c r="G321" s="67"/>
      <c r="H321" s="33"/>
      <c r="I321" s="72"/>
      <c r="J321" s="73"/>
      <c r="K321" s="53"/>
      <c r="L321" s="49"/>
      <c r="M321" s="51"/>
      <c r="N321" s="35"/>
      <c r="O321" s="33"/>
      <c r="P321" s="36" t="str">
        <f>IF(N321="","",VLOOKUP(N321,単重表!$C$6:'単重表'!$F$3809,2,FALSE))</f>
        <v/>
      </c>
      <c r="Q321" s="37"/>
      <c r="R321" s="29">
        <f t="shared" si="24"/>
        <v>0</v>
      </c>
      <c r="S321" s="38"/>
      <c r="T321" s="39">
        <f t="shared" si="25"/>
        <v>1</v>
      </c>
      <c r="U321" s="40"/>
      <c r="V321" s="39" t="str">
        <f>IF(N321="","",VLOOKUP(N321,単重表!$C$6:'単重表'!$F$3809,3,FALSE))</f>
        <v/>
      </c>
      <c r="W321" s="80"/>
      <c r="X321" s="37" t="e">
        <f t="shared" si="22"/>
        <v>#VALUE!</v>
      </c>
      <c r="Y321" s="28"/>
      <c r="Z321" s="28"/>
      <c r="AA321" s="28"/>
      <c r="AB321" s="28"/>
      <c r="AC321" s="44"/>
      <c r="AD321" s="44"/>
      <c r="AE321" s="41"/>
      <c r="AF321" s="43"/>
      <c r="AG321" s="41"/>
      <c r="AH321" s="42" t="e">
        <f t="shared" si="23"/>
        <v>#VALUE!</v>
      </c>
      <c r="AI321" s="41"/>
      <c r="AJ321" s="44"/>
      <c r="AK321" s="45"/>
      <c r="AL321" s="34"/>
      <c r="AM321" s="34"/>
      <c r="AN321" s="34"/>
      <c r="AO321" s="34"/>
      <c r="AP321" s="34"/>
      <c r="AQ321" s="34"/>
      <c r="AR321" s="34"/>
    </row>
    <row r="322" spans="2:44" ht="22.5" customHeight="1" x14ac:dyDescent="0.15">
      <c r="B322" s="34"/>
      <c r="C322" s="47"/>
      <c r="D322" s="34"/>
      <c r="E322" s="34"/>
      <c r="F322" s="41"/>
      <c r="G322" s="67"/>
      <c r="H322" s="33"/>
      <c r="I322" s="72"/>
      <c r="J322" s="73"/>
      <c r="K322" s="53"/>
      <c r="L322" s="49"/>
      <c r="M322" s="51"/>
      <c r="N322" s="35"/>
      <c r="O322" s="33"/>
      <c r="P322" s="36" t="str">
        <f>IF(N322="","",VLOOKUP(N322,単重表!$C$6:'単重表'!$F$3809,2,FALSE))</f>
        <v/>
      </c>
      <c r="Q322" s="37"/>
      <c r="R322" s="29">
        <f t="shared" si="24"/>
        <v>0</v>
      </c>
      <c r="S322" s="38"/>
      <c r="T322" s="39">
        <f t="shared" si="25"/>
        <v>1</v>
      </c>
      <c r="U322" s="40"/>
      <c r="V322" s="39" t="str">
        <f>IF(N322="","",VLOOKUP(N322,単重表!$C$6:'単重表'!$F$3809,3,FALSE))</f>
        <v/>
      </c>
      <c r="W322" s="80"/>
      <c r="X322" s="37" t="e">
        <f t="shared" si="22"/>
        <v>#VALUE!</v>
      </c>
      <c r="Y322" s="28"/>
      <c r="Z322" s="28"/>
      <c r="AA322" s="28"/>
      <c r="AB322" s="28"/>
      <c r="AC322" s="44"/>
      <c r="AD322" s="44"/>
      <c r="AE322" s="41"/>
      <c r="AF322" s="43"/>
      <c r="AG322" s="41"/>
      <c r="AH322" s="42" t="e">
        <f t="shared" si="23"/>
        <v>#VALUE!</v>
      </c>
      <c r="AI322" s="41"/>
      <c r="AJ322" s="44"/>
      <c r="AK322" s="45"/>
      <c r="AL322" s="34"/>
      <c r="AM322" s="34"/>
      <c r="AN322" s="34"/>
      <c r="AO322" s="34"/>
      <c r="AP322" s="34"/>
      <c r="AQ322" s="34"/>
      <c r="AR322" s="34"/>
    </row>
    <row r="323" spans="2:44" ht="22.5" customHeight="1" x14ac:dyDescent="0.15">
      <c r="B323" s="34"/>
      <c r="C323" s="47"/>
      <c r="D323" s="34"/>
      <c r="E323" s="34"/>
      <c r="F323" s="41"/>
      <c r="G323" s="67"/>
      <c r="H323" s="33"/>
      <c r="I323" s="72"/>
      <c r="J323" s="73"/>
      <c r="K323" s="53"/>
      <c r="L323" s="49"/>
      <c r="M323" s="51"/>
      <c r="N323" s="35"/>
      <c r="O323" s="33"/>
      <c r="P323" s="36" t="str">
        <f>IF(N323="","",VLOOKUP(N323,単重表!$C$6:'単重表'!$F$3809,2,FALSE))</f>
        <v/>
      </c>
      <c r="Q323" s="37"/>
      <c r="R323" s="29">
        <f t="shared" si="24"/>
        <v>0</v>
      </c>
      <c r="S323" s="38"/>
      <c r="T323" s="39">
        <f t="shared" si="25"/>
        <v>1</v>
      </c>
      <c r="U323" s="40"/>
      <c r="V323" s="39" t="str">
        <f>IF(N323="","",VLOOKUP(N323,単重表!$C$6:'単重表'!$F$3809,3,FALSE))</f>
        <v/>
      </c>
      <c r="W323" s="80"/>
      <c r="X323" s="37" t="e">
        <f t="shared" si="22"/>
        <v>#VALUE!</v>
      </c>
      <c r="Y323" s="28"/>
      <c r="Z323" s="28"/>
      <c r="AA323" s="28"/>
      <c r="AB323" s="28"/>
      <c r="AC323" s="44"/>
      <c r="AD323" s="44"/>
      <c r="AE323" s="41"/>
      <c r="AF323" s="43"/>
      <c r="AG323" s="41"/>
      <c r="AH323" s="42" t="e">
        <f t="shared" si="23"/>
        <v>#VALUE!</v>
      </c>
      <c r="AI323" s="41"/>
      <c r="AJ323" s="44"/>
      <c r="AK323" s="45"/>
      <c r="AL323" s="34"/>
      <c r="AM323" s="34"/>
      <c r="AN323" s="34"/>
      <c r="AO323" s="34"/>
      <c r="AP323" s="34"/>
      <c r="AQ323" s="34"/>
      <c r="AR323" s="34"/>
    </row>
    <row r="324" spans="2:44" ht="22.5" customHeight="1" x14ac:dyDescent="0.15">
      <c r="B324" s="34"/>
      <c r="C324" s="47"/>
      <c r="D324" s="34"/>
      <c r="E324" s="34"/>
      <c r="F324" s="41"/>
      <c r="G324" s="67"/>
      <c r="H324" s="33"/>
      <c r="I324" s="72"/>
      <c r="J324" s="73"/>
      <c r="K324" s="53"/>
      <c r="L324" s="49"/>
      <c r="M324" s="51"/>
      <c r="N324" s="35"/>
      <c r="O324" s="33"/>
      <c r="P324" s="36" t="str">
        <f>IF(N324="","",VLOOKUP(N324,単重表!$C$6:'単重表'!$F$3809,2,FALSE))</f>
        <v/>
      </c>
      <c r="Q324" s="37"/>
      <c r="R324" s="29">
        <f t="shared" si="24"/>
        <v>0</v>
      </c>
      <c r="S324" s="38"/>
      <c r="T324" s="39">
        <f t="shared" si="25"/>
        <v>1</v>
      </c>
      <c r="U324" s="40"/>
      <c r="V324" s="39" t="str">
        <f>IF(N324="","",VLOOKUP(N324,単重表!$C$6:'単重表'!$F$3809,3,FALSE))</f>
        <v/>
      </c>
      <c r="W324" s="80"/>
      <c r="X324" s="37" t="e">
        <f t="shared" si="22"/>
        <v>#VALUE!</v>
      </c>
      <c r="Y324" s="28"/>
      <c r="Z324" s="28"/>
      <c r="AA324" s="28"/>
      <c r="AB324" s="28"/>
      <c r="AC324" s="44"/>
      <c r="AD324" s="44"/>
      <c r="AE324" s="41"/>
      <c r="AF324" s="43"/>
      <c r="AG324" s="41"/>
      <c r="AH324" s="42" t="e">
        <f t="shared" si="23"/>
        <v>#VALUE!</v>
      </c>
      <c r="AI324" s="41"/>
      <c r="AJ324" s="44"/>
      <c r="AK324" s="45"/>
      <c r="AL324" s="34"/>
      <c r="AM324" s="34"/>
      <c r="AN324" s="34"/>
      <c r="AO324" s="34"/>
      <c r="AP324" s="34"/>
      <c r="AQ324" s="34"/>
      <c r="AR324" s="34"/>
    </row>
    <row r="325" spans="2:44" ht="22.5" customHeight="1" x14ac:dyDescent="0.15">
      <c r="B325" s="34"/>
      <c r="C325" s="47"/>
      <c r="D325" s="34"/>
      <c r="E325" s="34"/>
      <c r="F325" s="41"/>
      <c r="G325" s="67"/>
      <c r="H325" s="33"/>
      <c r="I325" s="72"/>
      <c r="J325" s="73"/>
      <c r="K325" s="53"/>
      <c r="L325" s="49"/>
      <c r="M325" s="51"/>
      <c r="N325" s="35"/>
      <c r="O325" s="33"/>
      <c r="P325" s="36" t="str">
        <f>IF(N325="","",VLOOKUP(N325,単重表!$C$6:'単重表'!$F$3809,2,FALSE))</f>
        <v/>
      </c>
      <c r="Q325" s="37"/>
      <c r="R325" s="29">
        <f t="shared" si="24"/>
        <v>0</v>
      </c>
      <c r="S325" s="38"/>
      <c r="T325" s="39">
        <f t="shared" si="25"/>
        <v>1</v>
      </c>
      <c r="U325" s="40"/>
      <c r="V325" s="39" t="str">
        <f>IF(N325="","",VLOOKUP(N325,単重表!$C$6:'単重表'!$F$3809,3,FALSE))</f>
        <v/>
      </c>
      <c r="W325" s="80"/>
      <c r="X325" s="37" t="e">
        <f t="shared" si="22"/>
        <v>#VALUE!</v>
      </c>
      <c r="Y325" s="28"/>
      <c r="Z325" s="28"/>
      <c r="AA325" s="28"/>
      <c r="AB325" s="28"/>
      <c r="AC325" s="44"/>
      <c r="AD325" s="44"/>
      <c r="AE325" s="41"/>
      <c r="AF325" s="43"/>
      <c r="AG325" s="41"/>
      <c r="AH325" s="42" t="e">
        <f t="shared" si="23"/>
        <v>#VALUE!</v>
      </c>
      <c r="AI325" s="41"/>
      <c r="AJ325" s="44"/>
      <c r="AK325" s="45"/>
      <c r="AL325" s="34"/>
      <c r="AM325" s="34"/>
      <c r="AN325" s="34"/>
      <c r="AO325" s="34"/>
      <c r="AP325" s="34"/>
      <c r="AQ325" s="34"/>
      <c r="AR325" s="34"/>
    </row>
    <row r="326" spans="2:44" ht="22.5" customHeight="1" x14ac:dyDescent="0.15">
      <c r="B326" s="34"/>
      <c r="C326" s="47"/>
      <c r="D326" s="34"/>
      <c r="E326" s="34"/>
      <c r="F326" s="41"/>
      <c r="G326" s="67"/>
      <c r="H326" s="33"/>
      <c r="I326" s="72"/>
      <c r="J326" s="73"/>
      <c r="K326" s="53"/>
      <c r="L326" s="49"/>
      <c r="M326" s="51"/>
      <c r="N326" s="35"/>
      <c r="O326" s="33"/>
      <c r="P326" s="36" t="str">
        <f>IF(N326="","",VLOOKUP(N326,単重表!$C$6:'単重表'!$F$3809,2,FALSE))</f>
        <v/>
      </c>
      <c r="Q326" s="37"/>
      <c r="R326" s="29">
        <f t="shared" si="24"/>
        <v>0</v>
      </c>
      <c r="S326" s="38"/>
      <c r="T326" s="39">
        <f t="shared" si="25"/>
        <v>1</v>
      </c>
      <c r="U326" s="40"/>
      <c r="V326" s="39" t="str">
        <f>IF(N326="","",VLOOKUP(N326,単重表!$C$6:'単重表'!$F$3809,3,FALSE))</f>
        <v/>
      </c>
      <c r="W326" s="80"/>
      <c r="X326" s="37" t="e">
        <f t="shared" si="22"/>
        <v>#VALUE!</v>
      </c>
      <c r="Y326" s="28"/>
      <c r="Z326" s="28"/>
      <c r="AA326" s="28"/>
      <c r="AB326" s="28"/>
      <c r="AC326" s="44"/>
      <c r="AD326" s="44"/>
      <c r="AE326" s="41"/>
      <c r="AF326" s="43"/>
      <c r="AG326" s="41"/>
      <c r="AH326" s="42" t="e">
        <f t="shared" si="23"/>
        <v>#VALUE!</v>
      </c>
      <c r="AI326" s="41"/>
      <c r="AJ326" s="44"/>
      <c r="AK326" s="45"/>
      <c r="AL326" s="34"/>
      <c r="AM326" s="34"/>
      <c r="AN326" s="34"/>
      <c r="AO326" s="34"/>
      <c r="AP326" s="34"/>
      <c r="AQ326" s="34"/>
      <c r="AR326" s="34"/>
    </row>
    <row r="327" spans="2:44" ht="22.5" customHeight="1" x14ac:dyDescent="0.15">
      <c r="B327" s="34"/>
      <c r="C327" s="47"/>
      <c r="D327" s="34"/>
      <c r="E327" s="34"/>
      <c r="F327" s="41"/>
      <c r="G327" s="67"/>
      <c r="H327" s="33"/>
      <c r="I327" s="72"/>
      <c r="J327" s="73"/>
      <c r="K327" s="53"/>
      <c r="L327" s="49"/>
      <c r="M327" s="51"/>
      <c r="N327" s="35"/>
      <c r="O327" s="33"/>
      <c r="P327" s="36" t="str">
        <f>IF(N327="","",VLOOKUP(N327,単重表!$C$6:'単重表'!$F$3809,2,FALSE))</f>
        <v/>
      </c>
      <c r="Q327" s="37"/>
      <c r="R327" s="29">
        <f t="shared" si="24"/>
        <v>0</v>
      </c>
      <c r="S327" s="38"/>
      <c r="T327" s="39">
        <f t="shared" si="25"/>
        <v>1</v>
      </c>
      <c r="U327" s="40"/>
      <c r="V327" s="39" t="str">
        <f>IF(N327="","",VLOOKUP(N327,単重表!$C$6:'単重表'!$F$3809,3,FALSE))</f>
        <v/>
      </c>
      <c r="W327" s="80"/>
      <c r="X327" s="37" t="e">
        <f t="shared" si="22"/>
        <v>#VALUE!</v>
      </c>
      <c r="Y327" s="28"/>
      <c r="Z327" s="28"/>
      <c r="AA327" s="28"/>
      <c r="AB327" s="28"/>
      <c r="AC327" s="44"/>
      <c r="AD327" s="44"/>
      <c r="AE327" s="41"/>
      <c r="AF327" s="43"/>
      <c r="AG327" s="41"/>
      <c r="AH327" s="42" t="e">
        <f t="shared" si="23"/>
        <v>#VALUE!</v>
      </c>
      <c r="AI327" s="41"/>
      <c r="AJ327" s="44"/>
      <c r="AK327" s="45"/>
      <c r="AL327" s="34"/>
      <c r="AM327" s="34"/>
      <c r="AN327" s="34"/>
      <c r="AO327" s="34"/>
      <c r="AP327" s="34"/>
      <c r="AQ327" s="34"/>
      <c r="AR327" s="34"/>
    </row>
    <row r="328" spans="2:44" ht="22.5" customHeight="1" x14ac:dyDescent="0.15">
      <c r="B328" s="34"/>
      <c r="C328" s="47"/>
      <c r="D328" s="34"/>
      <c r="E328" s="34"/>
      <c r="F328" s="41"/>
      <c r="G328" s="67"/>
      <c r="H328" s="33"/>
      <c r="I328" s="72"/>
      <c r="J328" s="73"/>
      <c r="K328" s="53"/>
      <c r="L328" s="49"/>
      <c r="M328" s="51"/>
      <c r="N328" s="35"/>
      <c r="O328" s="33"/>
      <c r="P328" s="36" t="str">
        <f>IF(N328="","",VLOOKUP(N328,単重表!$C$6:'単重表'!$F$3809,2,FALSE))</f>
        <v/>
      </c>
      <c r="Q328" s="37"/>
      <c r="R328" s="29">
        <f t="shared" si="24"/>
        <v>0</v>
      </c>
      <c r="S328" s="38"/>
      <c r="T328" s="39">
        <f t="shared" si="25"/>
        <v>1</v>
      </c>
      <c r="U328" s="40"/>
      <c r="V328" s="39" t="str">
        <f>IF(N328="","",VLOOKUP(N328,単重表!$C$6:'単重表'!$F$3809,3,FALSE))</f>
        <v/>
      </c>
      <c r="W328" s="80"/>
      <c r="X328" s="37" t="e">
        <f t="shared" si="22"/>
        <v>#VALUE!</v>
      </c>
      <c r="Y328" s="28"/>
      <c r="Z328" s="28"/>
      <c r="AA328" s="28"/>
      <c r="AB328" s="28"/>
      <c r="AC328" s="44"/>
      <c r="AD328" s="44"/>
      <c r="AE328" s="41"/>
      <c r="AF328" s="43"/>
      <c r="AG328" s="41"/>
      <c r="AH328" s="42" t="e">
        <f t="shared" si="23"/>
        <v>#VALUE!</v>
      </c>
      <c r="AI328" s="41"/>
      <c r="AJ328" s="44"/>
      <c r="AK328" s="45"/>
      <c r="AL328" s="34"/>
      <c r="AM328" s="34"/>
      <c r="AN328" s="34"/>
      <c r="AO328" s="34"/>
      <c r="AP328" s="34"/>
      <c r="AQ328" s="34"/>
      <c r="AR328" s="34"/>
    </row>
    <row r="329" spans="2:44" ht="22.5" customHeight="1" x14ac:dyDescent="0.15">
      <c r="B329" s="34"/>
      <c r="C329" s="47"/>
      <c r="D329" s="34"/>
      <c r="E329" s="34"/>
      <c r="F329" s="41"/>
      <c r="G329" s="67"/>
      <c r="H329" s="33"/>
      <c r="I329" s="72"/>
      <c r="J329" s="73"/>
      <c r="K329" s="53"/>
      <c r="L329" s="49"/>
      <c r="M329" s="51"/>
      <c r="N329" s="35"/>
      <c r="O329" s="33"/>
      <c r="P329" s="36" t="str">
        <f>IF(N329="","",VLOOKUP(N329,単重表!$C$6:'単重表'!$F$3809,2,FALSE))</f>
        <v/>
      </c>
      <c r="Q329" s="37"/>
      <c r="R329" s="29">
        <f t="shared" si="24"/>
        <v>0</v>
      </c>
      <c r="S329" s="38"/>
      <c r="T329" s="39">
        <f t="shared" si="25"/>
        <v>1</v>
      </c>
      <c r="U329" s="40"/>
      <c r="V329" s="39" t="str">
        <f>IF(N329="","",VLOOKUP(N329,単重表!$C$6:'単重表'!$F$3809,3,FALSE))</f>
        <v/>
      </c>
      <c r="W329" s="80"/>
      <c r="X329" s="37" t="e">
        <f t="shared" si="22"/>
        <v>#VALUE!</v>
      </c>
      <c r="Y329" s="28"/>
      <c r="Z329" s="28"/>
      <c r="AA329" s="28"/>
      <c r="AB329" s="28"/>
      <c r="AC329" s="44"/>
      <c r="AD329" s="44"/>
      <c r="AE329" s="41"/>
      <c r="AF329" s="43"/>
      <c r="AG329" s="41"/>
      <c r="AH329" s="42" t="e">
        <f t="shared" si="23"/>
        <v>#VALUE!</v>
      </c>
      <c r="AI329" s="41"/>
      <c r="AJ329" s="44"/>
      <c r="AK329" s="45"/>
      <c r="AL329" s="34"/>
      <c r="AM329" s="34"/>
      <c r="AN329" s="34"/>
      <c r="AO329" s="34"/>
      <c r="AP329" s="34"/>
      <c r="AQ329" s="34"/>
      <c r="AR329" s="34"/>
    </row>
    <row r="330" spans="2:44" ht="22.5" customHeight="1" x14ac:dyDescent="0.15">
      <c r="B330" s="34"/>
      <c r="C330" s="47"/>
      <c r="D330" s="34"/>
      <c r="E330" s="34"/>
      <c r="F330" s="41"/>
      <c r="G330" s="67"/>
      <c r="H330" s="33"/>
      <c r="I330" s="72"/>
      <c r="J330" s="73"/>
      <c r="K330" s="53"/>
      <c r="L330" s="49"/>
      <c r="M330" s="51"/>
      <c r="N330" s="35"/>
      <c r="O330" s="33"/>
      <c r="P330" s="36" t="str">
        <f>IF(N330="","",VLOOKUP(N330,単重表!$C$6:'単重表'!$F$3809,2,FALSE))</f>
        <v/>
      </c>
      <c r="Q330" s="37"/>
      <c r="R330" s="29">
        <f t="shared" si="24"/>
        <v>0</v>
      </c>
      <c r="S330" s="38"/>
      <c r="T330" s="39">
        <f t="shared" si="25"/>
        <v>1</v>
      </c>
      <c r="U330" s="40"/>
      <c r="V330" s="39" t="str">
        <f>IF(N330="","",VLOOKUP(N330,単重表!$C$6:'単重表'!$F$3809,3,FALSE))</f>
        <v/>
      </c>
      <c r="W330" s="80"/>
      <c r="X330" s="37" t="e">
        <f t="shared" si="22"/>
        <v>#VALUE!</v>
      </c>
      <c r="Y330" s="28"/>
      <c r="Z330" s="28"/>
      <c r="AA330" s="28"/>
      <c r="AB330" s="28"/>
      <c r="AC330" s="44"/>
      <c r="AD330" s="44"/>
      <c r="AE330" s="41"/>
      <c r="AF330" s="43"/>
      <c r="AG330" s="41"/>
      <c r="AH330" s="42" t="e">
        <f t="shared" si="23"/>
        <v>#VALUE!</v>
      </c>
      <c r="AI330" s="41"/>
      <c r="AJ330" s="44"/>
      <c r="AK330" s="45"/>
      <c r="AL330" s="34"/>
      <c r="AM330" s="34"/>
      <c r="AN330" s="34"/>
      <c r="AO330" s="34"/>
      <c r="AP330" s="34"/>
      <c r="AQ330" s="34"/>
      <c r="AR330" s="34"/>
    </row>
    <row r="331" spans="2:44" ht="22.5" customHeight="1" x14ac:dyDescent="0.15">
      <c r="B331" s="34"/>
      <c r="C331" s="47"/>
      <c r="D331" s="34"/>
      <c r="E331" s="34"/>
      <c r="F331" s="41"/>
      <c r="G331" s="67"/>
      <c r="H331" s="33"/>
      <c r="I331" s="72"/>
      <c r="J331" s="73"/>
      <c r="K331" s="53"/>
      <c r="L331" s="49"/>
      <c r="M331" s="51"/>
      <c r="N331" s="35"/>
      <c r="O331" s="33"/>
      <c r="P331" s="36" t="str">
        <f>IF(N331="","",VLOOKUP(N331,単重表!$C$6:'単重表'!$F$3809,2,FALSE))</f>
        <v/>
      </c>
      <c r="Q331" s="37"/>
      <c r="R331" s="29">
        <f t="shared" si="24"/>
        <v>0</v>
      </c>
      <c r="S331" s="38"/>
      <c r="T331" s="39">
        <f t="shared" si="25"/>
        <v>1</v>
      </c>
      <c r="U331" s="40"/>
      <c r="V331" s="39" t="str">
        <f>IF(N331="","",VLOOKUP(N331,単重表!$C$6:'単重表'!$F$3809,3,FALSE))</f>
        <v/>
      </c>
      <c r="W331" s="80"/>
      <c r="X331" s="37" t="e">
        <f t="shared" si="22"/>
        <v>#VALUE!</v>
      </c>
      <c r="Y331" s="28"/>
      <c r="Z331" s="28"/>
      <c r="AA331" s="28"/>
      <c r="AB331" s="28"/>
      <c r="AC331" s="44"/>
      <c r="AD331" s="44"/>
      <c r="AE331" s="41"/>
      <c r="AF331" s="43"/>
      <c r="AG331" s="41"/>
      <c r="AH331" s="42" t="e">
        <f t="shared" si="23"/>
        <v>#VALUE!</v>
      </c>
      <c r="AI331" s="41"/>
      <c r="AJ331" s="44"/>
      <c r="AK331" s="45"/>
      <c r="AL331" s="34"/>
      <c r="AM331" s="34"/>
      <c r="AN331" s="34"/>
      <c r="AO331" s="34"/>
      <c r="AP331" s="34"/>
      <c r="AQ331" s="34"/>
      <c r="AR331" s="34"/>
    </row>
    <row r="332" spans="2:44" ht="22.5" customHeight="1" x14ac:dyDescent="0.15">
      <c r="B332" s="34"/>
      <c r="C332" s="47"/>
      <c r="D332" s="34"/>
      <c r="E332" s="34"/>
      <c r="F332" s="41"/>
      <c r="G332" s="67"/>
      <c r="H332" s="33"/>
      <c r="I332" s="72"/>
      <c r="J332" s="73"/>
      <c r="K332" s="53"/>
      <c r="L332" s="49"/>
      <c r="M332" s="51"/>
      <c r="N332" s="35"/>
      <c r="O332" s="33"/>
      <c r="P332" s="36" t="str">
        <f>IF(N332="","",VLOOKUP(N332,単重表!$C$6:'単重表'!$F$3809,2,FALSE))</f>
        <v/>
      </c>
      <c r="Q332" s="37"/>
      <c r="R332" s="29">
        <f t="shared" si="24"/>
        <v>0</v>
      </c>
      <c r="S332" s="38"/>
      <c r="T332" s="39">
        <f t="shared" si="25"/>
        <v>1</v>
      </c>
      <c r="U332" s="40"/>
      <c r="V332" s="39" t="str">
        <f>IF(N332="","",VLOOKUP(N332,単重表!$C$6:'単重表'!$F$3809,3,FALSE))</f>
        <v/>
      </c>
      <c r="W332" s="80"/>
      <c r="X332" s="37" t="e">
        <f t="shared" si="22"/>
        <v>#VALUE!</v>
      </c>
      <c r="Y332" s="28"/>
      <c r="Z332" s="28"/>
      <c r="AA332" s="28"/>
      <c r="AB332" s="28"/>
      <c r="AC332" s="44"/>
      <c r="AD332" s="44"/>
      <c r="AE332" s="41"/>
      <c r="AF332" s="43"/>
      <c r="AG332" s="41"/>
      <c r="AH332" s="42" t="e">
        <f t="shared" si="23"/>
        <v>#VALUE!</v>
      </c>
      <c r="AI332" s="41"/>
      <c r="AJ332" s="44"/>
      <c r="AK332" s="45"/>
      <c r="AL332" s="34"/>
      <c r="AM332" s="34"/>
      <c r="AN332" s="34"/>
      <c r="AO332" s="34"/>
      <c r="AP332" s="34"/>
      <c r="AQ332" s="34"/>
      <c r="AR332" s="34"/>
    </row>
    <row r="333" spans="2:44" ht="22.5" customHeight="1" x14ac:dyDescent="0.15">
      <c r="B333" s="34"/>
      <c r="C333" s="47"/>
      <c r="D333" s="34"/>
      <c r="E333" s="34"/>
      <c r="F333" s="41"/>
      <c r="G333" s="67"/>
      <c r="H333" s="33"/>
      <c r="I333" s="72"/>
      <c r="J333" s="73"/>
      <c r="K333" s="53"/>
      <c r="L333" s="49"/>
      <c r="M333" s="51"/>
      <c r="N333" s="35"/>
      <c r="O333" s="33"/>
      <c r="P333" s="36" t="str">
        <f>IF(N333="","",VLOOKUP(N333,単重表!$C$6:'単重表'!$F$3809,2,FALSE))</f>
        <v/>
      </c>
      <c r="Q333" s="37"/>
      <c r="R333" s="29">
        <f t="shared" si="24"/>
        <v>0</v>
      </c>
      <c r="S333" s="38"/>
      <c r="T333" s="39">
        <f t="shared" si="25"/>
        <v>1</v>
      </c>
      <c r="U333" s="40"/>
      <c r="V333" s="39" t="str">
        <f>IF(N333="","",VLOOKUP(N333,単重表!$C$6:'単重表'!$F$3809,3,FALSE))</f>
        <v/>
      </c>
      <c r="W333" s="80"/>
      <c r="X333" s="37" t="e">
        <f t="shared" si="22"/>
        <v>#VALUE!</v>
      </c>
      <c r="Y333" s="28"/>
      <c r="Z333" s="28"/>
      <c r="AA333" s="28"/>
      <c r="AB333" s="28"/>
      <c r="AC333" s="44"/>
      <c r="AD333" s="44"/>
      <c r="AE333" s="41"/>
      <c r="AF333" s="43"/>
      <c r="AG333" s="41"/>
      <c r="AH333" s="42" t="e">
        <f t="shared" si="23"/>
        <v>#VALUE!</v>
      </c>
      <c r="AI333" s="41"/>
      <c r="AJ333" s="44"/>
      <c r="AK333" s="45"/>
      <c r="AL333" s="34"/>
      <c r="AM333" s="34"/>
      <c r="AN333" s="34"/>
      <c r="AO333" s="34"/>
      <c r="AP333" s="34"/>
      <c r="AQ333" s="34"/>
      <c r="AR333" s="34"/>
    </row>
    <row r="334" spans="2:44" ht="22.5" customHeight="1" x14ac:dyDescent="0.15">
      <c r="B334" s="34"/>
      <c r="C334" s="47"/>
      <c r="D334" s="34"/>
      <c r="E334" s="34"/>
      <c r="F334" s="41"/>
      <c r="G334" s="67"/>
      <c r="H334" s="33"/>
      <c r="I334" s="72"/>
      <c r="J334" s="73"/>
      <c r="K334" s="53"/>
      <c r="L334" s="49"/>
      <c r="M334" s="51"/>
      <c r="N334" s="35"/>
      <c r="O334" s="33"/>
      <c r="P334" s="36" t="str">
        <f>IF(N334="","",VLOOKUP(N334,単重表!$C$6:'単重表'!$F$3809,2,FALSE))</f>
        <v/>
      </c>
      <c r="Q334" s="37"/>
      <c r="R334" s="29">
        <f t="shared" si="24"/>
        <v>0</v>
      </c>
      <c r="S334" s="38"/>
      <c r="T334" s="39">
        <f t="shared" si="25"/>
        <v>1</v>
      </c>
      <c r="U334" s="40"/>
      <c r="V334" s="39" t="str">
        <f>IF(N334="","",VLOOKUP(N334,単重表!$C$6:'単重表'!$F$3809,3,FALSE))</f>
        <v/>
      </c>
      <c r="W334" s="80"/>
      <c r="X334" s="37" t="e">
        <f t="shared" si="22"/>
        <v>#VALUE!</v>
      </c>
      <c r="Y334" s="28"/>
      <c r="Z334" s="28"/>
      <c r="AA334" s="28"/>
      <c r="AB334" s="28"/>
      <c r="AC334" s="44"/>
      <c r="AD334" s="44"/>
      <c r="AE334" s="41"/>
      <c r="AF334" s="43"/>
      <c r="AG334" s="41"/>
      <c r="AH334" s="42" t="e">
        <f t="shared" si="23"/>
        <v>#VALUE!</v>
      </c>
      <c r="AI334" s="41"/>
      <c r="AJ334" s="44"/>
      <c r="AK334" s="45"/>
      <c r="AL334" s="34"/>
      <c r="AM334" s="34"/>
      <c r="AN334" s="34"/>
      <c r="AO334" s="34"/>
      <c r="AP334" s="34"/>
      <c r="AQ334" s="34"/>
      <c r="AR334" s="34"/>
    </row>
    <row r="335" spans="2:44" ht="22.5" customHeight="1" x14ac:dyDescent="0.15">
      <c r="B335" s="34"/>
      <c r="C335" s="47"/>
      <c r="D335" s="34"/>
      <c r="E335" s="34"/>
      <c r="F335" s="41"/>
      <c r="G335" s="67"/>
      <c r="H335" s="33"/>
      <c r="I335" s="72"/>
      <c r="J335" s="73"/>
      <c r="K335" s="53"/>
      <c r="L335" s="49"/>
      <c r="M335" s="51"/>
      <c r="N335" s="35"/>
      <c r="O335" s="33"/>
      <c r="P335" s="36" t="str">
        <f>IF(N335="","",VLOOKUP(N335,単重表!$C$6:'単重表'!$F$3809,2,FALSE))</f>
        <v/>
      </c>
      <c r="Q335" s="37"/>
      <c r="R335" s="29">
        <f t="shared" si="24"/>
        <v>0</v>
      </c>
      <c r="S335" s="38"/>
      <c r="T335" s="39">
        <f t="shared" si="25"/>
        <v>1</v>
      </c>
      <c r="U335" s="40"/>
      <c r="V335" s="39" t="str">
        <f>IF(N335="","",VLOOKUP(N335,単重表!$C$6:'単重表'!$F$3809,3,FALSE))</f>
        <v/>
      </c>
      <c r="W335" s="80"/>
      <c r="X335" s="37" t="e">
        <f t="shared" si="22"/>
        <v>#VALUE!</v>
      </c>
      <c r="Y335" s="28"/>
      <c r="Z335" s="28"/>
      <c r="AA335" s="28"/>
      <c r="AB335" s="28"/>
      <c r="AC335" s="44"/>
      <c r="AD335" s="44"/>
      <c r="AE335" s="41"/>
      <c r="AF335" s="43"/>
      <c r="AG335" s="41"/>
      <c r="AH335" s="42" t="e">
        <f t="shared" si="23"/>
        <v>#VALUE!</v>
      </c>
      <c r="AI335" s="41"/>
      <c r="AJ335" s="44"/>
      <c r="AK335" s="45"/>
      <c r="AL335" s="34"/>
      <c r="AM335" s="34"/>
      <c r="AN335" s="34"/>
      <c r="AO335" s="34"/>
      <c r="AP335" s="34"/>
      <c r="AQ335" s="34"/>
      <c r="AR335" s="34"/>
    </row>
    <row r="336" spans="2:44" ht="22.5" customHeight="1" x14ac:dyDescent="0.15">
      <c r="B336" s="34"/>
      <c r="C336" s="47"/>
      <c r="D336" s="34"/>
      <c r="E336" s="34"/>
      <c r="F336" s="41"/>
      <c r="G336" s="67"/>
      <c r="H336" s="33"/>
      <c r="I336" s="72"/>
      <c r="J336" s="73"/>
      <c r="K336" s="53"/>
      <c r="L336" s="49"/>
      <c r="M336" s="51"/>
      <c r="N336" s="35"/>
      <c r="O336" s="33"/>
      <c r="P336" s="36" t="str">
        <f>IF(N336="","",VLOOKUP(N336,単重表!$C$6:'単重表'!$F$3809,2,FALSE))</f>
        <v/>
      </c>
      <c r="Q336" s="37"/>
      <c r="R336" s="29">
        <f t="shared" si="24"/>
        <v>0</v>
      </c>
      <c r="S336" s="38"/>
      <c r="T336" s="39">
        <f t="shared" si="25"/>
        <v>1</v>
      </c>
      <c r="U336" s="40"/>
      <c r="V336" s="39" t="str">
        <f>IF(N336="","",VLOOKUP(N336,単重表!$C$6:'単重表'!$F$3809,3,FALSE))</f>
        <v/>
      </c>
      <c r="W336" s="80"/>
      <c r="X336" s="37" t="e">
        <f t="shared" si="22"/>
        <v>#VALUE!</v>
      </c>
      <c r="Y336" s="28"/>
      <c r="Z336" s="28"/>
      <c r="AA336" s="28"/>
      <c r="AB336" s="28"/>
      <c r="AC336" s="44"/>
      <c r="AD336" s="44"/>
      <c r="AE336" s="41"/>
      <c r="AF336" s="43"/>
      <c r="AG336" s="41"/>
      <c r="AH336" s="42" t="e">
        <f t="shared" si="23"/>
        <v>#VALUE!</v>
      </c>
      <c r="AI336" s="41"/>
      <c r="AJ336" s="44"/>
      <c r="AK336" s="45"/>
      <c r="AL336" s="34"/>
      <c r="AM336" s="34"/>
      <c r="AN336" s="34"/>
      <c r="AO336" s="34"/>
      <c r="AP336" s="34"/>
      <c r="AQ336" s="34"/>
      <c r="AR336" s="34"/>
    </row>
    <row r="337" spans="2:44" ht="22.5" customHeight="1" x14ac:dyDescent="0.15">
      <c r="B337" s="34"/>
      <c r="C337" s="47"/>
      <c r="D337" s="34"/>
      <c r="E337" s="34"/>
      <c r="F337" s="41"/>
      <c r="G337" s="67"/>
      <c r="H337" s="33"/>
      <c r="I337" s="72"/>
      <c r="J337" s="73"/>
      <c r="K337" s="53"/>
      <c r="L337" s="49"/>
      <c r="M337" s="51"/>
      <c r="N337" s="35"/>
      <c r="O337" s="33"/>
      <c r="P337" s="36" t="str">
        <f>IF(N337="","",VLOOKUP(N337,単重表!$C$6:'単重表'!$F$3809,2,FALSE))</f>
        <v/>
      </c>
      <c r="Q337" s="37"/>
      <c r="R337" s="29">
        <f t="shared" si="24"/>
        <v>0</v>
      </c>
      <c r="S337" s="38"/>
      <c r="T337" s="39">
        <f t="shared" si="25"/>
        <v>1</v>
      </c>
      <c r="U337" s="40"/>
      <c r="V337" s="39" t="str">
        <f>IF(N337="","",VLOOKUP(N337,単重表!$C$6:'単重表'!$F$3809,3,FALSE))</f>
        <v/>
      </c>
      <c r="W337" s="80"/>
      <c r="X337" s="37" t="e">
        <f t="shared" si="22"/>
        <v>#VALUE!</v>
      </c>
      <c r="Y337" s="28"/>
      <c r="Z337" s="28"/>
      <c r="AA337" s="28"/>
      <c r="AB337" s="28"/>
      <c r="AC337" s="44"/>
      <c r="AD337" s="44"/>
      <c r="AE337" s="41"/>
      <c r="AF337" s="43"/>
      <c r="AG337" s="41"/>
      <c r="AH337" s="42" t="e">
        <f t="shared" si="23"/>
        <v>#VALUE!</v>
      </c>
      <c r="AI337" s="41"/>
      <c r="AJ337" s="44"/>
      <c r="AK337" s="45"/>
      <c r="AL337" s="34"/>
      <c r="AM337" s="34"/>
      <c r="AN337" s="34"/>
      <c r="AO337" s="34"/>
      <c r="AP337" s="34"/>
      <c r="AQ337" s="34"/>
      <c r="AR337" s="34"/>
    </row>
    <row r="338" spans="2:44" ht="22.5" customHeight="1" x14ac:dyDescent="0.15">
      <c r="B338" s="34"/>
      <c r="C338" s="47"/>
      <c r="D338" s="34"/>
      <c r="E338" s="34"/>
      <c r="F338" s="41"/>
      <c r="G338" s="67"/>
      <c r="H338" s="33"/>
      <c r="I338" s="72"/>
      <c r="J338" s="73"/>
      <c r="K338" s="53"/>
      <c r="L338" s="49"/>
      <c r="M338" s="51"/>
      <c r="N338" s="35"/>
      <c r="O338" s="33"/>
      <c r="P338" s="36" t="str">
        <f>IF(N338="","",VLOOKUP(N338,単重表!$C$6:'単重表'!$F$3809,2,FALSE))</f>
        <v/>
      </c>
      <c r="Q338" s="37"/>
      <c r="R338" s="29">
        <f t="shared" si="24"/>
        <v>0</v>
      </c>
      <c r="S338" s="38"/>
      <c r="T338" s="39">
        <f t="shared" si="25"/>
        <v>1</v>
      </c>
      <c r="U338" s="40"/>
      <c r="V338" s="39" t="str">
        <f>IF(N338="","",VLOOKUP(N338,単重表!$C$6:'単重表'!$F$3809,3,FALSE))</f>
        <v/>
      </c>
      <c r="W338" s="80"/>
      <c r="X338" s="37" t="e">
        <f t="shared" si="22"/>
        <v>#VALUE!</v>
      </c>
      <c r="Y338" s="28"/>
      <c r="Z338" s="28"/>
      <c r="AA338" s="28"/>
      <c r="AB338" s="28"/>
      <c r="AC338" s="44"/>
      <c r="AD338" s="44"/>
      <c r="AE338" s="41"/>
      <c r="AF338" s="43"/>
      <c r="AG338" s="41"/>
      <c r="AH338" s="42" t="e">
        <f t="shared" si="23"/>
        <v>#VALUE!</v>
      </c>
      <c r="AI338" s="41"/>
      <c r="AJ338" s="44"/>
      <c r="AK338" s="45"/>
      <c r="AL338" s="34"/>
      <c r="AM338" s="34"/>
      <c r="AN338" s="34"/>
      <c r="AO338" s="34"/>
      <c r="AP338" s="34"/>
      <c r="AQ338" s="34"/>
      <c r="AR338" s="34"/>
    </row>
    <row r="339" spans="2:44" ht="22.5" customHeight="1" x14ac:dyDescent="0.15">
      <c r="B339" s="34"/>
      <c r="C339" s="47"/>
      <c r="D339" s="34"/>
      <c r="E339" s="34"/>
      <c r="F339" s="41"/>
      <c r="G339" s="67"/>
      <c r="H339" s="33"/>
      <c r="I339" s="72"/>
      <c r="J339" s="73"/>
      <c r="K339" s="53"/>
      <c r="L339" s="49"/>
      <c r="M339" s="51"/>
      <c r="N339" s="35"/>
      <c r="O339" s="33"/>
      <c r="P339" s="36" t="str">
        <f>IF(N339="","",VLOOKUP(N339,単重表!$C$6:'単重表'!$F$3809,2,FALSE))</f>
        <v/>
      </c>
      <c r="Q339" s="37"/>
      <c r="R339" s="29">
        <f t="shared" si="24"/>
        <v>0</v>
      </c>
      <c r="S339" s="38"/>
      <c r="T339" s="39">
        <f t="shared" si="25"/>
        <v>1</v>
      </c>
      <c r="U339" s="40"/>
      <c r="V339" s="39" t="str">
        <f>IF(N339="","",VLOOKUP(N339,単重表!$C$6:'単重表'!$F$3809,3,FALSE))</f>
        <v/>
      </c>
      <c r="W339" s="80"/>
      <c r="X339" s="37" t="e">
        <f t="shared" ref="X339:X400" si="26">V339*U339*T339*R339+W339</f>
        <v>#VALUE!</v>
      </c>
      <c r="Y339" s="28"/>
      <c r="Z339" s="28"/>
      <c r="AA339" s="28"/>
      <c r="AB339" s="28"/>
      <c r="AC339" s="44"/>
      <c r="AD339" s="44"/>
      <c r="AE339" s="41"/>
      <c r="AF339" s="43"/>
      <c r="AG339" s="41"/>
      <c r="AH339" s="42" t="e">
        <f t="shared" ref="AH339:AH400" si="27">AG339*X339</f>
        <v>#VALUE!</v>
      </c>
      <c r="AI339" s="41"/>
      <c r="AJ339" s="44"/>
      <c r="AK339" s="45"/>
      <c r="AL339" s="34"/>
      <c r="AM339" s="34"/>
      <c r="AN339" s="34"/>
      <c r="AO339" s="34"/>
      <c r="AP339" s="34"/>
      <c r="AQ339" s="34"/>
      <c r="AR339" s="34"/>
    </row>
    <row r="340" spans="2:44" ht="22.5" customHeight="1" x14ac:dyDescent="0.15">
      <c r="B340" s="34"/>
      <c r="C340" s="47"/>
      <c r="D340" s="34"/>
      <c r="E340" s="34"/>
      <c r="F340" s="41"/>
      <c r="G340" s="67"/>
      <c r="H340" s="33"/>
      <c r="I340" s="72"/>
      <c r="J340" s="73"/>
      <c r="K340" s="53"/>
      <c r="L340" s="49"/>
      <c r="M340" s="51"/>
      <c r="N340" s="35"/>
      <c r="O340" s="33"/>
      <c r="P340" s="36" t="str">
        <f>IF(N340="","",VLOOKUP(N340,単重表!$C$6:'単重表'!$F$3809,2,FALSE))</f>
        <v/>
      </c>
      <c r="Q340" s="37"/>
      <c r="R340" s="29">
        <f t="shared" si="24"/>
        <v>0</v>
      </c>
      <c r="S340" s="38"/>
      <c r="T340" s="39">
        <f t="shared" si="25"/>
        <v>1</v>
      </c>
      <c r="U340" s="40"/>
      <c r="V340" s="39" t="str">
        <f>IF(N340="","",VLOOKUP(N340,単重表!$C$6:'単重表'!$F$3809,3,FALSE))</f>
        <v/>
      </c>
      <c r="W340" s="80"/>
      <c r="X340" s="37" t="e">
        <f t="shared" si="26"/>
        <v>#VALUE!</v>
      </c>
      <c r="Y340" s="28"/>
      <c r="Z340" s="28"/>
      <c r="AA340" s="28"/>
      <c r="AB340" s="28"/>
      <c r="AC340" s="44"/>
      <c r="AD340" s="44"/>
      <c r="AE340" s="41"/>
      <c r="AF340" s="43"/>
      <c r="AG340" s="41"/>
      <c r="AH340" s="42" t="e">
        <f t="shared" si="27"/>
        <v>#VALUE!</v>
      </c>
      <c r="AI340" s="41"/>
      <c r="AJ340" s="44"/>
      <c r="AK340" s="45"/>
      <c r="AL340" s="34"/>
      <c r="AM340" s="34"/>
      <c r="AN340" s="34"/>
      <c r="AO340" s="34"/>
      <c r="AP340" s="34"/>
      <c r="AQ340" s="34"/>
      <c r="AR340" s="34"/>
    </row>
    <row r="341" spans="2:44" ht="22.5" customHeight="1" x14ac:dyDescent="0.15">
      <c r="B341" s="34"/>
      <c r="C341" s="47"/>
      <c r="D341" s="34"/>
      <c r="E341" s="34"/>
      <c r="F341" s="41"/>
      <c r="G341" s="77"/>
      <c r="H341" s="33"/>
      <c r="I341" s="72"/>
      <c r="J341" s="73"/>
      <c r="K341" s="53"/>
      <c r="L341" s="49"/>
      <c r="M341" s="51"/>
      <c r="N341" s="35"/>
      <c r="O341" s="33"/>
      <c r="P341" s="36" t="str">
        <f>IF(N341="","",VLOOKUP(N341,単重表!$C$6:'単重表'!$F$3809,2,FALSE))</f>
        <v/>
      </c>
      <c r="Q341" s="37"/>
      <c r="R341" s="29">
        <f t="shared" si="24"/>
        <v>0</v>
      </c>
      <c r="S341" s="38"/>
      <c r="T341" s="39">
        <f t="shared" si="25"/>
        <v>1</v>
      </c>
      <c r="U341" s="40"/>
      <c r="V341" s="39" t="str">
        <f>IF(N341="","",VLOOKUP(N341,単重表!$C$6:'単重表'!$F$3809,3,FALSE))</f>
        <v/>
      </c>
      <c r="W341" s="80"/>
      <c r="X341" s="37" t="e">
        <f t="shared" si="26"/>
        <v>#VALUE!</v>
      </c>
      <c r="Y341" s="28"/>
      <c r="Z341" s="28"/>
      <c r="AA341" s="28"/>
      <c r="AB341" s="28"/>
      <c r="AC341" s="44"/>
      <c r="AD341" s="44"/>
      <c r="AE341" s="41"/>
      <c r="AF341" s="43"/>
      <c r="AG341" s="41"/>
      <c r="AH341" s="42" t="e">
        <f t="shared" si="27"/>
        <v>#VALUE!</v>
      </c>
      <c r="AI341" s="41"/>
      <c r="AJ341" s="44"/>
      <c r="AK341" s="45"/>
      <c r="AL341" s="34"/>
      <c r="AM341" s="34"/>
      <c r="AN341" s="34"/>
      <c r="AO341" s="34"/>
      <c r="AP341" s="34"/>
      <c r="AQ341" s="34"/>
      <c r="AR341" s="34"/>
    </row>
    <row r="342" spans="2:44" ht="22.5" customHeight="1" x14ac:dyDescent="0.15">
      <c r="B342" s="34"/>
      <c r="C342" s="47"/>
      <c r="D342" s="34"/>
      <c r="E342" s="34"/>
      <c r="F342" s="41"/>
      <c r="G342" s="77"/>
      <c r="H342" s="33"/>
      <c r="I342" s="72"/>
      <c r="J342" s="73"/>
      <c r="K342" s="53"/>
      <c r="L342" s="49"/>
      <c r="M342" s="51"/>
      <c r="N342" s="35"/>
      <c r="O342" s="33"/>
      <c r="P342" s="36" t="str">
        <f>IF(N342="","",VLOOKUP(N342,単重表!$C$6:'単重表'!$F$3809,2,FALSE))</f>
        <v/>
      </c>
      <c r="Q342" s="37"/>
      <c r="R342" s="29">
        <f t="shared" si="24"/>
        <v>0</v>
      </c>
      <c r="S342" s="38"/>
      <c r="T342" s="39">
        <f t="shared" si="25"/>
        <v>1</v>
      </c>
      <c r="U342" s="40"/>
      <c r="V342" s="39" t="str">
        <f>IF(N342="","",VLOOKUP(N342,単重表!$C$6:'単重表'!$F$3809,3,FALSE))</f>
        <v/>
      </c>
      <c r="W342" s="80"/>
      <c r="X342" s="37" t="e">
        <f t="shared" si="26"/>
        <v>#VALUE!</v>
      </c>
      <c r="Y342" s="28"/>
      <c r="Z342" s="28"/>
      <c r="AA342" s="28"/>
      <c r="AB342" s="28"/>
      <c r="AC342" s="44"/>
      <c r="AD342" s="44"/>
      <c r="AE342" s="41"/>
      <c r="AF342" s="43"/>
      <c r="AG342" s="41"/>
      <c r="AH342" s="42" t="e">
        <f t="shared" si="27"/>
        <v>#VALUE!</v>
      </c>
      <c r="AI342" s="41"/>
      <c r="AJ342" s="44"/>
      <c r="AK342" s="45"/>
      <c r="AL342" s="34"/>
      <c r="AM342" s="34"/>
      <c r="AN342" s="34"/>
      <c r="AO342" s="34"/>
      <c r="AP342" s="34"/>
      <c r="AQ342" s="34"/>
      <c r="AR342" s="34"/>
    </row>
    <row r="343" spans="2:44" ht="22.5" customHeight="1" x14ac:dyDescent="0.15">
      <c r="B343" s="34"/>
      <c r="C343" s="47"/>
      <c r="D343" s="34"/>
      <c r="E343" s="34"/>
      <c r="F343" s="41"/>
      <c r="K343" s="53"/>
      <c r="L343" s="49"/>
      <c r="M343" s="51"/>
      <c r="N343" s="35"/>
      <c r="O343" s="33"/>
      <c r="P343" s="36" t="str">
        <f>IF(N343="","",VLOOKUP(N343,単重表!$C$6:'単重表'!$F$3809,2,FALSE))</f>
        <v/>
      </c>
      <c r="Q343" s="37"/>
      <c r="R343" s="29">
        <f t="shared" si="24"/>
        <v>0</v>
      </c>
      <c r="S343" s="38"/>
      <c r="T343" s="39">
        <f t="shared" si="25"/>
        <v>1</v>
      </c>
      <c r="U343" s="40"/>
      <c r="V343" s="39" t="str">
        <f>IF(N343="","",VLOOKUP(N343,単重表!$C$6:'単重表'!$F$3809,3,FALSE))</f>
        <v/>
      </c>
      <c r="W343" s="82"/>
      <c r="X343" s="37" t="e">
        <f t="shared" si="26"/>
        <v>#VALUE!</v>
      </c>
      <c r="Y343" s="28"/>
      <c r="Z343" s="28"/>
      <c r="AA343" s="28"/>
      <c r="AB343" s="28"/>
      <c r="AC343" s="44"/>
      <c r="AD343" s="44"/>
      <c r="AE343" s="41"/>
      <c r="AF343" s="43"/>
      <c r="AG343" s="41"/>
      <c r="AH343" s="42" t="e">
        <f t="shared" si="27"/>
        <v>#VALUE!</v>
      </c>
      <c r="AI343" s="41"/>
      <c r="AJ343" s="44"/>
      <c r="AK343" s="45"/>
      <c r="AL343" s="34"/>
      <c r="AM343" s="34"/>
      <c r="AN343" s="34"/>
      <c r="AO343" s="34"/>
      <c r="AP343" s="34"/>
      <c r="AQ343" s="34"/>
      <c r="AR343" s="34"/>
    </row>
    <row r="344" spans="2:44" ht="22.5" customHeight="1" x14ac:dyDescent="0.15">
      <c r="B344" s="34"/>
      <c r="C344" s="47"/>
      <c r="D344" s="34"/>
      <c r="E344" s="34"/>
      <c r="F344" s="41"/>
      <c r="K344" s="53"/>
      <c r="L344" s="49"/>
      <c r="M344" s="51"/>
      <c r="N344" s="35"/>
      <c r="O344" s="33"/>
      <c r="P344" s="36" t="str">
        <f>IF(N344="","",VLOOKUP(N344,単重表!$C$6:'単重表'!$F$3809,2,FALSE))</f>
        <v/>
      </c>
      <c r="Q344" s="37"/>
      <c r="R344" s="29">
        <f t="shared" si="24"/>
        <v>0</v>
      </c>
      <c r="S344" s="38"/>
      <c r="T344" s="39">
        <f t="shared" si="25"/>
        <v>1</v>
      </c>
      <c r="U344" s="40"/>
      <c r="V344" s="39" t="str">
        <f>IF(N344="","",VLOOKUP(N344,単重表!$C$6:'単重表'!$F$3809,3,FALSE))</f>
        <v/>
      </c>
      <c r="W344" s="82"/>
      <c r="X344" s="37" t="e">
        <f t="shared" si="26"/>
        <v>#VALUE!</v>
      </c>
      <c r="Y344" s="28"/>
      <c r="Z344" s="28"/>
      <c r="AA344" s="28"/>
      <c r="AB344" s="28"/>
      <c r="AC344" s="44"/>
      <c r="AD344" s="44"/>
      <c r="AE344" s="41"/>
      <c r="AF344" s="43"/>
      <c r="AG344" s="41"/>
      <c r="AH344" s="42" t="e">
        <f t="shared" si="27"/>
        <v>#VALUE!</v>
      </c>
      <c r="AI344" s="41"/>
      <c r="AJ344" s="44"/>
      <c r="AK344" s="45"/>
      <c r="AL344" s="34"/>
      <c r="AM344" s="34"/>
      <c r="AN344" s="34"/>
      <c r="AO344" s="34"/>
      <c r="AP344" s="34"/>
      <c r="AQ344" s="34"/>
      <c r="AR344" s="34"/>
    </row>
    <row r="345" spans="2:44" ht="22.5" customHeight="1" x14ac:dyDescent="0.15">
      <c r="B345" s="34"/>
      <c r="C345" s="47"/>
      <c r="D345" s="34"/>
      <c r="E345" s="34"/>
      <c r="F345" s="41"/>
      <c r="K345" s="53"/>
      <c r="L345" s="49"/>
      <c r="M345" s="51"/>
      <c r="N345" s="35"/>
      <c r="O345" s="33"/>
      <c r="P345" s="36" t="str">
        <f>IF(N345="","",VLOOKUP(N345,単重表!$C$6:'単重表'!$F$3809,2,FALSE))</f>
        <v/>
      </c>
      <c r="Q345" s="37"/>
      <c r="R345" s="29">
        <f t="shared" si="24"/>
        <v>0</v>
      </c>
      <c r="S345" s="38"/>
      <c r="T345" s="39">
        <f t="shared" si="25"/>
        <v>1</v>
      </c>
      <c r="U345" s="40"/>
      <c r="V345" s="39" t="str">
        <f>IF(N345="","",VLOOKUP(N345,単重表!$C$6:'単重表'!$F$3809,3,FALSE))</f>
        <v/>
      </c>
      <c r="W345" s="82"/>
      <c r="X345" s="37" t="e">
        <f t="shared" si="26"/>
        <v>#VALUE!</v>
      </c>
      <c r="Y345" s="28"/>
      <c r="Z345" s="28"/>
      <c r="AA345" s="28"/>
      <c r="AB345" s="28"/>
      <c r="AC345" s="44"/>
      <c r="AD345" s="44"/>
      <c r="AE345" s="41"/>
      <c r="AF345" s="43"/>
      <c r="AG345" s="41"/>
      <c r="AH345" s="42" t="e">
        <f t="shared" si="27"/>
        <v>#VALUE!</v>
      </c>
      <c r="AI345" s="41"/>
      <c r="AJ345" s="44"/>
      <c r="AK345" s="45"/>
      <c r="AL345" s="34"/>
      <c r="AM345" s="34"/>
      <c r="AN345" s="34"/>
      <c r="AO345" s="34"/>
      <c r="AP345" s="34"/>
      <c r="AQ345" s="34"/>
      <c r="AR345" s="34"/>
    </row>
    <row r="346" spans="2:44" ht="22.5" customHeight="1" x14ac:dyDescent="0.15">
      <c r="B346" s="34"/>
      <c r="C346" s="47"/>
      <c r="D346" s="34"/>
      <c r="E346" s="34"/>
      <c r="F346" s="41"/>
      <c r="K346" s="53"/>
      <c r="L346" s="49"/>
      <c r="M346" s="51"/>
      <c r="N346" s="35"/>
      <c r="O346" s="33"/>
      <c r="P346" s="36" t="str">
        <f>IF(N346="","",VLOOKUP(N346,単重表!$C$6:'単重表'!$F$3809,2,FALSE))</f>
        <v/>
      </c>
      <c r="Q346" s="37"/>
      <c r="R346" s="29">
        <f t="shared" si="24"/>
        <v>0</v>
      </c>
      <c r="S346" s="38"/>
      <c r="T346" s="39">
        <f t="shared" si="25"/>
        <v>1</v>
      </c>
      <c r="U346" s="40"/>
      <c r="V346" s="39" t="str">
        <f>IF(N346="","",VLOOKUP(N346,単重表!$C$6:'単重表'!$F$3809,3,FALSE))</f>
        <v/>
      </c>
      <c r="W346" s="82"/>
      <c r="X346" s="37" t="e">
        <f t="shared" si="26"/>
        <v>#VALUE!</v>
      </c>
      <c r="Y346" s="28"/>
      <c r="Z346" s="28"/>
      <c r="AA346" s="28"/>
      <c r="AB346" s="28"/>
      <c r="AC346" s="44"/>
      <c r="AD346" s="44"/>
      <c r="AE346" s="41"/>
      <c r="AF346" s="43"/>
      <c r="AG346" s="41"/>
      <c r="AH346" s="42" t="e">
        <f t="shared" si="27"/>
        <v>#VALUE!</v>
      </c>
      <c r="AI346" s="41"/>
      <c r="AJ346" s="44"/>
      <c r="AK346" s="45"/>
      <c r="AL346" s="34"/>
      <c r="AM346" s="34"/>
      <c r="AN346" s="34"/>
      <c r="AO346" s="34"/>
      <c r="AP346" s="34"/>
      <c r="AQ346" s="34"/>
      <c r="AR346" s="34"/>
    </row>
    <row r="347" spans="2:44" ht="22.5" customHeight="1" x14ac:dyDescent="0.15">
      <c r="B347" s="34"/>
      <c r="C347" s="47"/>
      <c r="D347" s="34"/>
      <c r="E347" s="34"/>
      <c r="F347" s="41"/>
      <c r="K347" s="53"/>
      <c r="L347" s="49"/>
      <c r="M347" s="51"/>
      <c r="N347" s="35"/>
      <c r="O347" s="33"/>
      <c r="P347" s="36" t="str">
        <f>IF(N347="","",VLOOKUP(N347,単重表!$C$6:'単重表'!$F$3809,2,FALSE))</f>
        <v/>
      </c>
      <c r="Q347" s="37"/>
      <c r="R347" s="29">
        <f t="shared" si="24"/>
        <v>0</v>
      </c>
      <c r="S347" s="38"/>
      <c r="T347" s="39">
        <f t="shared" si="25"/>
        <v>1</v>
      </c>
      <c r="U347" s="40"/>
      <c r="V347" s="39" t="str">
        <f>IF(N347="","",VLOOKUP(N347,単重表!$C$6:'単重表'!$F$3809,3,FALSE))</f>
        <v/>
      </c>
      <c r="W347" s="82"/>
      <c r="X347" s="37" t="e">
        <f t="shared" si="26"/>
        <v>#VALUE!</v>
      </c>
      <c r="Y347" s="28"/>
      <c r="Z347" s="28"/>
      <c r="AA347" s="28"/>
      <c r="AB347" s="28"/>
      <c r="AC347" s="44"/>
      <c r="AD347" s="44"/>
      <c r="AE347" s="41"/>
      <c r="AF347" s="43"/>
      <c r="AG347" s="41"/>
      <c r="AH347" s="42" t="e">
        <f t="shared" si="27"/>
        <v>#VALUE!</v>
      </c>
      <c r="AI347" s="41"/>
      <c r="AJ347" s="44"/>
      <c r="AK347" s="45"/>
      <c r="AL347" s="34"/>
      <c r="AM347" s="34"/>
      <c r="AN347" s="34"/>
      <c r="AO347" s="34"/>
      <c r="AP347" s="34"/>
      <c r="AQ347" s="34"/>
      <c r="AR347" s="34"/>
    </row>
    <row r="348" spans="2:44" ht="22.5" customHeight="1" x14ac:dyDescent="0.15">
      <c r="B348" s="34"/>
      <c r="C348" s="47"/>
      <c r="D348" s="34"/>
      <c r="E348" s="34"/>
      <c r="F348" s="41"/>
      <c r="K348" s="53"/>
      <c r="L348" s="49"/>
      <c r="M348" s="51"/>
      <c r="N348" s="35"/>
      <c r="O348" s="33"/>
      <c r="P348" s="36" t="str">
        <f>IF(N348="","",VLOOKUP(N348,単重表!$C$6:'単重表'!$F$3809,2,FALSE))</f>
        <v/>
      </c>
      <c r="Q348" s="37"/>
      <c r="R348" s="29">
        <f t="shared" si="24"/>
        <v>0</v>
      </c>
      <c r="S348" s="38"/>
      <c r="T348" s="39">
        <f t="shared" si="25"/>
        <v>1</v>
      </c>
      <c r="U348" s="40"/>
      <c r="V348" s="39" t="str">
        <f>IF(N348="","",VLOOKUP(N348,単重表!$C$6:'単重表'!$F$3809,3,FALSE))</f>
        <v/>
      </c>
      <c r="W348" s="82"/>
      <c r="X348" s="37" t="e">
        <f t="shared" si="26"/>
        <v>#VALUE!</v>
      </c>
      <c r="Y348" s="28"/>
      <c r="Z348" s="28"/>
      <c r="AA348" s="28"/>
      <c r="AB348" s="28"/>
      <c r="AC348" s="44"/>
      <c r="AD348" s="44"/>
      <c r="AE348" s="41"/>
      <c r="AF348" s="43"/>
      <c r="AG348" s="41"/>
      <c r="AH348" s="42" t="e">
        <f t="shared" si="27"/>
        <v>#VALUE!</v>
      </c>
      <c r="AI348" s="41"/>
      <c r="AJ348" s="44"/>
      <c r="AK348" s="45"/>
      <c r="AL348" s="34"/>
      <c r="AM348" s="34"/>
      <c r="AN348" s="34"/>
      <c r="AO348" s="34"/>
      <c r="AP348" s="34"/>
      <c r="AQ348" s="34"/>
      <c r="AR348" s="34"/>
    </row>
    <row r="349" spans="2:44" ht="22.5" customHeight="1" x14ac:dyDescent="0.15">
      <c r="B349" s="34"/>
      <c r="C349" s="47"/>
      <c r="D349" s="34"/>
      <c r="E349" s="34"/>
      <c r="F349" s="41"/>
      <c r="K349" s="53"/>
      <c r="L349" s="49"/>
      <c r="M349" s="51"/>
      <c r="N349" s="35"/>
      <c r="O349" s="33"/>
      <c r="P349" s="36" t="str">
        <f>IF(N349="","",VLOOKUP(N349,単重表!$C$6:'単重表'!$F$3809,2,FALSE))</f>
        <v/>
      </c>
      <c r="Q349" s="37"/>
      <c r="R349" s="29">
        <f t="shared" si="24"/>
        <v>0</v>
      </c>
      <c r="S349" s="38"/>
      <c r="T349" s="39">
        <f t="shared" si="25"/>
        <v>1</v>
      </c>
      <c r="U349" s="40"/>
      <c r="V349" s="39" t="str">
        <f>IF(N349="","",VLOOKUP(N349,単重表!$C$6:'単重表'!$F$3809,3,FALSE))</f>
        <v/>
      </c>
      <c r="W349" s="82"/>
      <c r="X349" s="37" t="e">
        <f t="shared" si="26"/>
        <v>#VALUE!</v>
      </c>
      <c r="Y349" s="28"/>
      <c r="Z349" s="28"/>
      <c r="AA349" s="28"/>
      <c r="AB349" s="28"/>
      <c r="AC349" s="44"/>
      <c r="AD349" s="44"/>
      <c r="AE349" s="41"/>
      <c r="AF349" s="43"/>
      <c r="AG349" s="41"/>
      <c r="AH349" s="42" t="e">
        <f t="shared" si="27"/>
        <v>#VALUE!</v>
      </c>
      <c r="AI349" s="41"/>
      <c r="AJ349" s="44"/>
      <c r="AK349" s="45"/>
      <c r="AL349" s="34"/>
      <c r="AM349" s="34"/>
      <c r="AN349" s="34"/>
      <c r="AO349" s="34"/>
      <c r="AP349" s="34"/>
      <c r="AQ349" s="34"/>
      <c r="AR349" s="34"/>
    </row>
    <row r="350" spans="2:44" ht="22.5" customHeight="1" x14ac:dyDescent="0.15">
      <c r="B350" s="34"/>
      <c r="C350" s="47"/>
      <c r="D350" s="34"/>
      <c r="E350" s="34"/>
      <c r="F350" s="41"/>
      <c r="K350" s="53"/>
      <c r="L350" s="49"/>
      <c r="M350" s="51"/>
      <c r="N350" s="35"/>
      <c r="O350" s="33"/>
      <c r="P350" s="36" t="str">
        <f>IF(N350="","",VLOOKUP(N350,単重表!$C$6:'単重表'!$F$3809,2,FALSE))</f>
        <v/>
      </c>
      <c r="Q350" s="37"/>
      <c r="R350" s="29">
        <f t="shared" si="24"/>
        <v>0</v>
      </c>
      <c r="S350" s="38"/>
      <c r="T350" s="39">
        <f t="shared" si="25"/>
        <v>1</v>
      </c>
      <c r="U350" s="40"/>
      <c r="V350" s="39" t="str">
        <f>IF(N350="","",VLOOKUP(N350,単重表!$C$6:'単重表'!$F$3809,3,FALSE))</f>
        <v/>
      </c>
      <c r="W350" s="82"/>
      <c r="X350" s="37" t="e">
        <f t="shared" si="26"/>
        <v>#VALUE!</v>
      </c>
      <c r="Y350" s="28"/>
      <c r="Z350" s="28"/>
      <c r="AA350" s="28"/>
      <c r="AB350" s="28"/>
      <c r="AC350" s="44"/>
      <c r="AD350" s="44"/>
      <c r="AE350" s="41"/>
      <c r="AF350" s="43"/>
      <c r="AG350" s="41"/>
      <c r="AH350" s="42" t="e">
        <f t="shared" si="27"/>
        <v>#VALUE!</v>
      </c>
      <c r="AI350" s="41"/>
      <c r="AJ350" s="44"/>
      <c r="AK350" s="45"/>
      <c r="AL350" s="34"/>
      <c r="AM350" s="34"/>
      <c r="AN350" s="34"/>
      <c r="AO350" s="34"/>
      <c r="AP350" s="34"/>
      <c r="AQ350" s="34"/>
      <c r="AR350" s="34"/>
    </row>
    <row r="351" spans="2:44" ht="22.5" customHeight="1" x14ac:dyDescent="0.15">
      <c r="B351" s="34"/>
      <c r="C351" s="47"/>
      <c r="D351" s="34"/>
      <c r="E351" s="34"/>
      <c r="F351" s="41"/>
      <c r="K351" s="53"/>
      <c r="L351" s="49"/>
      <c r="M351" s="51"/>
      <c r="N351" s="35"/>
      <c r="O351" s="33"/>
      <c r="P351" s="36" t="str">
        <f>IF(N351="","",VLOOKUP(N351,単重表!$C$6:'単重表'!$F$3809,2,FALSE))</f>
        <v/>
      </c>
      <c r="Q351" s="37"/>
      <c r="R351" s="29">
        <f t="shared" si="24"/>
        <v>0</v>
      </c>
      <c r="S351" s="38"/>
      <c r="T351" s="39">
        <f t="shared" si="25"/>
        <v>1</v>
      </c>
      <c r="U351" s="40"/>
      <c r="V351" s="39" t="str">
        <f>IF(N351="","",VLOOKUP(N351,単重表!$C$6:'単重表'!$F$3809,3,FALSE))</f>
        <v/>
      </c>
      <c r="W351" s="82"/>
      <c r="X351" s="37" t="e">
        <f t="shared" si="26"/>
        <v>#VALUE!</v>
      </c>
      <c r="Y351" s="28"/>
      <c r="Z351" s="28"/>
      <c r="AA351" s="28"/>
      <c r="AB351" s="28"/>
      <c r="AC351" s="44"/>
      <c r="AD351" s="44"/>
      <c r="AE351" s="41"/>
      <c r="AF351" s="43"/>
      <c r="AG351" s="41"/>
      <c r="AH351" s="42" t="e">
        <f t="shared" si="27"/>
        <v>#VALUE!</v>
      </c>
      <c r="AI351" s="41"/>
      <c r="AJ351" s="44"/>
      <c r="AK351" s="45"/>
      <c r="AL351" s="34"/>
      <c r="AM351" s="34"/>
      <c r="AN351" s="34"/>
      <c r="AO351" s="34"/>
      <c r="AP351" s="34"/>
      <c r="AQ351" s="34"/>
      <c r="AR351" s="34"/>
    </row>
    <row r="352" spans="2:44" ht="22.5" customHeight="1" x14ac:dyDescent="0.15">
      <c r="B352" s="34"/>
      <c r="C352" s="47"/>
      <c r="D352" s="34"/>
      <c r="E352" s="34"/>
      <c r="F352" s="41"/>
      <c r="K352" s="53"/>
      <c r="L352" s="49"/>
      <c r="M352" s="51"/>
      <c r="N352" s="35"/>
      <c r="O352" s="33"/>
      <c r="P352" s="36" t="str">
        <f>IF(N352="","",VLOOKUP(N352,単重表!$C$6:'単重表'!$F$3809,2,FALSE))</f>
        <v/>
      </c>
      <c r="Q352" s="37"/>
      <c r="R352" s="29">
        <f t="shared" si="24"/>
        <v>0</v>
      </c>
      <c r="S352" s="38"/>
      <c r="T352" s="39">
        <f t="shared" si="25"/>
        <v>1</v>
      </c>
      <c r="U352" s="40"/>
      <c r="V352" s="39" t="str">
        <f>IF(N352="","",VLOOKUP(N352,単重表!$C$6:'単重表'!$F$3809,3,FALSE))</f>
        <v/>
      </c>
      <c r="W352" s="82"/>
      <c r="X352" s="37" t="e">
        <f t="shared" si="26"/>
        <v>#VALUE!</v>
      </c>
      <c r="Y352" s="28"/>
      <c r="Z352" s="28"/>
      <c r="AA352" s="28"/>
      <c r="AB352" s="28"/>
      <c r="AC352" s="44"/>
      <c r="AD352" s="44"/>
      <c r="AE352" s="41"/>
      <c r="AF352" s="43"/>
      <c r="AG352" s="41"/>
      <c r="AH352" s="42" t="e">
        <f t="shared" si="27"/>
        <v>#VALUE!</v>
      </c>
      <c r="AI352" s="41"/>
      <c r="AJ352" s="44"/>
      <c r="AK352" s="45"/>
      <c r="AL352" s="34"/>
      <c r="AM352" s="34"/>
      <c r="AN352" s="34"/>
      <c r="AO352" s="34"/>
      <c r="AP352" s="34"/>
      <c r="AQ352" s="34"/>
      <c r="AR352" s="34"/>
    </row>
    <row r="353" spans="2:44" ht="22.5" customHeight="1" x14ac:dyDescent="0.15">
      <c r="B353" s="34"/>
      <c r="C353" s="47"/>
      <c r="D353" s="34"/>
      <c r="E353" s="34"/>
      <c r="F353" s="41"/>
      <c r="K353" s="53"/>
      <c r="L353" s="49"/>
      <c r="M353" s="51"/>
      <c r="N353" s="35"/>
      <c r="O353" s="33"/>
      <c r="P353" s="36" t="str">
        <f>IF(N353="","",VLOOKUP(N353,単重表!$C$6:'単重表'!$F$3809,2,FALSE))</f>
        <v/>
      </c>
      <c r="Q353" s="37"/>
      <c r="R353" s="29">
        <f t="shared" si="24"/>
        <v>0</v>
      </c>
      <c r="S353" s="38"/>
      <c r="T353" s="39">
        <f t="shared" si="25"/>
        <v>1</v>
      </c>
      <c r="U353" s="40"/>
      <c r="V353" s="39" t="str">
        <f>IF(N353="","",VLOOKUP(N353,単重表!$C$6:'単重表'!$F$3809,3,FALSE))</f>
        <v/>
      </c>
      <c r="W353" s="82"/>
      <c r="X353" s="37" t="e">
        <f t="shared" si="26"/>
        <v>#VALUE!</v>
      </c>
      <c r="Y353" s="28"/>
      <c r="Z353" s="28"/>
      <c r="AA353" s="28"/>
      <c r="AB353" s="28"/>
      <c r="AC353" s="44"/>
      <c r="AD353" s="44"/>
      <c r="AE353" s="41"/>
      <c r="AF353" s="43"/>
      <c r="AG353" s="41"/>
      <c r="AH353" s="42" t="e">
        <f t="shared" si="27"/>
        <v>#VALUE!</v>
      </c>
      <c r="AI353" s="41"/>
      <c r="AJ353" s="44"/>
      <c r="AK353" s="45"/>
      <c r="AL353" s="34"/>
      <c r="AM353" s="34"/>
      <c r="AN353" s="34"/>
      <c r="AO353" s="34"/>
      <c r="AP353" s="34"/>
      <c r="AQ353" s="34"/>
      <c r="AR353" s="34"/>
    </row>
    <row r="354" spans="2:44" ht="22.5" customHeight="1" x14ac:dyDescent="0.15">
      <c r="B354" s="34"/>
      <c r="C354" s="47"/>
      <c r="D354" s="34"/>
      <c r="E354" s="34"/>
      <c r="F354" s="41"/>
      <c r="K354" s="53"/>
      <c r="L354" s="49"/>
      <c r="M354" s="51"/>
      <c r="N354" s="35"/>
      <c r="O354" s="33"/>
      <c r="P354" s="36" t="str">
        <f>IF(N354="","",VLOOKUP(N354,単重表!$C$6:'単重表'!$F$3809,2,FALSE))</f>
        <v/>
      </c>
      <c r="Q354" s="37"/>
      <c r="R354" s="29">
        <f t="shared" si="24"/>
        <v>0</v>
      </c>
      <c r="S354" s="38"/>
      <c r="T354" s="39">
        <f t="shared" si="25"/>
        <v>1</v>
      </c>
      <c r="U354" s="40"/>
      <c r="V354" s="39" t="str">
        <f>IF(N354="","",VLOOKUP(N354,単重表!$C$6:'単重表'!$F$3809,3,FALSE))</f>
        <v/>
      </c>
      <c r="W354" s="82"/>
      <c r="X354" s="37" t="e">
        <f t="shared" si="26"/>
        <v>#VALUE!</v>
      </c>
      <c r="Y354" s="28"/>
      <c r="Z354" s="28"/>
      <c r="AA354" s="28"/>
      <c r="AB354" s="28"/>
      <c r="AC354" s="44"/>
      <c r="AD354" s="44"/>
      <c r="AE354" s="41"/>
      <c r="AF354" s="43"/>
      <c r="AG354" s="41"/>
      <c r="AH354" s="42" t="e">
        <f t="shared" si="27"/>
        <v>#VALUE!</v>
      </c>
      <c r="AI354" s="41"/>
      <c r="AJ354" s="44"/>
      <c r="AK354" s="45"/>
      <c r="AL354" s="34"/>
      <c r="AM354" s="34"/>
      <c r="AN354" s="34"/>
      <c r="AO354" s="34"/>
      <c r="AP354" s="34"/>
      <c r="AQ354" s="34"/>
      <c r="AR354" s="34"/>
    </row>
    <row r="355" spans="2:44" ht="22.5" customHeight="1" x14ac:dyDescent="0.15">
      <c r="B355" s="34"/>
      <c r="C355" s="47"/>
      <c r="D355" s="34"/>
      <c r="E355" s="34"/>
      <c r="F355" s="41"/>
      <c r="K355" s="53"/>
      <c r="L355" s="49"/>
      <c r="M355" s="51"/>
      <c r="N355" s="35"/>
      <c r="O355" s="33"/>
      <c r="P355" s="36" t="str">
        <f>IF(N355="","",VLOOKUP(N355,単重表!$C$6:'単重表'!$F$3809,2,FALSE))</f>
        <v/>
      </c>
      <c r="Q355" s="37"/>
      <c r="R355" s="29">
        <f t="shared" si="24"/>
        <v>0</v>
      </c>
      <c r="S355" s="38"/>
      <c r="T355" s="39">
        <f t="shared" si="25"/>
        <v>1</v>
      </c>
      <c r="U355" s="40"/>
      <c r="V355" s="39" t="str">
        <f>IF(N355="","",VLOOKUP(N355,単重表!$C$6:'単重表'!$F$3809,3,FALSE))</f>
        <v/>
      </c>
      <c r="W355" s="82"/>
      <c r="X355" s="37" t="e">
        <f t="shared" si="26"/>
        <v>#VALUE!</v>
      </c>
      <c r="Y355" s="28"/>
      <c r="Z355" s="28"/>
      <c r="AA355" s="28"/>
      <c r="AB355" s="28"/>
      <c r="AC355" s="44"/>
      <c r="AD355" s="44"/>
      <c r="AE355" s="41"/>
      <c r="AF355" s="43"/>
      <c r="AG355" s="41"/>
      <c r="AH355" s="42" t="e">
        <f t="shared" si="27"/>
        <v>#VALUE!</v>
      </c>
      <c r="AI355" s="41"/>
      <c r="AJ355" s="44"/>
      <c r="AK355" s="45"/>
      <c r="AL355" s="34"/>
      <c r="AM355" s="34"/>
      <c r="AN355" s="34"/>
      <c r="AO355" s="34"/>
      <c r="AP355" s="34"/>
      <c r="AQ355" s="34"/>
      <c r="AR355" s="34"/>
    </row>
    <row r="356" spans="2:44" ht="22.5" customHeight="1" x14ac:dyDescent="0.15">
      <c r="B356" s="34"/>
      <c r="C356" s="47"/>
      <c r="D356" s="34"/>
      <c r="E356" s="34"/>
      <c r="F356" s="41"/>
      <c r="K356" s="53"/>
      <c r="L356" s="49"/>
      <c r="M356" s="51"/>
      <c r="N356" s="35"/>
      <c r="O356" s="33"/>
      <c r="P356" s="36" t="str">
        <f>IF(N356="","",VLOOKUP(N356,単重表!$C$6:'単重表'!$F$3809,2,FALSE))</f>
        <v/>
      </c>
      <c r="Q356" s="37"/>
      <c r="R356" s="29">
        <f t="shared" si="24"/>
        <v>0</v>
      </c>
      <c r="S356" s="38"/>
      <c r="T356" s="39">
        <f t="shared" si="25"/>
        <v>1</v>
      </c>
      <c r="U356" s="40"/>
      <c r="V356" s="39" t="str">
        <f>IF(N356="","",VLOOKUP(N356,単重表!$C$6:'単重表'!$F$3809,3,FALSE))</f>
        <v/>
      </c>
      <c r="W356" s="82"/>
      <c r="X356" s="37" t="e">
        <f t="shared" si="26"/>
        <v>#VALUE!</v>
      </c>
      <c r="Y356" s="28"/>
      <c r="Z356" s="28"/>
      <c r="AA356" s="28"/>
      <c r="AB356" s="28"/>
      <c r="AC356" s="44"/>
      <c r="AD356" s="44"/>
      <c r="AE356" s="41"/>
      <c r="AF356" s="43"/>
      <c r="AG356" s="41"/>
      <c r="AH356" s="42" t="e">
        <f t="shared" si="27"/>
        <v>#VALUE!</v>
      </c>
      <c r="AI356" s="41"/>
      <c r="AJ356" s="44"/>
      <c r="AK356" s="45"/>
      <c r="AL356" s="34"/>
      <c r="AM356" s="34"/>
      <c r="AN356" s="34"/>
      <c r="AO356" s="34"/>
      <c r="AP356" s="34"/>
      <c r="AQ356" s="34"/>
      <c r="AR356" s="34"/>
    </row>
    <row r="357" spans="2:44" ht="22.5" customHeight="1" x14ac:dyDescent="0.15">
      <c r="B357" s="34"/>
      <c r="C357" s="47"/>
      <c r="D357" s="34"/>
      <c r="E357" s="34"/>
      <c r="F357" s="41"/>
      <c r="K357" s="53"/>
      <c r="L357" s="49"/>
      <c r="M357" s="51"/>
      <c r="N357" s="35"/>
      <c r="O357" s="33"/>
      <c r="P357" s="36" t="str">
        <f>IF(N357="","",VLOOKUP(N357,単重表!$C$6:'単重表'!$F$3809,2,FALSE))</f>
        <v/>
      </c>
      <c r="Q357" s="37"/>
      <c r="R357" s="29">
        <f t="shared" si="24"/>
        <v>0</v>
      </c>
      <c r="S357" s="38"/>
      <c r="T357" s="39">
        <f t="shared" si="25"/>
        <v>1</v>
      </c>
      <c r="U357" s="40"/>
      <c r="V357" s="39" t="str">
        <f>IF(N357="","",VLOOKUP(N357,単重表!$C$6:'単重表'!$F$3809,3,FALSE))</f>
        <v/>
      </c>
      <c r="W357" s="82"/>
      <c r="X357" s="37" t="e">
        <f t="shared" si="26"/>
        <v>#VALUE!</v>
      </c>
      <c r="Y357" s="28"/>
      <c r="Z357" s="28"/>
      <c r="AA357" s="28"/>
      <c r="AB357" s="28"/>
      <c r="AC357" s="44"/>
      <c r="AD357" s="44"/>
      <c r="AE357" s="41"/>
      <c r="AF357" s="43"/>
      <c r="AG357" s="41"/>
      <c r="AH357" s="42" t="e">
        <f t="shared" si="27"/>
        <v>#VALUE!</v>
      </c>
      <c r="AI357" s="41"/>
      <c r="AJ357" s="44"/>
      <c r="AK357" s="45"/>
      <c r="AL357" s="34"/>
      <c r="AM357" s="34"/>
      <c r="AN357" s="34"/>
      <c r="AO357" s="34"/>
      <c r="AP357" s="34"/>
      <c r="AQ357" s="34"/>
      <c r="AR357" s="34"/>
    </row>
    <row r="358" spans="2:44" ht="22.5" customHeight="1" x14ac:dyDescent="0.15">
      <c r="B358" s="34"/>
      <c r="C358" s="47"/>
      <c r="D358" s="34"/>
      <c r="E358" s="34"/>
      <c r="F358" s="41"/>
      <c r="K358" s="53"/>
      <c r="L358" s="49"/>
      <c r="M358" s="51"/>
      <c r="N358" s="35"/>
      <c r="O358" s="33"/>
      <c r="P358" s="36" t="str">
        <f>IF(N358="","",VLOOKUP(N358,単重表!$C$6:'単重表'!$F$3809,2,FALSE))</f>
        <v/>
      </c>
      <c r="Q358" s="37"/>
      <c r="R358" s="29">
        <f t="shared" si="24"/>
        <v>0</v>
      </c>
      <c r="S358" s="38"/>
      <c r="T358" s="39">
        <f t="shared" si="25"/>
        <v>1</v>
      </c>
      <c r="U358" s="40"/>
      <c r="V358" s="39" t="str">
        <f>IF(N358="","",VLOOKUP(N358,単重表!$C$6:'単重表'!$F$3809,3,FALSE))</f>
        <v/>
      </c>
      <c r="W358" s="82"/>
      <c r="X358" s="37" t="e">
        <f t="shared" si="26"/>
        <v>#VALUE!</v>
      </c>
      <c r="Y358" s="28"/>
      <c r="Z358" s="28"/>
      <c r="AA358" s="28"/>
      <c r="AB358" s="28"/>
      <c r="AC358" s="44"/>
      <c r="AD358" s="44"/>
      <c r="AE358" s="41"/>
      <c r="AF358" s="43"/>
      <c r="AG358" s="41"/>
      <c r="AH358" s="42" t="e">
        <f t="shared" si="27"/>
        <v>#VALUE!</v>
      </c>
      <c r="AI358" s="41"/>
      <c r="AJ358" s="44"/>
      <c r="AK358" s="45"/>
      <c r="AL358" s="34"/>
      <c r="AM358" s="34"/>
      <c r="AN358" s="34"/>
      <c r="AO358" s="34"/>
      <c r="AP358" s="34"/>
      <c r="AQ358" s="34"/>
      <c r="AR358" s="34"/>
    </row>
    <row r="359" spans="2:44" ht="22.5" customHeight="1" x14ac:dyDescent="0.15">
      <c r="B359" s="34"/>
      <c r="C359" s="47"/>
      <c r="D359" s="34"/>
      <c r="E359" s="34"/>
      <c r="F359" s="41"/>
      <c r="K359" s="53"/>
      <c r="L359" s="49"/>
      <c r="M359" s="51"/>
      <c r="N359" s="35"/>
      <c r="O359" s="33"/>
      <c r="P359" s="36" t="str">
        <f>IF(N359="","",VLOOKUP(N359,単重表!$C$6:'単重表'!$F$3809,2,FALSE))</f>
        <v/>
      </c>
      <c r="Q359" s="37"/>
      <c r="R359" s="29">
        <f t="shared" si="24"/>
        <v>0</v>
      </c>
      <c r="S359" s="38"/>
      <c r="T359" s="39">
        <f t="shared" si="25"/>
        <v>1</v>
      </c>
      <c r="U359" s="40"/>
      <c r="V359" s="39" t="str">
        <f>IF(N359="","",VLOOKUP(N359,単重表!$C$6:'単重表'!$F$3809,3,FALSE))</f>
        <v/>
      </c>
      <c r="W359" s="82"/>
      <c r="X359" s="37" t="e">
        <f t="shared" si="26"/>
        <v>#VALUE!</v>
      </c>
      <c r="Y359" s="28"/>
      <c r="Z359" s="28"/>
      <c r="AA359" s="28"/>
      <c r="AB359" s="28"/>
      <c r="AC359" s="44"/>
      <c r="AD359" s="44"/>
      <c r="AE359" s="41"/>
      <c r="AF359" s="43"/>
      <c r="AG359" s="41"/>
      <c r="AH359" s="42" t="e">
        <f t="shared" si="27"/>
        <v>#VALUE!</v>
      </c>
      <c r="AI359" s="41"/>
      <c r="AJ359" s="44"/>
      <c r="AK359" s="45"/>
      <c r="AL359" s="34"/>
      <c r="AM359" s="34"/>
      <c r="AN359" s="34"/>
      <c r="AO359" s="34"/>
      <c r="AP359" s="34"/>
      <c r="AQ359" s="34"/>
      <c r="AR359" s="34"/>
    </row>
    <row r="360" spans="2:44" ht="22.5" customHeight="1" x14ac:dyDescent="0.15">
      <c r="B360" s="34"/>
      <c r="C360" s="47"/>
      <c r="D360" s="34"/>
      <c r="E360" s="34"/>
      <c r="F360" s="41"/>
      <c r="K360" s="53"/>
      <c r="L360" s="49"/>
      <c r="M360" s="51"/>
      <c r="N360" s="35"/>
      <c r="O360" s="33"/>
      <c r="P360" s="36" t="str">
        <f>IF(N360="","",VLOOKUP(N360,単重表!$C$6:'単重表'!$F$3809,2,FALSE))</f>
        <v/>
      </c>
      <c r="Q360" s="37"/>
      <c r="R360" s="29">
        <f t="shared" si="24"/>
        <v>0</v>
      </c>
      <c r="S360" s="38"/>
      <c r="T360" s="39">
        <f t="shared" si="25"/>
        <v>1</v>
      </c>
      <c r="U360" s="40"/>
      <c r="V360" s="39" t="str">
        <f>IF(N360="","",VLOOKUP(N360,単重表!$C$6:'単重表'!$F$3809,3,FALSE))</f>
        <v/>
      </c>
      <c r="W360" s="82"/>
      <c r="X360" s="37" t="e">
        <f t="shared" si="26"/>
        <v>#VALUE!</v>
      </c>
      <c r="Y360" s="28"/>
      <c r="Z360" s="28"/>
      <c r="AA360" s="28"/>
      <c r="AB360" s="28"/>
      <c r="AC360" s="44"/>
      <c r="AD360" s="44"/>
      <c r="AE360" s="41"/>
      <c r="AF360" s="43"/>
      <c r="AG360" s="41"/>
      <c r="AH360" s="42" t="e">
        <f t="shared" si="27"/>
        <v>#VALUE!</v>
      </c>
      <c r="AI360" s="41"/>
      <c r="AJ360" s="44"/>
      <c r="AK360" s="45"/>
      <c r="AL360" s="34"/>
      <c r="AM360" s="34"/>
      <c r="AN360" s="34"/>
      <c r="AO360" s="34"/>
      <c r="AP360" s="34"/>
      <c r="AQ360" s="34"/>
      <c r="AR360" s="34"/>
    </row>
    <row r="361" spans="2:44" ht="22.5" customHeight="1" x14ac:dyDescent="0.15">
      <c r="B361" s="34"/>
      <c r="C361" s="47"/>
      <c r="D361" s="34"/>
      <c r="E361" s="34"/>
      <c r="F361" s="41"/>
      <c r="K361" s="53"/>
      <c r="L361" s="49"/>
      <c r="M361" s="51"/>
      <c r="N361" s="35"/>
      <c r="O361" s="33"/>
      <c r="P361" s="36" t="str">
        <f>IF(N361="","",VLOOKUP(N361,単重表!$C$6:'単重表'!$F$3809,2,FALSE))</f>
        <v/>
      </c>
      <c r="Q361" s="37"/>
      <c r="R361" s="29">
        <f t="shared" si="24"/>
        <v>0</v>
      </c>
      <c r="S361" s="38"/>
      <c r="T361" s="39">
        <f t="shared" si="25"/>
        <v>1</v>
      </c>
      <c r="U361" s="40"/>
      <c r="V361" s="39" t="str">
        <f>IF(N361="","",VLOOKUP(N361,単重表!$C$6:'単重表'!$F$3809,3,FALSE))</f>
        <v/>
      </c>
      <c r="W361" s="82"/>
      <c r="X361" s="37" t="e">
        <f t="shared" si="26"/>
        <v>#VALUE!</v>
      </c>
      <c r="Y361" s="28"/>
      <c r="Z361" s="28"/>
      <c r="AA361" s="28"/>
      <c r="AB361" s="28"/>
      <c r="AC361" s="44"/>
      <c r="AD361" s="44"/>
      <c r="AE361" s="41"/>
      <c r="AF361" s="43"/>
      <c r="AG361" s="41"/>
      <c r="AH361" s="42" t="e">
        <f t="shared" si="27"/>
        <v>#VALUE!</v>
      </c>
      <c r="AI361" s="41"/>
      <c r="AJ361" s="44"/>
      <c r="AK361" s="45"/>
      <c r="AL361" s="34"/>
      <c r="AM361" s="34"/>
      <c r="AN361" s="34"/>
      <c r="AO361" s="34"/>
      <c r="AP361" s="34"/>
      <c r="AQ361" s="34"/>
      <c r="AR361" s="34"/>
    </row>
    <row r="362" spans="2:44" ht="22.5" customHeight="1" x14ac:dyDescent="0.15">
      <c r="B362" s="34"/>
      <c r="C362" s="47"/>
      <c r="D362" s="34"/>
      <c r="E362" s="34"/>
      <c r="F362" s="41"/>
      <c r="K362" s="53"/>
      <c r="L362" s="49"/>
      <c r="M362" s="51"/>
      <c r="N362" s="35"/>
      <c r="O362" s="33"/>
      <c r="P362" s="36" t="str">
        <f>IF(N362="","",VLOOKUP(N362,単重表!$C$6:'単重表'!$F$3809,2,FALSE))</f>
        <v/>
      </c>
      <c r="Q362" s="37"/>
      <c r="R362" s="29">
        <f t="shared" si="24"/>
        <v>0</v>
      </c>
      <c r="S362" s="38"/>
      <c r="T362" s="39">
        <f t="shared" si="25"/>
        <v>1</v>
      </c>
      <c r="U362" s="40"/>
      <c r="V362" s="39" t="str">
        <f>IF(N362="","",VLOOKUP(N362,単重表!$C$6:'単重表'!$F$3809,3,FALSE))</f>
        <v/>
      </c>
      <c r="W362" s="82"/>
      <c r="X362" s="37" t="e">
        <f t="shared" si="26"/>
        <v>#VALUE!</v>
      </c>
      <c r="Y362" s="28"/>
      <c r="Z362" s="28"/>
      <c r="AA362" s="28"/>
      <c r="AB362" s="28"/>
      <c r="AC362" s="44"/>
      <c r="AD362" s="44"/>
      <c r="AE362" s="41"/>
      <c r="AF362" s="43"/>
      <c r="AG362" s="41"/>
      <c r="AH362" s="42" t="e">
        <f t="shared" si="27"/>
        <v>#VALUE!</v>
      </c>
      <c r="AI362" s="41"/>
      <c r="AJ362" s="44"/>
      <c r="AK362" s="45"/>
      <c r="AL362" s="34"/>
      <c r="AM362" s="34"/>
      <c r="AN362" s="34"/>
      <c r="AO362" s="34"/>
      <c r="AP362" s="34"/>
      <c r="AQ362" s="34"/>
      <c r="AR362" s="34"/>
    </row>
    <row r="363" spans="2:44" ht="22.5" customHeight="1" x14ac:dyDescent="0.15">
      <c r="B363" s="34"/>
      <c r="C363" s="47"/>
      <c r="D363" s="34"/>
      <c r="E363" s="34"/>
      <c r="F363" s="41"/>
      <c r="K363" s="53"/>
      <c r="L363" s="49"/>
      <c r="M363" s="51"/>
      <c r="N363" s="35"/>
      <c r="O363" s="33"/>
      <c r="P363" s="36" t="str">
        <f>IF(N363="","",VLOOKUP(N363,単重表!$C$6:'単重表'!$F$3809,2,FALSE))</f>
        <v/>
      </c>
      <c r="Q363" s="37"/>
      <c r="R363" s="29">
        <f t="shared" si="24"/>
        <v>0</v>
      </c>
      <c r="S363" s="38"/>
      <c r="T363" s="39">
        <f t="shared" si="25"/>
        <v>1</v>
      </c>
      <c r="U363" s="40"/>
      <c r="V363" s="39" t="str">
        <f>IF(N363="","",VLOOKUP(N363,単重表!$C$6:'単重表'!$F$3809,3,FALSE))</f>
        <v/>
      </c>
      <c r="W363" s="82"/>
      <c r="X363" s="37" t="e">
        <f t="shared" si="26"/>
        <v>#VALUE!</v>
      </c>
      <c r="Y363" s="28"/>
      <c r="Z363" s="28"/>
      <c r="AA363" s="28"/>
      <c r="AB363" s="28"/>
      <c r="AC363" s="44"/>
      <c r="AD363" s="44"/>
      <c r="AE363" s="41"/>
      <c r="AF363" s="43"/>
      <c r="AG363" s="41"/>
      <c r="AH363" s="42" t="e">
        <f t="shared" si="27"/>
        <v>#VALUE!</v>
      </c>
      <c r="AI363" s="41"/>
      <c r="AJ363" s="44"/>
      <c r="AK363" s="45"/>
      <c r="AL363" s="34"/>
      <c r="AM363" s="34"/>
      <c r="AN363" s="34"/>
      <c r="AO363" s="34"/>
      <c r="AP363" s="34"/>
      <c r="AQ363" s="34"/>
      <c r="AR363" s="34"/>
    </row>
    <row r="364" spans="2:44" ht="22.5" customHeight="1" x14ac:dyDescent="0.15">
      <c r="B364" s="34"/>
      <c r="C364" s="47"/>
      <c r="D364" s="34"/>
      <c r="E364" s="34"/>
      <c r="F364" s="41"/>
      <c r="K364" s="53"/>
      <c r="L364" s="49"/>
      <c r="M364" s="51"/>
      <c r="N364" s="35"/>
      <c r="O364" s="33"/>
      <c r="P364" s="36" t="str">
        <f>IF(N364="","",VLOOKUP(N364,単重表!$C$6:'単重表'!$F$3809,2,FALSE))</f>
        <v/>
      </c>
      <c r="Q364" s="37"/>
      <c r="R364" s="29">
        <f t="shared" si="24"/>
        <v>0</v>
      </c>
      <c r="S364" s="38"/>
      <c r="T364" s="39">
        <f t="shared" si="25"/>
        <v>1</v>
      </c>
      <c r="U364" s="40"/>
      <c r="V364" s="39" t="str">
        <f>IF(N364="","",VLOOKUP(N364,単重表!$C$6:'単重表'!$F$3809,3,FALSE))</f>
        <v/>
      </c>
      <c r="W364" s="82"/>
      <c r="X364" s="37" t="e">
        <f t="shared" si="26"/>
        <v>#VALUE!</v>
      </c>
      <c r="Y364" s="28"/>
      <c r="Z364" s="28"/>
      <c r="AA364" s="28"/>
      <c r="AB364" s="28"/>
      <c r="AC364" s="44"/>
      <c r="AD364" s="44"/>
      <c r="AE364" s="41"/>
      <c r="AF364" s="43"/>
      <c r="AG364" s="41"/>
      <c r="AH364" s="42" t="e">
        <f t="shared" si="27"/>
        <v>#VALUE!</v>
      </c>
      <c r="AI364" s="41"/>
      <c r="AJ364" s="44"/>
      <c r="AK364" s="45"/>
      <c r="AL364" s="34"/>
      <c r="AM364" s="34"/>
      <c r="AN364" s="34"/>
      <c r="AO364" s="34"/>
      <c r="AP364" s="34"/>
      <c r="AQ364" s="34"/>
      <c r="AR364" s="34"/>
    </row>
    <row r="365" spans="2:44" ht="22.5" customHeight="1" x14ac:dyDescent="0.15">
      <c r="B365" s="34"/>
      <c r="C365" s="47"/>
      <c r="D365" s="34"/>
      <c r="E365" s="34"/>
      <c r="F365" s="41"/>
      <c r="K365" s="53"/>
      <c r="L365" s="49"/>
      <c r="M365" s="51"/>
      <c r="N365" s="35"/>
      <c r="O365" s="33"/>
      <c r="P365" s="36" t="str">
        <f>IF(N365="","",VLOOKUP(N365,単重表!$C$6:'単重表'!$F$3809,2,FALSE))</f>
        <v/>
      </c>
      <c r="Q365" s="37"/>
      <c r="R365" s="29">
        <f t="shared" si="24"/>
        <v>0</v>
      </c>
      <c r="S365" s="38"/>
      <c r="T365" s="39">
        <f t="shared" si="25"/>
        <v>1</v>
      </c>
      <c r="U365" s="40"/>
      <c r="V365" s="39" t="str">
        <f>IF(N365="","",VLOOKUP(N365,単重表!$C$6:'単重表'!$F$3809,3,FALSE))</f>
        <v/>
      </c>
      <c r="W365" s="82"/>
      <c r="X365" s="37" t="e">
        <f t="shared" si="26"/>
        <v>#VALUE!</v>
      </c>
      <c r="Y365" s="28"/>
      <c r="Z365" s="28"/>
      <c r="AA365" s="28"/>
      <c r="AB365" s="28"/>
      <c r="AC365" s="44"/>
      <c r="AD365" s="44"/>
      <c r="AE365" s="41"/>
      <c r="AF365" s="43"/>
      <c r="AG365" s="41"/>
      <c r="AH365" s="42" t="e">
        <f t="shared" si="27"/>
        <v>#VALUE!</v>
      </c>
      <c r="AI365" s="41"/>
      <c r="AJ365" s="44"/>
      <c r="AK365" s="45"/>
      <c r="AL365" s="34"/>
      <c r="AM365" s="34"/>
      <c r="AN365" s="34"/>
      <c r="AO365" s="34"/>
      <c r="AP365" s="34"/>
      <c r="AQ365" s="34"/>
      <c r="AR365" s="34"/>
    </row>
    <row r="366" spans="2:44" ht="22.5" customHeight="1" x14ac:dyDescent="0.15">
      <c r="B366" s="34"/>
      <c r="C366" s="47"/>
      <c r="D366" s="34"/>
      <c r="E366" s="34"/>
      <c r="F366" s="41"/>
      <c r="K366" s="53"/>
      <c r="L366" s="49"/>
      <c r="M366" s="51"/>
      <c r="N366" s="35"/>
      <c r="O366" s="33"/>
      <c r="P366" s="36" t="str">
        <f>IF(N366="","",VLOOKUP(N366,単重表!$C$6:'単重表'!$F$3809,2,FALSE))</f>
        <v/>
      </c>
      <c r="Q366" s="37"/>
      <c r="R366" s="29">
        <f t="shared" si="24"/>
        <v>0</v>
      </c>
      <c r="S366" s="38"/>
      <c r="T366" s="39">
        <f t="shared" si="25"/>
        <v>1</v>
      </c>
      <c r="U366" s="40"/>
      <c r="V366" s="39" t="str">
        <f>IF(N366="","",VLOOKUP(N366,単重表!$C$6:'単重表'!$F$3809,3,FALSE))</f>
        <v/>
      </c>
      <c r="W366" s="82"/>
      <c r="X366" s="37" t="e">
        <f t="shared" si="26"/>
        <v>#VALUE!</v>
      </c>
      <c r="Y366" s="28"/>
      <c r="Z366" s="28"/>
      <c r="AA366" s="28"/>
      <c r="AB366" s="28"/>
      <c r="AC366" s="44"/>
      <c r="AD366" s="44"/>
      <c r="AE366" s="41"/>
      <c r="AF366" s="43"/>
      <c r="AG366" s="41"/>
      <c r="AH366" s="42" t="e">
        <f t="shared" si="27"/>
        <v>#VALUE!</v>
      </c>
      <c r="AI366" s="41"/>
      <c r="AJ366" s="44"/>
      <c r="AK366" s="45"/>
      <c r="AL366" s="34"/>
      <c r="AM366" s="34"/>
      <c r="AN366" s="34"/>
      <c r="AO366" s="34"/>
      <c r="AP366" s="34"/>
      <c r="AQ366" s="34"/>
      <c r="AR366" s="34"/>
    </row>
    <row r="367" spans="2:44" ht="22.5" customHeight="1" x14ac:dyDescent="0.15">
      <c r="B367" s="34"/>
      <c r="C367" s="47"/>
      <c r="D367" s="34"/>
      <c r="E367" s="34"/>
      <c r="F367" s="41"/>
      <c r="K367" s="53"/>
      <c r="L367" s="49"/>
      <c r="M367" s="51"/>
      <c r="N367" s="35"/>
      <c r="O367" s="33"/>
      <c r="P367" s="36" t="str">
        <f>IF(N367="","",VLOOKUP(N367,単重表!$C$6:'単重表'!$F$3809,2,FALSE))</f>
        <v/>
      </c>
      <c r="Q367" s="37"/>
      <c r="R367" s="29">
        <f t="shared" si="24"/>
        <v>0</v>
      </c>
      <c r="S367" s="38"/>
      <c r="T367" s="39">
        <f t="shared" si="25"/>
        <v>1</v>
      </c>
      <c r="U367" s="40"/>
      <c r="V367" s="39" t="str">
        <f>IF(N367="","",VLOOKUP(N367,単重表!$C$6:'単重表'!$F$3809,3,FALSE))</f>
        <v/>
      </c>
      <c r="W367" s="82"/>
      <c r="X367" s="37" t="e">
        <f t="shared" si="26"/>
        <v>#VALUE!</v>
      </c>
      <c r="Y367" s="28"/>
      <c r="Z367" s="28"/>
      <c r="AA367" s="28"/>
      <c r="AB367" s="28"/>
      <c r="AC367" s="44"/>
      <c r="AD367" s="44"/>
      <c r="AE367" s="41"/>
      <c r="AF367" s="43"/>
      <c r="AG367" s="41"/>
      <c r="AH367" s="42" t="e">
        <f t="shared" si="27"/>
        <v>#VALUE!</v>
      </c>
      <c r="AI367" s="41"/>
      <c r="AJ367" s="44"/>
      <c r="AK367" s="45"/>
      <c r="AL367" s="34"/>
      <c r="AM367" s="34"/>
      <c r="AN367" s="34"/>
      <c r="AO367" s="34"/>
      <c r="AP367" s="34"/>
      <c r="AQ367" s="34"/>
      <c r="AR367" s="34"/>
    </row>
    <row r="368" spans="2:44" ht="22.5" customHeight="1" x14ac:dyDescent="0.15">
      <c r="B368" s="34"/>
      <c r="C368" s="47"/>
      <c r="D368" s="34"/>
      <c r="E368" s="34"/>
      <c r="F368" s="41"/>
      <c r="K368" s="53"/>
      <c r="L368" s="49"/>
      <c r="M368" s="51"/>
      <c r="N368" s="35"/>
      <c r="O368" s="33"/>
      <c r="P368" s="36" t="str">
        <f>IF(N368="","",VLOOKUP(N368,単重表!$C$6:'単重表'!$F$3809,2,FALSE))</f>
        <v/>
      </c>
      <c r="Q368" s="37"/>
      <c r="R368" s="29">
        <f t="shared" si="24"/>
        <v>0</v>
      </c>
      <c r="S368" s="38"/>
      <c r="T368" s="39">
        <f t="shared" si="25"/>
        <v>1</v>
      </c>
      <c r="U368" s="40"/>
      <c r="V368" s="39" t="str">
        <f>IF(N368="","",VLOOKUP(N368,単重表!$C$6:'単重表'!$F$3809,3,FALSE))</f>
        <v/>
      </c>
      <c r="W368" s="82"/>
      <c r="X368" s="37" t="e">
        <f t="shared" si="26"/>
        <v>#VALUE!</v>
      </c>
      <c r="Y368" s="28"/>
      <c r="Z368" s="28"/>
      <c r="AA368" s="28"/>
      <c r="AB368" s="28"/>
      <c r="AC368" s="44"/>
      <c r="AD368" s="44"/>
      <c r="AE368" s="41"/>
      <c r="AF368" s="43"/>
      <c r="AG368" s="41"/>
      <c r="AH368" s="42" t="e">
        <f t="shared" si="27"/>
        <v>#VALUE!</v>
      </c>
      <c r="AI368" s="41"/>
      <c r="AJ368" s="44"/>
      <c r="AK368" s="45"/>
      <c r="AL368" s="34"/>
      <c r="AM368" s="34"/>
      <c r="AN368" s="34"/>
      <c r="AO368" s="34"/>
      <c r="AP368" s="34"/>
      <c r="AQ368" s="34"/>
      <c r="AR368" s="34"/>
    </row>
    <row r="369" spans="2:44" ht="22.5" customHeight="1" x14ac:dyDescent="0.15">
      <c r="B369" s="34"/>
      <c r="C369" s="47"/>
      <c r="D369" s="34"/>
      <c r="E369" s="34"/>
      <c r="F369" s="41"/>
      <c r="K369" s="53"/>
      <c r="L369" s="49"/>
      <c r="M369" s="51"/>
      <c r="N369" s="35"/>
      <c r="O369" s="33"/>
      <c r="P369" s="36" t="str">
        <f>IF(N369="","",VLOOKUP(N369,単重表!$C$6:'単重表'!$F$3809,2,FALSE))</f>
        <v/>
      </c>
      <c r="Q369" s="37"/>
      <c r="R369" s="29">
        <f t="shared" si="24"/>
        <v>0</v>
      </c>
      <c r="S369" s="38"/>
      <c r="T369" s="39">
        <f t="shared" si="25"/>
        <v>1</v>
      </c>
      <c r="U369" s="40"/>
      <c r="V369" s="39" t="str">
        <f>IF(N369="","",VLOOKUP(N369,単重表!$C$6:'単重表'!$F$3809,3,FALSE))</f>
        <v/>
      </c>
      <c r="W369" s="82"/>
      <c r="X369" s="37" t="e">
        <f t="shared" si="26"/>
        <v>#VALUE!</v>
      </c>
      <c r="Y369" s="28"/>
      <c r="Z369" s="28"/>
      <c r="AA369" s="28"/>
      <c r="AB369" s="28"/>
      <c r="AC369" s="44"/>
      <c r="AD369" s="44"/>
      <c r="AE369" s="41"/>
      <c r="AF369" s="43"/>
      <c r="AG369" s="41"/>
      <c r="AH369" s="42" t="e">
        <f t="shared" si="27"/>
        <v>#VALUE!</v>
      </c>
      <c r="AI369" s="41"/>
      <c r="AJ369" s="44"/>
      <c r="AK369" s="45"/>
      <c r="AL369" s="34"/>
      <c r="AM369" s="34"/>
      <c r="AN369" s="34"/>
      <c r="AO369" s="34"/>
      <c r="AP369" s="34"/>
      <c r="AQ369" s="34"/>
      <c r="AR369" s="34"/>
    </row>
    <row r="370" spans="2:44" ht="22.5" customHeight="1" x14ac:dyDescent="0.15">
      <c r="B370" s="34"/>
      <c r="C370" s="47"/>
      <c r="D370" s="34"/>
      <c r="E370" s="34"/>
      <c r="F370" s="41"/>
      <c r="K370" s="53"/>
      <c r="L370" s="49"/>
      <c r="M370" s="51"/>
      <c r="N370" s="35"/>
      <c r="O370" s="33"/>
      <c r="P370" s="36" t="str">
        <f>IF(N370="","",VLOOKUP(N370,単重表!$C$6:'単重表'!$F$3809,2,FALSE))</f>
        <v/>
      </c>
      <c r="Q370" s="37"/>
      <c r="R370" s="29">
        <f t="shared" si="24"/>
        <v>0</v>
      </c>
      <c r="S370" s="38"/>
      <c r="T370" s="39">
        <f t="shared" si="25"/>
        <v>1</v>
      </c>
      <c r="U370" s="40"/>
      <c r="V370" s="39" t="str">
        <f>IF(N370="","",VLOOKUP(N370,単重表!$C$6:'単重表'!$F$3809,3,FALSE))</f>
        <v/>
      </c>
      <c r="W370" s="82"/>
      <c r="X370" s="37" t="e">
        <f t="shared" si="26"/>
        <v>#VALUE!</v>
      </c>
      <c r="Y370" s="28"/>
      <c r="Z370" s="28"/>
      <c r="AA370" s="28"/>
      <c r="AB370" s="28"/>
      <c r="AC370" s="44"/>
      <c r="AD370" s="44"/>
      <c r="AE370" s="41"/>
      <c r="AF370" s="43"/>
      <c r="AG370" s="41"/>
      <c r="AH370" s="42" t="e">
        <f t="shared" si="27"/>
        <v>#VALUE!</v>
      </c>
      <c r="AI370" s="41"/>
      <c r="AJ370" s="44"/>
      <c r="AK370" s="45"/>
      <c r="AL370" s="34"/>
      <c r="AM370" s="34"/>
      <c r="AN370" s="34"/>
      <c r="AO370" s="34"/>
      <c r="AP370" s="34"/>
      <c r="AQ370" s="34"/>
      <c r="AR370" s="34"/>
    </row>
    <row r="371" spans="2:44" ht="22.5" customHeight="1" x14ac:dyDescent="0.15">
      <c r="B371" s="34"/>
      <c r="C371" s="47"/>
      <c r="D371" s="34"/>
      <c r="E371" s="34"/>
      <c r="F371" s="41"/>
      <c r="K371" s="53"/>
      <c r="L371" s="49"/>
      <c r="M371" s="51"/>
      <c r="N371" s="35"/>
      <c r="O371" s="33"/>
      <c r="P371" s="36" t="str">
        <f>IF(N371="","",VLOOKUP(N371,単重表!$C$6:'単重表'!$F$3809,2,FALSE))</f>
        <v/>
      </c>
      <c r="Q371" s="37"/>
      <c r="R371" s="29">
        <f t="shared" si="24"/>
        <v>0</v>
      </c>
      <c r="S371" s="38"/>
      <c r="T371" s="39">
        <f t="shared" si="25"/>
        <v>1</v>
      </c>
      <c r="U371" s="40"/>
      <c r="V371" s="39" t="str">
        <f>IF(N371="","",VLOOKUP(N371,単重表!$C$6:'単重表'!$F$3809,3,FALSE))</f>
        <v/>
      </c>
      <c r="W371" s="82"/>
      <c r="X371" s="37" t="e">
        <f t="shared" si="26"/>
        <v>#VALUE!</v>
      </c>
      <c r="Y371" s="28"/>
      <c r="Z371" s="28"/>
      <c r="AA371" s="28"/>
      <c r="AB371" s="28"/>
      <c r="AC371" s="44"/>
      <c r="AD371" s="44"/>
      <c r="AE371" s="41"/>
      <c r="AF371" s="43"/>
      <c r="AG371" s="41"/>
      <c r="AH371" s="42" t="e">
        <f t="shared" si="27"/>
        <v>#VALUE!</v>
      </c>
      <c r="AI371" s="41"/>
      <c r="AJ371" s="44"/>
      <c r="AK371" s="45"/>
      <c r="AL371" s="34"/>
      <c r="AM371" s="34"/>
      <c r="AN371" s="34"/>
      <c r="AO371" s="34"/>
      <c r="AP371" s="34"/>
      <c r="AQ371" s="34"/>
      <c r="AR371" s="34"/>
    </row>
    <row r="372" spans="2:44" ht="22.5" customHeight="1" x14ac:dyDescent="0.15">
      <c r="B372" s="34"/>
      <c r="C372" s="47"/>
      <c r="D372" s="34"/>
      <c r="E372" s="34"/>
      <c r="F372" s="41"/>
      <c r="K372" s="53"/>
      <c r="L372" s="49"/>
      <c r="M372" s="51"/>
      <c r="N372" s="35"/>
      <c r="O372" s="33"/>
      <c r="P372" s="36" t="str">
        <f>IF(N372="","",VLOOKUP(N372,単重表!$C$6:'単重表'!$F$3809,2,FALSE))</f>
        <v/>
      </c>
      <c r="Q372" s="37"/>
      <c r="R372" s="29">
        <f t="shared" si="24"/>
        <v>0</v>
      </c>
      <c r="S372" s="38"/>
      <c r="T372" s="39">
        <f t="shared" si="25"/>
        <v>1</v>
      </c>
      <c r="U372" s="40"/>
      <c r="V372" s="39" t="str">
        <f>IF(N372="","",VLOOKUP(N372,単重表!$C$6:'単重表'!$F$3809,3,FALSE))</f>
        <v/>
      </c>
      <c r="W372" s="82"/>
      <c r="X372" s="37" t="e">
        <f t="shared" si="26"/>
        <v>#VALUE!</v>
      </c>
      <c r="Y372" s="28"/>
      <c r="Z372" s="28"/>
      <c r="AA372" s="28"/>
      <c r="AB372" s="28"/>
      <c r="AC372" s="44"/>
      <c r="AD372" s="44"/>
      <c r="AE372" s="41"/>
      <c r="AF372" s="43"/>
      <c r="AG372" s="41"/>
      <c r="AH372" s="42" t="e">
        <f t="shared" si="27"/>
        <v>#VALUE!</v>
      </c>
      <c r="AI372" s="41"/>
      <c r="AJ372" s="44"/>
      <c r="AK372" s="45"/>
      <c r="AL372" s="34"/>
      <c r="AM372" s="34"/>
      <c r="AN372" s="34"/>
      <c r="AO372" s="34"/>
      <c r="AP372" s="34"/>
      <c r="AQ372" s="34"/>
      <c r="AR372" s="34"/>
    </row>
    <row r="373" spans="2:44" ht="22.5" customHeight="1" x14ac:dyDescent="0.15">
      <c r="B373" s="34"/>
      <c r="C373" s="47"/>
      <c r="D373" s="34"/>
      <c r="E373" s="34"/>
      <c r="F373" s="41"/>
      <c r="K373" s="53"/>
      <c r="L373" s="49"/>
      <c r="M373" s="51"/>
      <c r="N373" s="35"/>
      <c r="O373" s="33"/>
      <c r="P373" s="36" t="str">
        <f>IF(N373="","",VLOOKUP(N373,単重表!$C$6:'単重表'!$F$3809,2,FALSE))</f>
        <v/>
      </c>
      <c r="Q373" s="37"/>
      <c r="R373" s="29">
        <f t="shared" ref="R373:R400" si="28">Q373/1000</f>
        <v>0</v>
      </c>
      <c r="S373" s="38"/>
      <c r="T373" s="39">
        <f t="shared" ref="T373:T400" si="29">IF(S373="",1,S373/1000)</f>
        <v>1</v>
      </c>
      <c r="U373" s="40"/>
      <c r="V373" s="39" t="str">
        <f>IF(N373="","",VLOOKUP(N373,単重表!$C$6:'単重表'!$F$3809,3,FALSE))</f>
        <v/>
      </c>
      <c r="W373" s="82"/>
      <c r="X373" s="37" t="e">
        <f t="shared" si="26"/>
        <v>#VALUE!</v>
      </c>
      <c r="Y373" s="28"/>
      <c r="Z373" s="28"/>
      <c r="AA373" s="28"/>
      <c r="AB373" s="28"/>
      <c r="AC373" s="44"/>
      <c r="AD373" s="44"/>
      <c r="AE373" s="41"/>
      <c r="AF373" s="43"/>
      <c r="AG373" s="41"/>
      <c r="AH373" s="42" t="e">
        <f t="shared" si="27"/>
        <v>#VALUE!</v>
      </c>
      <c r="AI373" s="41"/>
      <c r="AJ373" s="44"/>
      <c r="AK373" s="45"/>
      <c r="AL373" s="34"/>
      <c r="AM373" s="34"/>
      <c r="AN373" s="34"/>
      <c r="AO373" s="34"/>
      <c r="AP373" s="34"/>
      <c r="AQ373" s="34"/>
      <c r="AR373" s="34"/>
    </row>
    <row r="374" spans="2:44" ht="22.5" customHeight="1" x14ac:dyDescent="0.15">
      <c r="B374" s="34"/>
      <c r="C374" s="47"/>
      <c r="D374" s="34"/>
      <c r="E374" s="34"/>
      <c r="F374" s="41"/>
      <c r="K374" s="53"/>
      <c r="L374" s="49"/>
      <c r="M374" s="51"/>
      <c r="N374" s="35"/>
      <c r="O374" s="33"/>
      <c r="P374" s="36" t="str">
        <f>IF(N374="","",VLOOKUP(N374,単重表!$C$6:'単重表'!$F$3809,2,FALSE))</f>
        <v/>
      </c>
      <c r="Q374" s="37"/>
      <c r="R374" s="29">
        <f t="shared" si="28"/>
        <v>0</v>
      </c>
      <c r="S374" s="38"/>
      <c r="T374" s="39">
        <f t="shared" si="29"/>
        <v>1</v>
      </c>
      <c r="U374" s="40"/>
      <c r="V374" s="39" t="str">
        <f>IF(N374="","",VLOOKUP(N374,単重表!$C$6:'単重表'!$F$3809,3,FALSE))</f>
        <v/>
      </c>
      <c r="W374" s="82"/>
      <c r="X374" s="37" t="e">
        <f t="shared" si="26"/>
        <v>#VALUE!</v>
      </c>
      <c r="Y374" s="28"/>
      <c r="Z374" s="28"/>
      <c r="AA374" s="28"/>
      <c r="AB374" s="28"/>
      <c r="AC374" s="44"/>
      <c r="AD374" s="44"/>
      <c r="AE374" s="41"/>
      <c r="AF374" s="43"/>
      <c r="AG374" s="41"/>
      <c r="AH374" s="42" t="e">
        <f t="shared" si="27"/>
        <v>#VALUE!</v>
      </c>
      <c r="AI374" s="41"/>
      <c r="AJ374" s="44"/>
      <c r="AK374" s="45"/>
      <c r="AL374" s="34"/>
      <c r="AM374" s="34"/>
      <c r="AN374" s="34"/>
      <c r="AO374" s="34"/>
      <c r="AP374" s="34"/>
      <c r="AQ374" s="34"/>
      <c r="AR374" s="34"/>
    </row>
    <row r="375" spans="2:44" ht="22.5" customHeight="1" x14ac:dyDescent="0.15">
      <c r="B375" s="34"/>
      <c r="C375" s="47"/>
      <c r="D375" s="34"/>
      <c r="E375" s="34"/>
      <c r="F375" s="41"/>
      <c r="K375" s="53"/>
      <c r="L375" s="49"/>
      <c r="M375" s="51"/>
      <c r="N375" s="35"/>
      <c r="O375" s="33"/>
      <c r="P375" s="36" t="str">
        <f>IF(N375="","",VLOOKUP(N375,単重表!$C$6:'単重表'!$F$3809,2,FALSE))</f>
        <v/>
      </c>
      <c r="Q375" s="37"/>
      <c r="R375" s="29">
        <f t="shared" si="28"/>
        <v>0</v>
      </c>
      <c r="S375" s="38"/>
      <c r="T375" s="39">
        <f t="shared" si="29"/>
        <v>1</v>
      </c>
      <c r="U375" s="40"/>
      <c r="V375" s="39" t="str">
        <f>IF(N375="","",VLOOKUP(N375,単重表!$C$6:'単重表'!$F$3809,3,FALSE))</f>
        <v/>
      </c>
      <c r="W375" s="82"/>
      <c r="X375" s="37" t="e">
        <f t="shared" si="26"/>
        <v>#VALUE!</v>
      </c>
      <c r="Y375" s="28"/>
      <c r="Z375" s="28"/>
      <c r="AA375" s="28"/>
      <c r="AB375" s="28"/>
      <c r="AC375" s="44"/>
      <c r="AD375" s="44"/>
      <c r="AE375" s="41"/>
      <c r="AF375" s="43"/>
      <c r="AG375" s="41"/>
      <c r="AH375" s="42" t="e">
        <f t="shared" si="27"/>
        <v>#VALUE!</v>
      </c>
      <c r="AI375" s="41"/>
      <c r="AJ375" s="44"/>
      <c r="AK375" s="45"/>
      <c r="AL375" s="34"/>
      <c r="AM375" s="34"/>
      <c r="AN375" s="34"/>
      <c r="AO375" s="34"/>
      <c r="AP375" s="34"/>
      <c r="AQ375" s="34"/>
      <c r="AR375" s="34"/>
    </row>
    <row r="376" spans="2:44" ht="22.5" customHeight="1" x14ac:dyDescent="0.15">
      <c r="B376" s="34"/>
      <c r="C376" s="47"/>
      <c r="D376" s="34"/>
      <c r="E376" s="34"/>
      <c r="F376" s="41"/>
      <c r="K376" s="53"/>
      <c r="L376" s="49"/>
      <c r="M376" s="51"/>
      <c r="N376" s="35"/>
      <c r="O376" s="33"/>
      <c r="P376" s="36" t="str">
        <f>IF(N376="","",VLOOKUP(N376,単重表!$C$6:'単重表'!$F$3809,2,FALSE))</f>
        <v/>
      </c>
      <c r="Q376" s="37"/>
      <c r="R376" s="29">
        <f t="shared" si="28"/>
        <v>0</v>
      </c>
      <c r="S376" s="38"/>
      <c r="T376" s="39">
        <f t="shared" si="29"/>
        <v>1</v>
      </c>
      <c r="U376" s="40"/>
      <c r="V376" s="39" t="str">
        <f>IF(N376="","",VLOOKUP(N376,単重表!$C$6:'単重表'!$F$3809,3,FALSE))</f>
        <v/>
      </c>
      <c r="W376" s="82"/>
      <c r="X376" s="37" t="e">
        <f t="shared" si="26"/>
        <v>#VALUE!</v>
      </c>
      <c r="Y376" s="28"/>
      <c r="Z376" s="28"/>
      <c r="AA376" s="28"/>
      <c r="AB376" s="28"/>
      <c r="AC376" s="44"/>
      <c r="AD376" s="44"/>
      <c r="AE376" s="41"/>
      <c r="AF376" s="43"/>
      <c r="AG376" s="41"/>
      <c r="AH376" s="42" t="e">
        <f t="shared" si="27"/>
        <v>#VALUE!</v>
      </c>
      <c r="AI376" s="41"/>
      <c r="AJ376" s="44"/>
      <c r="AK376" s="45"/>
      <c r="AL376" s="34"/>
      <c r="AM376" s="34"/>
      <c r="AN376" s="34"/>
      <c r="AO376" s="34"/>
      <c r="AP376" s="34"/>
      <c r="AQ376" s="34"/>
      <c r="AR376" s="34"/>
    </row>
    <row r="377" spans="2:44" ht="22.5" customHeight="1" x14ac:dyDescent="0.15">
      <c r="B377" s="34"/>
      <c r="C377" s="47"/>
      <c r="D377" s="34"/>
      <c r="E377" s="34"/>
      <c r="F377" s="41"/>
      <c r="K377" s="53"/>
      <c r="L377" s="49"/>
      <c r="M377" s="51"/>
      <c r="N377" s="35"/>
      <c r="O377" s="33"/>
      <c r="P377" s="36" t="str">
        <f>IF(N377="","",VLOOKUP(N377,単重表!$C$6:'単重表'!$F$3809,2,FALSE))</f>
        <v/>
      </c>
      <c r="Q377" s="37"/>
      <c r="R377" s="29">
        <f t="shared" si="28"/>
        <v>0</v>
      </c>
      <c r="S377" s="38"/>
      <c r="T377" s="39">
        <f t="shared" si="29"/>
        <v>1</v>
      </c>
      <c r="U377" s="40"/>
      <c r="V377" s="39" t="str">
        <f>IF(N377="","",VLOOKUP(N377,単重表!$C$6:'単重表'!$F$3809,3,FALSE))</f>
        <v/>
      </c>
      <c r="W377" s="82"/>
      <c r="X377" s="37" t="e">
        <f t="shared" si="26"/>
        <v>#VALUE!</v>
      </c>
      <c r="Y377" s="28"/>
      <c r="Z377" s="28"/>
      <c r="AA377" s="28"/>
      <c r="AB377" s="28"/>
      <c r="AC377" s="44"/>
      <c r="AD377" s="44"/>
      <c r="AE377" s="41"/>
      <c r="AF377" s="43"/>
      <c r="AG377" s="41"/>
      <c r="AH377" s="42" t="e">
        <f t="shared" si="27"/>
        <v>#VALUE!</v>
      </c>
      <c r="AI377" s="41"/>
      <c r="AJ377" s="44"/>
      <c r="AK377" s="45"/>
      <c r="AL377" s="34"/>
      <c r="AM377" s="34"/>
      <c r="AN377" s="34"/>
      <c r="AO377" s="34"/>
      <c r="AP377" s="34"/>
      <c r="AQ377" s="34"/>
      <c r="AR377" s="34"/>
    </row>
    <row r="378" spans="2:44" ht="22.5" customHeight="1" x14ac:dyDescent="0.15">
      <c r="B378" s="34"/>
      <c r="C378" s="47"/>
      <c r="D378" s="34"/>
      <c r="E378" s="34"/>
      <c r="F378" s="41"/>
      <c r="K378" s="53"/>
      <c r="L378" s="49"/>
      <c r="M378" s="51"/>
      <c r="N378" s="35"/>
      <c r="O378" s="33"/>
      <c r="P378" s="36" t="str">
        <f>IF(N378="","",VLOOKUP(N378,単重表!$C$6:'単重表'!$F$3809,2,FALSE))</f>
        <v/>
      </c>
      <c r="Q378" s="37"/>
      <c r="R378" s="29">
        <f t="shared" si="28"/>
        <v>0</v>
      </c>
      <c r="S378" s="38"/>
      <c r="T378" s="39">
        <f t="shared" si="29"/>
        <v>1</v>
      </c>
      <c r="U378" s="40"/>
      <c r="V378" s="39" t="str">
        <f>IF(N378="","",VLOOKUP(N378,単重表!$C$6:'単重表'!$F$3809,3,FALSE))</f>
        <v/>
      </c>
      <c r="W378" s="82"/>
      <c r="X378" s="37" t="e">
        <f t="shared" si="26"/>
        <v>#VALUE!</v>
      </c>
      <c r="Y378" s="28"/>
      <c r="Z378" s="28"/>
      <c r="AA378" s="28"/>
      <c r="AB378" s="28"/>
      <c r="AC378" s="44"/>
      <c r="AD378" s="44"/>
      <c r="AE378" s="41"/>
      <c r="AF378" s="43"/>
      <c r="AG378" s="41"/>
      <c r="AH378" s="42" t="e">
        <f t="shared" si="27"/>
        <v>#VALUE!</v>
      </c>
      <c r="AI378" s="41"/>
      <c r="AJ378" s="44"/>
      <c r="AK378" s="45"/>
      <c r="AL378" s="34"/>
      <c r="AM378" s="34"/>
      <c r="AN378" s="34"/>
      <c r="AO378" s="34"/>
      <c r="AP378" s="34"/>
      <c r="AQ378" s="34"/>
      <c r="AR378" s="34"/>
    </row>
    <row r="379" spans="2:44" ht="22.5" customHeight="1" x14ac:dyDescent="0.15">
      <c r="B379" s="34"/>
      <c r="C379" s="47"/>
      <c r="D379" s="34"/>
      <c r="E379" s="34"/>
      <c r="F379" s="41"/>
      <c r="K379" s="53"/>
      <c r="L379" s="49"/>
      <c r="M379" s="51"/>
      <c r="N379" s="35"/>
      <c r="O379" s="33"/>
      <c r="P379" s="36" t="str">
        <f>IF(N379="","",VLOOKUP(N379,単重表!$C$6:'単重表'!$F$3809,2,FALSE))</f>
        <v/>
      </c>
      <c r="Q379" s="37"/>
      <c r="R379" s="29">
        <f t="shared" si="28"/>
        <v>0</v>
      </c>
      <c r="S379" s="38"/>
      <c r="T379" s="39">
        <f t="shared" si="29"/>
        <v>1</v>
      </c>
      <c r="U379" s="40"/>
      <c r="V379" s="39" t="str">
        <f>IF(N379="","",VLOOKUP(N379,単重表!$C$6:'単重表'!$F$3809,3,FALSE))</f>
        <v/>
      </c>
      <c r="W379" s="82"/>
      <c r="X379" s="37" t="e">
        <f t="shared" si="26"/>
        <v>#VALUE!</v>
      </c>
      <c r="Y379" s="28"/>
      <c r="Z379" s="28"/>
      <c r="AA379" s="28"/>
      <c r="AB379" s="28"/>
      <c r="AC379" s="44"/>
      <c r="AD379" s="44"/>
      <c r="AE379" s="41"/>
      <c r="AF379" s="43"/>
      <c r="AG379" s="41"/>
      <c r="AH379" s="42" t="e">
        <f t="shared" si="27"/>
        <v>#VALUE!</v>
      </c>
      <c r="AI379" s="41"/>
      <c r="AJ379" s="44"/>
      <c r="AK379" s="45"/>
      <c r="AL379" s="34"/>
      <c r="AM379" s="34"/>
      <c r="AN379" s="34"/>
      <c r="AO379" s="34"/>
      <c r="AP379" s="34"/>
      <c r="AQ379" s="34"/>
      <c r="AR379" s="34"/>
    </row>
    <row r="380" spans="2:44" ht="22.5" customHeight="1" x14ac:dyDescent="0.15">
      <c r="B380" s="34"/>
      <c r="C380" s="47"/>
      <c r="D380" s="34"/>
      <c r="E380" s="34"/>
      <c r="F380" s="41"/>
      <c r="K380" s="53"/>
      <c r="L380" s="49"/>
      <c r="M380" s="51"/>
      <c r="N380" s="35"/>
      <c r="O380" s="33"/>
      <c r="P380" s="36" t="str">
        <f>IF(N380="","",VLOOKUP(N380,単重表!$C$6:'単重表'!$F$3809,2,FALSE))</f>
        <v/>
      </c>
      <c r="Q380" s="37"/>
      <c r="R380" s="29">
        <f t="shared" si="28"/>
        <v>0</v>
      </c>
      <c r="S380" s="38"/>
      <c r="T380" s="39">
        <f t="shared" si="29"/>
        <v>1</v>
      </c>
      <c r="U380" s="40"/>
      <c r="V380" s="39" t="str">
        <f>IF(N380="","",VLOOKUP(N380,単重表!$C$6:'単重表'!$F$3809,3,FALSE))</f>
        <v/>
      </c>
      <c r="W380" s="82"/>
      <c r="X380" s="37" t="e">
        <f t="shared" si="26"/>
        <v>#VALUE!</v>
      </c>
      <c r="Y380" s="28"/>
      <c r="Z380" s="28"/>
      <c r="AA380" s="28"/>
      <c r="AB380" s="28"/>
      <c r="AC380" s="44"/>
      <c r="AD380" s="44"/>
      <c r="AE380" s="41"/>
      <c r="AF380" s="43"/>
      <c r="AG380" s="41"/>
      <c r="AH380" s="42" t="e">
        <f t="shared" si="27"/>
        <v>#VALUE!</v>
      </c>
      <c r="AI380" s="41"/>
      <c r="AJ380" s="44"/>
      <c r="AK380" s="45"/>
      <c r="AL380" s="34"/>
      <c r="AM380" s="34"/>
      <c r="AN380" s="34"/>
      <c r="AO380" s="34"/>
      <c r="AP380" s="34"/>
      <c r="AQ380" s="34"/>
      <c r="AR380" s="34"/>
    </row>
    <row r="381" spans="2:44" ht="22.5" customHeight="1" x14ac:dyDescent="0.15">
      <c r="B381" s="34"/>
      <c r="C381" s="47"/>
      <c r="D381" s="34"/>
      <c r="E381" s="34"/>
      <c r="F381" s="41"/>
      <c r="K381" s="53"/>
      <c r="L381" s="49"/>
      <c r="M381" s="51"/>
      <c r="N381" s="35"/>
      <c r="O381" s="33"/>
      <c r="P381" s="36" t="str">
        <f>IF(N381="","",VLOOKUP(N381,単重表!$C$6:'単重表'!$F$3809,2,FALSE))</f>
        <v/>
      </c>
      <c r="Q381" s="37"/>
      <c r="R381" s="29">
        <f t="shared" si="28"/>
        <v>0</v>
      </c>
      <c r="S381" s="38"/>
      <c r="T381" s="39">
        <f t="shared" si="29"/>
        <v>1</v>
      </c>
      <c r="U381" s="40"/>
      <c r="V381" s="39" t="str">
        <f>IF(N381="","",VLOOKUP(N381,単重表!$C$6:'単重表'!$F$3809,3,FALSE))</f>
        <v/>
      </c>
      <c r="W381" s="82"/>
      <c r="X381" s="37" t="e">
        <f t="shared" si="26"/>
        <v>#VALUE!</v>
      </c>
      <c r="Y381" s="28"/>
      <c r="Z381" s="28"/>
      <c r="AA381" s="28"/>
      <c r="AB381" s="28"/>
      <c r="AC381" s="44"/>
      <c r="AD381" s="44"/>
      <c r="AE381" s="41"/>
      <c r="AF381" s="43"/>
      <c r="AG381" s="41"/>
      <c r="AH381" s="42" t="e">
        <f t="shared" si="27"/>
        <v>#VALUE!</v>
      </c>
      <c r="AI381" s="41"/>
      <c r="AJ381" s="44"/>
      <c r="AK381" s="45"/>
      <c r="AL381" s="34"/>
      <c r="AM381" s="34"/>
      <c r="AN381" s="34"/>
      <c r="AO381" s="34"/>
      <c r="AP381" s="34"/>
      <c r="AQ381" s="34"/>
      <c r="AR381" s="34"/>
    </row>
    <row r="382" spans="2:44" ht="22.5" customHeight="1" x14ac:dyDescent="0.15">
      <c r="B382" s="34"/>
      <c r="C382" s="47"/>
      <c r="D382" s="34"/>
      <c r="E382" s="34"/>
      <c r="F382" s="41"/>
      <c r="K382" s="53"/>
      <c r="L382" s="49"/>
      <c r="M382" s="51"/>
      <c r="N382" s="35"/>
      <c r="O382" s="33"/>
      <c r="P382" s="36" t="str">
        <f>IF(N382="","",VLOOKUP(N382,単重表!$C$6:'単重表'!$F$3809,2,FALSE))</f>
        <v/>
      </c>
      <c r="Q382" s="37"/>
      <c r="R382" s="29">
        <f t="shared" si="28"/>
        <v>0</v>
      </c>
      <c r="S382" s="38"/>
      <c r="T382" s="39">
        <f t="shared" si="29"/>
        <v>1</v>
      </c>
      <c r="U382" s="40"/>
      <c r="V382" s="39" t="str">
        <f>IF(N382="","",VLOOKUP(N382,単重表!$C$6:'単重表'!$F$3809,3,FALSE))</f>
        <v/>
      </c>
      <c r="W382" s="82"/>
      <c r="X382" s="37" t="e">
        <f t="shared" si="26"/>
        <v>#VALUE!</v>
      </c>
      <c r="Y382" s="28"/>
      <c r="Z382" s="28"/>
      <c r="AA382" s="28"/>
      <c r="AB382" s="28"/>
      <c r="AC382" s="44"/>
      <c r="AD382" s="44"/>
      <c r="AE382" s="41"/>
      <c r="AF382" s="43"/>
      <c r="AG382" s="41"/>
      <c r="AH382" s="42" t="e">
        <f t="shared" si="27"/>
        <v>#VALUE!</v>
      </c>
      <c r="AI382" s="41"/>
      <c r="AJ382" s="44"/>
      <c r="AK382" s="45"/>
      <c r="AL382" s="34"/>
      <c r="AM382" s="34"/>
      <c r="AN382" s="34"/>
      <c r="AO382" s="34"/>
      <c r="AP382" s="34"/>
      <c r="AQ382" s="34"/>
      <c r="AR382" s="34"/>
    </row>
    <row r="383" spans="2:44" ht="22.5" customHeight="1" x14ac:dyDescent="0.15">
      <c r="B383" s="34"/>
      <c r="C383" s="47"/>
      <c r="D383" s="34"/>
      <c r="E383" s="34"/>
      <c r="F383" s="41"/>
      <c r="K383" s="53"/>
      <c r="L383" s="49"/>
      <c r="M383" s="51"/>
      <c r="N383" s="35"/>
      <c r="O383" s="33"/>
      <c r="P383" s="36" t="str">
        <f>IF(N383="","",VLOOKUP(N383,単重表!$C$6:'単重表'!$F$3809,2,FALSE))</f>
        <v/>
      </c>
      <c r="Q383" s="37"/>
      <c r="R383" s="29">
        <f t="shared" si="28"/>
        <v>0</v>
      </c>
      <c r="S383" s="38"/>
      <c r="T383" s="39">
        <f t="shared" si="29"/>
        <v>1</v>
      </c>
      <c r="U383" s="40"/>
      <c r="V383" s="39" t="str">
        <f>IF(N383="","",VLOOKUP(N383,単重表!$C$6:'単重表'!$F$3809,3,FALSE))</f>
        <v/>
      </c>
      <c r="W383" s="82"/>
      <c r="X383" s="37" t="e">
        <f t="shared" si="26"/>
        <v>#VALUE!</v>
      </c>
      <c r="Y383" s="28"/>
      <c r="Z383" s="28"/>
      <c r="AA383" s="28"/>
      <c r="AB383" s="28"/>
      <c r="AC383" s="44"/>
      <c r="AD383" s="44"/>
      <c r="AE383" s="41"/>
      <c r="AF383" s="43"/>
      <c r="AG383" s="41"/>
      <c r="AH383" s="42" t="e">
        <f t="shared" si="27"/>
        <v>#VALUE!</v>
      </c>
      <c r="AI383" s="41"/>
      <c r="AJ383" s="44"/>
      <c r="AK383" s="45"/>
      <c r="AL383" s="34"/>
      <c r="AM383" s="34"/>
      <c r="AN383" s="34"/>
      <c r="AO383" s="34"/>
      <c r="AP383" s="34"/>
      <c r="AQ383" s="34"/>
      <c r="AR383" s="34"/>
    </row>
    <row r="384" spans="2:44" ht="22.5" customHeight="1" x14ac:dyDescent="0.15">
      <c r="B384" s="34"/>
      <c r="C384" s="47"/>
      <c r="D384" s="34"/>
      <c r="E384" s="34"/>
      <c r="F384" s="41"/>
      <c r="K384" s="53"/>
      <c r="L384" s="49"/>
      <c r="M384" s="51"/>
      <c r="N384" s="35"/>
      <c r="O384" s="33"/>
      <c r="P384" s="36" t="str">
        <f>IF(N384="","",VLOOKUP(N384,単重表!$C$6:'単重表'!$F$3809,2,FALSE))</f>
        <v/>
      </c>
      <c r="Q384" s="37"/>
      <c r="R384" s="29">
        <f t="shared" si="28"/>
        <v>0</v>
      </c>
      <c r="S384" s="38"/>
      <c r="T384" s="39">
        <f t="shared" si="29"/>
        <v>1</v>
      </c>
      <c r="U384" s="40"/>
      <c r="V384" s="39" t="str">
        <f>IF(N384="","",VLOOKUP(N384,単重表!$C$6:'単重表'!$F$3809,3,FALSE))</f>
        <v/>
      </c>
      <c r="W384" s="82"/>
      <c r="X384" s="37" t="e">
        <f t="shared" si="26"/>
        <v>#VALUE!</v>
      </c>
      <c r="Y384" s="28"/>
      <c r="Z384" s="28"/>
      <c r="AA384" s="28"/>
      <c r="AB384" s="28"/>
      <c r="AC384" s="44"/>
      <c r="AD384" s="44"/>
      <c r="AE384" s="41"/>
      <c r="AF384" s="43"/>
      <c r="AG384" s="41"/>
      <c r="AH384" s="42" t="e">
        <f t="shared" si="27"/>
        <v>#VALUE!</v>
      </c>
      <c r="AI384" s="41"/>
      <c r="AJ384" s="44"/>
      <c r="AK384" s="45"/>
      <c r="AL384" s="34"/>
      <c r="AM384" s="34"/>
      <c r="AN384" s="34"/>
      <c r="AO384" s="34"/>
      <c r="AP384" s="34"/>
      <c r="AQ384" s="34"/>
      <c r="AR384" s="34"/>
    </row>
    <row r="385" spans="2:44" ht="22.5" customHeight="1" x14ac:dyDescent="0.15">
      <c r="B385" s="34"/>
      <c r="C385" s="47"/>
      <c r="D385" s="34"/>
      <c r="E385" s="34"/>
      <c r="F385" s="41"/>
      <c r="K385" s="53"/>
      <c r="L385" s="49"/>
      <c r="M385" s="51"/>
      <c r="N385" s="35"/>
      <c r="O385" s="33"/>
      <c r="P385" s="36" t="str">
        <f>IF(N385="","",VLOOKUP(N385,単重表!$C$6:'単重表'!$F$3809,2,FALSE))</f>
        <v/>
      </c>
      <c r="Q385" s="37"/>
      <c r="R385" s="29">
        <f t="shared" si="28"/>
        <v>0</v>
      </c>
      <c r="S385" s="38"/>
      <c r="T385" s="39">
        <f t="shared" si="29"/>
        <v>1</v>
      </c>
      <c r="U385" s="40"/>
      <c r="V385" s="39" t="str">
        <f>IF(N385="","",VLOOKUP(N385,単重表!$C$6:'単重表'!$F$3809,3,FALSE))</f>
        <v/>
      </c>
      <c r="W385" s="82"/>
      <c r="X385" s="37" t="e">
        <f t="shared" si="26"/>
        <v>#VALUE!</v>
      </c>
      <c r="Y385" s="28"/>
      <c r="Z385" s="28"/>
      <c r="AA385" s="28"/>
      <c r="AB385" s="28"/>
      <c r="AC385" s="44"/>
      <c r="AD385" s="44"/>
      <c r="AE385" s="41"/>
      <c r="AF385" s="43"/>
      <c r="AG385" s="41"/>
      <c r="AH385" s="42" t="e">
        <f t="shared" si="27"/>
        <v>#VALUE!</v>
      </c>
      <c r="AI385" s="41"/>
      <c r="AJ385" s="44"/>
      <c r="AK385" s="45"/>
      <c r="AL385" s="34"/>
      <c r="AM385" s="34"/>
      <c r="AN385" s="34"/>
      <c r="AO385" s="34"/>
      <c r="AP385" s="34"/>
      <c r="AQ385" s="34"/>
      <c r="AR385" s="34"/>
    </row>
    <row r="386" spans="2:44" ht="22.5" customHeight="1" x14ac:dyDescent="0.15">
      <c r="B386" s="34"/>
      <c r="C386" s="47"/>
      <c r="D386" s="34"/>
      <c r="E386" s="34"/>
      <c r="F386" s="41"/>
      <c r="K386" s="53"/>
      <c r="L386" s="49"/>
      <c r="M386" s="51"/>
      <c r="N386" s="35"/>
      <c r="O386" s="33"/>
      <c r="P386" s="36" t="str">
        <f>IF(N386="","",VLOOKUP(N386,単重表!$C$6:'単重表'!$F$3809,2,FALSE))</f>
        <v/>
      </c>
      <c r="Q386" s="37"/>
      <c r="R386" s="29">
        <f t="shared" si="28"/>
        <v>0</v>
      </c>
      <c r="S386" s="38"/>
      <c r="T386" s="39">
        <f t="shared" si="29"/>
        <v>1</v>
      </c>
      <c r="U386" s="40"/>
      <c r="V386" s="39" t="str">
        <f>IF(N386="","",VLOOKUP(N386,単重表!$C$6:'単重表'!$F$3809,3,FALSE))</f>
        <v/>
      </c>
      <c r="W386" s="82"/>
      <c r="X386" s="37" t="e">
        <f t="shared" si="26"/>
        <v>#VALUE!</v>
      </c>
      <c r="Y386" s="28"/>
      <c r="Z386" s="28"/>
      <c r="AA386" s="28"/>
      <c r="AB386" s="28"/>
      <c r="AC386" s="44"/>
      <c r="AD386" s="44"/>
      <c r="AE386" s="41"/>
      <c r="AF386" s="43"/>
      <c r="AG386" s="41"/>
      <c r="AH386" s="42" t="e">
        <f t="shared" si="27"/>
        <v>#VALUE!</v>
      </c>
      <c r="AI386" s="41"/>
      <c r="AJ386" s="44"/>
      <c r="AK386" s="45"/>
      <c r="AL386" s="34"/>
      <c r="AM386" s="34"/>
      <c r="AN386" s="34"/>
      <c r="AO386" s="34"/>
      <c r="AP386" s="34"/>
      <c r="AQ386" s="34"/>
      <c r="AR386" s="34"/>
    </row>
    <row r="387" spans="2:44" ht="22.5" customHeight="1" x14ac:dyDescent="0.15">
      <c r="B387" s="34"/>
      <c r="C387" s="47"/>
      <c r="D387" s="34"/>
      <c r="E387" s="34"/>
      <c r="F387" s="41"/>
      <c r="K387" s="53"/>
      <c r="L387" s="49"/>
      <c r="M387" s="51"/>
      <c r="N387" s="35"/>
      <c r="O387" s="33"/>
      <c r="P387" s="36" t="str">
        <f>IF(N387="","",VLOOKUP(N387,単重表!$C$6:'単重表'!$F$3809,2,FALSE))</f>
        <v/>
      </c>
      <c r="Q387" s="37"/>
      <c r="R387" s="29">
        <f t="shared" si="28"/>
        <v>0</v>
      </c>
      <c r="S387" s="38"/>
      <c r="T387" s="39">
        <f t="shared" si="29"/>
        <v>1</v>
      </c>
      <c r="U387" s="40"/>
      <c r="V387" s="39" t="str">
        <f>IF(N387="","",VLOOKUP(N387,単重表!$C$6:'単重表'!$F$3809,3,FALSE))</f>
        <v/>
      </c>
      <c r="W387" s="82"/>
      <c r="X387" s="37" t="e">
        <f t="shared" si="26"/>
        <v>#VALUE!</v>
      </c>
      <c r="Y387" s="28"/>
      <c r="Z387" s="28"/>
      <c r="AA387" s="28"/>
      <c r="AB387" s="28"/>
      <c r="AC387" s="44"/>
      <c r="AD387" s="44"/>
      <c r="AE387" s="41"/>
      <c r="AF387" s="43"/>
      <c r="AG387" s="41"/>
      <c r="AH387" s="42" t="e">
        <f t="shared" si="27"/>
        <v>#VALUE!</v>
      </c>
      <c r="AI387" s="41"/>
      <c r="AJ387" s="44"/>
      <c r="AK387" s="45"/>
      <c r="AL387" s="34"/>
      <c r="AM387" s="34"/>
      <c r="AN387" s="34"/>
      <c r="AO387" s="34"/>
      <c r="AP387" s="34"/>
      <c r="AQ387" s="34"/>
      <c r="AR387" s="34"/>
    </row>
    <row r="388" spans="2:44" ht="22.5" customHeight="1" x14ac:dyDescent="0.15">
      <c r="B388" s="34"/>
      <c r="C388" s="47"/>
      <c r="D388" s="34"/>
      <c r="E388" s="34"/>
      <c r="F388" s="41"/>
      <c r="K388" s="53"/>
      <c r="L388" s="49"/>
      <c r="M388" s="51"/>
      <c r="N388" s="35"/>
      <c r="O388" s="33"/>
      <c r="P388" s="36" t="str">
        <f>IF(N388="","",VLOOKUP(N388,単重表!$C$6:'単重表'!$F$3809,2,FALSE))</f>
        <v/>
      </c>
      <c r="Q388" s="37"/>
      <c r="R388" s="29">
        <f t="shared" si="28"/>
        <v>0</v>
      </c>
      <c r="S388" s="38"/>
      <c r="T388" s="39">
        <f t="shared" si="29"/>
        <v>1</v>
      </c>
      <c r="U388" s="40"/>
      <c r="V388" s="39" t="str">
        <f>IF(N388="","",VLOOKUP(N388,単重表!$C$6:'単重表'!$F$3809,3,FALSE))</f>
        <v/>
      </c>
      <c r="W388" s="82"/>
      <c r="X388" s="37" t="e">
        <f t="shared" si="26"/>
        <v>#VALUE!</v>
      </c>
      <c r="Y388" s="28"/>
      <c r="Z388" s="28"/>
      <c r="AA388" s="28"/>
      <c r="AB388" s="28"/>
      <c r="AC388" s="44"/>
      <c r="AD388" s="44"/>
      <c r="AE388" s="41"/>
      <c r="AF388" s="43"/>
      <c r="AG388" s="41"/>
      <c r="AH388" s="42" t="e">
        <f t="shared" si="27"/>
        <v>#VALUE!</v>
      </c>
      <c r="AI388" s="41"/>
      <c r="AJ388" s="44"/>
      <c r="AK388" s="45"/>
      <c r="AL388" s="34"/>
      <c r="AM388" s="34"/>
      <c r="AN388" s="34"/>
      <c r="AO388" s="34"/>
      <c r="AP388" s="34"/>
      <c r="AQ388" s="34"/>
      <c r="AR388" s="34"/>
    </row>
    <row r="389" spans="2:44" ht="22.5" customHeight="1" x14ac:dyDescent="0.15">
      <c r="B389" s="34"/>
      <c r="C389" s="47"/>
      <c r="D389" s="34"/>
      <c r="E389" s="34"/>
      <c r="F389" s="41"/>
      <c r="K389" s="53"/>
      <c r="L389" s="49"/>
      <c r="M389" s="51"/>
      <c r="N389" s="35"/>
      <c r="O389" s="33"/>
      <c r="P389" s="36" t="str">
        <f>IF(N389="","",VLOOKUP(N389,単重表!$C$6:'単重表'!$F$3809,2,FALSE))</f>
        <v/>
      </c>
      <c r="Q389" s="37"/>
      <c r="R389" s="29">
        <f t="shared" si="28"/>
        <v>0</v>
      </c>
      <c r="S389" s="38"/>
      <c r="T389" s="39">
        <f t="shared" si="29"/>
        <v>1</v>
      </c>
      <c r="U389" s="40"/>
      <c r="V389" s="39" t="str">
        <f>IF(N389="","",VLOOKUP(N389,単重表!$C$6:'単重表'!$F$3809,3,FALSE))</f>
        <v/>
      </c>
      <c r="W389" s="82"/>
      <c r="X389" s="37" t="e">
        <f t="shared" si="26"/>
        <v>#VALUE!</v>
      </c>
      <c r="Y389" s="28"/>
      <c r="Z389" s="28"/>
      <c r="AA389" s="28"/>
      <c r="AB389" s="28"/>
      <c r="AC389" s="44"/>
      <c r="AD389" s="44"/>
      <c r="AE389" s="41"/>
      <c r="AF389" s="43"/>
      <c r="AG389" s="41"/>
      <c r="AH389" s="42" t="e">
        <f t="shared" si="27"/>
        <v>#VALUE!</v>
      </c>
      <c r="AI389" s="41"/>
      <c r="AJ389" s="44"/>
      <c r="AK389" s="45"/>
      <c r="AL389" s="34"/>
      <c r="AM389" s="34"/>
      <c r="AN389" s="34"/>
      <c r="AO389" s="34"/>
      <c r="AP389" s="34"/>
      <c r="AQ389" s="34"/>
      <c r="AR389" s="34"/>
    </row>
    <row r="390" spans="2:44" ht="22.5" customHeight="1" x14ac:dyDescent="0.15">
      <c r="B390" s="34"/>
      <c r="C390" s="47"/>
      <c r="D390" s="34"/>
      <c r="E390" s="34"/>
      <c r="F390" s="41"/>
      <c r="K390" s="53"/>
      <c r="L390" s="49"/>
      <c r="M390" s="51"/>
      <c r="N390" s="35"/>
      <c r="O390" s="33"/>
      <c r="P390" s="36" t="str">
        <f>IF(N390="","",VLOOKUP(N390,単重表!$C$6:'単重表'!$F$3809,2,FALSE))</f>
        <v/>
      </c>
      <c r="Q390" s="37"/>
      <c r="R390" s="29">
        <f t="shared" si="28"/>
        <v>0</v>
      </c>
      <c r="S390" s="38"/>
      <c r="T390" s="39">
        <f t="shared" si="29"/>
        <v>1</v>
      </c>
      <c r="U390" s="40"/>
      <c r="V390" s="39" t="str">
        <f>IF(N390="","",VLOOKUP(N390,単重表!$C$6:'単重表'!$F$3809,3,FALSE))</f>
        <v/>
      </c>
      <c r="W390" s="82"/>
      <c r="X390" s="37" t="e">
        <f t="shared" si="26"/>
        <v>#VALUE!</v>
      </c>
      <c r="Y390" s="28"/>
      <c r="Z390" s="28"/>
      <c r="AA390" s="28"/>
      <c r="AB390" s="28"/>
      <c r="AC390" s="44"/>
      <c r="AD390" s="44"/>
      <c r="AE390" s="41"/>
      <c r="AF390" s="43"/>
      <c r="AG390" s="41"/>
      <c r="AH390" s="42" t="e">
        <f t="shared" si="27"/>
        <v>#VALUE!</v>
      </c>
      <c r="AI390" s="41"/>
      <c r="AJ390" s="44"/>
      <c r="AK390" s="45"/>
      <c r="AL390" s="34"/>
      <c r="AM390" s="34"/>
      <c r="AN390" s="34"/>
      <c r="AO390" s="34"/>
      <c r="AP390" s="34"/>
      <c r="AQ390" s="34"/>
      <c r="AR390" s="34"/>
    </row>
    <row r="391" spans="2:44" ht="22.5" customHeight="1" x14ac:dyDescent="0.15">
      <c r="B391" s="34"/>
      <c r="C391" s="47"/>
      <c r="D391" s="34"/>
      <c r="E391" s="34"/>
      <c r="F391" s="41"/>
      <c r="K391" s="53"/>
      <c r="L391" s="49"/>
      <c r="M391" s="51"/>
      <c r="N391" s="35"/>
      <c r="O391" s="33"/>
      <c r="P391" s="36" t="str">
        <f>IF(N391="","",VLOOKUP(N391,単重表!$C$6:'単重表'!$F$3809,2,FALSE))</f>
        <v/>
      </c>
      <c r="Q391" s="37"/>
      <c r="R391" s="29">
        <f t="shared" si="28"/>
        <v>0</v>
      </c>
      <c r="S391" s="38"/>
      <c r="T391" s="39">
        <f t="shared" si="29"/>
        <v>1</v>
      </c>
      <c r="U391" s="40"/>
      <c r="V391" s="39" t="str">
        <f>IF(N391="","",VLOOKUP(N391,単重表!$C$6:'単重表'!$F$3809,3,FALSE))</f>
        <v/>
      </c>
      <c r="W391" s="82"/>
      <c r="X391" s="37" t="e">
        <f t="shared" si="26"/>
        <v>#VALUE!</v>
      </c>
      <c r="Y391" s="28"/>
      <c r="Z391" s="28"/>
      <c r="AA391" s="28"/>
      <c r="AB391" s="28"/>
      <c r="AC391" s="44"/>
      <c r="AD391" s="44"/>
      <c r="AE391" s="41"/>
      <c r="AF391" s="43"/>
      <c r="AG391" s="41"/>
      <c r="AH391" s="42" t="e">
        <f t="shared" si="27"/>
        <v>#VALUE!</v>
      </c>
      <c r="AI391" s="41"/>
      <c r="AJ391" s="44"/>
      <c r="AK391" s="45"/>
      <c r="AL391" s="34"/>
      <c r="AM391" s="34"/>
      <c r="AN391" s="34"/>
      <c r="AO391" s="34"/>
      <c r="AP391" s="34"/>
      <c r="AQ391" s="34"/>
      <c r="AR391" s="34"/>
    </row>
    <row r="392" spans="2:44" ht="22.5" customHeight="1" x14ac:dyDescent="0.15">
      <c r="B392" s="34"/>
      <c r="C392" s="47"/>
      <c r="D392" s="34"/>
      <c r="E392" s="34"/>
      <c r="F392" s="41"/>
      <c r="K392" s="53"/>
      <c r="L392" s="49"/>
      <c r="M392" s="51"/>
      <c r="N392" s="35"/>
      <c r="O392" s="33"/>
      <c r="P392" s="36" t="str">
        <f>IF(N392="","",VLOOKUP(N392,単重表!$C$6:'単重表'!$F$3809,2,FALSE))</f>
        <v/>
      </c>
      <c r="Q392" s="37"/>
      <c r="R392" s="29">
        <f t="shared" si="28"/>
        <v>0</v>
      </c>
      <c r="S392" s="38"/>
      <c r="T392" s="39">
        <f t="shared" si="29"/>
        <v>1</v>
      </c>
      <c r="U392" s="40"/>
      <c r="V392" s="39" t="str">
        <f>IF(N392="","",VLOOKUP(N392,単重表!$C$6:'単重表'!$F$3809,3,FALSE))</f>
        <v/>
      </c>
      <c r="W392" s="82"/>
      <c r="X392" s="37" t="e">
        <f t="shared" si="26"/>
        <v>#VALUE!</v>
      </c>
      <c r="Y392" s="28"/>
      <c r="Z392" s="28"/>
      <c r="AA392" s="28"/>
      <c r="AB392" s="28"/>
      <c r="AC392" s="44"/>
      <c r="AD392" s="44"/>
      <c r="AE392" s="41"/>
      <c r="AF392" s="43"/>
      <c r="AG392" s="41"/>
      <c r="AH392" s="42" t="e">
        <f t="shared" si="27"/>
        <v>#VALUE!</v>
      </c>
      <c r="AI392" s="41"/>
      <c r="AJ392" s="44"/>
      <c r="AK392" s="45"/>
      <c r="AL392" s="34"/>
      <c r="AM392" s="34"/>
      <c r="AN392" s="34"/>
      <c r="AO392" s="34"/>
      <c r="AP392" s="34"/>
      <c r="AQ392" s="34"/>
      <c r="AR392" s="34"/>
    </row>
    <row r="393" spans="2:44" ht="22.5" customHeight="1" x14ac:dyDescent="0.15">
      <c r="B393" s="34"/>
      <c r="C393" s="47"/>
      <c r="D393" s="34"/>
      <c r="E393" s="34"/>
      <c r="F393" s="41"/>
      <c r="K393" s="53"/>
      <c r="L393" s="49"/>
      <c r="M393" s="51"/>
      <c r="N393" s="35"/>
      <c r="O393" s="33"/>
      <c r="P393" s="36" t="str">
        <f>IF(N393="","",VLOOKUP(N393,単重表!$C$6:'単重表'!$F$3809,2,FALSE))</f>
        <v/>
      </c>
      <c r="Q393" s="37"/>
      <c r="R393" s="29">
        <f t="shared" si="28"/>
        <v>0</v>
      </c>
      <c r="S393" s="38"/>
      <c r="T393" s="39">
        <f t="shared" si="29"/>
        <v>1</v>
      </c>
      <c r="U393" s="40"/>
      <c r="V393" s="39" t="str">
        <f>IF(N393="","",VLOOKUP(N393,単重表!$C$6:'単重表'!$F$3809,3,FALSE))</f>
        <v/>
      </c>
      <c r="W393" s="82"/>
      <c r="X393" s="37" t="e">
        <f t="shared" si="26"/>
        <v>#VALUE!</v>
      </c>
      <c r="Y393" s="28"/>
      <c r="Z393" s="28"/>
      <c r="AA393" s="28"/>
      <c r="AB393" s="28"/>
      <c r="AC393" s="44"/>
      <c r="AD393" s="44"/>
      <c r="AE393" s="41"/>
      <c r="AF393" s="43"/>
      <c r="AG393" s="41"/>
      <c r="AH393" s="42" t="e">
        <f t="shared" si="27"/>
        <v>#VALUE!</v>
      </c>
      <c r="AI393" s="41"/>
      <c r="AJ393" s="44"/>
      <c r="AK393" s="45"/>
      <c r="AL393" s="34"/>
      <c r="AM393" s="34"/>
      <c r="AN393" s="34"/>
      <c r="AO393" s="34"/>
      <c r="AP393" s="34"/>
      <c r="AQ393" s="34"/>
      <c r="AR393" s="34"/>
    </row>
    <row r="394" spans="2:44" ht="22.5" customHeight="1" x14ac:dyDescent="0.15">
      <c r="B394" s="34"/>
      <c r="C394" s="47"/>
      <c r="D394" s="34"/>
      <c r="E394" s="34"/>
      <c r="F394" s="41"/>
      <c r="K394" s="53"/>
      <c r="L394" s="49"/>
      <c r="M394" s="51"/>
      <c r="N394" s="35"/>
      <c r="O394" s="33"/>
      <c r="P394" s="36" t="str">
        <f>IF(N394="","",VLOOKUP(N394,単重表!$C$6:'単重表'!$F$3809,2,FALSE))</f>
        <v/>
      </c>
      <c r="Q394" s="37"/>
      <c r="R394" s="29">
        <f t="shared" si="28"/>
        <v>0</v>
      </c>
      <c r="S394" s="38"/>
      <c r="T394" s="39">
        <f t="shared" si="29"/>
        <v>1</v>
      </c>
      <c r="U394" s="40"/>
      <c r="V394" s="39" t="str">
        <f>IF(N394="","",VLOOKUP(N394,単重表!$C$6:'単重表'!$F$3809,3,FALSE))</f>
        <v/>
      </c>
      <c r="W394" s="82"/>
      <c r="X394" s="37" t="e">
        <f t="shared" si="26"/>
        <v>#VALUE!</v>
      </c>
      <c r="Y394" s="28"/>
      <c r="Z394" s="28"/>
      <c r="AA394" s="28"/>
      <c r="AB394" s="28"/>
      <c r="AC394" s="44"/>
      <c r="AD394" s="44"/>
      <c r="AE394" s="41"/>
      <c r="AF394" s="43"/>
      <c r="AG394" s="41"/>
      <c r="AH394" s="42" t="e">
        <f t="shared" si="27"/>
        <v>#VALUE!</v>
      </c>
      <c r="AI394" s="41"/>
      <c r="AJ394" s="44"/>
      <c r="AK394" s="45"/>
      <c r="AL394" s="34"/>
      <c r="AM394" s="34"/>
      <c r="AN394" s="34"/>
      <c r="AO394" s="34"/>
      <c r="AP394" s="34"/>
      <c r="AQ394" s="34"/>
      <c r="AR394" s="34"/>
    </row>
    <row r="395" spans="2:44" ht="22.5" customHeight="1" x14ac:dyDescent="0.15">
      <c r="B395" s="34"/>
      <c r="C395" s="47"/>
      <c r="D395" s="34"/>
      <c r="E395" s="34"/>
      <c r="F395" s="41"/>
      <c r="K395" s="53"/>
      <c r="L395" s="49"/>
      <c r="M395" s="51"/>
      <c r="N395" s="35"/>
      <c r="O395" s="33"/>
      <c r="P395" s="36" t="str">
        <f>IF(N395="","",VLOOKUP(N395,単重表!$C$6:'単重表'!$F$3809,2,FALSE))</f>
        <v/>
      </c>
      <c r="Q395" s="37"/>
      <c r="R395" s="29">
        <f t="shared" si="28"/>
        <v>0</v>
      </c>
      <c r="S395" s="38"/>
      <c r="T395" s="39">
        <f t="shared" si="29"/>
        <v>1</v>
      </c>
      <c r="U395" s="40"/>
      <c r="V395" s="39" t="str">
        <f>IF(N395="","",VLOOKUP(N395,単重表!$C$6:'単重表'!$F$3809,3,FALSE))</f>
        <v/>
      </c>
      <c r="W395" s="82"/>
      <c r="X395" s="37" t="e">
        <f t="shared" si="26"/>
        <v>#VALUE!</v>
      </c>
      <c r="Y395" s="28"/>
      <c r="Z395" s="28"/>
      <c r="AA395" s="28"/>
      <c r="AB395" s="28"/>
      <c r="AC395" s="44"/>
      <c r="AD395" s="44"/>
      <c r="AE395" s="41"/>
      <c r="AF395" s="43"/>
      <c r="AG395" s="41"/>
      <c r="AH395" s="42" t="e">
        <f t="shared" si="27"/>
        <v>#VALUE!</v>
      </c>
      <c r="AI395" s="41"/>
      <c r="AJ395" s="44"/>
      <c r="AK395" s="45"/>
      <c r="AL395" s="34"/>
      <c r="AM395" s="34"/>
      <c r="AN395" s="34"/>
      <c r="AO395" s="34"/>
      <c r="AP395" s="34"/>
      <c r="AQ395" s="34"/>
      <c r="AR395" s="34"/>
    </row>
    <row r="396" spans="2:44" ht="22.5" customHeight="1" x14ac:dyDescent="0.15">
      <c r="B396" s="34"/>
      <c r="C396" s="47"/>
      <c r="D396" s="34"/>
      <c r="E396" s="34"/>
      <c r="F396" s="41"/>
      <c r="K396" s="53"/>
      <c r="L396" s="49"/>
      <c r="M396" s="51"/>
      <c r="N396" s="35"/>
      <c r="O396" s="33"/>
      <c r="P396" s="36" t="str">
        <f>IF(N396="","",VLOOKUP(N396,単重表!$C$6:'単重表'!$F$3809,2,FALSE))</f>
        <v/>
      </c>
      <c r="Q396" s="37"/>
      <c r="R396" s="29">
        <f t="shared" si="28"/>
        <v>0</v>
      </c>
      <c r="S396" s="38"/>
      <c r="T396" s="39">
        <f t="shared" si="29"/>
        <v>1</v>
      </c>
      <c r="U396" s="40"/>
      <c r="V396" s="39" t="str">
        <f>IF(N396="","",VLOOKUP(N396,単重表!$C$6:'単重表'!$F$3809,3,FALSE))</f>
        <v/>
      </c>
      <c r="W396" s="82"/>
      <c r="X396" s="37" t="e">
        <f t="shared" si="26"/>
        <v>#VALUE!</v>
      </c>
      <c r="Y396" s="28"/>
      <c r="Z396" s="28"/>
      <c r="AA396" s="28"/>
      <c r="AB396" s="28"/>
      <c r="AC396" s="44"/>
      <c r="AD396" s="44"/>
      <c r="AE396" s="41"/>
      <c r="AF396" s="43"/>
      <c r="AG396" s="41"/>
      <c r="AH396" s="42" t="e">
        <f t="shared" si="27"/>
        <v>#VALUE!</v>
      </c>
      <c r="AI396" s="41"/>
      <c r="AJ396" s="44"/>
      <c r="AK396" s="45"/>
      <c r="AL396" s="34"/>
      <c r="AM396" s="34"/>
      <c r="AN396" s="34"/>
      <c r="AO396" s="34"/>
      <c r="AP396" s="34"/>
      <c r="AQ396" s="34"/>
      <c r="AR396" s="34"/>
    </row>
    <row r="397" spans="2:44" ht="22.5" customHeight="1" x14ac:dyDescent="0.15">
      <c r="B397" s="34"/>
      <c r="C397" s="47"/>
      <c r="D397" s="34"/>
      <c r="E397" s="34"/>
      <c r="F397" s="41"/>
      <c r="K397" s="53"/>
      <c r="L397" s="49"/>
      <c r="M397" s="51"/>
      <c r="N397" s="35"/>
      <c r="O397" s="33"/>
      <c r="P397" s="36" t="str">
        <f>IF(N397="","",VLOOKUP(N397,単重表!$C$6:'単重表'!$F$3809,2,FALSE))</f>
        <v/>
      </c>
      <c r="Q397" s="37"/>
      <c r="R397" s="29">
        <f t="shared" si="28"/>
        <v>0</v>
      </c>
      <c r="S397" s="38"/>
      <c r="T397" s="39">
        <f t="shared" si="29"/>
        <v>1</v>
      </c>
      <c r="U397" s="40"/>
      <c r="V397" s="39" t="str">
        <f>IF(N397="","",VLOOKUP(N397,単重表!$C$6:'単重表'!$F$3809,3,FALSE))</f>
        <v/>
      </c>
      <c r="W397" s="82"/>
      <c r="X397" s="37" t="e">
        <f t="shared" si="26"/>
        <v>#VALUE!</v>
      </c>
      <c r="Y397" s="28"/>
      <c r="Z397" s="28"/>
      <c r="AA397" s="28"/>
      <c r="AB397" s="28"/>
      <c r="AC397" s="44"/>
      <c r="AD397" s="44"/>
      <c r="AE397" s="41"/>
      <c r="AF397" s="43"/>
      <c r="AG397" s="41"/>
      <c r="AH397" s="42" t="e">
        <f t="shared" si="27"/>
        <v>#VALUE!</v>
      </c>
      <c r="AI397" s="41"/>
      <c r="AJ397" s="44"/>
      <c r="AK397" s="45"/>
      <c r="AL397" s="34"/>
      <c r="AM397" s="34"/>
      <c r="AN397" s="34"/>
      <c r="AO397" s="34"/>
      <c r="AP397" s="34"/>
      <c r="AQ397" s="34"/>
      <c r="AR397" s="34"/>
    </row>
    <row r="398" spans="2:44" ht="22.5" customHeight="1" x14ac:dyDescent="0.15">
      <c r="B398" s="34"/>
      <c r="C398" s="47"/>
      <c r="D398" s="34"/>
      <c r="E398" s="34"/>
      <c r="F398" s="41"/>
      <c r="K398" s="53"/>
      <c r="L398" s="49"/>
      <c r="M398" s="51"/>
      <c r="N398" s="35"/>
      <c r="O398" s="33"/>
      <c r="P398" s="36" t="str">
        <f>IF(N398="","",VLOOKUP(N398,単重表!$C$6:'単重表'!$F$3809,2,FALSE))</f>
        <v/>
      </c>
      <c r="Q398" s="37"/>
      <c r="R398" s="29">
        <f t="shared" si="28"/>
        <v>0</v>
      </c>
      <c r="S398" s="38"/>
      <c r="T398" s="39">
        <f t="shared" si="29"/>
        <v>1</v>
      </c>
      <c r="U398" s="40"/>
      <c r="V398" s="39" t="str">
        <f>IF(N398="","",VLOOKUP(N398,単重表!$C$6:'単重表'!$F$3809,3,FALSE))</f>
        <v/>
      </c>
      <c r="W398" s="82"/>
      <c r="X398" s="37" t="e">
        <f t="shared" si="26"/>
        <v>#VALUE!</v>
      </c>
      <c r="Y398" s="28"/>
      <c r="Z398" s="28"/>
      <c r="AA398" s="28"/>
      <c r="AB398" s="28"/>
      <c r="AC398" s="44"/>
      <c r="AD398" s="44"/>
      <c r="AE398" s="41"/>
      <c r="AF398" s="43"/>
      <c r="AG398" s="41"/>
      <c r="AH398" s="42" t="e">
        <f t="shared" si="27"/>
        <v>#VALUE!</v>
      </c>
      <c r="AI398" s="41"/>
      <c r="AJ398" s="44"/>
      <c r="AK398" s="45"/>
      <c r="AL398" s="34"/>
      <c r="AM398" s="34"/>
      <c r="AN398" s="34"/>
      <c r="AO398" s="34"/>
      <c r="AP398" s="34"/>
      <c r="AQ398" s="34"/>
      <c r="AR398" s="34"/>
    </row>
    <row r="399" spans="2:44" ht="22.5" customHeight="1" x14ac:dyDescent="0.15">
      <c r="B399" s="34"/>
      <c r="C399" s="47"/>
      <c r="D399" s="34"/>
      <c r="E399" s="34"/>
      <c r="F399" s="41"/>
      <c r="K399" s="53"/>
      <c r="L399" s="49"/>
      <c r="M399" s="51"/>
      <c r="N399" s="35"/>
      <c r="O399" s="33"/>
      <c r="P399" s="36" t="str">
        <f>IF(N399="","",VLOOKUP(N399,単重表!$C$6:'単重表'!$F$3809,2,FALSE))</f>
        <v/>
      </c>
      <c r="Q399" s="37"/>
      <c r="R399" s="29">
        <f t="shared" si="28"/>
        <v>0</v>
      </c>
      <c r="S399" s="38"/>
      <c r="T399" s="39">
        <f t="shared" si="29"/>
        <v>1</v>
      </c>
      <c r="U399" s="40"/>
      <c r="V399" s="39" t="str">
        <f>IF(N399="","",VLOOKUP(N399,単重表!$C$6:'単重表'!$F$3809,3,FALSE))</f>
        <v/>
      </c>
      <c r="W399" s="82"/>
      <c r="X399" s="37" t="e">
        <f t="shared" si="26"/>
        <v>#VALUE!</v>
      </c>
      <c r="Y399" s="28"/>
      <c r="Z399" s="28"/>
      <c r="AA399" s="28"/>
      <c r="AB399" s="28"/>
      <c r="AC399" s="44"/>
      <c r="AD399" s="44"/>
      <c r="AE399" s="41"/>
      <c r="AF399" s="43"/>
      <c r="AG399" s="41"/>
      <c r="AH399" s="42" t="e">
        <f t="shared" si="27"/>
        <v>#VALUE!</v>
      </c>
      <c r="AI399" s="41"/>
      <c r="AJ399" s="44"/>
      <c r="AK399" s="45"/>
      <c r="AL399" s="34"/>
      <c r="AM399" s="34"/>
      <c r="AN399" s="34"/>
      <c r="AO399" s="34"/>
      <c r="AP399" s="34"/>
      <c r="AQ399" s="34"/>
      <c r="AR399" s="34"/>
    </row>
    <row r="400" spans="2:44" ht="22.5" customHeight="1" x14ac:dyDescent="0.15">
      <c r="B400" s="34"/>
      <c r="C400" s="47"/>
      <c r="D400" s="34"/>
      <c r="E400" s="34"/>
      <c r="F400" s="41"/>
      <c r="K400" s="53"/>
      <c r="L400" s="49"/>
      <c r="M400" s="51"/>
      <c r="N400" s="35"/>
      <c r="O400" s="33"/>
      <c r="P400" s="36" t="str">
        <f>IF(N400="","",VLOOKUP(N400,単重表!$C$6:'単重表'!$F$3809,2,FALSE))</f>
        <v/>
      </c>
      <c r="Q400" s="37"/>
      <c r="R400" s="29">
        <f t="shared" si="28"/>
        <v>0</v>
      </c>
      <c r="S400" s="38"/>
      <c r="T400" s="39">
        <f t="shared" si="29"/>
        <v>1</v>
      </c>
      <c r="U400" s="40"/>
      <c r="V400" s="39" t="str">
        <f>IF(N400="","",VLOOKUP(N400,単重表!$C$6:'単重表'!$F$3809,3,FALSE))</f>
        <v/>
      </c>
      <c r="W400" s="82"/>
      <c r="X400" s="37" t="e">
        <f t="shared" si="26"/>
        <v>#VALUE!</v>
      </c>
      <c r="Y400" s="28"/>
      <c r="Z400" s="28"/>
      <c r="AA400" s="28"/>
      <c r="AB400" s="28"/>
      <c r="AC400" s="44"/>
      <c r="AD400" s="44"/>
      <c r="AE400" s="41"/>
      <c r="AF400" s="43"/>
      <c r="AG400" s="41"/>
      <c r="AH400" s="42" t="e">
        <f t="shared" si="27"/>
        <v>#VALUE!</v>
      </c>
      <c r="AI400" s="41"/>
      <c r="AJ400" s="44"/>
      <c r="AK400" s="45"/>
      <c r="AL400" s="34"/>
      <c r="AM400" s="34"/>
      <c r="AN400" s="34"/>
      <c r="AO400" s="34"/>
      <c r="AP400" s="34"/>
      <c r="AQ400" s="34"/>
      <c r="AR400" s="34"/>
    </row>
    <row r="401" spans="34:34" ht="22.5" customHeight="1" x14ac:dyDescent="0.15">
      <c r="AH401" s="23" t="e">
        <f>SUBTOTAL(9,AH52:AH400)</f>
        <v>#VALUE!</v>
      </c>
    </row>
  </sheetData>
  <mergeCells count="238">
    <mergeCell ref="AQ27:AQ28"/>
    <mergeCell ref="AR27:AR28"/>
    <mergeCell ref="AH27:AH28"/>
    <mergeCell ref="AI27:AI28"/>
    <mergeCell ref="AJ27:AJ28"/>
    <mergeCell ref="AK27:AK28"/>
    <mergeCell ref="AL27:AL28"/>
    <mergeCell ref="AM27:AM28"/>
    <mergeCell ref="AN27:AN28"/>
    <mergeCell ref="AO27:AO28"/>
    <mergeCell ref="AP27:AP28"/>
    <mergeCell ref="Y27:Y28"/>
    <mergeCell ref="Z27:Z28"/>
    <mergeCell ref="AA27:AA28"/>
    <mergeCell ref="AB27:AB28"/>
    <mergeCell ref="AC27:AC28"/>
    <mergeCell ref="AD27:AD28"/>
    <mergeCell ref="AE27:AE28"/>
    <mergeCell ref="AF27:AF28"/>
    <mergeCell ref="AG27:AG28"/>
    <mergeCell ref="AL21:AR22"/>
    <mergeCell ref="K22:L22"/>
    <mergeCell ref="M22:Q22"/>
    <mergeCell ref="S22:U22"/>
    <mergeCell ref="X22:Z22"/>
    <mergeCell ref="AA22:AB22"/>
    <mergeCell ref="AC22:AK22"/>
    <mergeCell ref="B27:B28"/>
    <mergeCell ref="C27:C28"/>
    <mergeCell ref="D27:D28"/>
    <mergeCell ref="E27:E28"/>
    <mergeCell ref="F27:F28"/>
    <mergeCell ref="G27:G28"/>
    <mergeCell ref="H27:H28"/>
    <mergeCell ref="I27:J27"/>
    <mergeCell ref="K27:M28"/>
    <mergeCell ref="N27:N28"/>
    <mergeCell ref="O27:P27"/>
    <mergeCell ref="Q27:Q28"/>
    <mergeCell ref="S27:S28"/>
    <mergeCell ref="U27:U28"/>
    <mergeCell ref="V27:V28"/>
    <mergeCell ref="W27:W28"/>
    <mergeCell ref="X27:X28"/>
    <mergeCell ref="M19:Q19"/>
    <mergeCell ref="S19:U19"/>
    <mergeCell ref="X19:Z19"/>
    <mergeCell ref="K20:L20"/>
    <mergeCell ref="M20:O20"/>
    <mergeCell ref="P20:Q20"/>
    <mergeCell ref="U20:Z20"/>
    <mergeCell ref="K21:L21"/>
    <mergeCell ref="M21:Q21"/>
    <mergeCell ref="S21:U21"/>
    <mergeCell ref="X21:AK21"/>
    <mergeCell ref="K16:Q16"/>
    <mergeCell ref="S16:U16"/>
    <mergeCell ref="X16:Z16"/>
    <mergeCell ref="AA16:AB16"/>
    <mergeCell ref="AM16:AN16"/>
    <mergeCell ref="AO16:AP16"/>
    <mergeCell ref="AQ16:AR16"/>
    <mergeCell ref="K17:L17"/>
    <mergeCell ref="M17:Q17"/>
    <mergeCell ref="S17:U17"/>
    <mergeCell ref="X17:Z17"/>
    <mergeCell ref="AA17:AB20"/>
    <mergeCell ref="AC17:AC20"/>
    <mergeCell ref="AK17:AK20"/>
    <mergeCell ref="AL17:AL20"/>
    <mergeCell ref="AM17:AN20"/>
    <mergeCell ref="AO17:AP20"/>
    <mergeCell ref="AQ17:AR20"/>
    <mergeCell ref="K18:L18"/>
    <mergeCell ref="M18:O18"/>
    <mergeCell ref="P18:Q18"/>
    <mergeCell ref="S18:U18"/>
    <mergeCell ref="X18:Z18"/>
    <mergeCell ref="K19:L19"/>
    <mergeCell ref="AR12:AR13"/>
    <mergeCell ref="AL12:AL13"/>
    <mergeCell ref="AM12:AM13"/>
    <mergeCell ref="AN12:AN13"/>
    <mergeCell ref="AO12:AO13"/>
    <mergeCell ref="AP12:AP13"/>
    <mergeCell ref="AG12:AG13"/>
    <mergeCell ref="AH12:AH13"/>
    <mergeCell ref="AI12:AI13"/>
    <mergeCell ref="AJ12:AJ13"/>
    <mergeCell ref="AK12:AK13"/>
    <mergeCell ref="AD12:AD13"/>
    <mergeCell ref="AE12:AE13"/>
    <mergeCell ref="AF12:AF13"/>
    <mergeCell ref="W12:W13"/>
    <mergeCell ref="X12:X13"/>
    <mergeCell ref="Y12:Y13"/>
    <mergeCell ref="Z12:Z13"/>
    <mergeCell ref="AA12:AA13"/>
    <mergeCell ref="AQ12:AQ13"/>
    <mergeCell ref="B12:B13"/>
    <mergeCell ref="C12:C13"/>
    <mergeCell ref="D12:D13"/>
    <mergeCell ref="E12:E13"/>
    <mergeCell ref="F12:F13"/>
    <mergeCell ref="AL6:AR7"/>
    <mergeCell ref="K7:L7"/>
    <mergeCell ref="M7:Q7"/>
    <mergeCell ref="S7:U7"/>
    <mergeCell ref="X7:Z7"/>
    <mergeCell ref="AA7:AB7"/>
    <mergeCell ref="AC7:AK7"/>
    <mergeCell ref="O12:P12"/>
    <mergeCell ref="Q12:Q13"/>
    <mergeCell ref="S12:S13"/>
    <mergeCell ref="U12:U13"/>
    <mergeCell ref="V12:V13"/>
    <mergeCell ref="G12:G13"/>
    <mergeCell ref="H12:H13"/>
    <mergeCell ref="I12:J12"/>
    <mergeCell ref="K12:M13"/>
    <mergeCell ref="N12:N13"/>
    <mergeCell ref="AB12:AB13"/>
    <mergeCell ref="AC12:AC13"/>
    <mergeCell ref="U5:Z5"/>
    <mergeCell ref="K6:L6"/>
    <mergeCell ref="M6:Q6"/>
    <mergeCell ref="S6:U6"/>
    <mergeCell ref="X6:AK6"/>
    <mergeCell ref="S3:U3"/>
    <mergeCell ref="X3:Z3"/>
    <mergeCell ref="K4:L4"/>
    <mergeCell ref="M4:Q4"/>
    <mergeCell ref="S4:U4"/>
    <mergeCell ref="X4:Z4"/>
    <mergeCell ref="AO1:AP1"/>
    <mergeCell ref="AQ1:AR1"/>
    <mergeCell ref="K2:L2"/>
    <mergeCell ref="M2:Q2"/>
    <mergeCell ref="S2:U2"/>
    <mergeCell ref="X2:Z2"/>
    <mergeCell ref="AA2:AB5"/>
    <mergeCell ref="AC2:AC5"/>
    <mergeCell ref="AK2:AK5"/>
    <mergeCell ref="AL2:AL5"/>
    <mergeCell ref="AM2:AN5"/>
    <mergeCell ref="AO2:AP5"/>
    <mergeCell ref="AQ2:AR5"/>
    <mergeCell ref="K3:L3"/>
    <mergeCell ref="M3:O3"/>
    <mergeCell ref="P3:Q3"/>
    <mergeCell ref="K1:Q1"/>
    <mergeCell ref="S1:U1"/>
    <mergeCell ref="X1:Z1"/>
    <mergeCell ref="AA1:AB1"/>
    <mergeCell ref="AM1:AN1"/>
    <mergeCell ref="K5:L5"/>
    <mergeCell ref="M5:O5"/>
    <mergeCell ref="P5:Q5"/>
    <mergeCell ref="K31:Q31"/>
    <mergeCell ref="S31:U31"/>
    <mergeCell ref="X31:Z31"/>
    <mergeCell ref="AA31:AB31"/>
    <mergeCell ref="K32:L32"/>
    <mergeCell ref="M32:Q32"/>
    <mergeCell ref="S32:U32"/>
    <mergeCell ref="X32:Z32"/>
    <mergeCell ref="AA32:AB35"/>
    <mergeCell ref="K33:L33"/>
    <mergeCell ref="M33:O33"/>
    <mergeCell ref="P33:Q33"/>
    <mergeCell ref="S33:U33"/>
    <mergeCell ref="X33:Z33"/>
    <mergeCell ref="K34:L34"/>
    <mergeCell ref="M34:Q34"/>
    <mergeCell ref="M35:O35"/>
    <mergeCell ref="P35:Q35"/>
    <mergeCell ref="K36:L36"/>
    <mergeCell ref="M36:Q36"/>
    <mergeCell ref="S36:U36"/>
    <mergeCell ref="X34:Z34"/>
    <mergeCell ref="U35:Z35"/>
    <mergeCell ref="X36:AK36"/>
    <mergeCell ref="AC32:AC35"/>
    <mergeCell ref="AK32:AK35"/>
    <mergeCell ref="S34:U34"/>
    <mergeCell ref="K37:L37"/>
    <mergeCell ref="M37:Q37"/>
    <mergeCell ref="S37:U37"/>
    <mergeCell ref="X37:Z37"/>
    <mergeCell ref="AA37:AB37"/>
    <mergeCell ref="AC37:AK37"/>
    <mergeCell ref="K35:L35"/>
    <mergeCell ref="B50:B51"/>
    <mergeCell ref="C50:C51"/>
    <mergeCell ref="D50:D51"/>
    <mergeCell ref="E50:E51"/>
    <mergeCell ref="F50:F51"/>
    <mergeCell ref="G50:G51"/>
    <mergeCell ref="H50:H51"/>
    <mergeCell ref="I50:J50"/>
    <mergeCell ref="K50:M51"/>
    <mergeCell ref="N50:N51"/>
    <mergeCell ref="O50:P50"/>
    <mergeCell ref="Q50:Q51"/>
    <mergeCell ref="S50:S51"/>
    <mergeCell ref="U50:U51"/>
    <mergeCell ref="V50:V51"/>
    <mergeCell ref="W50:W51"/>
    <mergeCell ref="X50:X51"/>
    <mergeCell ref="Y50:Y51"/>
    <mergeCell ref="Z50:Z51"/>
    <mergeCell ref="AA50:AA51"/>
    <mergeCell ref="AB50:AB51"/>
    <mergeCell ref="AC50:AC51"/>
    <mergeCell ref="AD50:AD51"/>
    <mergeCell ref="AE50:AE51"/>
    <mergeCell ref="AS50:AS51"/>
    <mergeCell ref="AF50:AF51"/>
    <mergeCell ref="AG50:AG51"/>
    <mergeCell ref="AH50:AH51"/>
    <mergeCell ref="AI50:AI51"/>
    <mergeCell ref="AJ50:AJ51"/>
    <mergeCell ref="AK50:AK51"/>
    <mergeCell ref="AM31:AN31"/>
    <mergeCell ref="AO31:AP31"/>
    <mergeCell ref="AQ31:AR31"/>
    <mergeCell ref="AL32:AL35"/>
    <mergeCell ref="AM32:AN35"/>
    <mergeCell ref="AO32:AP35"/>
    <mergeCell ref="AQ32:AR35"/>
    <mergeCell ref="AL36:AR37"/>
    <mergeCell ref="AL50:AL51"/>
    <mergeCell ref="AM50:AM51"/>
    <mergeCell ref="AN50:AN51"/>
    <mergeCell ref="AO50:AO51"/>
    <mergeCell ref="AP50:AP51"/>
    <mergeCell ref="AQ50:AQ51"/>
    <mergeCell ref="AR50:AR51"/>
  </mergeCells>
  <phoneticPr fontId="3"/>
  <pageMargins left="0.59055118110236227" right="0.19685039370078741" top="0.59055118110236227" bottom="0.59055118110236227" header="0.51181102362204722" footer="0.51181102362204722"/>
  <pageSetup paperSize="9" scale="79" orientation="portrait" r:id="rId1"/>
  <headerFooter alignWithMargins="0"/>
  <rowBreaks count="2" manualBreakCount="2">
    <brk id="15" max="36" man="1"/>
    <brk id="30" max="36" man="1"/>
  </rowBreak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S371"/>
  <sheetViews>
    <sheetView view="pageBreakPreview" zoomScale="90" zoomScaleNormal="80" zoomScaleSheetLayoutView="90" workbookViewId="0">
      <selection activeCell="X6" sqref="X6:AK6"/>
    </sheetView>
  </sheetViews>
  <sheetFormatPr defaultRowHeight="12" outlineLevelCol="1" x14ac:dyDescent="0.15"/>
  <cols>
    <col min="1" max="1" width="2.7109375" style="15" customWidth="1"/>
    <col min="2" max="2" width="9.5703125" style="15" hidden="1" customWidth="1" outlineLevel="1"/>
    <col min="3" max="3" width="9.140625" style="46" hidden="1" customWidth="1" outlineLevel="1"/>
    <col min="4" max="4" width="13.140625" style="15" hidden="1" customWidth="1" outlineLevel="1"/>
    <col min="5" max="5" width="9.140625" style="15" hidden="1" customWidth="1" outlineLevel="1"/>
    <col min="6" max="6" width="10.85546875" style="15" hidden="1" customWidth="1" outlineLevel="1"/>
    <col min="7" max="7" width="5" style="64" hidden="1" customWidth="1" outlineLevel="1"/>
    <col min="8" max="8" width="10.42578125" style="54" hidden="1" customWidth="1" outlineLevel="1"/>
    <col min="9" max="9" width="4.7109375" style="65" hidden="1" customWidth="1" outlineLevel="1"/>
    <col min="10" max="10" width="4.7109375" style="66" hidden="1" customWidth="1" outlineLevel="1"/>
    <col min="11" max="11" width="6.7109375" style="50" customWidth="1" collapsed="1"/>
    <col min="12" max="12" width="3.42578125" style="48" customWidth="1"/>
    <col min="13" max="13" width="8.42578125" style="50" customWidth="1"/>
    <col min="14" max="14" width="14.28515625" style="17" hidden="1" customWidth="1" outlineLevel="1"/>
    <col min="15" max="15" width="8.28515625" style="54" customWidth="1" collapsed="1"/>
    <col min="16" max="16" width="22.5703125" style="18" customWidth="1"/>
    <col min="17" max="17" width="9.7109375" style="19" customWidth="1"/>
    <col min="18" max="18" width="7.7109375" style="20" hidden="1" customWidth="1" outlineLevel="1"/>
    <col min="19" max="19" width="9.85546875" style="21" customWidth="1" collapsed="1"/>
    <col min="20" max="20" width="7.7109375" style="20" hidden="1" customWidth="1" outlineLevel="1"/>
    <col min="21" max="21" width="7.7109375" style="18" customWidth="1" collapsed="1"/>
    <col min="22" max="22" width="9.140625" style="20" hidden="1" customWidth="1" outlineLevel="1"/>
    <col min="23" max="23" width="9.140625" style="78" hidden="1" customWidth="1" outlineLevel="1"/>
    <col min="24" max="24" width="12.140625" style="19" customWidth="1" collapsed="1"/>
    <col min="25" max="28" width="4.85546875" style="22" customWidth="1"/>
    <col min="29" max="29" width="10.85546875" style="16" customWidth="1"/>
    <col min="30" max="30" width="10.85546875" style="16" hidden="1" customWidth="1" outlineLevel="1"/>
    <col min="31" max="31" width="11.5703125" style="15" hidden="1" customWidth="1" outlineLevel="1"/>
    <col min="32" max="32" width="16.42578125" style="24" hidden="1" customWidth="1" outlineLevel="1"/>
    <col min="33" max="33" width="9.42578125" style="15" hidden="1" customWidth="1" outlineLevel="1"/>
    <col min="34" max="34" width="15.28515625" style="23" hidden="1" customWidth="1" outlineLevel="1"/>
    <col min="35" max="35" width="8.5703125" style="15" hidden="1" customWidth="1" outlineLevel="1"/>
    <col min="36" max="36" width="10.85546875" style="16" hidden="1" customWidth="1" outlineLevel="1"/>
    <col min="37" max="37" width="12.28515625" style="25" customWidth="1" collapsed="1"/>
    <col min="38" max="38" width="12.5703125" style="15" customWidth="1"/>
    <col min="39" max="44" width="6.140625" style="15" customWidth="1"/>
    <col min="45" max="16384" width="9.140625" style="15"/>
  </cols>
  <sheetData>
    <row r="1" spans="11:44" ht="27" customHeight="1" x14ac:dyDescent="0.15">
      <c r="K1" s="488" t="s">
        <v>2039</v>
      </c>
      <c r="L1" s="488"/>
      <c r="M1" s="488"/>
      <c r="N1" s="488"/>
      <c r="O1" s="488"/>
      <c r="P1" s="488"/>
      <c r="Q1" s="488"/>
      <c r="R1" s="57"/>
      <c r="S1" s="460" t="s">
        <v>2032</v>
      </c>
      <c r="T1" s="460"/>
      <c r="U1" s="460"/>
      <c r="V1" s="57"/>
      <c r="W1" s="82"/>
      <c r="X1" s="460"/>
      <c r="Y1" s="460"/>
      <c r="Z1" s="460"/>
      <c r="AA1" s="354" t="s">
        <v>2031</v>
      </c>
      <c r="AB1" s="354"/>
      <c r="AC1" s="58" t="s">
        <v>2024</v>
      </c>
      <c r="AD1" s="58"/>
      <c r="AE1" s="26"/>
      <c r="AF1" s="63"/>
      <c r="AG1" s="26"/>
      <c r="AH1" s="28"/>
      <c r="AI1" s="26"/>
      <c r="AJ1" s="58"/>
      <c r="AK1" s="62" t="s">
        <v>2023</v>
      </c>
      <c r="AL1" s="253" t="s">
        <v>2358</v>
      </c>
      <c r="AM1" s="464" t="s">
        <v>2359</v>
      </c>
      <c r="AN1" s="464"/>
      <c r="AO1" s="464" t="s">
        <v>2360</v>
      </c>
      <c r="AP1" s="464"/>
      <c r="AQ1" s="464" t="s">
        <v>2361</v>
      </c>
      <c r="AR1" s="464"/>
    </row>
    <row r="2" spans="11:44" ht="17.25" customHeight="1" x14ac:dyDescent="0.15">
      <c r="K2" s="353" t="s">
        <v>2018</v>
      </c>
      <c r="L2" s="353"/>
      <c r="M2" s="353"/>
      <c r="N2" s="353"/>
      <c r="O2" s="353"/>
      <c r="P2" s="353"/>
      <c r="Q2" s="353"/>
      <c r="R2" s="57"/>
      <c r="S2" s="474" t="s">
        <v>2025</v>
      </c>
      <c r="T2" s="474"/>
      <c r="U2" s="474"/>
      <c r="V2" s="161"/>
      <c r="W2" s="165"/>
      <c r="X2" s="474"/>
      <c r="Y2" s="474"/>
      <c r="Z2" s="474"/>
      <c r="AA2" s="466"/>
      <c r="AB2" s="466"/>
      <c r="AC2" s="487"/>
      <c r="AD2" s="111"/>
      <c r="AE2" s="34"/>
      <c r="AF2" s="112"/>
      <c r="AG2" s="34"/>
      <c r="AH2" s="189"/>
      <c r="AI2" s="34"/>
      <c r="AJ2" s="111"/>
      <c r="AK2" s="462"/>
      <c r="AL2" s="464"/>
      <c r="AM2" s="464"/>
      <c r="AN2" s="464"/>
      <c r="AO2" s="464"/>
      <c r="AP2" s="464"/>
      <c r="AQ2" s="464"/>
      <c r="AR2" s="464"/>
    </row>
    <row r="3" spans="11:44" ht="17.25" customHeight="1" x14ac:dyDescent="0.15">
      <c r="K3" s="353" t="s">
        <v>2037</v>
      </c>
      <c r="L3" s="353"/>
      <c r="M3" s="353"/>
      <c r="N3" s="353"/>
      <c r="O3" s="353"/>
      <c r="P3" s="354" t="s">
        <v>2022</v>
      </c>
      <c r="Q3" s="354"/>
      <c r="R3" s="57"/>
      <c r="S3" s="474" t="s">
        <v>2143</v>
      </c>
      <c r="T3" s="474"/>
      <c r="U3" s="474"/>
      <c r="V3" s="161"/>
      <c r="W3" s="165"/>
      <c r="X3" s="535"/>
      <c r="Y3" s="535"/>
      <c r="Z3" s="535"/>
      <c r="AA3" s="466"/>
      <c r="AB3" s="466"/>
      <c r="AC3" s="487"/>
      <c r="AD3" s="111"/>
      <c r="AE3" s="34"/>
      <c r="AF3" s="112"/>
      <c r="AG3" s="34"/>
      <c r="AH3" s="189"/>
      <c r="AI3" s="34"/>
      <c r="AJ3" s="111"/>
      <c r="AK3" s="462"/>
      <c r="AL3" s="464"/>
      <c r="AM3" s="464"/>
      <c r="AN3" s="464"/>
      <c r="AO3" s="464"/>
      <c r="AP3" s="464"/>
      <c r="AQ3" s="464"/>
      <c r="AR3" s="464"/>
    </row>
    <row r="4" spans="11:44" ht="17.25" customHeight="1" x14ac:dyDescent="0.15">
      <c r="K4" s="353" t="s">
        <v>21</v>
      </c>
      <c r="L4" s="353"/>
      <c r="M4" s="353"/>
      <c r="N4" s="353"/>
      <c r="O4" s="353"/>
      <c r="P4" s="353"/>
      <c r="Q4" s="353"/>
      <c r="R4" s="57"/>
      <c r="S4" s="474" t="s">
        <v>2019</v>
      </c>
      <c r="T4" s="474"/>
      <c r="U4" s="474"/>
      <c r="V4" s="161"/>
      <c r="W4" s="165"/>
      <c r="X4" s="535"/>
      <c r="Y4" s="535"/>
      <c r="Z4" s="535"/>
      <c r="AA4" s="466"/>
      <c r="AB4" s="466"/>
      <c r="AC4" s="487"/>
      <c r="AD4" s="111"/>
      <c r="AE4" s="34"/>
      <c r="AF4" s="112"/>
      <c r="AG4" s="34"/>
      <c r="AH4" s="189"/>
      <c r="AI4" s="34"/>
      <c r="AJ4" s="111"/>
      <c r="AK4" s="462"/>
      <c r="AL4" s="464"/>
      <c r="AM4" s="464"/>
      <c r="AN4" s="464"/>
      <c r="AO4" s="464"/>
      <c r="AP4" s="464"/>
      <c r="AQ4" s="464"/>
      <c r="AR4" s="464"/>
    </row>
    <row r="5" spans="11:44" ht="17.25" customHeight="1" x14ac:dyDescent="0.15">
      <c r="K5" s="353" t="s">
        <v>2036</v>
      </c>
      <c r="L5" s="353"/>
      <c r="M5" s="353"/>
      <c r="N5" s="353"/>
      <c r="O5" s="353"/>
      <c r="P5" s="354" t="s">
        <v>2033</v>
      </c>
      <c r="Q5" s="354"/>
      <c r="R5" s="57"/>
      <c r="S5" s="164" t="s">
        <v>2020</v>
      </c>
      <c r="T5" s="164"/>
      <c r="U5" s="486" t="s">
        <v>2540</v>
      </c>
      <c r="V5" s="486"/>
      <c r="W5" s="486"/>
      <c r="X5" s="486"/>
      <c r="Y5" s="486"/>
      <c r="Z5" s="486"/>
      <c r="AA5" s="466"/>
      <c r="AB5" s="466"/>
      <c r="AC5" s="487"/>
      <c r="AD5" s="111"/>
      <c r="AE5" s="34"/>
      <c r="AF5" s="112"/>
      <c r="AG5" s="34"/>
      <c r="AH5" s="189"/>
      <c r="AI5" s="34"/>
      <c r="AJ5" s="111"/>
      <c r="AK5" s="462"/>
      <c r="AL5" s="464"/>
      <c r="AM5" s="484"/>
      <c r="AN5" s="484"/>
      <c r="AO5" s="484"/>
      <c r="AP5" s="484"/>
      <c r="AQ5" s="484"/>
      <c r="AR5" s="484"/>
    </row>
    <row r="6" spans="11:44" ht="17.25" customHeight="1" x14ac:dyDescent="0.15">
      <c r="K6" s="353"/>
      <c r="L6" s="353"/>
      <c r="M6" s="353"/>
      <c r="N6" s="353"/>
      <c r="O6" s="353"/>
      <c r="P6" s="353"/>
      <c r="Q6" s="353"/>
      <c r="R6" s="57"/>
      <c r="S6" s="474" t="s">
        <v>2034</v>
      </c>
      <c r="T6" s="474"/>
      <c r="U6" s="474"/>
      <c r="V6" s="161"/>
      <c r="W6" s="165"/>
      <c r="X6" s="474" t="s">
        <v>2541</v>
      </c>
      <c r="Y6" s="474"/>
      <c r="Z6" s="474"/>
      <c r="AA6" s="474"/>
      <c r="AB6" s="474"/>
      <c r="AC6" s="474"/>
      <c r="AD6" s="474"/>
      <c r="AE6" s="474"/>
      <c r="AF6" s="474"/>
      <c r="AG6" s="474"/>
      <c r="AH6" s="474"/>
      <c r="AI6" s="474"/>
      <c r="AJ6" s="474"/>
      <c r="AK6" s="474"/>
      <c r="AL6" s="464" t="s">
        <v>2362</v>
      </c>
      <c r="AM6" s="464"/>
      <c r="AN6" s="464"/>
      <c r="AO6" s="464"/>
      <c r="AP6" s="464"/>
      <c r="AQ6" s="464"/>
      <c r="AR6" s="464"/>
    </row>
    <row r="7" spans="11:44" ht="17.25" customHeight="1" x14ac:dyDescent="0.15">
      <c r="K7" s="353"/>
      <c r="L7" s="353"/>
      <c r="M7" s="457"/>
      <c r="N7" s="458"/>
      <c r="O7" s="458"/>
      <c r="P7" s="458"/>
      <c r="Q7" s="459"/>
      <c r="R7" s="57"/>
      <c r="S7" s="474" t="s">
        <v>2021</v>
      </c>
      <c r="T7" s="474"/>
      <c r="U7" s="474"/>
      <c r="V7" s="161"/>
      <c r="W7" s="165"/>
      <c r="X7" s="478" t="s">
        <v>2538</v>
      </c>
      <c r="Y7" s="479"/>
      <c r="Z7" s="480"/>
      <c r="AA7" s="466" t="s">
        <v>2035</v>
      </c>
      <c r="AB7" s="466"/>
      <c r="AC7" s="481" t="s">
        <v>2539</v>
      </c>
      <c r="AD7" s="482"/>
      <c r="AE7" s="482"/>
      <c r="AF7" s="482"/>
      <c r="AG7" s="482"/>
      <c r="AH7" s="482"/>
      <c r="AI7" s="482"/>
      <c r="AJ7" s="482"/>
      <c r="AK7" s="483"/>
      <c r="AL7" s="464"/>
      <c r="AM7" s="464"/>
      <c r="AN7" s="464"/>
      <c r="AO7" s="464"/>
      <c r="AP7" s="464"/>
      <c r="AQ7" s="464"/>
      <c r="AR7" s="464"/>
    </row>
    <row r="8" spans="11:44" ht="17.25" customHeight="1" x14ac:dyDescent="0.15">
      <c r="K8" s="93"/>
      <c r="L8" s="59"/>
      <c r="M8" s="88"/>
      <c r="N8" s="89"/>
      <c r="O8" s="90"/>
      <c r="P8" s="91"/>
      <c r="Q8" s="92"/>
      <c r="R8" s="60"/>
      <c r="S8" s="94"/>
      <c r="T8" s="60"/>
      <c r="U8" s="91"/>
      <c r="V8" s="60"/>
      <c r="W8" s="83"/>
      <c r="X8" s="92"/>
      <c r="Y8" s="61"/>
      <c r="Z8" s="61"/>
      <c r="AA8" s="61"/>
      <c r="AB8" s="61"/>
      <c r="AC8" s="84"/>
      <c r="AD8" s="84"/>
      <c r="AE8" s="85"/>
      <c r="AF8" s="86"/>
      <c r="AG8" s="85"/>
      <c r="AH8" s="87"/>
      <c r="AI8" s="85"/>
      <c r="AJ8" s="84"/>
      <c r="AK8" s="95"/>
      <c r="AR8" s="255"/>
    </row>
    <row r="9" spans="11:44" ht="17.25" customHeight="1" x14ac:dyDescent="0.15">
      <c r="K9" s="93"/>
      <c r="L9" s="59"/>
      <c r="M9" s="88"/>
      <c r="N9" s="89"/>
      <c r="O9" s="90"/>
      <c r="P9" s="91"/>
      <c r="Q9" s="92"/>
      <c r="R9" s="60"/>
      <c r="S9" s="94"/>
      <c r="T9" s="60"/>
      <c r="U9" s="91"/>
      <c r="V9" s="60"/>
      <c r="W9" s="83"/>
      <c r="X9" s="92"/>
      <c r="Y9" s="61"/>
      <c r="Z9" s="61"/>
      <c r="AA9" s="61"/>
      <c r="AB9" s="61"/>
      <c r="AC9" s="84"/>
      <c r="AD9" s="84"/>
      <c r="AE9" s="85"/>
      <c r="AF9" s="86"/>
      <c r="AG9" s="85"/>
      <c r="AH9" s="87"/>
      <c r="AI9" s="85"/>
      <c r="AJ9" s="84"/>
      <c r="AK9" s="95"/>
      <c r="AR9" s="256"/>
    </row>
    <row r="10" spans="11:44" ht="17.25" customHeight="1" x14ac:dyDescent="0.15">
      <c r="K10" s="93"/>
      <c r="L10" s="59"/>
      <c r="M10" s="88"/>
      <c r="N10" s="89"/>
      <c r="O10" s="90"/>
      <c r="P10" s="91"/>
      <c r="Q10" s="92"/>
      <c r="R10" s="60"/>
      <c r="S10" s="94"/>
      <c r="T10" s="60"/>
      <c r="U10" s="91"/>
      <c r="V10" s="60"/>
      <c r="W10" s="83"/>
      <c r="X10" s="92"/>
      <c r="Y10" s="61"/>
      <c r="Z10" s="61"/>
      <c r="AA10" s="61"/>
      <c r="AB10" s="61"/>
      <c r="AC10" s="84"/>
      <c r="AD10" s="84"/>
      <c r="AE10" s="85"/>
      <c r="AF10" s="86"/>
      <c r="AG10" s="85"/>
      <c r="AH10" s="87"/>
      <c r="AI10" s="85"/>
      <c r="AJ10" s="84"/>
      <c r="AK10" s="95"/>
      <c r="AR10" s="256"/>
    </row>
    <row r="11" spans="11:44" ht="17.25" customHeight="1" x14ac:dyDescent="0.15">
      <c r="K11" s="93"/>
      <c r="L11" s="59"/>
      <c r="M11" s="88"/>
      <c r="N11" s="89"/>
      <c r="O11" s="90"/>
      <c r="P11" s="91"/>
      <c r="Q11" s="92"/>
      <c r="R11" s="60"/>
      <c r="S11" s="94"/>
      <c r="T11" s="60"/>
      <c r="U11" s="91"/>
      <c r="V11" s="60"/>
      <c r="W11" s="83"/>
      <c r="X11" s="92"/>
      <c r="Y11" s="61"/>
      <c r="Z11" s="61"/>
      <c r="AA11" s="61"/>
      <c r="AB11" s="61"/>
      <c r="AC11" s="84"/>
      <c r="AD11" s="84"/>
      <c r="AE11" s="85"/>
      <c r="AF11" s="86"/>
      <c r="AG11" s="85"/>
      <c r="AH11" s="87"/>
      <c r="AI11" s="85"/>
      <c r="AJ11" s="84"/>
      <c r="AK11" s="95"/>
      <c r="AR11" s="256"/>
    </row>
    <row r="12" spans="11:44" ht="17.25" customHeight="1" x14ac:dyDescent="0.15">
      <c r="K12" s="93"/>
      <c r="L12" s="59"/>
      <c r="M12" s="88"/>
      <c r="N12" s="89"/>
      <c r="O12" s="90"/>
      <c r="P12" s="91"/>
      <c r="Q12" s="92"/>
      <c r="R12" s="60"/>
      <c r="S12" s="94"/>
      <c r="T12" s="60"/>
      <c r="U12" s="91"/>
      <c r="V12" s="60"/>
      <c r="W12" s="83"/>
      <c r="X12" s="92"/>
      <c r="Y12" s="61"/>
      <c r="Z12" s="61"/>
      <c r="AA12" s="61"/>
      <c r="AB12" s="61"/>
      <c r="AC12" s="84"/>
      <c r="AD12" s="84"/>
      <c r="AE12" s="85"/>
      <c r="AF12" s="86"/>
      <c r="AG12" s="85"/>
      <c r="AH12" s="87"/>
      <c r="AI12" s="85"/>
      <c r="AJ12" s="84"/>
      <c r="AK12" s="95"/>
      <c r="AR12" s="256"/>
    </row>
    <row r="13" spans="11:44" ht="17.25" customHeight="1" x14ac:dyDescent="0.15">
      <c r="K13" s="93"/>
      <c r="L13" s="59"/>
      <c r="M13" s="88"/>
      <c r="N13" s="89"/>
      <c r="O13" s="90"/>
      <c r="P13" s="91"/>
      <c r="Q13" s="92"/>
      <c r="R13" s="60"/>
      <c r="S13" s="94"/>
      <c r="T13" s="60"/>
      <c r="U13" s="91"/>
      <c r="V13" s="60"/>
      <c r="W13" s="83"/>
      <c r="X13" s="92"/>
      <c r="Y13" s="61"/>
      <c r="Z13" s="61"/>
      <c r="AA13" s="61"/>
      <c r="AB13" s="61"/>
      <c r="AC13" s="84"/>
      <c r="AD13" s="84"/>
      <c r="AE13" s="85"/>
      <c r="AF13" s="86"/>
      <c r="AG13" s="85"/>
      <c r="AH13" s="87"/>
      <c r="AI13" s="85"/>
      <c r="AJ13" s="84"/>
      <c r="AK13" s="95"/>
      <c r="AR13" s="256"/>
    </row>
    <row r="14" spans="11:44" ht="17.25" customHeight="1" x14ac:dyDescent="0.15">
      <c r="K14" s="93"/>
      <c r="L14" s="59"/>
      <c r="M14" s="88"/>
      <c r="N14" s="89"/>
      <c r="O14" s="90"/>
      <c r="P14" s="91"/>
      <c r="Q14" s="92"/>
      <c r="R14" s="60"/>
      <c r="S14" s="94"/>
      <c r="T14" s="60"/>
      <c r="U14" s="91"/>
      <c r="V14" s="60"/>
      <c r="W14" s="83"/>
      <c r="X14" s="92"/>
      <c r="Y14" s="61"/>
      <c r="Z14" s="61"/>
      <c r="AA14" s="61"/>
      <c r="AB14" s="61"/>
      <c r="AC14" s="84"/>
      <c r="AD14" s="84"/>
      <c r="AE14" s="85"/>
      <c r="AF14" s="86"/>
      <c r="AG14" s="85"/>
      <c r="AH14" s="87"/>
      <c r="AI14" s="85"/>
      <c r="AJ14" s="84"/>
      <c r="AK14" s="95"/>
      <c r="AR14" s="256"/>
    </row>
    <row r="15" spans="11:44" ht="17.25" customHeight="1" x14ac:dyDescent="0.15">
      <c r="K15" s="93"/>
      <c r="L15" s="59"/>
      <c r="M15" s="88"/>
      <c r="N15" s="89"/>
      <c r="O15" s="90"/>
      <c r="P15" s="91"/>
      <c r="Q15" s="92"/>
      <c r="R15" s="60"/>
      <c r="S15" s="94"/>
      <c r="T15" s="60"/>
      <c r="U15" s="91"/>
      <c r="V15" s="60"/>
      <c r="W15" s="83"/>
      <c r="X15" s="92"/>
      <c r="Y15" s="61"/>
      <c r="Z15" s="61"/>
      <c r="AA15" s="61"/>
      <c r="AB15" s="61"/>
      <c r="AC15" s="84"/>
      <c r="AD15" s="84"/>
      <c r="AE15" s="85"/>
      <c r="AF15" s="86"/>
      <c r="AG15" s="85"/>
      <c r="AH15" s="87"/>
      <c r="AI15" s="85"/>
      <c r="AJ15" s="84"/>
      <c r="AK15" s="95"/>
      <c r="AR15" s="256"/>
    </row>
    <row r="16" spans="11:44" ht="17.25" customHeight="1" x14ac:dyDescent="0.15">
      <c r="K16" s="93"/>
      <c r="L16" s="59"/>
      <c r="M16" s="88"/>
      <c r="N16" s="89"/>
      <c r="O16" s="90"/>
      <c r="P16" s="91"/>
      <c r="Q16" s="92"/>
      <c r="R16" s="60"/>
      <c r="S16" s="94"/>
      <c r="T16" s="60"/>
      <c r="U16" s="91"/>
      <c r="V16" s="60"/>
      <c r="W16" s="83"/>
      <c r="X16" s="92"/>
      <c r="Y16" s="61"/>
      <c r="Z16" s="61"/>
      <c r="AA16" s="61"/>
      <c r="AB16" s="61"/>
      <c r="AC16" s="84"/>
      <c r="AD16" s="84"/>
      <c r="AE16" s="85"/>
      <c r="AF16" s="86"/>
      <c r="AG16" s="85"/>
      <c r="AH16" s="87"/>
      <c r="AI16" s="85"/>
      <c r="AJ16" s="84"/>
      <c r="AK16" s="95"/>
      <c r="AR16" s="256"/>
    </row>
    <row r="17" spans="2:45" ht="17.25" customHeight="1" x14ac:dyDescent="0.15">
      <c r="K17" s="93"/>
      <c r="L17" s="59"/>
      <c r="M17" s="88"/>
      <c r="N17" s="89"/>
      <c r="O17" s="90"/>
      <c r="P17" s="91"/>
      <c r="Q17" s="92"/>
      <c r="R17" s="60"/>
      <c r="S17" s="94"/>
      <c r="T17" s="60"/>
      <c r="U17" s="91"/>
      <c r="V17" s="60"/>
      <c r="W17" s="83"/>
      <c r="X17" s="92"/>
      <c r="Y17" s="61"/>
      <c r="Z17" s="61"/>
      <c r="AA17" s="61"/>
      <c r="AB17" s="61"/>
      <c r="AC17" s="84"/>
      <c r="AD17" s="84"/>
      <c r="AE17" s="85"/>
      <c r="AF17" s="86"/>
      <c r="AG17" s="85"/>
      <c r="AH17" s="87"/>
      <c r="AI17" s="85"/>
      <c r="AJ17" s="84"/>
      <c r="AK17" s="95"/>
      <c r="AR17" s="256"/>
    </row>
    <row r="18" spans="2:45" ht="17.25" customHeight="1" x14ac:dyDescent="0.15">
      <c r="K18" s="93"/>
      <c r="L18" s="59"/>
      <c r="M18" s="88"/>
      <c r="N18" s="89"/>
      <c r="O18" s="90"/>
      <c r="P18" s="91"/>
      <c r="Q18" s="92"/>
      <c r="R18" s="60"/>
      <c r="S18" s="94"/>
      <c r="T18" s="60"/>
      <c r="U18" s="91"/>
      <c r="V18" s="60"/>
      <c r="W18" s="83"/>
      <c r="X18" s="92"/>
      <c r="Y18" s="61"/>
      <c r="Z18" s="61"/>
      <c r="AA18" s="61"/>
      <c r="AB18" s="61"/>
      <c r="AC18" s="84"/>
      <c r="AD18" s="84"/>
      <c r="AE18" s="85"/>
      <c r="AF18" s="86"/>
      <c r="AG18" s="85"/>
      <c r="AH18" s="87"/>
      <c r="AI18" s="85"/>
      <c r="AJ18" s="84"/>
      <c r="AK18" s="95"/>
      <c r="AR18" s="256"/>
    </row>
    <row r="19" spans="2:45" ht="17.25" customHeight="1" x14ac:dyDescent="0.15">
      <c r="B19" s="15" t="s">
        <v>827</v>
      </c>
      <c r="K19" s="96"/>
      <c r="L19" s="56"/>
      <c r="M19" s="97"/>
      <c r="N19" s="98"/>
      <c r="O19" s="99"/>
      <c r="P19" s="100"/>
      <c r="Q19" s="101"/>
      <c r="R19" s="102"/>
      <c r="S19" s="103"/>
      <c r="T19" s="102"/>
      <c r="U19" s="100"/>
      <c r="V19" s="102"/>
      <c r="W19" s="104"/>
      <c r="X19" s="101"/>
      <c r="Y19" s="105"/>
      <c r="Z19" s="105"/>
      <c r="AA19" s="105"/>
      <c r="AB19" s="105"/>
      <c r="AC19" s="106"/>
      <c r="AD19" s="106"/>
      <c r="AE19" s="107"/>
      <c r="AF19" s="108"/>
      <c r="AG19" s="107"/>
      <c r="AH19" s="109"/>
      <c r="AI19" s="107"/>
      <c r="AJ19" s="106"/>
      <c r="AK19" s="110"/>
      <c r="AM19" s="107"/>
      <c r="AN19" s="107"/>
      <c r="AO19" s="107"/>
      <c r="AP19" s="107"/>
      <c r="AQ19" s="107"/>
      <c r="AR19" s="257"/>
    </row>
    <row r="20" spans="2:45" ht="15.75" customHeight="1" x14ac:dyDescent="0.15">
      <c r="B20" s="352" t="s">
        <v>1349</v>
      </c>
      <c r="C20" s="361" t="s">
        <v>1350</v>
      </c>
      <c r="D20" s="363" t="s">
        <v>21</v>
      </c>
      <c r="E20" s="363" t="s">
        <v>1357</v>
      </c>
      <c r="F20" s="369" t="s">
        <v>1352</v>
      </c>
      <c r="G20" s="355" t="s">
        <v>2026</v>
      </c>
      <c r="H20" s="357" t="s">
        <v>2027</v>
      </c>
      <c r="I20" s="359" t="s">
        <v>2022</v>
      </c>
      <c r="J20" s="360"/>
      <c r="K20" s="372" t="s">
        <v>2016</v>
      </c>
      <c r="L20" s="373"/>
      <c r="M20" s="374"/>
      <c r="N20" s="365" t="s">
        <v>1354</v>
      </c>
      <c r="O20" s="353" t="s">
        <v>22</v>
      </c>
      <c r="P20" s="353"/>
      <c r="Q20" s="367" t="s">
        <v>1341</v>
      </c>
      <c r="R20" s="27" t="s">
        <v>1342</v>
      </c>
      <c r="S20" s="367" t="s">
        <v>1345</v>
      </c>
      <c r="T20" s="27" t="s">
        <v>1344</v>
      </c>
      <c r="U20" s="354" t="s">
        <v>23</v>
      </c>
      <c r="V20" s="379" t="s">
        <v>20</v>
      </c>
      <c r="W20" s="375" t="s">
        <v>2030</v>
      </c>
      <c r="X20" s="377" t="s">
        <v>2010</v>
      </c>
      <c r="Y20" s="354" t="s">
        <v>25</v>
      </c>
      <c r="Z20" s="354" t="s">
        <v>2005</v>
      </c>
      <c r="AA20" s="354" t="s">
        <v>2006</v>
      </c>
      <c r="AB20" s="354" t="s">
        <v>2007</v>
      </c>
      <c r="AC20" s="380" t="s">
        <v>2017</v>
      </c>
      <c r="AD20" s="380" t="s">
        <v>1355</v>
      </c>
      <c r="AE20" s="369" t="s">
        <v>1356</v>
      </c>
      <c r="AF20" s="386" t="s">
        <v>1351</v>
      </c>
      <c r="AG20" s="353" t="s">
        <v>1347</v>
      </c>
      <c r="AH20" s="387" t="s">
        <v>1348</v>
      </c>
      <c r="AI20" s="363" t="s">
        <v>1353</v>
      </c>
      <c r="AJ20" s="384" t="s">
        <v>1358</v>
      </c>
      <c r="AK20" s="383" t="s">
        <v>24</v>
      </c>
      <c r="AL20" s="465" t="s">
        <v>2363</v>
      </c>
      <c r="AM20" s="534" t="s">
        <v>2364</v>
      </c>
      <c r="AN20" s="533" t="s">
        <v>1342</v>
      </c>
      <c r="AO20" s="533" t="s">
        <v>26</v>
      </c>
      <c r="AP20" s="533" t="s">
        <v>2365</v>
      </c>
      <c r="AQ20" s="533" t="s">
        <v>2366</v>
      </c>
      <c r="AR20" s="533" t="s">
        <v>2367</v>
      </c>
      <c r="AS20" s="382"/>
    </row>
    <row r="21" spans="2:45" ht="15.75" customHeight="1" x14ac:dyDescent="0.15">
      <c r="B21" s="353"/>
      <c r="C21" s="362"/>
      <c r="D21" s="364"/>
      <c r="E21" s="364"/>
      <c r="F21" s="370"/>
      <c r="G21" s="356"/>
      <c r="H21" s="358"/>
      <c r="I21" s="69"/>
      <c r="J21" s="70"/>
      <c r="K21" s="456"/>
      <c r="L21" s="391"/>
      <c r="M21" s="392"/>
      <c r="N21" s="366"/>
      <c r="O21" s="26" t="s">
        <v>26</v>
      </c>
      <c r="P21" s="28" t="s">
        <v>25</v>
      </c>
      <c r="Q21" s="368"/>
      <c r="R21" s="31" t="s">
        <v>1343</v>
      </c>
      <c r="S21" s="371"/>
      <c r="T21" s="32" t="s">
        <v>1346</v>
      </c>
      <c r="U21" s="354"/>
      <c r="V21" s="379"/>
      <c r="W21" s="376"/>
      <c r="X21" s="378"/>
      <c r="Y21" s="354"/>
      <c r="Z21" s="354"/>
      <c r="AA21" s="354"/>
      <c r="AB21" s="354"/>
      <c r="AC21" s="381"/>
      <c r="AD21" s="381"/>
      <c r="AE21" s="370"/>
      <c r="AF21" s="386"/>
      <c r="AG21" s="353"/>
      <c r="AH21" s="388"/>
      <c r="AI21" s="364"/>
      <c r="AJ21" s="385"/>
      <c r="AK21" s="383"/>
      <c r="AL21" s="464"/>
      <c r="AM21" s="464"/>
      <c r="AN21" s="464"/>
      <c r="AO21" s="464"/>
      <c r="AP21" s="464"/>
      <c r="AQ21" s="464"/>
      <c r="AR21" s="464"/>
      <c r="AS21" s="382"/>
    </row>
    <row r="22" spans="2:45" ht="22.5" customHeight="1" x14ac:dyDescent="0.15">
      <c r="B22" s="34"/>
      <c r="C22" s="47"/>
      <c r="D22" s="34"/>
      <c r="E22" s="34"/>
      <c r="F22" s="41"/>
      <c r="G22" s="67">
        <v>1</v>
      </c>
      <c r="H22" s="68" t="s">
        <v>2028</v>
      </c>
      <c r="I22" s="71" t="s">
        <v>2029</v>
      </c>
      <c r="J22" s="70"/>
      <c r="K22" s="53" t="s">
        <v>2011</v>
      </c>
      <c r="L22" s="49" t="s">
        <v>2012</v>
      </c>
      <c r="M22" s="51">
        <v>501</v>
      </c>
      <c r="N22" s="35">
        <v>222060</v>
      </c>
      <c r="O22" s="55"/>
      <c r="P22" s="36" t="str">
        <f>IF(N22="","",VLOOKUP(N22,単重表!$C$6:'単重表'!$F$3809,2,FALSE))</f>
        <v>TCﾎﾞﾙﾄ M20/L60</v>
      </c>
      <c r="Q22" s="37"/>
      <c r="R22" s="29">
        <f>Q22/1000</f>
        <v>0</v>
      </c>
      <c r="S22" s="38"/>
      <c r="T22" s="39">
        <f>IF(S22="",1,S22/1000)</f>
        <v>1</v>
      </c>
      <c r="U22" s="40"/>
      <c r="V22" s="39">
        <f>IF(N22="","",VLOOKUP(N22,単重表!$C$6:'単重表'!$F$3809,3,FALSE))</f>
        <v>0.36699999999999999</v>
      </c>
      <c r="W22" s="79"/>
      <c r="X22" s="37">
        <f>U22*V22</f>
        <v>0</v>
      </c>
      <c r="Y22" s="28"/>
      <c r="Z22" s="28"/>
      <c r="AA22" s="28"/>
      <c r="AB22" s="28"/>
      <c r="AC22" s="44"/>
      <c r="AD22" s="44"/>
      <c r="AE22" s="41"/>
      <c r="AF22" s="43"/>
      <c r="AG22" s="41"/>
      <c r="AH22" s="42">
        <f t="shared" ref="AH22:AH85" si="0">AG22*X22</f>
        <v>0</v>
      </c>
      <c r="AI22" s="41"/>
      <c r="AJ22" s="44"/>
      <c r="AK22" s="45"/>
      <c r="AL22" s="34"/>
      <c r="AM22" s="34"/>
      <c r="AN22" s="34"/>
      <c r="AO22" s="34"/>
      <c r="AP22" s="34"/>
      <c r="AQ22" s="34"/>
      <c r="AR22" s="34"/>
    </row>
    <row r="23" spans="2:45" ht="22.5" customHeight="1" x14ac:dyDescent="0.15">
      <c r="B23" s="34"/>
      <c r="C23" s="47"/>
      <c r="D23" s="34"/>
      <c r="E23" s="34"/>
      <c r="F23" s="41"/>
      <c r="G23" s="67"/>
      <c r="H23" s="68"/>
      <c r="I23" s="71"/>
      <c r="J23" s="70"/>
      <c r="K23" s="53"/>
      <c r="L23" s="49"/>
      <c r="M23" s="51"/>
      <c r="N23" s="35">
        <v>26550</v>
      </c>
      <c r="O23" s="55"/>
      <c r="P23" s="36" t="str">
        <f>IF(N23="","",VLOOKUP(N23,単重表!$C$6:'単重表'!$F$3809,2,FALSE))</f>
        <v>5/8×50</v>
      </c>
      <c r="Q23" s="37"/>
      <c r="R23" s="29">
        <f t="shared" ref="R23:R86" si="1">Q23/1000</f>
        <v>0</v>
      </c>
      <c r="S23" s="38"/>
      <c r="T23" s="39">
        <f t="shared" ref="T23:T86" si="2">IF(S23="",1,S23/1000)</f>
        <v>1</v>
      </c>
      <c r="U23" s="40">
        <v>200</v>
      </c>
      <c r="V23" s="39">
        <f>IF(N23="","",VLOOKUP(N23,単重表!$C$6:'単重表'!$F$3809,3,FALSE))</f>
        <v>0.15830000000000002</v>
      </c>
      <c r="W23" s="79"/>
      <c r="X23" s="37">
        <f t="shared" ref="X23:X86" si="3">U23*V23</f>
        <v>31.660000000000004</v>
      </c>
      <c r="Y23" s="28"/>
      <c r="Z23" s="28"/>
      <c r="AA23" s="28"/>
      <c r="AB23" s="28"/>
      <c r="AC23" s="44"/>
      <c r="AD23" s="44"/>
      <c r="AE23" s="41"/>
      <c r="AF23" s="43"/>
      <c r="AG23" s="41"/>
      <c r="AH23" s="42">
        <f t="shared" si="0"/>
        <v>0</v>
      </c>
      <c r="AI23" s="41"/>
      <c r="AJ23" s="44"/>
      <c r="AK23" s="45"/>
      <c r="AL23" s="34"/>
      <c r="AM23" s="34"/>
      <c r="AN23" s="34"/>
      <c r="AO23" s="34"/>
      <c r="AP23" s="34"/>
      <c r="AQ23" s="34"/>
      <c r="AR23" s="34"/>
    </row>
    <row r="24" spans="2:45" ht="22.5" customHeight="1" x14ac:dyDescent="0.15">
      <c r="B24" s="34"/>
      <c r="C24" s="47">
        <v>41579</v>
      </c>
      <c r="D24" s="34"/>
      <c r="E24" s="34"/>
      <c r="F24" s="41"/>
      <c r="G24" s="67"/>
      <c r="H24" s="68"/>
      <c r="I24" s="71"/>
      <c r="J24" s="70"/>
      <c r="K24" s="53"/>
      <c r="L24" s="49"/>
      <c r="M24" s="51"/>
      <c r="N24" s="35"/>
      <c r="O24" s="55"/>
      <c r="P24" s="36" t="str">
        <f>IF(N24="","",VLOOKUP(N24,単重表!$C$6:'単重表'!$F$3809,2,FALSE))</f>
        <v/>
      </c>
      <c r="Q24" s="37"/>
      <c r="R24" s="29">
        <f t="shared" si="1"/>
        <v>0</v>
      </c>
      <c r="S24" s="38"/>
      <c r="T24" s="39">
        <f t="shared" si="2"/>
        <v>1</v>
      </c>
      <c r="U24" s="40"/>
      <c r="V24" s="39" t="str">
        <f>IF(N24="","",VLOOKUP(N24,単重表!$C$6:'単重表'!$F$3809,3,FALSE))</f>
        <v/>
      </c>
      <c r="W24" s="79"/>
      <c r="X24" s="37" t="e">
        <f t="shared" si="3"/>
        <v>#VALUE!</v>
      </c>
      <c r="Y24" s="28"/>
      <c r="Z24" s="28"/>
      <c r="AA24" s="28"/>
      <c r="AB24" s="28"/>
      <c r="AC24" s="44"/>
      <c r="AD24" s="44"/>
      <c r="AE24" s="41"/>
      <c r="AF24" s="43"/>
      <c r="AG24" s="41"/>
      <c r="AH24" s="42" t="e">
        <f t="shared" si="0"/>
        <v>#VALUE!</v>
      </c>
      <c r="AI24" s="41"/>
      <c r="AJ24" s="44"/>
      <c r="AK24" s="45"/>
      <c r="AL24" s="34"/>
      <c r="AM24" s="34"/>
      <c r="AN24" s="34"/>
      <c r="AO24" s="34"/>
      <c r="AP24" s="34"/>
      <c r="AQ24" s="34"/>
      <c r="AR24" s="34"/>
    </row>
    <row r="25" spans="2:45" ht="22.5" customHeight="1" x14ac:dyDescent="0.15">
      <c r="B25" s="34"/>
      <c r="C25" s="47">
        <v>41619</v>
      </c>
      <c r="D25" s="34"/>
      <c r="E25" s="34"/>
      <c r="F25" s="41"/>
      <c r="G25" s="67"/>
      <c r="H25" s="68"/>
      <c r="I25" s="71"/>
      <c r="J25" s="70"/>
      <c r="K25" s="53"/>
      <c r="L25" s="49"/>
      <c r="M25" s="51"/>
      <c r="N25" s="35"/>
      <c r="O25" s="55"/>
      <c r="P25" s="36" t="str">
        <f>IF(N25="","",VLOOKUP(N25,単重表!$C$6:'単重表'!$F$3809,2,FALSE))</f>
        <v/>
      </c>
      <c r="Q25" s="37"/>
      <c r="R25" s="29">
        <f t="shared" si="1"/>
        <v>0</v>
      </c>
      <c r="S25" s="38"/>
      <c r="T25" s="39">
        <f t="shared" si="2"/>
        <v>1</v>
      </c>
      <c r="U25" s="40"/>
      <c r="V25" s="39" t="str">
        <f>IF(N25="","",VLOOKUP(N25,単重表!$C$6:'単重表'!$F$3809,3,FALSE))</f>
        <v/>
      </c>
      <c r="W25" s="79"/>
      <c r="X25" s="37" t="e">
        <f t="shared" si="3"/>
        <v>#VALUE!</v>
      </c>
      <c r="Y25" s="28"/>
      <c r="Z25" s="28"/>
      <c r="AA25" s="28"/>
      <c r="AB25" s="28"/>
      <c r="AC25" s="44"/>
      <c r="AD25" s="44"/>
      <c r="AE25" s="41"/>
      <c r="AF25" s="43"/>
      <c r="AG25" s="41"/>
      <c r="AH25" s="42" t="e">
        <f t="shared" si="0"/>
        <v>#VALUE!</v>
      </c>
      <c r="AI25" s="41"/>
      <c r="AJ25" s="44"/>
      <c r="AK25" s="45"/>
      <c r="AL25" s="34"/>
      <c r="AM25" s="34"/>
      <c r="AN25" s="34"/>
      <c r="AO25" s="34"/>
      <c r="AP25" s="34"/>
      <c r="AQ25" s="34"/>
      <c r="AR25" s="34"/>
    </row>
    <row r="26" spans="2:45" ht="22.5" customHeight="1" x14ac:dyDescent="0.15">
      <c r="B26" s="34"/>
      <c r="C26" s="47"/>
      <c r="D26" s="34"/>
      <c r="E26" s="34"/>
      <c r="F26" s="41"/>
      <c r="G26" s="67"/>
      <c r="H26" s="68"/>
      <c r="I26" s="71"/>
      <c r="J26" s="70"/>
      <c r="K26" s="53"/>
      <c r="L26" s="49"/>
      <c r="M26" s="51"/>
      <c r="N26" s="35"/>
      <c r="O26" s="55"/>
      <c r="P26" s="36" t="str">
        <f>IF(N26="","",VLOOKUP(N26,単重表!$C$6:'単重表'!$F$3809,2,FALSE))</f>
        <v/>
      </c>
      <c r="Q26" s="37"/>
      <c r="R26" s="29">
        <f t="shared" si="1"/>
        <v>0</v>
      </c>
      <c r="S26" s="38"/>
      <c r="T26" s="39">
        <f t="shared" si="2"/>
        <v>1</v>
      </c>
      <c r="U26" s="40"/>
      <c r="V26" s="39" t="str">
        <f>IF(N26="","",VLOOKUP(N26,単重表!$C$6:'単重表'!$F$3809,3,FALSE))</f>
        <v/>
      </c>
      <c r="W26" s="79"/>
      <c r="X26" s="37" t="e">
        <f t="shared" si="3"/>
        <v>#VALUE!</v>
      </c>
      <c r="Y26" s="28"/>
      <c r="Z26" s="28"/>
      <c r="AA26" s="28"/>
      <c r="AB26" s="28"/>
      <c r="AC26" s="44"/>
      <c r="AD26" s="44"/>
      <c r="AE26" s="41"/>
      <c r="AF26" s="43"/>
      <c r="AG26" s="41"/>
      <c r="AH26" s="42" t="e">
        <f t="shared" si="0"/>
        <v>#VALUE!</v>
      </c>
      <c r="AI26" s="41"/>
      <c r="AJ26" s="44"/>
      <c r="AK26" s="45"/>
      <c r="AL26" s="34"/>
      <c r="AM26" s="34"/>
      <c r="AN26" s="34"/>
      <c r="AO26" s="34"/>
      <c r="AP26" s="34"/>
      <c r="AQ26" s="34"/>
      <c r="AR26" s="34"/>
    </row>
    <row r="27" spans="2:45" ht="22.5" customHeight="1" x14ac:dyDescent="0.15">
      <c r="B27" s="34"/>
      <c r="C27" s="47"/>
      <c r="D27" s="34"/>
      <c r="E27" s="34"/>
      <c r="F27" s="41"/>
      <c r="G27" s="67"/>
      <c r="H27" s="68"/>
      <c r="I27" s="71"/>
      <c r="J27" s="70"/>
      <c r="K27" s="53"/>
      <c r="L27" s="49"/>
      <c r="M27" s="51"/>
      <c r="N27" s="35"/>
      <c r="O27" s="55"/>
      <c r="P27" s="36" t="str">
        <f>IF(N27="","",VLOOKUP(N27,単重表!$C$6:'単重表'!$F$3809,2,FALSE))</f>
        <v/>
      </c>
      <c r="Q27" s="37"/>
      <c r="R27" s="29">
        <f t="shared" si="1"/>
        <v>0</v>
      </c>
      <c r="S27" s="38"/>
      <c r="T27" s="39">
        <f t="shared" si="2"/>
        <v>1</v>
      </c>
      <c r="U27" s="40"/>
      <c r="V27" s="39" t="str">
        <f>IF(N27="","",VLOOKUP(N27,単重表!$C$6:'単重表'!$F$3809,3,FALSE))</f>
        <v/>
      </c>
      <c r="W27" s="79"/>
      <c r="X27" s="37" t="e">
        <f t="shared" si="3"/>
        <v>#VALUE!</v>
      </c>
      <c r="Y27" s="28"/>
      <c r="Z27" s="28"/>
      <c r="AA27" s="28"/>
      <c r="AB27" s="28"/>
      <c r="AC27" s="44"/>
      <c r="AD27" s="44"/>
      <c r="AE27" s="41"/>
      <c r="AF27" s="43"/>
      <c r="AG27" s="41"/>
      <c r="AH27" s="42" t="e">
        <f t="shared" si="0"/>
        <v>#VALUE!</v>
      </c>
      <c r="AI27" s="41"/>
      <c r="AJ27" s="44"/>
      <c r="AK27" s="45"/>
      <c r="AL27" s="34"/>
      <c r="AM27" s="34"/>
      <c r="AN27" s="34"/>
      <c r="AO27" s="34"/>
      <c r="AP27" s="34"/>
      <c r="AQ27" s="34"/>
      <c r="AR27" s="34"/>
    </row>
    <row r="28" spans="2:45" ht="22.5" customHeight="1" x14ac:dyDescent="0.15">
      <c r="B28" s="34"/>
      <c r="C28" s="47"/>
      <c r="D28" s="34"/>
      <c r="E28" s="34"/>
      <c r="F28" s="41"/>
      <c r="G28" s="67"/>
      <c r="H28" s="68"/>
      <c r="I28" s="71"/>
      <c r="J28" s="70"/>
      <c r="K28" s="53"/>
      <c r="L28" s="49"/>
      <c r="M28" s="51"/>
      <c r="N28" s="35"/>
      <c r="O28" s="55"/>
      <c r="P28" s="36" t="str">
        <f>IF(N28="","",VLOOKUP(N28,単重表!$C$6:'単重表'!$F$3809,2,FALSE))</f>
        <v/>
      </c>
      <c r="Q28" s="37"/>
      <c r="R28" s="29">
        <f t="shared" si="1"/>
        <v>0</v>
      </c>
      <c r="S28" s="38"/>
      <c r="T28" s="39">
        <f t="shared" si="2"/>
        <v>1</v>
      </c>
      <c r="U28" s="40"/>
      <c r="V28" s="39" t="str">
        <f>IF(N28="","",VLOOKUP(N28,単重表!$C$6:'単重表'!$F$3809,3,FALSE))</f>
        <v/>
      </c>
      <c r="W28" s="79"/>
      <c r="X28" s="37" t="e">
        <f t="shared" si="3"/>
        <v>#VALUE!</v>
      </c>
      <c r="Y28" s="28"/>
      <c r="Z28" s="28"/>
      <c r="AA28" s="28"/>
      <c r="AB28" s="28"/>
      <c r="AC28" s="44"/>
      <c r="AD28" s="44"/>
      <c r="AE28" s="41"/>
      <c r="AF28" s="43"/>
      <c r="AG28" s="41"/>
      <c r="AH28" s="42" t="e">
        <f t="shared" si="0"/>
        <v>#VALUE!</v>
      </c>
      <c r="AI28" s="41"/>
      <c r="AJ28" s="44"/>
      <c r="AK28" s="45"/>
      <c r="AL28" s="34"/>
      <c r="AM28" s="34"/>
      <c r="AN28" s="34"/>
      <c r="AO28" s="34"/>
      <c r="AP28" s="34"/>
      <c r="AQ28" s="34"/>
      <c r="AR28" s="34"/>
    </row>
    <row r="29" spans="2:45" ht="22.5" customHeight="1" x14ac:dyDescent="0.15">
      <c r="B29" s="34"/>
      <c r="C29" s="47"/>
      <c r="D29" s="34"/>
      <c r="E29" s="34"/>
      <c r="F29" s="41"/>
      <c r="G29" s="67"/>
      <c r="H29" s="68"/>
      <c r="I29" s="71"/>
      <c r="J29" s="70"/>
      <c r="K29" s="53"/>
      <c r="L29" s="49"/>
      <c r="M29" s="51"/>
      <c r="N29" s="35"/>
      <c r="O29" s="55"/>
      <c r="P29" s="36" t="str">
        <f>IF(N29="","",VLOOKUP(N29,単重表!$C$6:'単重表'!$F$3809,2,FALSE))</f>
        <v/>
      </c>
      <c r="Q29" s="37"/>
      <c r="R29" s="29">
        <f t="shared" si="1"/>
        <v>0</v>
      </c>
      <c r="S29" s="38"/>
      <c r="T29" s="39">
        <f t="shared" si="2"/>
        <v>1</v>
      </c>
      <c r="U29" s="40"/>
      <c r="V29" s="39" t="str">
        <f>IF(N29="","",VLOOKUP(N29,単重表!$C$6:'単重表'!$F$3809,3,FALSE))</f>
        <v/>
      </c>
      <c r="W29" s="79"/>
      <c r="X29" s="37" t="e">
        <f t="shared" si="3"/>
        <v>#VALUE!</v>
      </c>
      <c r="Y29" s="28"/>
      <c r="Z29" s="28"/>
      <c r="AA29" s="28"/>
      <c r="AB29" s="28"/>
      <c r="AC29" s="44"/>
      <c r="AD29" s="44"/>
      <c r="AE29" s="41"/>
      <c r="AF29" s="43"/>
      <c r="AG29" s="41"/>
      <c r="AH29" s="42" t="e">
        <f t="shared" si="0"/>
        <v>#VALUE!</v>
      </c>
      <c r="AI29" s="41"/>
      <c r="AJ29" s="44"/>
      <c r="AK29" s="45"/>
      <c r="AL29" s="34"/>
      <c r="AM29" s="34"/>
      <c r="AN29" s="34"/>
      <c r="AO29" s="34"/>
      <c r="AP29" s="34"/>
      <c r="AQ29" s="34"/>
      <c r="AR29" s="34"/>
    </row>
    <row r="30" spans="2:45" ht="22.5" customHeight="1" x14ac:dyDescent="0.15">
      <c r="B30" s="34"/>
      <c r="C30" s="47"/>
      <c r="D30" s="34"/>
      <c r="E30" s="34"/>
      <c r="F30" s="41"/>
      <c r="G30" s="67"/>
      <c r="H30" s="68"/>
      <c r="I30" s="72"/>
      <c r="J30" s="73"/>
      <c r="K30" s="53"/>
      <c r="L30" s="49"/>
      <c r="M30" s="51"/>
      <c r="N30" s="35"/>
      <c r="O30" s="55"/>
      <c r="P30" s="36" t="str">
        <f>IF(N30="","",VLOOKUP(N30,単重表!$C$6:'単重表'!$F$3809,2,FALSE))</f>
        <v/>
      </c>
      <c r="Q30" s="37"/>
      <c r="R30" s="29">
        <f t="shared" si="1"/>
        <v>0</v>
      </c>
      <c r="S30" s="38"/>
      <c r="T30" s="39">
        <f t="shared" si="2"/>
        <v>1</v>
      </c>
      <c r="U30" s="40"/>
      <c r="V30" s="39" t="str">
        <f>IF(N30="","",VLOOKUP(N30,単重表!$C$6:'単重表'!$F$3809,3,FALSE))</f>
        <v/>
      </c>
      <c r="W30" s="80"/>
      <c r="X30" s="37" t="e">
        <f t="shared" si="3"/>
        <v>#VALUE!</v>
      </c>
      <c r="Y30" s="28"/>
      <c r="Z30" s="28"/>
      <c r="AA30" s="28"/>
      <c r="AB30" s="28"/>
      <c r="AC30" s="44"/>
      <c r="AD30" s="44"/>
      <c r="AE30" s="41"/>
      <c r="AF30" s="43"/>
      <c r="AG30" s="41"/>
      <c r="AH30" s="42" t="e">
        <f t="shared" si="0"/>
        <v>#VALUE!</v>
      </c>
      <c r="AI30" s="41"/>
      <c r="AJ30" s="44"/>
      <c r="AK30" s="45"/>
      <c r="AL30" s="34"/>
      <c r="AM30" s="34"/>
      <c r="AN30" s="34"/>
      <c r="AO30" s="34"/>
      <c r="AP30" s="34"/>
      <c r="AQ30" s="34"/>
      <c r="AR30" s="34"/>
    </row>
    <row r="31" spans="2:45" ht="22.5" customHeight="1" x14ac:dyDescent="0.15">
      <c r="B31" s="34"/>
      <c r="C31" s="47"/>
      <c r="D31" s="34"/>
      <c r="E31" s="34"/>
      <c r="F31" s="41"/>
      <c r="G31" s="67"/>
      <c r="H31" s="68"/>
      <c r="I31" s="72"/>
      <c r="J31" s="74"/>
      <c r="K31" s="53"/>
      <c r="L31" s="49"/>
      <c r="M31" s="51"/>
      <c r="N31" s="35"/>
      <c r="O31" s="55"/>
      <c r="P31" s="36" t="str">
        <f>IF(N31="","",VLOOKUP(N31,単重表!$C$6:'単重表'!$F$3809,2,FALSE))</f>
        <v/>
      </c>
      <c r="Q31" s="37"/>
      <c r="R31" s="29">
        <f t="shared" si="1"/>
        <v>0</v>
      </c>
      <c r="S31" s="38"/>
      <c r="T31" s="39">
        <f t="shared" si="2"/>
        <v>1</v>
      </c>
      <c r="U31" s="40"/>
      <c r="V31" s="39" t="str">
        <f>IF(N31="","",VLOOKUP(N31,単重表!$C$6:'単重表'!$F$3809,3,FALSE))</f>
        <v/>
      </c>
      <c r="W31" s="81"/>
      <c r="X31" s="37" t="e">
        <f t="shared" si="3"/>
        <v>#VALUE!</v>
      </c>
      <c r="Y31" s="28"/>
      <c r="Z31" s="28"/>
      <c r="AA31" s="28"/>
      <c r="AB31" s="28"/>
      <c r="AC31" s="44"/>
      <c r="AD31" s="44"/>
      <c r="AE31" s="41"/>
      <c r="AF31" s="43"/>
      <c r="AG31" s="41"/>
      <c r="AH31" s="42" t="e">
        <f t="shared" si="0"/>
        <v>#VALUE!</v>
      </c>
      <c r="AI31" s="41"/>
      <c r="AJ31" s="44"/>
      <c r="AK31" s="45"/>
      <c r="AL31" s="34"/>
      <c r="AM31" s="34"/>
      <c r="AN31" s="34"/>
      <c r="AO31" s="34"/>
      <c r="AP31" s="34"/>
      <c r="AQ31" s="34"/>
      <c r="AR31" s="34"/>
    </row>
    <row r="32" spans="2:45" ht="22.5" customHeight="1" x14ac:dyDescent="0.15">
      <c r="B32" s="34"/>
      <c r="C32" s="47"/>
      <c r="D32" s="34"/>
      <c r="E32" s="34"/>
      <c r="F32" s="41"/>
      <c r="G32" s="67"/>
      <c r="H32" s="68"/>
      <c r="I32" s="72"/>
      <c r="J32" s="73"/>
      <c r="K32" s="53"/>
      <c r="L32" s="49"/>
      <c r="M32" s="51"/>
      <c r="N32" s="35"/>
      <c r="O32" s="55"/>
      <c r="P32" s="36" t="str">
        <f>IF(N32="","",VLOOKUP(N32,単重表!$C$6:'単重表'!$F$3809,2,FALSE))</f>
        <v/>
      </c>
      <c r="Q32" s="37"/>
      <c r="R32" s="29">
        <f t="shared" si="1"/>
        <v>0</v>
      </c>
      <c r="S32" s="38"/>
      <c r="T32" s="39">
        <f t="shared" si="2"/>
        <v>1</v>
      </c>
      <c r="U32" s="40"/>
      <c r="V32" s="39" t="str">
        <f>IF(N32="","",VLOOKUP(N32,単重表!$C$6:'単重表'!$F$3809,3,FALSE))</f>
        <v/>
      </c>
      <c r="W32" s="80"/>
      <c r="X32" s="37" t="e">
        <f t="shared" si="3"/>
        <v>#VALUE!</v>
      </c>
      <c r="Y32" s="28"/>
      <c r="Z32" s="28"/>
      <c r="AA32" s="28"/>
      <c r="AB32" s="28"/>
      <c r="AC32" s="44"/>
      <c r="AD32" s="44"/>
      <c r="AE32" s="41"/>
      <c r="AF32" s="43"/>
      <c r="AG32" s="41"/>
      <c r="AH32" s="42" t="e">
        <f t="shared" si="0"/>
        <v>#VALUE!</v>
      </c>
      <c r="AI32" s="41"/>
      <c r="AJ32" s="44"/>
      <c r="AK32" s="45"/>
      <c r="AL32" s="34"/>
      <c r="AM32" s="34"/>
      <c r="AN32" s="34"/>
      <c r="AO32" s="34"/>
      <c r="AP32" s="34"/>
      <c r="AQ32" s="34"/>
      <c r="AR32" s="34"/>
    </row>
    <row r="33" spans="2:44" ht="22.5" customHeight="1" x14ac:dyDescent="0.15">
      <c r="B33" s="34"/>
      <c r="C33" s="47"/>
      <c r="D33" s="34"/>
      <c r="E33" s="34"/>
      <c r="F33" s="41"/>
      <c r="G33" s="67"/>
      <c r="H33" s="68"/>
      <c r="I33" s="72"/>
      <c r="J33" s="73"/>
      <c r="K33" s="53"/>
      <c r="L33" s="49"/>
      <c r="M33" s="51"/>
      <c r="N33" s="35"/>
      <c r="O33" s="55"/>
      <c r="P33" s="36" t="str">
        <f>IF(N33="","",VLOOKUP(N33,単重表!$C$6:'単重表'!$F$3809,2,FALSE))</f>
        <v/>
      </c>
      <c r="Q33" s="37"/>
      <c r="R33" s="29">
        <f t="shared" si="1"/>
        <v>0</v>
      </c>
      <c r="S33" s="38"/>
      <c r="T33" s="39">
        <f t="shared" si="2"/>
        <v>1</v>
      </c>
      <c r="U33" s="40"/>
      <c r="V33" s="39" t="str">
        <f>IF(N33="","",VLOOKUP(N33,単重表!$C$6:'単重表'!$F$3809,3,FALSE))</f>
        <v/>
      </c>
      <c r="W33" s="80"/>
      <c r="X33" s="37" t="e">
        <f t="shared" si="3"/>
        <v>#VALUE!</v>
      </c>
      <c r="Y33" s="28"/>
      <c r="Z33" s="28"/>
      <c r="AA33" s="28"/>
      <c r="AB33" s="28"/>
      <c r="AC33" s="44"/>
      <c r="AD33" s="44"/>
      <c r="AE33" s="41"/>
      <c r="AF33" s="43"/>
      <c r="AG33" s="41"/>
      <c r="AH33" s="42" t="e">
        <f t="shared" si="0"/>
        <v>#VALUE!</v>
      </c>
      <c r="AI33" s="41"/>
      <c r="AJ33" s="44"/>
      <c r="AK33" s="45"/>
      <c r="AL33" s="34"/>
      <c r="AM33" s="34"/>
      <c r="AN33" s="34"/>
      <c r="AO33" s="34"/>
      <c r="AP33" s="34"/>
      <c r="AQ33" s="34"/>
      <c r="AR33" s="34"/>
    </row>
    <row r="34" spans="2:44" ht="22.5" customHeight="1" x14ac:dyDescent="0.15">
      <c r="B34" s="34"/>
      <c r="C34" s="47"/>
      <c r="D34" s="34"/>
      <c r="E34" s="34"/>
      <c r="F34" s="41"/>
      <c r="G34" s="67"/>
      <c r="H34" s="68"/>
      <c r="I34" s="71"/>
      <c r="J34" s="73"/>
      <c r="K34" s="53"/>
      <c r="L34" s="49"/>
      <c r="M34" s="51"/>
      <c r="N34" s="35"/>
      <c r="O34" s="55"/>
      <c r="P34" s="36" t="str">
        <f>IF(N34="","",VLOOKUP(N34,単重表!$C$6:'単重表'!$F$3809,2,FALSE))</f>
        <v/>
      </c>
      <c r="Q34" s="37"/>
      <c r="R34" s="29">
        <f t="shared" si="1"/>
        <v>0</v>
      </c>
      <c r="S34" s="38"/>
      <c r="T34" s="39">
        <f t="shared" si="2"/>
        <v>1</v>
      </c>
      <c r="U34" s="40"/>
      <c r="V34" s="39" t="str">
        <f>IF(N34="","",VLOOKUP(N34,単重表!$C$6:'単重表'!$F$3809,3,FALSE))</f>
        <v/>
      </c>
      <c r="W34" s="80"/>
      <c r="X34" s="37" t="e">
        <f t="shared" si="3"/>
        <v>#VALUE!</v>
      </c>
      <c r="Y34" s="28"/>
      <c r="Z34" s="28"/>
      <c r="AA34" s="28"/>
      <c r="AB34" s="28"/>
      <c r="AC34" s="44"/>
      <c r="AD34" s="44"/>
      <c r="AE34" s="41"/>
      <c r="AF34" s="43"/>
      <c r="AG34" s="41"/>
      <c r="AH34" s="42" t="e">
        <f t="shared" si="0"/>
        <v>#VALUE!</v>
      </c>
      <c r="AI34" s="41"/>
      <c r="AJ34" s="44"/>
      <c r="AK34" s="45"/>
      <c r="AL34" s="34"/>
      <c r="AM34" s="34"/>
      <c r="AN34" s="34"/>
      <c r="AO34" s="34"/>
      <c r="AP34" s="34"/>
      <c r="AQ34" s="34"/>
      <c r="AR34" s="34"/>
    </row>
    <row r="35" spans="2:44" ht="22.5" customHeight="1" x14ac:dyDescent="0.15">
      <c r="B35" s="34"/>
      <c r="C35" s="47"/>
      <c r="D35" s="34"/>
      <c r="E35" s="34"/>
      <c r="F35" s="41"/>
      <c r="G35" s="67"/>
      <c r="H35" s="68"/>
      <c r="I35" s="71"/>
      <c r="J35" s="73"/>
      <c r="K35" s="53"/>
      <c r="L35" s="49"/>
      <c r="M35" s="51"/>
      <c r="N35" s="35"/>
      <c r="O35" s="55"/>
      <c r="P35" s="36" t="str">
        <f>IF(N35="","",VLOOKUP(N35,単重表!$C$6:'単重表'!$F$3809,2,FALSE))</f>
        <v/>
      </c>
      <c r="Q35" s="37"/>
      <c r="R35" s="29">
        <f t="shared" si="1"/>
        <v>0</v>
      </c>
      <c r="S35" s="38"/>
      <c r="T35" s="39">
        <f t="shared" si="2"/>
        <v>1</v>
      </c>
      <c r="U35" s="40"/>
      <c r="V35" s="39" t="str">
        <f>IF(N35="","",VLOOKUP(N35,単重表!$C$6:'単重表'!$F$3809,3,FALSE))</f>
        <v/>
      </c>
      <c r="W35" s="80"/>
      <c r="X35" s="37" t="e">
        <f t="shared" si="3"/>
        <v>#VALUE!</v>
      </c>
      <c r="Y35" s="28"/>
      <c r="Z35" s="28"/>
      <c r="AA35" s="28"/>
      <c r="AB35" s="28"/>
      <c r="AC35" s="44"/>
      <c r="AD35" s="44"/>
      <c r="AE35" s="41"/>
      <c r="AF35" s="43"/>
      <c r="AG35" s="41"/>
      <c r="AH35" s="42" t="e">
        <f t="shared" si="0"/>
        <v>#VALUE!</v>
      </c>
      <c r="AI35" s="41"/>
      <c r="AJ35" s="44"/>
      <c r="AK35" s="45"/>
      <c r="AL35" s="34"/>
      <c r="AM35" s="34"/>
      <c r="AN35" s="34"/>
      <c r="AO35" s="34"/>
      <c r="AP35" s="34"/>
      <c r="AQ35" s="34"/>
      <c r="AR35" s="34"/>
    </row>
    <row r="36" spans="2:44" ht="22.5" customHeight="1" x14ac:dyDescent="0.15">
      <c r="B36" s="34"/>
      <c r="C36" s="47"/>
      <c r="D36" s="34"/>
      <c r="E36" s="34"/>
      <c r="F36" s="41"/>
      <c r="G36" s="67"/>
      <c r="H36" s="68"/>
      <c r="I36" s="72"/>
      <c r="J36" s="73"/>
      <c r="K36" s="53"/>
      <c r="L36" s="49"/>
      <c r="M36" s="51"/>
      <c r="N36" s="35"/>
      <c r="O36" s="55"/>
      <c r="P36" s="36" t="str">
        <f>IF(N36="","",VLOOKUP(N36,単重表!$C$6:'単重表'!$F$3809,2,FALSE))</f>
        <v/>
      </c>
      <c r="Q36" s="37"/>
      <c r="R36" s="29">
        <f t="shared" si="1"/>
        <v>0</v>
      </c>
      <c r="S36" s="38"/>
      <c r="T36" s="39">
        <f t="shared" si="2"/>
        <v>1</v>
      </c>
      <c r="U36" s="40"/>
      <c r="V36" s="39" t="str">
        <f>IF(N36="","",VLOOKUP(N36,単重表!$C$6:'単重表'!$F$3809,3,FALSE))</f>
        <v/>
      </c>
      <c r="W36" s="80"/>
      <c r="X36" s="37" t="e">
        <f t="shared" si="3"/>
        <v>#VALUE!</v>
      </c>
      <c r="Y36" s="28"/>
      <c r="Z36" s="28"/>
      <c r="AA36" s="28"/>
      <c r="AB36" s="28"/>
      <c r="AC36" s="44"/>
      <c r="AD36" s="44"/>
      <c r="AE36" s="41"/>
      <c r="AF36" s="43"/>
      <c r="AG36" s="41"/>
      <c r="AH36" s="42" t="e">
        <f t="shared" si="0"/>
        <v>#VALUE!</v>
      </c>
      <c r="AI36" s="41"/>
      <c r="AJ36" s="44"/>
      <c r="AK36" s="45"/>
      <c r="AL36" s="34"/>
      <c r="AM36" s="34"/>
      <c r="AN36" s="34"/>
      <c r="AO36" s="34"/>
      <c r="AP36" s="34"/>
      <c r="AQ36" s="34"/>
      <c r="AR36" s="34"/>
    </row>
    <row r="37" spans="2:44" ht="22.5" customHeight="1" x14ac:dyDescent="0.15">
      <c r="B37" s="34"/>
      <c r="C37" s="47"/>
      <c r="D37" s="34"/>
      <c r="E37" s="34"/>
      <c r="F37" s="41"/>
      <c r="G37" s="67"/>
      <c r="H37" s="68"/>
      <c r="I37" s="72"/>
      <c r="J37" s="73"/>
      <c r="K37" s="53"/>
      <c r="L37" s="49"/>
      <c r="M37" s="51"/>
      <c r="N37" s="35"/>
      <c r="O37" s="55"/>
      <c r="P37" s="36" t="str">
        <f>IF(N37="","",VLOOKUP(N37,単重表!$C$6:'単重表'!$F$3809,2,FALSE))</f>
        <v/>
      </c>
      <c r="Q37" s="37"/>
      <c r="R37" s="29">
        <f t="shared" si="1"/>
        <v>0</v>
      </c>
      <c r="S37" s="38"/>
      <c r="T37" s="39">
        <f t="shared" si="2"/>
        <v>1</v>
      </c>
      <c r="U37" s="40"/>
      <c r="V37" s="39" t="str">
        <f>IF(N37="","",VLOOKUP(N37,単重表!$C$6:'単重表'!$F$3809,3,FALSE))</f>
        <v/>
      </c>
      <c r="W37" s="80"/>
      <c r="X37" s="37" t="e">
        <f t="shared" si="3"/>
        <v>#VALUE!</v>
      </c>
      <c r="Y37" s="28"/>
      <c r="Z37" s="28"/>
      <c r="AA37" s="28"/>
      <c r="AB37" s="28"/>
      <c r="AC37" s="44"/>
      <c r="AD37" s="44"/>
      <c r="AE37" s="41"/>
      <c r="AF37" s="43"/>
      <c r="AG37" s="41"/>
      <c r="AH37" s="42" t="e">
        <f t="shared" si="0"/>
        <v>#VALUE!</v>
      </c>
      <c r="AI37" s="41"/>
      <c r="AJ37" s="44"/>
      <c r="AK37" s="45"/>
      <c r="AL37" s="34"/>
      <c r="AM37" s="34"/>
      <c r="AN37" s="34"/>
      <c r="AO37" s="34"/>
      <c r="AP37" s="34"/>
      <c r="AQ37" s="34"/>
      <c r="AR37" s="34"/>
    </row>
    <row r="38" spans="2:44" ht="22.5" customHeight="1" x14ac:dyDescent="0.15">
      <c r="B38" s="34"/>
      <c r="C38" s="47"/>
      <c r="D38" s="34"/>
      <c r="E38" s="34"/>
      <c r="F38" s="41"/>
      <c r="G38" s="67"/>
      <c r="H38" s="68"/>
      <c r="I38" s="71"/>
      <c r="J38" s="73"/>
      <c r="K38" s="53"/>
      <c r="L38" s="49"/>
      <c r="M38" s="51"/>
      <c r="N38" s="35"/>
      <c r="O38" s="55"/>
      <c r="P38" s="36" t="str">
        <f>IF(N38="","",VLOOKUP(N38,単重表!$C$6:'単重表'!$F$3809,2,FALSE))</f>
        <v/>
      </c>
      <c r="Q38" s="37"/>
      <c r="R38" s="29">
        <f t="shared" si="1"/>
        <v>0</v>
      </c>
      <c r="S38" s="38"/>
      <c r="T38" s="39">
        <f t="shared" si="2"/>
        <v>1</v>
      </c>
      <c r="U38" s="40"/>
      <c r="V38" s="39" t="str">
        <f>IF(N38="","",VLOOKUP(N38,単重表!$C$6:'単重表'!$F$3809,3,FALSE))</f>
        <v/>
      </c>
      <c r="W38" s="80"/>
      <c r="X38" s="37" t="e">
        <f t="shared" si="3"/>
        <v>#VALUE!</v>
      </c>
      <c r="Y38" s="28"/>
      <c r="Z38" s="28"/>
      <c r="AA38" s="28"/>
      <c r="AB38" s="28"/>
      <c r="AC38" s="44"/>
      <c r="AD38" s="44"/>
      <c r="AE38" s="41"/>
      <c r="AF38" s="43"/>
      <c r="AG38" s="41"/>
      <c r="AH38" s="42" t="e">
        <f t="shared" si="0"/>
        <v>#VALUE!</v>
      </c>
      <c r="AI38" s="41"/>
      <c r="AJ38" s="44"/>
      <c r="AK38" s="45"/>
      <c r="AL38" s="34"/>
      <c r="AM38" s="34"/>
      <c r="AN38" s="34"/>
      <c r="AO38" s="34"/>
      <c r="AP38" s="34"/>
      <c r="AQ38" s="34"/>
      <c r="AR38" s="34"/>
    </row>
    <row r="39" spans="2:44" ht="22.5" customHeight="1" x14ac:dyDescent="0.15">
      <c r="B39" s="34"/>
      <c r="C39" s="47"/>
      <c r="D39" s="34"/>
      <c r="E39" s="34"/>
      <c r="F39" s="41"/>
      <c r="G39" s="67"/>
      <c r="H39" s="68"/>
      <c r="I39" s="71"/>
      <c r="J39" s="73"/>
      <c r="K39" s="53"/>
      <c r="L39" s="49"/>
      <c r="M39" s="51"/>
      <c r="N39" s="35"/>
      <c r="O39" s="55"/>
      <c r="P39" s="36" t="str">
        <f>IF(N39="","",VLOOKUP(N39,単重表!$C$6:'単重表'!$F$3809,2,FALSE))</f>
        <v/>
      </c>
      <c r="Q39" s="37"/>
      <c r="R39" s="29">
        <f t="shared" si="1"/>
        <v>0</v>
      </c>
      <c r="S39" s="38"/>
      <c r="T39" s="39">
        <f t="shared" si="2"/>
        <v>1</v>
      </c>
      <c r="U39" s="40"/>
      <c r="V39" s="39" t="str">
        <f>IF(N39="","",VLOOKUP(N39,単重表!$C$6:'単重表'!$F$3809,3,FALSE))</f>
        <v/>
      </c>
      <c r="W39" s="80"/>
      <c r="X39" s="37" t="e">
        <f t="shared" si="3"/>
        <v>#VALUE!</v>
      </c>
      <c r="Y39" s="28"/>
      <c r="Z39" s="28"/>
      <c r="AA39" s="28"/>
      <c r="AB39" s="28"/>
      <c r="AC39" s="44"/>
      <c r="AD39" s="44"/>
      <c r="AE39" s="41"/>
      <c r="AF39" s="43"/>
      <c r="AG39" s="41"/>
      <c r="AH39" s="42" t="e">
        <f t="shared" si="0"/>
        <v>#VALUE!</v>
      </c>
      <c r="AI39" s="41"/>
      <c r="AJ39" s="44"/>
      <c r="AK39" s="45"/>
      <c r="AL39" s="34"/>
      <c r="AM39" s="34"/>
      <c r="AN39" s="34"/>
      <c r="AO39" s="34"/>
      <c r="AP39" s="34"/>
      <c r="AQ39" s="34"/>
      <c r="AR39" s="34"/>
    </row>
    <row r="40" spans="2:44" ht="22.5" customHeight="1" x14ac:dyDescent="0.15">
      <c r="B40" s="34"/>
      <c r="C40" s="47"/>
      <c r="D40" s="34"/>
      <c r="E40" s="34"/>
      <c r="F40" s="41"/>
      <c r="G40" s="67"/>
      <c r="H40" s="68"/>
      <c r="I40" s="71"/>
      <c r="J40" s="73"/>
      <c r="K40" s="53"/>
      <c r="L40" s="49"/>
      <c r="M40" s="51"/>
      <c r="N40" s="35"/>
      <c r="O40" s="55"/>
      <c r="P40" s="36" t="str">
        <f>IF(N40="","",VLOOKUP(N40,単重表!$C$6:'単重表'!$F$3809,2,FALSE))</f>
        <v/>
      </c>
      <c r="Q40" s="37"/>
      <c r="R40" s="29">
        <f t="shared" si="1"/>
        <v>0</v>
      </c>
      <c r="S40" s="38"/>
      <c r="T40" s="39">
        <f t="shared" si="2"/>
        <v>1</v>
      </c>
      <c r="U40" s="40"/>
      <c r="V40" s="39" t="str">
        <f>IF(N40="","",VLOOKUP(N40,単重表!$C$6:'単重表'!$F$3809,3,FALSE))</f>
        <v/>
      </c>
      <c r="W40" s="80"/>
      <c r="X40" s="37" t="e">
        <f t="shared" si="3"/>
        <v>#VALUE!</v>
      </c>
      <c r="Y40" s="28"/>
      <c r="Z40" s="28"/>
      <c r="AA40" s="28"/>
      <c r="AB40" s="28"/>
      <c r="AC40" s="44"/>
      <c r="AD40" s="44"/>
      <c r="AE40" s="41"/>
      <c r="AF40" s="43"/>
      <c r="AG40" s="41"/>
      <c r="AH40" s="42" t="e">
        <f t="shared" si="0"/>
        <v>#VALUE!</v>
      </c>
      <c r="AI40" s="41"/>
      <c r="AJ40" s="44"/>
      <c r="AK40" s="45"/>
      <c r="AL40" s="34"/>
      <c r="AM40" s="34"/>
      <c r="AN40" s="34"/>
      <c r="AO40" s="34"/>
      <c r="AP40" s="34"/>
      <c r="AQ40" s="34"/>
      <c r="AR40" s="34"/>
    </row>
    <row r="41" spans="2:44" ht="22.5" customHeight="1" x14ac:dyDescent="0.15">
      <c r="B41" s="34"/>
      <c r="C41" s="47"/>
      <c r="D41" s="34"/>
      <c r="E41" s="34"/>
      <c r="F41" s="41"/>
      <c r="G41" s="67"/>
      <c r="H41" s="68"/>
      <c r="I41" s="71"/>
      <c r="J41" s="73"/>
      <c r="K41" s="53"/>
      <c r="L41" s="49"/>
      <c r="M41" s="51"/>
      <c r="N41" s="35"/>
      <c r="O41" s="55"/>
      <c r="P41" s="36" t="str">
        <f>IF(N41="","",VLOOKUP(N41,単重表!$C$6:'単重表'!$F$3809,2,FALSE))</f>
        <v/>
      </c>
      <c r="Q41" s="37"/>
      <c r="R41" s="29">
        <f t="shared" si="1"/>
        <v>0</v>
      </c>
      <c r="S41" s="38"/>
      <c r="T41" s="39">
        <f t="shared" si="2"/>
        <v>1</v>
      </c>
      <c r="U41" s="40"/>
      <c r="V41" s="39" t="str">
        <f>IF(N41="","",VLOOKUP(N41,単重表!$C$6:'単重表'!$F$3809,3,FALSE))</f>
        <v/>
      </c>
      <c r="W41" s="80"/>
      <c r="X41" s="37" t="e">
        <f t="shared" si="3"/>
        <v>#VALUE!</v>
      </c>
      <c r="Y41" s="28"/>
      <c r="Z41" s="28"/>
      <c r="AA41" s="28"/>
      <c r="AB41" s="28"/>
      <c r="AC41" s="44"/>
      <c r="AD41" s="44"/>
      <c r="AE41" s="41"/>
      <c r="AF41" s="43"/>
      <c r="AG41" s="41"/>
      <c r="AH41" s="42" t="e">
        <f t="shared" si="0"/>
        <v>#VALUE!</v>
      </c>
      <c r="AI41" s="41"/>
      <c r="AJ41" s="44"/>
      <c r="AK41" s="45"/>
      <c r="AL41" s="34"/>
      <c r="AM41" s="34"/>
      <c r="AN41" s="34"/>
      <c r="AO41" s="34"/>
      <c r="AP41" s="34"/>
      <c r="AQ41" s="34"/>
      <c r="AR41" s="34"/>
    </row>
    <row r="42" spans="2:44" ht="22.5" customHeight="1" x14ac:dyDescent="0.15">
      <c r="B42" s="34"/>
      <c r="C42" s="47"/>
      <c r="D42" s="34"/>
      <c r="E42" s="34"/>
      <c r="F42" s="41"/>
      <c r="G42" s="67"/>
      <c r="H42" s="68"/>
      <c r="I42" s="72"/>
      <c r="J42" s="73"/>
      <c r="K42" s="53"/>
      <c r="L42" s="49"/>
      <c r="M42" s="51"/>
      <c r="N42" s="35"/>
      <c r="O42" s="55"/>
      <c r="P42" s="36" t="str">
        <f>IF(N42="","",VLOOKUP(N42,単重表!$C$6:'単重表'!$F$3809,2,FALSE))</f>
        <v/>
      </c>
      <c r="Q42" s="37"/>
      <c r="R42" s="29">
        <f t="shared" si="1"/>
        <v>0</v>
      </c>
      <c r="S42" s="38"/>
      <c r="T42" s="39">
        <f t="shared" si="2"/>
        <v>1</v>
      </c>
      <c r="U42" s="40"/>
      <c r="V42" s="39" t="str">
        <f>IF(N42="","",VLOOKUP(N42,単重表!$C$6:'単重表'!$F$3809,3,FALSE))</f>
        <v/>
      </c>
      <c r="W42" s="80"/>
      <c r="X42" s="37" t="e">
        <f t="shared" si="3"/>
        <v>#VALUE!</v>
      </c>
      <c r="Y42" s="28"/>
      <c r="Z42" s="28"/>
      <c r="AA42" s="28"/>
      <c r="AB42" s="28"/>
      <c r="AC42" s="44"/>
      <c r="AD42" s="44"/>
      <c r="AE42" s="41"/>
      <c r="AF42" s="43"/>
      <c r="AG42" s="41"/>
      <c r="AH42" s="42" t="e">
        <f t="shared" si="0"/>
        <v>#VALUE!</v>
      </c>
      <c r="AI42" s="41"/>
      <c r="AJ42" s="44"/>
      <c r="AK42" s="45"/>
      <c r="AL42" s="34"/>
      <c r="AM42" s="34"/>
      <c r="AN42" s="34"/>
      <c r="AO42" s="34"/>
      <c r="AP42" s="34"/>
      <c r="AQ42" s="34"/>
      <c r="AR42" s="34"/>
    </row>
    <row r="43" spans="2:44" ht="22.5" customHeight="1" x14ac:dyDescent="0.15">
      <c r="B43" s="34"/>
      <c r="C43" s="47"/>
      <c r="D43" s="34"/>
      <c r="E43" s="34"/>
      <c r="F43" s="41"/>
      <c r="G43" s="67"/>
      <c r="H43" s="68"/>
      <c r="I43" s="72"/>
      <c r="J43" s="73"/>
      <c r="K43" s="53"/>
      <c r="L43" s="49"/>
      <c r="M43" s="51"/>
      <c r="N43" s="35"/>
      <c r="O43" s="55"/>
      <c r="P43" s="36" t="str">
        <f>IF(N43="","",VLOOKUP(N43,単重表!$C$6:'単重表'!$F$3809,2,FALSE))</f>
        <v/>
      </c>
      <c r="Q43" s="37"/>
      <c r="R43" s="29">
        <f t="shared" si="1"/>
        <v>0</v>
      </c>
      <c r="S43" s="38"/>
      <c r="T43" s="39">
        <f t="shared" si="2"/>
        <v>1</v>
      </c>
      <c r="U43" s="40"/>
      <c r="V43" s="39" t="str">
        <f>IF(N43="","",VLOOKUP(N43,単重表!$C$6:'単重表'!$F$3809,3,FALSE))</f>
        <v/>
      </c>
      <c r="W43" s="80"/>
      <c r="X43" s="37" t="e">
        <f t="shared" si="3"/>
        <v>#VALUE!</v>
      </c>
      <c r="Y43" s="28"/>
      <c r="Z43" s="28"/>
      <c r="AA43" s="28"/>
      <c r="AB43" s="28"/>
      <c r="AC43" s="44"/>
      <c r="AD43" s="44"/>
      <c r="AE43" s="41"/>
      <c r="AF43" s="43"/>
      <c r="AG43" s="41"/>
      <c r="AH43" s="42" t="e">
        <f t="shared" si="0"/>
        <v>#VALUE!</v>
      </c>
      <c r="AI43" s="41"/>
      <c r="AJ43" s="44"/>
      <c r="AK43" s="45"/>
      <c r="AL43" s="34"/>
      <c r="AM43" s="34"/>
      <c r="AN43" s="34"/>
      <c r="AO43" s="34"/>
      <c r="AP43" s="34"/>
      <c r="AQ43" s="34"/>
      <c r="AR43" s="34"/>
    </row>
    <row r="44" spans="2:44" ht="22.5" customHeight="1" x14ac:dyDescent="0.15">
      <c r="B44" s="34"/>
      <c r="C44" s="47"/>
      <c r="D44" s="34"/>
      <c r="E44" s="34"/>
      <c r="F44" s="41"/>
      <c r="G44" s="67"/>
      <c r="H44" s="68"/>
      <c r="I44" s="72"/>
      <c r="J44" s="73"/>
      <c r="K44" s="53"/>
      <c r="L44" s="49"/>
      <c r="M44" s="51"/>
      <c r="N44" s="35"/>
      <c r="O44" s="55"/>
      <c r="P44" s="36" t="str">
        <f>IF(N44="","",VLOOKUP(N44,単重表!$C$6:'単重表'!$F$3809,2,FALSE))</f>
        <v/>
      </c>
      <c r="Q44" s="37"/>
      <c r="R44" s="29">
        <f t="shared" si="1"/>
        <v>0</v>
      </c>
      <c r="S44" s="38"/>
      <c r="T44" s="39">
        <f t="shared" si="2"/>
        <v>1</v>
      </c>
      <c r="U44" s="40"/>
      <c r="V44" s="39" t="str">
        <f>IF(N44="","",VLOOKUP(N44,単重表!$C$6:'単重表'!$F$3809,3,FALSE))</f>
        <v/>
      </c>
      <c r="W44" s="80"/>
      <c r="X44" s="37" t="e">
        <f t="shared" si="3"/>
        <v>#VALUE!</v>
      </c>
      <c r="Y44" s="28"/>
      <c r="Z44" s="28"/>
      <c r="AA44" s="28"/>
      <c r="AB44" s="28"/>
      <c r="AC44" s="44"/>
      <c r="AD44" s="44"/>
      <c r="AE44" s="41"/>
      <c r="AF44" s="43"/>
      <c r="AG44" s="41"/>
      <c r="AH44" s="42" t="e">
        <f t="shared" si="0"/>
        <v>#VALUE!</v>
      </c>
      <c r="AI44" s="41"/>
      <c r="AJ44" s="44"/>
      <c r="AK44" s="45"/>
      <c r="AL44" s="34"/>
      <c r="AM44" s="34"/>
      <c r="AN44" s="34"/>
      <c r="AO44" s="34"/>
      <c r="AP44" s="34"/>
      <c r="AQ44" s="34"/>
      <c r="AR44" s="34"/>
    </row>
    <row r="45" spans="2:44" ht="22.5" customHeight="1" x14ac:dyDescent="0.15">
      <c r="B45" s="34"/>
      <c r="C45" s="47"/>
      <c r="D45" s="34"/>
      <c r="E45" s="34"/>
      <c r="F45" s="41"/>
      <c r="G45" s="67"/>
      <c r="H45" s="68"/>
      <c r="I45" s="71"/>
      <c r="J45" s="73"/>
      <c r="K45" s="53"/>
      <c r="L45" s="49"/>
      <c r="M45" s="51"/>
      <c r="N45" s="35"/>
      <c r="O45" s="55"/>
      <c r="P45" s="36" t="str">
        <f>IF(N45="","",VLOOKUP(N45,単重表!$C$6:'単重表'!$F$3809,2,FALSE))</f>
        <v/>
      </c>
      <c r="Q45" s="37"/>
      <c r="R45" s="29">
        <f t="shared" si="1"/>
        <v>0</v>
      </c>
      <c r="S45" s="38"/>
      <c r="T45" s="39">
        <f t="shared" si="2"/>
        <v>1</v>
      </c>
      <c r="U45" s="40"/>
      <c r="V45" s="39" t="str">
        <f>IF(N45="","",VLOOKUP(N45,単重表!$C$6:'単重表'!$F$3809,3,FALSE))</f>
        <v/>
      </c>
      <c r="W45" s="80"/>
      <c r="X45" s="37" t="e">
        <f t="shared" si="3"/>
        <v>#VALUE!</v>
      </c>
      <c r="Y45" s="28"/>
      <c r="Z45" s="28"/>
      <c r="AA45" s="28"/>
      <c r="AB45" s="28"/>
      <c r="AC45" s="44"/>
      <c r="AD45" s="44"/>
      <c r="AE45" s="41"/>
      <c r="AF45" s="43"/>
      <c r="AG45" s="41"/>
      <c r="AH45" s="42" t="e">
        <f t="shared" si="0"/>
        <v>#VALUE!</v>
      </c>
      <c r="AI45" s="41"/>
      <c r="AJ45" s="44"/>
      <c r="AK45" s="45"/>
      <c r="AL45" s="34"/>
      <c r="AM45" s="34"/>
      <c r="AN45" s="34"/>
      <c r="AO45" s="34"/>
      <c r="AP45" s="34"/>
      <c r="AQ45" s="34"/>
      <c r="AR45" s="34"/>
    </row>
    <row r="46" spans="2:44" ht="22.5" customHeight="1" x14ac:dyDescent="0.15">
      <c r="B46" s="34"/>
      <c r="C46" s="47"/>
      <c r="D46" s="34"/>
      <c r="E46" s="34"/>
      <c r="F46" s="41"/>
      <c r="G46" s="67"/>
      <c r="H46" s="75"/>
      <c r="I46" s="76"/>
      <c r="J46" s="74"/>
      <c r="K46" s="53"/>
      <c r="L46" s="49"/>
      <c r="M46" s="51"/>
      <c r="N46" s="35"/>
      <c r="O46" s="55"/>
      <c r="P46" s="36" t="str">
        <f>IF(N46="","",VLOOKUP(N46,単重表!$C$6:'単重表'!$F$3809,2,FALSE))</f>
        <v/>
      </c>
      <c r="Q46" s="37"/>
      <c r="R46" s="29">
        <f t="shared" si="1"/>
        <v>0</v>
      </c>
      <c r="S46" s="38"/>
      <c r="T46" s="39">
        <f t="shared" si="2"/>
        <v>1</v>
      </c>
      <c r="U46" s="40"/>
      <c r="V46" s="39" t="str">
        <f>IF(N46="","",VLOOKUP(N46,単重表!$C$6:'単重表'!$F$3809,3,FALSE))</f>
        <v/>
      </c>
      <c r="W46" s="81"/>
      <c r="X46" s="37" t="e">
        <f t="shared" si="3"/>
        <v>#VALUE!</v>
      </c>
      <c r="Y46" s="28"/>
      <c r="Z46" s="28"/>
      <c r="AA46" s="28"/>
      <c r="AB46" s="28"/>
      <c r="AC46" s="44"/>
      <c r="AD46" s="44"/>
      <c r="AE46" s="41"/>
      <c r="AF46" s="43"/>
      <c r="AG46" s="41"/>
      <c r="AH46" s="42" t="e">
        <f t="shared" si="0"/>
        <v>#VALUE!</v>
      </c>
      <c r="AI46" s="41"/>
      <c r="AJ46" s="44"/>
      <c r="AK46" s="45"/>
      <c r="AL46" s="34"/>
      <c r="AM46" s="34"/>
      <c r="AN46" s="34"/>
      <c r="AO46" s="34"/>
      <c r="AP46" s="34"/>
      <c r="AQ46" s="34"/>
      <c r="AR46" s="34"/>
    </row>
    <row r="47" spans="2:44" ht="22.5" customHeight="1" x14ac:dyDescent="0.15">
      <c r="B47" s="34"/>
      <c r="C47" s="47"/>
      <c r="D47" s="34"/>
      <c r="E47" s="34"/>
      <c r="F47" s="41"/>
      <c r="G47" s="67"/>
      <c r="H47" s="75"/>
      <c r="I47" s="76"/>
      <c r="J47" s="73"/>
      <c r="K47" s="53"/>
      <c r="L47" s="49"/>
      <c r="M47" s="51"/>
      <c r="N47" s="35"/>
      <c r="O47" s="55"/>
      <c r="P47" s="36" t="str">
        <f>IF(N47="","",VLOOKUP(N47,単重表!$C$6:'単重表'!$F$3809,2,FALSE))</f>
        <v/>
      </c>
      <c r="Q47" s="37"/>
      <c r="R47" s="29">
        <f t="shared" si="1"/>
        <v>0</v>
      </c>
      <c r="S47" s="38"/>
      <c r="T47" s="39">
        <f t="shared" si="2"/>
        <v>1</v>
      </c>
      <c r="U47" s="40"/>
      <c r="V47" s="39" t="str">
        <f>IF(N47="","",VLOOKUP(N47,単重表!$C$6:'単重表'!$F$3809,3,FALSE))</f>
        <v/>
      </c>
      <c r="W47" s="80"/>
      <c r="X47" s="37" t="e">
        <f t="shared" si="3"/>
        <v>#VALUE!</v>
      </c>
      <c r="Y47" s="28"/>
      <c r="Z47" s="28"/>
      <c r="AA47" s="28"/>
      <c r="AB47" s="28"/>
      <c r="AC47" s="44"/>
      <c r="AD47" s="44"/>
      <c r="AE47" s="41"/>
      <c r="AF47" s="43"/>
      <c r="AG47" s="41"/>
      <c r="AH47" s="42" t="e">
        <f t="shared" si="0"/>
        <v>#VALUE!</v>
      </c>
      <c r="AI47" s="41"/>
      <c r="AJ47" s="44"/>
      <c r="AK47" s="45"/>
      <c r="AL47" s="34"/>
      <c r="AM47" s="34"/>
      <c r="AN47" s="34"/>
      <c r="AO47" s="34"/>
      <c r="AP47" s="34"/>
      <c r="AQ47" s="34"/>
      <c r="AR47" s="34"/>
    </row>
    <row r="48" spans="2:44" ht="22.5" customHeight="1" x14ac:dyDescent="0.15">
      <c r="B48" s="34"/>
      <c r="C48" s="47"/>
      <c r="D48" s="34"/>
      <c r="E48" s="34"/>
      <c r="F48" s="41"/>
      <c r="G48" s="67"/>
      <c r="H48" s="75"/>
      <c r="I48" s="72"/>
      <c r="J48" s="74"/>
      <c r="K48" s="53"/>
      <c r="L48" s="49"/>
      <c r="M48" s="51"/>
      <c r="N48" s="35"/>
      <c r="O48" s="55"/>
      <c r="P48" s="36" t="str">
        <f>IF(N48="","",VLOOKUP(N48,単重表!$C$6:'単重表'!$F$3809,2,FALSE))</f>
        <v/>
      </c>
      <c r="Q48" s="37"/>
      <c r="R48" s="29">
        <f t="shared" si="1"/>
        <v>0</v>
      </c>
      <c r="S48" s="38"/>
      <c r="T48" s="39">
        <f t="shared" si="2"/>
        <v>1</v>
      </c>
      <c r="U48" s="40"/>
      <c r="V48" s="39" t="str">
        <f>IF(N48="","",VLOOKUP(N48,単重表!$C$6:'単重表'!$F$3809,3,FALSE))</f>
        <v/>
      </c>
      <c r="W48" s="81"/>
      <c r="X48" s="37" t="e">
        <f t="shared" si="3"/>
        <v>#VALUE!</v>
      </c>
      <c r="Y48" s="28"/>
      <c r="Z48" s="28"/>
      <c r="AA48" s="28"/>
      <c r="AB48" s="28"/>
      <c r="AC48" s="44"/>
      <c r="AD48" s="44"/>
      <c r="AE48" s="41"/>
      <c r="AF48" s="43"/>
      <c r="AG48" s="41"/>
      <c r="AH48" s="42" t="e">
        <f t="shared" si="0"/>
        <v>#VALUE!</v>
      </c>
      <c r="AI48" s="41"/>
      <c r="AJ48" s="44"/>
      <c r="AK48" s="45"/>
      <c r="AL48" s="34"/>
      <c r="AM48" s="34"/>
      <c r="AN48" s="34"/>
      <c r="AO48" s="34"/>
      <c r="AP48" s="34"/>
      <c r="AQ48" s="34"/>
      <c r="AR48" s="34"/>
    </row>
    <row r="49" spans="2:44" ht="22.5" customHeight="1" x14ac:dyDescent="0.15">
      <c r="B49" s="34"/>
      <c r="C49" s="47"/>
      <c r="D49" s="34"/>
      <c r="E49" s="34"/>
      <c r="F49" s="41"/>
      <c r="G49" s="67"/>
      <c r="H49" s="75"/>
      <c r="I49" s="72"/>
      <c r="J49" s="73"/>
      <c r="K49" s="53"/>
      <c r="L49" s="49"/>
      <c r="M49" s="51"/>
      <c r="N49" s="35"/>
      <c r="O49" s="55"/>
      <c r="P49" s="36" t="str">
        <f>IF(N49="","",VLOOKUP(N49,単重表!$C$6:'単重表'!$F$3809,2,FALSE))</f>
        <v/>
      </c>
      <c r="Q49" s="37"/>
      <c r="R49" s="29">
        <f t="shared" si="1"/>
        <v>0</v>
      </c>
      <c r="S49" s="38"/>
      <c r="T49" s="39">
        <f t="shared" si="2"/>
        <v>1</v>
      </c>
      <c r="U49" s="40"/>
      <c r="V49" s="39" t="str">
        <f>IF(N49="","",VLOOKUP(N49,単重表!$C$6:'単重表'!$F$3809,3,FALSE))</f>
        <v/>
      </c>
      <c r="W49" s="80"/>
      <c r="X49" s="37" t="e">
        <f t="shared" si="3"/>
        <v>#VALUE!</v>
      </c>
      <c r="Y49" s="28"/>
      <c r="Z49" s="28"/>
      <c r="AA49" s="28"/>
      <c r="AB49" s="28"/>
      <c r="AC49" s="44"/>
      <c r="AD49" s="44"/>
      <c r="AE49" s="41"/>
      <c r="AF49" s="43"/>
      <c r="AG49" s="41"/>
      <c r="AH49" s="42" t="e">
        <f t="shared" si="0"/>
        <v>#VALUE!</v>
      </c>
      <c r="AI49" s="41"/>
      <c r="AJ49" s="44"/>
      <c r="AK49" s="45"/>
      <c r="AL49" s="34"/>
      <c r="AM49" s="34"/>
      <c r="AN49" s="34"/>
      <c r="AO49" s="34"/>
      <c r="AP49" s="34"/>
      <c r="AQ49" s="34"/>
      <c r="AR49" s="34"/>
    </row>
    <row r="50" spans="2:44" ht="22.5" customHeight="1" x14ac:dyDescent="0.15">
      <c r="B50" s="34"/>
      <c r="C50" s="47"/>
      <c r="D50" s="34"/>
      <c r="E50" s="34"/>
      <c r="F50" s="41"/>
      <c r="G50" s="67"/>
      <c r="H50" s="75"/>
      <c r="I50" s="71"/>
      <c r="J50" s="73"/>
      <c r="K50" s="53"/>
      <c r="L50" s="49"/>
      <c r="M50" s="51"/>
      <c r="N50" s="35"/>
      <c r="O50" s="55"/>
      <c r="P50" s="36" t="str">
        <f>IF(N50="","",VLOOKUP(N50,単重表!$C$6:'単重表'!$F$3809,2,FALSE))</f>
        <v/>
      </c>
      <c r="Q50" s="37"/>
      <c r="R50" s="29">
        <f t="shared" si="1"/>
        <v>0</v>
      </c>
      <c r="S50" s="38"/>
      <c r="T50" s="39">
        <f t="shared" si="2"/>
        <v>1</v>
      </c>
      <c r="U50" s="40"/>
      <c r="V50" s="39" t="str">
        <f>IF(N50="","",VLOOKUP(N50,単重表!$C$6:'単重表'!$F$3809,3,FALSE))</f>
        <v/>
      </c>
      <c r="W50" s="80"/>
      <c r="X50" s="37" t="e">
        <f t="shared" si="3"/>
        <v>#VALUE!</v>
      </c>
      <c r="Y50" s="28"/>
      <c r="Z50" s="28"/>
      <c r="AA50" s="28"/>
      <c r="AB50" s="28"/>
      <c r="AC50" s="44"/>
      <c r="AD50" s="44"/>
      <c r="AE50" s="41"/>
      <c r="AF50" s="43"/>
      <c r="AG50" s="41"/>
      <c r="AH50" s="42" t="e">
        <f t="shared" si="0"/>
        <v>#VALUE!</v>
      </c>
      <c r="AI50" s="41"/>
      <c r="AJ50" s="44"/>
      <c r="AK50" s="45"/>
      <c r="AL50" s="34"/>
      <c r="AM50" s="34"/>
      <c r="AN50" s="34"/>
      <c r="AO50" s="34"/>
      <c r="AP50" s="34"/>
      <c r="AQ50" s="34"/>
      <c r="AR50" s="34"/>
    </row>
    <row r="51" spans="2:44" ht="22.5" customHeight="1" x14ac:dyDescent="0.15">
      <c r="B51" s="34"/>
      <c r="C51" s="47"/>
      <c r="D51" s="34"/>
      <c r="E51" s="34"/>
      <c r="F51" s="41"/>
      <c r="G51" s="67"/>
      <c r="H51" s="75"/>
      <c r="I51" s="71"/>
      <c r="J51" s="73"/>
      <c r="K51" s="53"/>
      <c r="L51" s="49"/>
      <c r="M51" s="51"/>
      <c r="N51" s="35"/>
      <c r="O51" s="55"/>
      <c r="P51" s="36" t="str">
        <f>IF(N51="","",VLOOKUP(N51,単重表!$C$6:'単重表'!$F$3809,2,FALSE))</f>
        <v/>
      </c>
      <c r="Q51" s="37"/>
      <c r="R51" s="29">
        <f t="shared" si="1"/>
        <v>0</v>
      </c>
      <c r="S51" s="38"/>
      <c r="T51" s="39">
        <f t="shared" si="2"/>
        <v>1</v>
      </c>
      <c r="U51" s="40"/>
      <c r="V51" s="39" t="str">
        <f>IF(N51="","",VLOOKUP(N51,単重表!$C$6:'単重表'!$F$3809,3,FALSE))</f>
        <v/>
      </c>
      <c r="W51" s="80"/>
      <c r="X51" s="37" t="e">
        <f t="shared" si="3"/>
        <v>#VALUE!</v>
      </c>
      <c r="Y51" s="28"/>
      <c r="Z51" s="28"/>
      <c r="AA51" s="28"/>
      <c r="AB51" s="28"/>
      <c r="AC51" s="44"/>
      <c r="AD51" s="44"/>
      <c r="AE51" s="41"/>
      <c r="AF51" s="43"/>
      <c r="AG51" s="41"/>
      <c r="AH51" s="42" t="e">
        <f t="shared" si="0"/>
        <v>#VALUE!</v>
      </c>
      <c r="AI51" s="41"/>
      <c r="AJ51" s="44"/>
      <c r="AK51" s="45"/>
      <c r="AL51" s="34"/>
      <c r="AM51" s="34"/>
      <c r="AN51" s="34"/>
      <c r="AO51" s="34"/>
      <c r="AP51" s="34"/>
      <c r="AQ51" s="34"/>
      <c r="AR51" s="34"/>
    </row>
    <row r="52" spans="2:44" ht="22.5" customHeight="1" x14ac:dyDescent="0.15">
      <c r="B52" s="34"/>
      <c r="C52" s="47"/>
      <c r="D52" s="34"/>
      <c r="E52" s="34"/>
      <c r="F52" s="41"/>
      <c r="G52" s="67"/>
      <c r="H52" s="75"/>
      <c r="I52" s="71"/>
      <c r="J52" s="73"/>
      <c r="K52" s="53"/>
      <c r="L52" s="49"/>
      <c r="M52" s="51"/>
      <c r="N52" s="35"/>
      <c r="O52" s="55"/>
      <c r="P52" s="36" t="str">
        <f>IF(N52="","",VLOOKUP(N52,単重表!$C$6:'単重表'!$F$3809,2,FALSE))</f>
        <v/>
      </c>
      <c r="Q52" s="37"/>
      <c r="R52" s="29">
        <f t="shared" si="1"/>
        <v>0</v>
      </c>
      <c r="S52" s="38"/>
      <c r="T52" s="39">
        <f t="shared" si="2"/>
        <v>1</v>
      </c>
      <c r="U52" s="40"/>
      <c r="V52" s="39" t="str">
        <f>IF(N52="","",VLOOKUP(N52,単重表!$C$6:'単重表'!$F$3809,3,FALSE))</f>
        <v/>
      </c>
      <c r="W52" s="80"/>
      <c r="X52" s="37" t="e">
        <f t="shared" si="3"/>
        <v>#VALUE!</v>
      </c>
      <c r="Y52" s="28"/>
      <c r="Z52" s="28"/>
      <c r="AA52" s="28"/>
      <c r="AB52" s="28"/>
      <c r="AC52" s="44"/>
      <c r="AD52" s="44"/>
      <c r="AE52" s="41"/>
      <c r="AF52" s="43"/>
      <c r="AG52" s="41"/>
      <c r="AH52" s="42" t="e">
        <f t="shared" si="0"/>
        <v>#VALUE!</v>
      </c>
      <c r="AI52" s="41"/>
      <c r="AJ52" s="44"/>
      <c r="AK52" s="45"/>
      <c r="AL52" s="34"/>
      <c r="AM52" s="34"/>
      <c r="AN52" s="34"/>
      <c r="AO52" s="34"/>
      <c r="AP52" s="34"/>
      <c r="AQ52" s="34"/>
      <c r="AR52" s="34"/>
    </row>
    <row r="53" spans="2:44" ht="22.5" customHeight="1" x14ac:dyDescent="0.15">
      <c r="B53" s="34"/>
      <c r="C53" s="47"/>
      <c r="D53" s="34"/>
      <c r="E53" s="34"/>
      <c r="F53" s="41"/>
      <c r="G53" s="67"/>
      <c r="H53" s="75"/>
      <c r="I53" s="71"/>
      <c r="J53" s="74"/>
      <c r="K53" s="53"/>
      <c r="L53" s="49"/>
      <c r="M53" s="51"/>
      <c r="N53" s="35"/>
      <c r="O53" s="55"/>
      <c r="P53" s="36" t="str">
        <f>IF(N53="","",VLOOKUP(N53,単重表!$C$6:'単重表'!$F$3809,2,FALSE))</f>
        <v/>
      </c>
      <c r="Q53" s="37"/>
      <c r="R53" s="29">
        <f t="shared" si="1"/>
        <v>0</v>
      </c>
      <c r="S53" s="38"/>
      <c r="T53" s="39">
        <f t="shared" si="2"/>
        <v>1</v>
      </c>
      <c r="U53" s="40"/>
      <c r="V53" s="39" t="str">
        <f>IF(N53="","",VLOOKUP(N53,単重表!$C$6:'単重表'!$F$3809,3,FALSE))</f>
        <v/>
      </c>
      <c r="W53" s="81"/>
      <c r="X53" s="37" t="e">
        <f t="shared" si="3"/>
        <v>#VALUE!</v>
      </c>
      <c r="Y53" s="28"/>
      <c r="Z53" s="28"/>
      <c r="AA53" s="28"/>
      <c r="AB53" s="28"/>
      <c r="AC53" s="44"/>
      <c r="AD53" s="44"/>
      <c r="AE53" s="41"/>
      <c r="AF53" s="43"/>
      <c r="AG53" s="41"/>
      <c r="AH53" s="42" t="e">
        <f t="shared" si="0"/>
        <v>#VALUE!</v>
      </c>
      <c r="AI53" s="41"/>
      <c r="AJ53" s="44"/>
      <c r="AK53" s="45"/>
      <c r="AL53" s="34"/>
      <c r="AM53" s="34"/>
      <c r="AN53" s="34"/>
      <c r="AO53" s="34"/>
      <c r="AP53" s="34"/>
      <c r="AQ53" s="34"/>
      <c r="AR53" s="34"/>
    </row>
    <row r="54" spans="2:44" ht="22.5" customHeight="1" x14ac:dyDescent="0.15">
      <c r="B54" s="34"/>
      <c r="C54" s="47"/>
      <c r="D54" s="34"/>
      <c r="E54" s="34"/>
      <c r="F54" s="41"/>
      <c r="G54" s="67"/>
      <c r="H54" s="75"/>
      <c r="I54" s="72"/>
      <c r="J54" s="73"/>
      <c r="K54" s="53"/>
      <c r="L54" s="49"/>
      <c r="M54" s="51"/>
      <c r="N54" s="35"/>
      <c r="O54" s="55"/>
      <c r="P54" s="36" t="str">
        <f>IF(N54="","",VLOOKUP(N54,単重表!$C$6:'単重表'!$F$3809,2,FALSE))</f>
        <v/>
      </c>
      <c r="Q54" s="37"/>
      <c r="R54" s="29">
        <f t="shared" si="1"/>
        <v>0</v>
      </c>
      <c r="S54" s="38"/>
      <c r="T54" s="39">
        <f t="shared" si="2"/>
        <v>1</v>
      </c>
      <c r="U54" s="40"/>
      <c r="V54" s="39" t="str">
        <f>IF(N54="","",VLOOKUP(N54,単重表!$C$6:'単重表'!$F$3809,3,FALSE))</f>
        <v/>
      </c>
      <c r="W54" s="80"/>
      <c r="X54" s="37" t="e">
        <f t="shared" si="3"/>
        <v>#VALUE!</v>
      </c>
      <c r="Y54" s="28"/>
      <c r="Z54" s="28"/>
      <c r="AA54" s="28"/>
      <c r="AB54" s="28"/>
      <c r="AC54" s="44"/>
      <c r="AD54" s="44"/>
      <c r="AE54" s="41"/>
      <c r="AF54" s="43"/>
      <c r="AG54" s="41"/>
      <c r="AH54" s="42" t="e">
        <f t="shared" si="0"/>
        <v>#VALUE!</v>
      </c>
      <c r="AI54" s="41"/>
      <c r="AJ54" s="44"/>
      <c r="AK54" s="45"/>
      <c r="AL54" s="34"/>
      <c r="AM54" s="34"/>
      <c r="AN54" s="34"/>
      <c r="AO54" s="34"/>
      <c r="AP54" s="34"/>
      <c r="AQ54" s="34"/>
      <c r="AR54" s="34"/>
    </row>
    <row r="55" spans="2:44" ht="22.5" customHeight="1" x14ac:dyDescent="0.15">
      <c r="B55" s="34"/>
      <c r="C55" s="47"/>
      <c r="D55" s="34"/>
      <c r="E55" s="34"/>
      <c r="F55" s="41"/>
      <c r="G55" s="67"/>
      <c r="H55" s="75"/>
      <c r="I55" s="72"/>
      <c r="J55" s="73"/>
      <c r="K55" s="53"/>
      <c r="L55" s="49"/>
      <c r="M55" s="51"/>
      <c r="N55" s="35"/>
      <c r="O55" s="55"/>
      <c r="P55" s="36" t="str">
        <f>IF(N55="","",VLOOKUP(N55,単重表!$C$6:'単重表'!$F$3809,2,FALSE))</f>
        <v/>
      </c>
      <c r="Q55" s="37"/>
      <c r="R55" s="29">
        <f t="shared" si="1"/>
        <v>0</v>
      </c>
      <c r="S55" s="38"/>
      <c r="T55" s="39">
        <f t="shared" si="2"/>
        <v>1</v>
      </c>
      <c r="U55" s="40"/>
      <c r="V55" s="39" t="str">
        <f>IF(N55="","",VLOOKUP(N55,単重表!$C$6:'単重表'!$F$3809,3,FALSE))</f>
        <v/>
      </c>
      <c r="W55" s="80"/>
      <c r="X55" s="37" t="e">
        <f t="shared" si="3"/>
        <v>#VALUE!</v>
      </c>
      <c r="Y55" s="28"/>
      <c r="Z55" s="28"/>
      <c r="AA55" s="28"/>
      <c r="AB55" s="28"/>
      <c r="AC55" s="44"/>
      <c r="AD55" s="44"/>
      <c r="AE55" s="41"/>
      <c r="AF55" s="43"/>
      <c r="AG55" s="41"/>
      <c r="AH55" s="42" t="e">
        <f t="shared" si="0"/>
        <v>#VALUE!</v>
      </c>
      <c r="AI55" s="41"/>
      <c r="AJ55" s="44"/>
      <c r="AK55" s="45"/>
      <c r="AL55" s="34"/>
      <c r="AM55" s="34"/>
      <c r="AN55" s="34"/>
      <c r="AO55" s="34"/>
      <c r="AP55" s="34"/>
      <c r="AQ55" s="34"/>
      <c r="AR55" s="34"/>
    </row>
    <row r="56" spans="2:44" ht="22.5" customHeight="1" x14ac:dyDescent="0.15">
      <c r="B56" s="34"/>
      <c r="C56" s="47"/>
      <c r="D56" s="34"/>
      <c r="E56" s="34"/>
      <c r="F56" s="41"/>
      <c r="G56" s="67"/>
      <c r="H56" s="75"/>
      <c r="I56" s="72"/>
      <c r="J56" s="73"/>
      <c r="K56" s="53"/>
      <c r="L56" s="49"/>
      <c r="M56" s="51"/>
      <c r="N56" s="35"/>
      <c r="O56" s="55"/>
      <c r="P56" s="36" t="str">
        <f>IF(N56="","",VLOOKUP(N56,単重表!$C$6:'単重表'!$F$3809,2,FALSE))</f>
        <v/>
      </c>
      <c r="Q56" s="37"/>
      <c r="R56" s="29">
        <f t="shared" si="1"/>
        <v>0</v>
      </c>
      <c r="S56" s="38"/>
      <c r="T56" s="39">
        <f t="shared" si="2"/>
        <v>1</v>
      </c>
      <c r="U56" s="40"/>
      <c r="V56" s="39" t="str">
        <f>IF(N56="","",VLOOKUP(N56,単重表!$C$6:'単重表'!$F$3809,3,FALSE))</f>
        <v/>
      </c>
      <c r="W56" s="80"/>
      <c r="X56" s="37" t="e">
        <f t="shared" si="3"/>
        <v>#VALUE!</v>
      </c>
      <c r="Y56" s="28"/>
      <c r="Z56" s="28"/>
      <c r="AA56" s="28"/>
      <c r="AB56" s="28"/>
      <c r="AC56" s="44"/>
      <c r="AD56" s="44"/>
      <c r="AE56" s="41"/>
      <c r="AF56" s="43"/>
      <c r="AG56" s="41"/>
      <c r="AH56" s="42" t="e">
        <f t="shared" si="0"/>
        <v>#VALUE!</v>
      </c>
      <c r="AI56" s="41"/>
      <c r="AJ56" s="44"/>
      <c r="AK56" s="45"/>
      <c r="AL56" s="34"/>
      <c r="AM56" s="34"/>
      <c r="AN56" s="34"/>
      <c r="AO56" s="34"/>
      <c r="AP56" s="34"/>
      <c r="AQ56" s="34"/>
      <c r="AR56" s="34"/>
    </row>
    <row r="57" spans="2:44" ht="22.5" customHeight="1" x14ac:dyDescent="0.15">
      <c r="B57" s="34"/>
      <c r="C57" s="47"/>
      <c r="D57" s="34"/>
      <c r="E57" s="34"/>
      <c r="F57" s="41"/>
      <c r="G57" s="67"/>
      <c r="H57" s="75"/>
      <c r="I57" s="72"/>
      <c r="J57" s="73"/>
      <c r="K57" s="53"/>
      <c r="L57" s="49"/>
      <c r="M57" s="51"/>
      <c r="N57" s="35"/>
      <c r="O57" s="55"/>
      <c r="P57" s="36" t="str">
        <f>IF(N57="","",VLOOKUP(N57,単重表!$C$6:'単重表'!$F$3809,2,FALSE))</f>
        <v/>
      </c>
      <c r="Q57" s="37"/>
      <c r="R57" s="29">
        <f t="shared" si="1"/>
        <v>0</v>
      </c>
      <c r="S57" s="38"/>
      <c r="T57" s="39">
        <f t="shared" si="2"/>
        <v>1</v>
      </c>
      <c r="U57" s="40"/>
      <c r="V57" s="39" t="str">
        <f>IF(N57="","",VLOOKUP(N57,単重表!$C$6:'単重表'!$F$3809,3,FALSE))</f>
        <v/>
      </c>
      <c r="W57" s="80"/>
      <c r="X57" s="37" t="e">
        <f t="shared" si="3"/>
        <v>#VALUE!</v>
      </c>
      <c r="Y57" s="28"/>
      <c r="Z57" s="28"/>
      <c r="AA57" s="28"/>
      <c r="AB57" s="28"/>
      <c r="AC57" s="44"/>
      <c r="AD57" s="44"/>
      <c r="AE57" s="41"/>
      <c r="AF57" s="43"/>
      <c r="AG57" s="41"/>
      <c r="AH57" s="42" t="e">
        <f t="shared" si="0"/>
        <v>#VALUE!</v>
      </c>
      <c r="AI57" s="41"/>
      <c r="AJ57" s="44"/>
      <c r="AK57" s="45"/>
      <c r="AL57" s="34"/>
      <c r="AM57" s="34"/>
      <c r="AN57" s="34"/>
      <c r="AO57" s="34"/>
      <c r="AP57" s="34"/>
      <c r="AQ57" s="34"/>
      <c r="AR57" s="34"/>
    </row>
    <row r="58" spans="2:44" ht="22.5" customHeight="1" x14ac:dyDescent="0.15">
      <c r="B58" s="34"/>
      <c r="C58" s="47"/>
      <c r="D58" s="34"/>
      <c r="E58" s="34"/>
      <c r="F58" s="41"/>
      <c r="G58" s="67"/>
      <c r="H58" s="75"/>
      <c r="I58" s="72"/>
      <c r="J58" s="73"/>
      <c r="K58" s="53"/>
      <c r="L58" s="49"/>
      <c r="M58" s="51"/>
      <c r="N58" s="35"/>
      <c r="O58" s="55"/>
      <c r="P58" s="36" t="str">
        <f>IF(N58="","",VLOOKUP(N58,単重表!$C$6:'単重表'!$F$3809,2,FALSE))</f>
        <v/>
      </c>
      <c r="Q58" s="37"/>
      <c r="R58" s="29">
        <f t="shared" si="1"/>
        <v>0</v>
      </c>
      <c r="S58" s="38"/>
      <c r="T58" s="39">
        <f t="shared" si="2"/>
        <v>1</v>
      </c>
      <c r="U58" s="40"/>
      <c r="V58" s="39" t="str">
        <f>IF(N58="","",VLOOKUP(N58,単重表!$C$6:'単重表'!$F$3809,3,FALSE))</f>
        <v/>
      </c>
      <c r="W58" s="80"/>
      <c r="X58" s="37" t="e">
        <f t="shared" si="3"/>
        <v>#VALUE!</v>
      </c>
      <c r="Y58" s="28"/>
      <c r="Z58" s="28"/>
      <c r="AA58" s="28"/>
      <c r="AB58" s="28"/>
      <c r="AC58" s="44"/>
      <c r="AD58" s="44"/>
      <c r="AE58" s="41"/>
      <c r="AF58" s="43"/>
      <c r="AG58" s="41"/>
      <c r="AH58" s="42" t="e">
        <f t="shared" si="0"/>
        <v>#VALUE!</v>
      </c>
      <c r="AI58" s="41"/>
      <c r="AJ58" s="44"/>
      <c r="AK58" s="45"/>
      <c r="AL58" s="34"/>
      <c r="AM58" s="34"/>
      <c r="AN58" s="34"/>
      <c r="AO58" s="34"/>
      <c r="AP58" s="34"/>
      <c r="AQ58" s="34"/>
      <c r="AR58" s="34"/>
    </row>
    <row r="59" spans="2:44" ht="22.5" customHeight="1" x14ac:dyDescent="0.15">
      <c r="B59" s="34"/>
      <c r="C59" s="47"/>
      <c r="D59" s="34"/>
      <c r="E59" s="34"/>
      <c r="F59" s="41"/>
      <c r="G59" s="67"/>
      <c r="H59" s="75"/>
      <c r="I59" s="72"/>
      <c r="J59" s="73"/>
      <c r="K59" s="53"/>
      <c r="L59" s="49"/>
      <c r="M59" s="51"/>
      <c r="N59" s="35"/>
      <c r="O59" s="55"/>
      <c r="P59" s="36" t="str">
        <f>IF(N59="","",VLOOKUP(N59,単重表!$C$6:'単重表'!$F$3809,2,FALSE))</f>
        <v/>
      </c>
      <c r="Q59" s="37"/>
      <c r="R59" s="29">
        <f t="shared" si="1"/>
        <v>0</v>
      </c>
      <c r="S59" s="38"/>
      <c r="T59" s="39">
        <f t="shared" si="2"/>
        <v>1</v>
      </c>
      <c r="U59" s="40"/>
      <c r="V59" s="39" t="str">
        <f>IF(N59="","",VLOOKUP(N59,単重表!$C$6:'単重表'!$F$3809,3,FALSE))</f>
        <v/>
      </c>
      <c r="W59" s="80"/>
      <c r="X59" s="37" t="e">
        <f t="shared" si="3"/>
        <v>#VALUE!</v>
      </c>
      <c r="Y59" s="28"/>
      <c r="Z59" s="28"/>
      <c r="AA59" s="28"/>
      <c r="AB59" s="28"/>
      <c r="AC59" s="44"/>
      <c r="AD59" s="44"/>
      <c r="AE59" s="41"/>
      <c r="AF59" s="43"/>
      <c r="AG59" s="41"/>
      <c r="AH59" s="42" t="e">
        <f t="shared" si="0"/>
        <v>#VALUE!</v>
      </c>
      <c r="AI59" s="41"/>
      <c r="AJ59" s="44"/>
      <c r="AK59" s="45"/>
      <c r="AL59" s="34"/>
      <c r="AM59" s="34"/>
      <c r="AN59" s="34"/>
      <c r="AO59" s="34"/>
      <c r="AP59" s="34"/>
      <c r="AQ59" s="34"/>
      <c r="AR59" s="34"/>
    </row>
    <row r="60" spans="2:44" ht="22.5" customHeight="1" x14ac:dyDescent="0.15">
      <c r="B60" s="34"/>
      <c r="C60" s="47"/>
      <c r="D60" s="34"/>
      <c r="E60" s="34"/>
      <c r="F60" s="41"/>
      <c r="G60" s="67"/>
      <c r="H60" s="75"/>
      <c r="I60" s="72"/>
      <c r="J60" s="73"/>
      <c r="K60" s="53"/>
      <c r="L60" s="49"/>
      <c r="M60" s="51"/>
      <c r="N60" s="35"/>
      <c r="O60" s="55"/>
      <c r="P60" s="36" t="str">
        <f>IF(N60="","",VLOOKUP(N60,単重表!$C$6:'単重表'!$F$3809,2,FALSE))</f>
        <v/>
      </c>
      <c r="Q60" s="37"/>
      <c r="R60" s="29">
        <f t="shared" si="1"/>
        <v>0</v>
      </c>
      <c r="S60" s="38"/>
      <c r="T60" s="39">
        <f t="shared" si="2"/>
        <v>1</v>
      </c>
      <c r="U60" s="40"/>
      <c r="V60" s="39" t="str">
        <f>IF(N60="","",VLOOKUP(N60,単重表!$C$6:'単重表'!$F$3809,3,FALSE))</f>
        <v/>
      </c>
      <c r="W60" s="80"/>
      <c r="X60" s="37" t="e">
        <f t="shared" si="3"/>
        <v>#VALUE!</v>
      </c>
      <c r="Y60" s="28"/>
      <c r="Z60" s="28"/>
      <c r="AA60" s="28"/>
      <c r="AB60" s="28"/>
      <c r="AC60" s="44"/>
      <c r="AD60" s="44"/>
      <c r="AE60" s="41"/>
      <c r="AF60" s="43"/>
      <c r="AG60" s="41"/>
      <c r="AH60" s="42" t="e">
        <f t="shared" si="0"/>
        <v>#VALUE!</v>
      </c>
      <c r="AI60" s="41"/>
      <c r="AJ60" s="44"/>
      <c r="AK60" s="45"/>
      <c r="AL60" s="34"/>
      <c r="AM60" s="34"/>
      <c r="AN60" s="34"/>
      <c r="AO60" s="34"/>
      <c r="AP60" s="34"/>
      <c r="AQ60" s="34"/>
      <c r="AR60" s="34"/>
    </row>
    <row r="61" spans="2:44" ht="22.5" customHeight="1" x14ac:dyDescent="0.15">
      <c r="B61" s="34"/>
      <c r="C61" s="47"/>
      <c r="D61" s="34"/>
      <c r="E61" s="34"/>
      <c r="F61" s="41"/>
      <c r="G61" s="67"/>
      <c r="H61" s="75"/>
      <c r="I61" s="72"/>
      <c r="J61" s="73"/>
      <c r="K61" s="53"/>
      <c r="L61" s="49"/>
      <c r="M61" s="51"/>
      <c r="N61" s="35"/>
      <c r="O61" s="55"/>
      <c r="P61" s="36" t="str">
        <f>IF(N61="","",VLOOKUP(N61,単重表!$C$6:'単重表'!$F$3809,2,FALSE))</f>
        <v/>
      </c>
      <c r="Q61" s="37"/>
      <c r="R61" s="29">
        <f t="shared" si="1"/>
        <v>0</v>
      </c>
      <c r="S61" s="38"/>
      <c r="T61" s="39">
        <f t="shared" si="2"/>
        <v>1</v>
      </c>
      <c r="U61" s="40"/>
      <c r="V61" s="39" t="str">
        <f>IF(N61="","",VLOOKUP(N61,単重表!$C$6:'単重表'!$F$3809,3,FALSE))</f>
        <v/>
      </c>
      <c r="W61" s="80"/>
      <c r="X61" s="37" t="e">
        <f t="shared" si="3"/>
        <v>#VALUE!</v>
      </c>
      <c r="Y61" s="28"/>
      <c r="Z61" s="28"/>
      <c r="AA61" s="28"/>
      <c r="AB61" s="28"/>
      <c r="AC61" s="44"/>
      <c r="AD61" s="44"/>
      <c r="AE61" s="41"/>
      <c r="AF61" s="43"/>
      <c r="AG61" s="41"/>
      <c r="AH61" s="42" t="e">
        <f t="shared" si="0"/>
        <v>#VALUE!</v>
      </c>
      <c r="AI61" s="41"/>
      <c r="AJ61" s="44"/>
      <c r="AK61" s="45"/>
      <c r="AL61" s="34"/>
      <c r="AM61" s="34"/>
      <c r="AN61" s="34"/>
      <c r="AO61" s="34"/>
      <c r="AP61" s="34"/>
      <c r="AQ61" s="34"/>
      <c r="AR61" s="34"/>
    </row>
    <row r="62" spans="2:44" ht="22.5" customHeight="1" x14ac:dyDescent="0.15">
      <c r="B62" s="34"/>
      <c r="C62" s="47"/>
      <c r="D62" s="34"/>
      <c r="E62" s="34"/>
      <c r="F62" s="41"/>
      <c r="G62" s="67"/>
      <c r="H62" s="75"/>
      <c r="I62" s="72"/>
      <c r="J62" s="73"/>
      <c r="K62" s="53"/>
      <c r="L62" s="49"/>
      <c r="M62" s="51"/>
      <c r="N62" s="35"/>
      <c r="O62" s="55"/>
      <c r="P62" s="36" t="str">
        <f>IF(N62="","",VLOOKUP(N62,単重表!$C$6:'単重表'!$F$3809,2,FALSE))</f>
        <v/>
      </c>
      <c r="Q62" s="37"/>
      <c r="R62" s="29">
        <f t="shared" si="1"/>
        <v>0</v>
      </c>
      <c r="S62" s="38"/>
      <c r="T62" s="39">
        <f t="shared" si="2"/>
        <v>1</v>
      </c>
      <c r="U62" s="40"/>
      <c r="V62" s="39" t="str">
        <f>IF(N62="","",VLOOKUP(N62,単重表!$C$6:'単重表'!$F$3809,3,FALSE))</f>
        <v/>
      </c>
      <c r="W62" s="80"/>
      <c r="X62" s="37" t="e">
        <f t="shared" si="3"/>
        <v>#VALUE!</v>
      </c>
      <c r="Y62" s="28"/>
      <c r="Z62" s="28"/>
      <c r="AA62" s="28"/>
      <c r="AB62" s="28"/>
      <c r="AC62" s="44"/>
      <c r="AD62" s="44"/>
      <c r="AE62" s="41"/>
      <c r="AF62" s="43"/>
      <c r="AG62" s="41"/>
      <c r="AH62" s="42" t="e">
        <f t="shared" si="0"/>
        <v>#VALUE!</v>
      </c>
      <c r="AI62" s="41"/>
      <c r="AJ62" s="44"/>
      <c r="AK62" s="45"/>
      <c r="AL62" s="34"/>
      <c r="AM62" s="34"/>
      <c r="AN62" s="34"/>
      <c r="AO62" s="34"/>
      <c r="AP62" s="34"/>
      <c r="AQ62" s="34"/>
      <c r="AR62" s="34"/>
    </row>
    <row r="63" spans="2:44" ht="22.5" customHeight="1" x14ac:dyDescent="0.15">
      <c r="B63" s="34"/>
      <c r="C63" s="47"/>
      <c r="D63" s="34"/>
      <c r="E63" s="34"/>
      <c r="F63" s="41"/>
      <c r="G63" s="67"/>
      <c r="H63" s="75"/>
      <c r="I63" s="72"/>
      <c r="J63" s="73"/>
      <c r="K63" s="53"/>
      <c r="L63" s="49"/>
      <c r="M63" s="51"/>
      <c r="N63" s="35"/>
      <c r="O63" s="55"/>
      <c r="P63" s="36" t="str">
        <f>IF(N63="","",VLOOKUP(N63,単重表!$C$6:'単重表'!$F$3809,2,FALSE))</f>
        <v/>
      </c>
      <c r="Q63" s="37"/>
      <c r="R63" s="29">
        <f t="shared" si="1"/>
        <v>0</v>
      </c>
      <c r="S63" s="38"/>
      <c r="T63" s="39">
        <f t="shared" si="2"/>
        <v>1</v>
      </c>
      <c r="U63" s="40"/>
      <c r="V63" s="39" t="str">
        <f>IF(N63="","",VLOOKUP(N63,単重表!$C$6:'単重表'!$F$3809,3,FALSE))</f>
        <v/>
      </c>
      <c r="W63" s="80"/>
      <c r="X63" s="37" t="e">
        <f t="shared" si="3"/>
        <v>#VALUE!</v>
      </c>
      <c r="Y63" s="28"/>
      <c r="Z63" s="28"/>
      <c r="AA63" s="28"/>
      <c r="AB63" s="28"/>
      <c r="AC63" s="44"/>
      <c r="AD63" s="44"/>
      <c r="AE63" s="41"/>
      <c r="AF63" s="43"/>
      <c r="AG63" s="41"/>
      <c r="AH63" s="42" t="e">
        <f t="shared" si="0"/>
        <v>#VALUE!</v>
      </c>
      <c r="AI63" s="41"/>
      <c r="AJ63" s="44"/>
      <c r="AK63" s="45"/>
      <c r="AL63" s="34"/>
      <c r="AM63" s="34"/>
      <c r="AN63" s="34"/>
      <c r="AO63" s="34"/>
      <c r="AP63" s="34"/>
      <c r="AQ63" s="34"/>
      <c r="AR63" s="34"/>
    </row>
    <row r="64" spans="2:44" ht="22.5" customHeight="1" x14ac:dyDescent="0.15">
      <c r="B64" s="34"/>
      <c r="C64" s="47"/>
      <c r="D64" s="34"/>
      <c r="E64" s="34"/>
      <c r="F64" s="41"/>
      <c r="G64" s="67"/>
      <c r="H64" s="75"/>
      <c r="I64" s="72"/>
      <c r="J64" s="73"/>
      <c r="K64" s="53"/>
      <c r="L64" s="49"/>
      <c r="M64" s="51"/>
      <c r="N64" s="35"/>
      <c r="O64" s="55"/>
      <c r="P64" s="36" t="str">
        <f>IF(N64="","",VLOOKUP(N64,単重表!$C$6:'単重表'!$F$3809,2,FALSE))</f>
        <v/>
      </c>
      <c r="Q64" s="37"/>
      <c r="R64" s="29">
        <f t="shared" si="1"/>
        <v>0</v>
      </c>
      <c r="S64" s="38"/>
      <c r="T64" s="39">
        <f t="shared" si="2"/>
        <v>1</v>
      </c>
      <c r="U64" s="40"/>
      <c r="V64" s="39" t="str">
        <f>IF(N64="","",VLOOKUP(N64,単重表!$C$6:'単重表'!$F$3809,3,FALSE))</f>
        <v/>
      </c>
      <c r="W64" s="80"/>
      <c r="X64" s="37" t="e">
        <f t="shared" si="3"/>
        <v>#VALUE!</v>
      </c>
      <c r="Y64" s="28"/>
      <c r="Z64" s="28"/>
      <c r="AA64" s="28"/>
      <c r="AB64" s="28"/>
      <c r="AC64" s="44"/>
      <c r="AD64" s="44"/>
      <c r="AE64" s="41"/>
      <c r="AF64" s="43"/>
      <c r="AG64" s="41"/>
      <c r="AH64" s="42" t="e">
        <f t="shared" si="0"/>
        <v>#VALUE!</v>
      </c>
      <c r="AI64" s="41"/>
      <c r="AJ64" s="44"/>
      <c r="AK64" s="45"/>
      <c r="AL64" s="34"/>
      <c r="AM64" s="34"/>
      <c r="AN64" s="34"/>
      <c r="AO64" s="34"/>
      <c r="AP64" s="34"/>
      <c r="AQ64" s="34"/>
      <c r="AR64" s="34"/>
    </row>
    <row r="65" spans="2:44" ht="22.5" customHeight="1" x14ac:dyDescent="0.15">
      <c r="B65" s="34"/>
      <c r="C65" s="47"/>
      <c r="D65" s="34"/>
      <c r="E65" s="34"/>
      <c r="F65" s="41"/>
      <c r="G65" s="67"/>
      <c r="H65" s="75"/>
      <c r="I65" s="71"/>
      <c r="J65" s="73"/>
      <c r="K65" s="53"/>
      <c r="L65" s="49"/>
      <c r="M65" s="51"/>
      <c r="N65" s="35"/>
      <c r="O65" s="55"/>
      <c r="P65" s="36" t="str">
        <f>IF(N65="","",VLOOKUP(N65,単重表!$C$6:'単重表'!$F$3809,2,FALSE))</f>
        <v/>
      </c>
      <c r="Q65" s="37"/>
      <c r="R65" s="29">
        <f t="shared" si="1"/>
        <v>0</v>
      </c>
      <c r="S65" s="38"/>
      <c r="T65" s="39">
        <f t="shared" si="2"/>
        <v>1</v>
      </c>
      <c r="U65" s="40"/>
      <c r="V65" s="39" t="str">
        <f>IF(N65="","",VLOOKUP(N65,単重表!$C$6:'単重表'!$F$3809,3,FALSE))</f>
        <v/>
      </c>
      <c r="W65" s="80"/>
      <c r="X65" s="37" t="e">
        <f t="shared" si="3"/>
        <v>#VALUE!</v>
      </c>
      <c r="Y65" s="28"/>
      <c r="Z65" s="28"/>
      <c r="AA65" s="28"/>
      <c r="AB65" s="28"/>
      <c r="AC65" s="44"/>
      <c r="AD65" s="44"/>
      <c r="AE65" s="41"/>
      <c r="AF65" s="43"/>
      <c r="AG65" s="41"/>
      <c r="AH65" s="42" t="e">
        <f t="shared" si="0"/>
        <v>#VALUE!</v>
      </c>
      <c r="AI65" s="41"/>
      <c r="AJ65" s="44"/>
      <c r="AK65" s="45"/>
      <c r="AL65" s="34"/>
      <c r="AM65" s="34"/>
      <c r="AN65" s="34"/>
      <c r="AO65" s="34"/>
      <c r="AP65" s="34"/>
      <c r="AQ65" s="34"/>
      <c r="AR65" s="34"/>
    </row>
    <row r="66" spans="2:44" ht="22.5" customHeight="1" x14ac:dyDescent="0.15">
      <c r="B66" s="34"/>
      <c r="C66" s="47"/>
      <c r="D66" s="34"/>
      <c r="E66" s="34"/>
      <c r="F66" s="41"/>
      <c r="G66" s="67"/>
      <c r="H66" s="75"/>
      <c r="I66" s="71"/>
      <c r="J66" s="73"/>
      <c r="K66" s="53"/>
      <c r="L66" s="49"/>
      <c r="M66" s="51"/>
      <c r="N66" s="35"/>
      <c r="O66" s="55"/>
      <c r="P66" s="36" t="str">
        <f>IF(N66="","",VLOOKUP(N66,単重表!$C$6:'単重表'!$F$3809,2,FALSE))</f>
        <v/>
      </c>
      <c r="Q66" s="37"/>
      <c r="R66" s="29">
        <f t="shared" si="1"/>
        <v>0</v>
      </c>
      <c r="S66" s="38"/>
      <c r="T66" s="39">
        <f t="shared" si="2"/>
        <v>1</v>
      </c>
      <c r="U66" s="40"/>
      <c r="V66" s="39" t="str">
        <f>IF(N66="","",VLOOKUP(N66,単重表!$C$6:'単重表'!$F$3809,3,FALSE))</f>
        <v/>
      </c>
      <c r="W66" s="80"/>
      <c r="X66" s="37" t="e">
        <f t="shared" si="3"/>
        <v>#VALUE!</v>
      </c>
      <c r="Y66" s="28"/>
      <c r="Z66" s="28"/>
      <c r="AA66" s="28"/>
      <c r="AB66" s="28"/>
      <c r="AC66" s="44"/>
      <c r="AD66" s="44"/>
      <c r="AE66" s="41"/>
      <c r="AF66" s="43"/>
      <c r="AG66" s="41"/>
      <c r="AH66" s="42" t="e">
        <f t="shared" si="0"/>
        <v>#VALUE!</v>
      </c>
      <c r="AI66" s="41"/>
      <c r="AJ66" s="44"/>
      <c r="AK66" s="45"/>
      <c r="AL66" s="34"/>
      <c r="AM66" s="34"/>
      <c r="AN66" s="34"/>
      <c r="AO66" s="34"/>
      <c r="AP66" s="34"/>
      <c r="AQ66" s="34"/>
      <c r="AR66" s="34"/>
    </row>
    <row r="67" spans="2:44" ht="22.5" customHeight="1" x14ac:dyDescent="0.15">
      <c r="B67" s="34"/>
      <c r="C67" s="47"/>
      <c r="D67" s="34"/>
      <c r="E67" s="34"/>
      <c r="F67" s="41"/>
      <c r="G67" s="67"/>
      <c r="H67" s="75"/>
      <c r="I67" s="71"/>
      <c r="J67" s="73"/>
      <c r="K67" s="53"/>
      <c r="L67" s="49"/>
      <c r="M67" s="51"/>
      <c r="N67" s="35"/>
      <c r="O67" s="55"/>
      <c r="P67" s="36" t="str">
        <f>IF(N67="","",VLOOKUP(N67,単重表!$C$6:'単重表'!$F$3809,2,FALSE))</f>
        <v/>
      </c>
      <c r="Q67" s="37"/>
      <c r="R67" s="29">
        <f t="shared" si="1"/>
        <v>0</v>
      </c>
      <c r="S67" s="38"/>
      <c r="T67" s="39">
        <f t="shared" si="2"/>
        <v>1</v>
      </c>
      <c r="U67" s="40"/>
      <c r="V67" s="39" t="str">
        <f>IF(N67="","",VLOOKUP(N67,単重表!$C$6:'単重表'!$F$3809,3,FALSE))</f>
        <v/>
      </c>
      <c r="W67" s="80"/>
      <c r="X67" s="37" t="e">
        <f t="shared" si="3"/>
        <v>#VALUE!</v>
      </c>
      <c r="Y67" s="28"/>
      <c r="Z67" s="28"/>
      <c r="AA67" s="28"/>
      <c r="AB67" s="28"/>
      <c r="AC67" s="44"/>
      <c r="AD67" s="44"/>
      <c r="AE67" s="41"/>
      <c r="AF67" s="43"/>
      <c r="AG67" s="41"/>
      <c r="AH67" s="42" t="e">
        <f t="shared" si="0"/>
        <v>#VALUE!</v>
      </c>
      <c r="AI67" s="41"/>
      <c r="AJ67" s="44"/>
      <c r="AK67" s="45"/>
      <c r="AL67" s="34"/>
      <c r="AM67" s="34"/>
      <c r="AN67" s="34"/>
      <c r="AO67" s="34"/>
      <c r="AP67" s="34"/>
      <c r="AQ67" s="34"/>
      <c r="AR67" s="34"/>
    </row>
    <row r="68" spans="2:44" ht="22.5" customHeight="1" x14ac:dyDescent="0.15">
      <c r="B68" s="34"/>
      <c r="C68" s="47"/>
      <c r="D68" s="34"/>
      <c r="E68" s="34"/>
      <c r="F68" s="41"/>
      <c r="G68" s="67"/>
      <c r="H68" s="75"/>
      <c r="I68" s="72"/>
      <c r="J68" s="73"/>
      <c r="K68" s="53"/>
      <c r="L68" s="49"/>
      <c r="M68" s="51"/>
      <c r="N68" s="35"/>
      <c r="O68" s="55"/>
      <c r="P68" s="36" t="str">
        <f>IF(N68="","",VLOOKUP(N68,単重表!$C$6:'単重表'!$F$3809,2,FALSE))</f>
        <v/>
      </c>
      <c r="Q68" s="37"/>
      <c r="R68" s="29">
        <f t="shared" si="1"/>
        <v>0</v>
      </c>
      <c r="S68" s="38"/>
      <c r="T68" s="39">
        <f t="shared" si="2"/>
        <v>1</v>
      </c>
      <c r="U68" s="40"/>
      <c r="V68" s="39" t="str">
        <f>IF(N68="","",VLOOKUP(N68,単重表!$C$6:'単重表'!$F$3809,3,FALSE))</f>
        <v/>
      </c>
      <c r="W68" s="80"/>
      <c r="X68" s="37" t="e">
        <f t="shared" si="3"/>
        <v>#VALUE!</v>
      </c>
      <c r="Y68" s="28"/>
      <c r="Z68" s="28"/>
      <c r="AA68" s="28"/>
      <c r="AB68" s="28"/>
      <c r="AC68" s="44"/>
      <c r="AD68" s="44"/>
      <c r="AE68" s="41"/>
      <c r="AF68" s="43"/>
      <c r="AG68" s="41"/>
      <c r="AH68" s="42" t="e">
        <f t="shared" si="0"/>
        <v>#VALUE!</v>
      </c>
      <c r="AI68" s="41"/>
      <c r="AJ68" s="44"/>
      <c r="AK68" s="45"/>
      <c r="AL68" s="34"/>
      <c r="AM68" s="34"/>
      <c r="AN68" s="34"/>
      <c r="AO68" s="34"/>
      <c r="AP68" s="34"/>
      <c r="AQ68" s="34"/>
      <c r="AR68" s="34"/>
    </row>
    <row r="69" spans="2:44" ht="22.5" customHeight="1" x14ac:dyDescent="0.15">
      <c r="B69" s="34"/>
      <c r="C69" s="47"/>
      <c r="D69" s="34"/>
      <c r="E69" s="34"/>
      <c r="F69" s="41"/>
      <c r="G69" s="67"/>
      <c r="H69" s="33"/>
      <c r="I69" s="72"/>
      <c r="J69" s="73"/>
      <c r="K69" s="53"/>
      <c r="L69" s="49"/>
      <c r="M69" s="51"/>
      <c r="N69" s="35"/>
      <c r="O69" s="55"/>
      <c r="P69" s="36" t="str">
        <f>IF(N69="","",VLOOKUP(N69,単重表!$C$6:'単重表'!$F$3809,2,FALSE))</f>
        <v/>
      </c>
      <c r="Q69" s="37"/>
      <c r="R69" s="29">
        <f t="shared" si="1"/>
        <v>0</v>
      </c>
      <c r="S69" s="38"/>
      <c r="T69" s="39">
        <f t="shared" si="2"/>
        <v>1</v>
      </c>
      <c r="U69" s="40"/>
      <c r="V69" s="39" t="str">
        <f>IF(N69="","",VLOOKUP(N69,単重表!$C$6:'単重表'!$F$3809,3,FALSE))</f>
        <v/>
      </c>
      <c r="W69" s="80"/>
      <c r="X69" s="37" t="e">
        <f t="shared" si="3"/>
        <v>#VALUE!</v>
      </c>
      <c r="Y69" s="28"/>
      <c r="Z69" s="28"/>
      <c r="AA69" s="28"/>
      <c r="AB69" s="28"/>
      <c r="AC69" s="44"/>
      <c r="AD69" s="44"/>
      <c r="AE69" s="41"/>
      <c r="AF69" s="43"/>
      <c r="AG69" s="41"/>
      <c r="AH69" s="42" t="e">
        <f t="shared" si="0"/>
        <v>#VALUE!</v>
      </c>
      <c r="AI69" s="41"/>
      <c r="AJ69" s="44"/>
      <c r="AK69" s="45"/>
      <c r="AL69" s="34"/>
      <c r="AM69" s="34"/>
      <c r="AN69" s="34"/>
      <c r="AO69" s="34"/>
      <c r="AP69" s="34"/>
      <c r="AQ69" s="34"/>
      <c r="AR69" s="34"/>
    </row>
    <row r="70" spans="2:44" ht="22.5" customHeight="1" x14ac:dyDescent="0.15">
      <c r="B70" s="34"/>
      <c r="C70" s="47"/>
      <c r="D70" s="34"/>
      <c r="E70" s="34"/>
      <c r="F70" s="41"/>
      <c r="G70" s="67"/>
      <c r="H70" s="33"/>
      <c r="I70" s="72"/>
      <c r="J70" s="73"/>
      <c r="K70" s="53"/>
      <c r="L70" s="49"/>
      <c r="M70" s="51"/>
      <c r="N70" s="35"/>
      <c r="O70" s="55"/>
      <c r="P70" s="36" t="str">
        <f>IF(N70="","",VLOOKUP(N70,単重表!$C$6:'単重表'!$F$3809,2,FALSE))</f>
        <v/>
      </c>
      <c r="Q70" s="37"/>
      <c r="R70" s="29">
        <f t="shared" si="1"/>
        <v>0</v>
      </c>
      <c r="S70" s="38"/>
      <c r="T70" s="39">
        <f t="shared" si="2"/>
        <v>1</v>
      </c>
      <c r="U70" s="40"/>
      <c r="V70" s="39" t="str">
        <f>IF(N70="","",VLOOKUP(N70,単重表!$C$6:'単重表'!$F$3809,3,FALSE))</f>
        <v/>
      </c>
      <c r="W70" s="80"/>
      <c r="X70" s="37" t="e">
        <f t="shared" si="3"/>
        <v>#VALUE!</v>
      </c>
      <c r="Y70" s="28"/>
      <c r="Z70" s="28"/>
      <c r="AA70" s="28"/>
      <c r="AB70" s="28"/>
      <c r="AC70" s="44"/>
      <c r="AD70" s="44"/>
      <c r="AE70" s="41"/>
      <c r="AF70" s="43"/>
      <c r="AG70" s="41"/>
      <c r="AH70" s="42" t="e">
        <f t="shared" si="0"/>
        <v>#VALUE!</v>
      </c>
      <c r="AI70" s="41"/>
      <c r="AJ70" s="44"/>
      <c r="AK70" s="45"/>
      <c r="AL70" s="34"/>
      <c r="AM70" s="34"/>
      <c r="AN70" s="34"/>
      <c r="AO70" s="34"/>
      <c r="AP70" s="34"/>
      <c r="AQ70" s="34"/>
      <c r="AR70" s="34"/>
    </row>
    <row r="71" spans="2:44" ht="22.5" customHeight="1" x14ac:dyDescent="0.15">
      <c r="B71" s="34"/>
      <c r="C71" s="47"/>
      <c r="D71" s="34"/>
      <c r="E71" s="34"/>
      <c r="F71" s="41"/>
      <c r="G71" s="67"/>
      <c r="H71" s="33"/>
      <c r="I71" s="72"/>
      <c r="J71" s="73"/>
      <c r="K71" s="53"/>
      <c r="L71" s="49"/>
      <c r="M71" s="51"/>
      <c r="N71" s="35"/>
      <c r="O71" s="55"/>
      <c r="P71" s="36" t="str">
        <f>IF(N71="","",VLOOKUP(N71,単重表!$C$6:'単重表'!$F$3809,2,FALSE))</f>
        <v/>
      </c>
      <c r="Q71" s="37"/>
      <c r="R71" s="29">
        <f t="shared" si="1"/>
        <v>0</v>
      </c>
      <c r="S71" s="38"/>
      <c r="T71" s="39">
        <f t="shared" si="2"/>
        <v>1</v>
      </c>
      <c r="U71" s="40"/>
      <c r="V71" s="39" t="str">
        <f>IF(N71="","",VLOOKUP(N71,単重表!$C$6:'単重表'!$F$3809,3,FALSE))</f>
        <v/>
      </c>
      <c r="W71" s="80"/>
      <c r="X71" s="37" t="e">
        <f t="shared" si="3"/>
        <v>#VALUE!</v>
      </c>
      <c r="Y71" s="28"/>
      <c r="Z71" s="28"/>
      <c r="AA71" s="28"/>
      <c r="AB71" s="28"/>
      <c r="AC71" s="44"/>
      <c r="AD71" s="44"/>
      <c r="AE71" s="41"/>
      <c r="AF71" s="43"/>
      <c r="AG71" s="41"/>
      <c r="AH71" s="42" t="e">
        <f t="shared" si="0"/>
        <v>#VALUE!</v>
      </c>
      <c r="AI71" s="41"/>
      <c r="AJ71" s="44"/>
      <c r="AK71" s="45"/>
      <c r="AL71" s="34"/>
      <c r="AM71" s="34"/>
      <c r="AN71" s="34"/>
      <c r="AO71" s="34"/>
      <c r="AP71" s="34"/>
      <c r="AQ71" s="34"/>
      <c r="AR71" s="34"/>
    </row>
    <row r="72" spans="2:44" ht="22.5" customHeight="1" x14ac:dyDescent="0.15">
      <c r="B72" s="34"/>
      <c r="C72" s="47"/>
      <c r="D72" s="34"/>
      <c r="E72" s="34"/>
      <c r="F72" s="41"/>
      <c r="G72" s="67"/>
      <c r="H72" s="33"/>
      <c r="I72" s="72"/>
      <c r="J72" s="73"/>
      <c r="K72" s="53"/>
      <c r="L72" s="49"/>
      <c r="M72" s="51"/>
      <c r="N72" s="35"/>
      <c r="O72" s="55"/>
      <c r="P72" s="36" t="str">
        <f>IF(N72="","",VLOOKUP(N72,単重表!$C$6:'単重表'!$F$3809,2,FALSE))</f>
        <v/>
      </c>
      <c r="Q72" s="37"/>
      <c r="R72" s="29">
        <f t="shared" si="1"/>
        <v>0</v>
      </c>
      <c r="S72" s="38"/>
      <c r="T72" s="39">
        <f t="shared" si="2"/>
        <v>1</v>
      </c>
      <c r="U72" s="40"/>
      <c r="V72" s="39" t="str">
        <f>IF(N72="","",VLOOKUP(N72,単重表!$C$6:'単重表'!$F$3809,3,FALSE))</f>
        <v/>
      </c>
      <c r="W72" s="80"/>
      <c r="X72" s="37" t="e">
        <f t="shared" si="3"/>
        <v>#VALUE!</v>
      </c>
      <c r="Y72" s="28"/>
      <c r="Z72" s="28"/>
      <c r="AA72" s="28"/>
      <c r="AB72" s="28"/>
      <c r="AC72" s="44"/>
      <c r="AD72" s="44"/>
      <c r="AE72" s="41"/>
      <c r="AF72" s="43"/>
      <c r="AG72" s="41"/>
      <c r="AH72" s="42" t="e">
        <f t="shared" si="0"/>
        <v>#VALUE!</v>
      </c>
      <c r="AI72" s="41"/>
      <c r="AJ72" s="44"/>
      <c r="AK72" s="45"/>
      <c r="AL72" s="34"/>
      <c r="AM72" s="34"/>
      <c r="AN72" s="34"/>
      <c r="AO72" s="34"/>
      <c r="AP72" s="34"/>
      <c r="AQ72" s="34"/>
      <c r="AR72" s="34"/>
    </row>
    <row r="73" spans="2:44" ht="22.5" customHeight="1" x14ac:dyDescent="0.15">
      <c r="B73" s="34"/>
      <c r="C73" s="47"/>
      <c r="D73" s="34"/>
      <c r="E73" s="34"/>
      <c r="F73" s="41"/>
      <c r="G73" s="67"/>
      <c r="H73" s="33"/>
      <c r="I73" s="72"/>
      <c r="J73" s="73"/>
      <c r="K73" s="53"/>
      <c r="L73" s="49"/>
      <c r="M73" s="51"/>
      <c r="N73" s="35"/>
      <c r="O73" s="55"/>
      <c r="P73" s="36" t="str">
        <f>IF(N73="","",VLOOKUP(N73,単重表!$C$6:'単重表'!$F$3809,2,FALSE))</f>
        <v/>
      </c>
      <c r="Q73" s="37"/>
      <c r="R73" s="29">
        <f t="shared" si="1"/>
        <v>0</v>
      </c>
      <c r="S73" s="38"/>
      <c r="T73" s="39">
        <f t="shared" si="2"/>
        <v>1</v>
      </c>
      <c r="U73" s="40"/>
      <c r="V73" s="39" t="str">
        <f>IF(N73="","",VLOOKUP(N73,単重表!$C$6:'単重表'!$F$3809,3,FALSE))</f>
        <v/>
      </c>
      <c r="W73" s="80"/>
      <c r="X73" s="37" t="e">
        <f t="shared" si="3"/>
        <v>#VALUE!</v>
      </c>
      <c r="Y73" s="28"/>
      <c r="Z73" s="28"/>
      <c r="AA73" s="28"/>
      <c r="AB73" s="28"/>
      <c r="AC73" s="44"/>
      <c r="AD73" s="44"/>
      <c r="AE73" s="41"/>
      <c r="AF73" s="43"/>
      <c r="AG73" s="41"/>
      <c r="AH73" s="42" t="e">
        <f t="shared" si="0"/>
        <v>#VALUE!</v>
      </c>
      <c r="AI73" s="41"/>
      <c r="AJ73" s="44"/>
      <c r="AK73" s="45"/>
      <c r="AL73" s="34"/>
      <c r="AM73" s="34"/>
      <c r="AN73" s="34"/>
      <c r="AO73" s="34"/>
      <c r="AP73" s="34"/>
      <c r="AQ73" s="34"/>
      <c r="AR73" s="34"/>
    </row>
    <row r="74" spans="2:44" ht="22.5" customHeight="1" x14ac:dyDescent="0.15">
      <c r="B74" s="34"/>
      <c r="C74" s="47"/>
      <c r="D74" s="34"/>
      <c r="E74" s="34"/>
      <c r="F74" s="41"/>
      <c r="G74" s="67"/>
      <c r="H74" s="33"/>
      <c r="I74" s="71"/>
      <c r="J74" s="73"/>
      <c r="K74" s="53"/>
      <c r="L74" s="49"/>
      <c r="M74" s="51"/>
      <c r="N74" s="35"/>
      <c r="O74" s="55"/>
      <c r="P74" s="36" t="str">
        <f>IF(N74="","",VLOOKUP(N74,単重表!$C$6:'単重表'!$F$3809,2,FALSE))</f>
        <v/>
      </c>
      <c r="Q74" s="37"/>
      <c r="R74" s="29">
        <f t="shared" si="1"/>
        <v>0</v>
      </c>
      <c r="S74" s="38"/>
      <c r="T74" s="39">
        <f t="shared" si="2"/>
        <v>1</v>
      </c>
      <c r="U74" s="40"/>
      <c r="V74" s="39" t="str">
        <f>IF(N74="","",VLOOKUP(N74,単重表!$C$6:'単重表'!$F$3809,3,FALSE))</f>
        <v/>
      </c>
      <c r="W74" s="80"/>
      <c r="X74" s="37" t="e">
        <f t="shared" si="3"/>
        <v>#VALUE!</v>
      </c>
      <c r="Y74" s="28"/>
      <c r="Z74" s="28"/>
      <c r="AA74" s="28"/>
      <c r="AB74" s="28"/>
      <c r="AC74" s="44"/>
      <c r="AD74" s="44"/>
      <c r="AE74" s="41"/>
      <c r="AF74" s="43"/>
      <c r="AG74" s="41"/>
      <c r="AH74" s="42" t="e">
        <f t="shared" si="0"/>
        <v>#VALUE!</v>
      </c>
      <c r="AI74" s="41"/>
      <c r="AJ74" s="44"/>
      <c r="AK74" s="45"/>
      <c r="AL74" s="34"/>
      <c r="AM74" s="34"/>
      <c r="AN74" s="34"/>
      <c r="AO74" s="34"/>
      <c r="AP74" s="34"/>
      <c r="AQ74" s="34"/>
      <c r="AR74" s="34"/>
    </row>
    <row r="75" spans="2:44" ht="22.5" customHeight="1" x14ac:dyDescent="0.15">
      <c r="B75" s="34"/>
      <c r="C75" s="47"/>
      <c r="D75" s="34"/>
      <c r="E75" s="34"/>
      <c r="F75" s="41"/>
      <c r="G75" s="67"/>
      <c r="H75" s="33"/>
      <c r="I75" s="71"/>
      <c r="J75" s="73"/>
      <c r="K75" s="53"/>
      <c r="L75" s="49"/>
      <c r="M75" s="51"/>
      <c r="N75" s="35"/>
      <c r="O75" s="55"/>
      <c r="P75" s="36" t="str">
        <f>IF(N75="","",VLOOKUP(N75,単重表!$C$6:'単重表'!$F$3809,2,FALSE))</f>
        <v/>
      </c>
      <c r="Q75" s="37"/>
      <c r="R75" s="29">
        <f t="shared" si="1"/>
        <v>0</v>
      </c>
      <c r="S75" s="38"/>
      <c r="T75" s="39">
        <f t="shared" si="2"/>
        <v>1</v>
      </c>
      <c r="U75" s="40"/>
      <c r="V75" s="39" t="str">
        <f>IF(N75="","",VLOOKUP(N75,単重表!$C$6:'単重表'!$F$3809,3,FALSE))</f>
        <v/>
      </c>
      <c r="W75" s="80"/>
      <c r="X75" s="37" t="e">
        <f t="shared" si="3"/>
        <v>#VALUE!</v>
      </c>
      <c r="Y75" s="28"/>
      <c r="Z75" s="28"/>
      <c r="AA75" s="28"/>
      <c r="AB75" s="28"/>
      <c r="AC75" s="44"/>
      <c r="AD75" s="44"/>
      <c r="AE75" s="41"/>
      <c r="AF75" s="43"/>
      <c r="AG75" s="41"/>
      <c r="AH75" s="42" t="e">
        <f t="shared" si="0"/>
        <v>#VALUE!</v>
      </c>
      <c r="AI75" s="41"/>
      <c r="AJ75" s="44"/>
      <c r="AK75" s="45"/>
      <c r="AL75" s="34"/>
      <c r="AM75" s="34"/>
      <c r="AN75" s="34"/>
      <c r="AO75" s="34"/>
      <c r="AP75" s="34"/>
      <c r="AQ75" s="34"/>
      <c r="AR75" s="34"/>
    </row>
    <row r="76" spans="2:44" ht="22.5" customHeight="1" x14ac:dyDescent="0.15">
      <c r="B76" s="34"/>
      <c r="C76" s="47"/>
      <c r="D76" s="34"/>
      <c r="E76" s="34"/>
      <c r="F76" s="41"/>
      <c r="G76" s="67"/>
      <c r="H76" s="33"/>
      <c r="I76" s="71"/>
      <c r="J76" s="73"/>
      <c r="K76" s="53"/>
      <c r="L76" s="49"/>
      <c r="M76" s="51"/>
      <c r="N76" s="35"/>
      <c r="O76" s="55"/>
      <c r="P76" s="36" t="str">
        <f>IF(N76="","",VLOOKUP(N76,単重表!$C$6:'単重表'!$F$3809,2,FALSE))</f>
        <v/>
      </c>
      <c r="Q76" s="37"/>
      <c r="R76" s="29">
        <f t="shared" si="1"/>
        <v>0</v>
      </c>
      <c r="S76" s="38"/>
      <c r="T76" s="39">
        <f t="shared" si="2"/>
        <v>1</v>
      </c>
      <c r="U76" s="40"/>
      <c r="V76" s="39" t="str">
        <f>IF(N76="","",VLOOKUP(N76,単重表!$C$6:'単重表'!$F$3809,3,FALSE))</f>
        <v/>
      </c>
      <c r="W76" s="80"/>
      <c r="X76" s="37" t="e">
        <f t="shared" si="3"/>
        <v>#VALUE!</v>
      </c>
      <c r="Y76" s="28"/>
      <c r="Z76" s="28"/>
      <c r="AA76" s="28"/>
      <c r="AB76" s="28"/>
      <c r="AC76" s="44"/>
      <c r="AD76" s="44"/>
      <c r="AE76" s="41"/>
      <c r="AF76" s="43"/>
      <c r="AG76" s="41"/>
      <c r="AH76" s="42" t="e">
        <f t="shared" si="0"/>
        <v>#VALUE!</v>
      </c>
      <c r="AI76" s="41"/>
      <c r="AJ76" s="44"/>
      <c r="AK76" s="45"/>
      <c r="AL76" s="34"/>
      <c r="AM76" s="34"/>
      <c r="AN76" s="34"/>
      <c r="AO76" s="34"/>
      <c r="AP76" s="34"/>
      <c r="AQ76" s="34"/>
      <c r="AR76" s="34"/>
    </row>
    <row r="77" spans="2:44" ht="22.5" customHeight="1" x14ac:dyDescent="0.15">
      <c r="B77" s="34"/>
      <c r="C77" s="47"/>
      <c r="D77" s="34"/>
      <c r="E77" s="34"/>
      <c r="F77" s="41"/>
      <c r="G77" s="67"/>
      <c r="H77" s="33"/>
      <c r="I77" s="72"/>
      <c r="J77" s="73"/>
      <c r="K77" s="53"/>
      <c r="L77" s="49"/>
      <c r="M77" s="51"/>
      <c r="N77" s="35"/>
      <c r="O77" s="55"/>
      <c r="P77" s="36" t="str">
        <f>IF(N77="","",VLOOKUP(N77,単重表!$C$6:'単重表'!$F$3809,2,FALSE))</f>
        <v/>
      </c>
      <c r="Q77" s="37"/>
      <c r="R77" s="29">
        <f t="shared" si="1"/>
        <v>0</v>
      </c>
      <c r="S77" s="38"/>
      <c r="T77" s="39">
        <f t="shared" si="2"/>
        <v>1</v>
      </c>
      <c r="U77" s="40"/>
      <c r="V77" s="39" t="str">
        <f>IF(N77="","",VLOOKUP(N77,単重表!$C$6:'単重表'!$F$3809,3,FALSE))</f>
        <v/>
      </c>
      <c r="W77" s="80"/>
      <c r="X77" s="37" t="e">
        <f t="shared" si="3"/>
        <v>#VALUE!</v>
      </c>
      <c r="Y77" s="28"/>
      <c r="Z77" s="28"/>
      <c r="AA77" s="28"/>
      <c r="AB77" s="28"/>
      <c r="AC77" s="44"/>
      <c r="AD77" s="44"/>
      <c r="AE77" s="41"/>
      <c r="AF77" s="43"/>
      <c r="AG77" s="41"/>
      <c r="AH77" s="42" t="e">
        <f t="shared" si="0"/>
        <v>#VALUE!</v>
      </c>
      <c r="AI77" s="41"/>
      <c r="AJ77" s="44"/>
      <c r="AK77" s="45"/>
      <c r="AL77" s="34"/>
      <c r="AM77" s="34"/>
      <c r="AN77" s="34"/>
      <c r="AO77" s="34"/>
      <c r="AP77" s="34"/>
      <c r="AQ77" s="34"/>
      <c r="AR77" s="34"/>
    </row>
    <row r="78" spans="2:44" ht="22.5" customHeight="1" x14ac:dyDescent="0.15">
      <c r="B78" s="34"/>
      <c r="C78" s="47"/>
      <c r="D78" s="34"/>
      <c r="E78" s="34"/>
      <c r="F78" s="41"/>
      <c r="G78" s="67"/>
      <c r="H78" s="33"/>
      <c r="I78" s="72"/>
      <c r="J78" s="73"/>
      <c r="K78" s="53"/>
      <c r="L78" s="49"/>
      <c r="M78" s="51"/>
      <c r="N78" s="35"/>
      <c r="O78" s="55"/>
      <c r="P78" s="36" t="str">
        <f>IF(N78="","",VLOOKUP(N78,単重表!$C$6:'単重表'!$F$3809,2,FALSE))</f>
        <v/>
      </c>
      <c r="Q78" s="37"/>
      <c r="R78" s="29">
        <f t="shared" si="1"/>
        <v>0</v>
      </c>
      <c r="S78" s="38"/>
      <c r="T78" s="39">
        <f t="shared" si="2"/>
        <v>1</v>
      </c>
      <c r="U78" s="40"/>
      <c r="V78" s="39" t="str">
        <f>IF(N78="","",VLOOKUP(N78,単重表!$C$6:'単重表'!$F$3809,3,FALSE))</f>
        <v/>
      </c>
      <c r="W78" s="80"/>
      <c r="X78" s="37" t="e">
        <f t="shared" si="3"/>
        <v>#VALUE!</v>
      </c>
      <c r="Y78" s="28"/>
      <c r="Z78" s="28"/>
      <c r="AA78" s="28"/>
      <c r="AB78" s="28"/>
      <c r="AC78" s="44"/>
      <c r="AD78" s="44"/>
      <c r="AE78" s="41"/>
      <c r="AF78" s="43"/>
      <c r="AG78" s="41"/>
      <c r="AH78" s="42" t="e">
        <f t="shared" si="0"/>
        <v>#VALUE!</v>
      </c>
      <c r="AI78" s="41"/>
      <c r="AJ78" s="44"/>
      <c r="AK78" s="45"/>
      <c r="AL78" s="34"/>
      <c r="AM78" s="34"/>
      <c r="AN78" s="34"/>
      <c r="AO78" s="34"/>
      <c r="AP78" s="34"/>
      <c r="AQ78" s="34"/>
      <c r="AR78" s="34"/>
    </row>
    <row r="79" spans="2:44" ht="22.5" customHeight="1" x14ac:dyDescent="0.15">
      <c r="B79" s="34"/>
      <c r="C79" s="47"/>
      <c r="D79" s="34"/>
      <c r="E79" s="34"/>
      <c r="F79" s="41"/>
      <c r="G79" s="67"/>
      <c r="H79" s="33"/>
      <c r="I79" s="72"/>
      <c r="J79" s="73"/>
      <c r="K79" s="53"/>
      <c r="L79" s="49"/>
      <c r="M79" s="51"/>
      <c r="N79" s="35"/>
      <c r="O79" s="55"/>
      <c r="P79" s="36" t="str">
        <f>IF(N79="","",VLOOKUP(N79,単重表!$C$6:'単重表'!$F$3809,2,FALSE))</f>
        <v/>
      </c>
      <c r="Q79" s="37"/>
      <c r="R79" s="29">
        <f t="shared" si="1"/>
        <v>0</v>
      </c>
      <c r="S79" s="38"/>
      <c r="T79" s="39">
        <f t="shared" si="2"/>
        <v>1</v>
      </c>
      <c r="U79" s="40"/>
      <c r="V79" s="39" t="str">
        <f>IF(N79="","",VLOOKUP(N79,単重表!$C$6:'単重表'!$F$3809,3,FALSE))</f>
        <v/>
      </c>
      <c r="W79" s="80"/>
      <c r="X79" s="37" t="e">
        <f t="shared" si="3"/>
        <v>#VALUE!</v>
      </c>
      <c r="Y79" s="28"/>
      <c r="Z79" s="28"/>
      <c r="AA79" s="28"/>
      <c r="AB79" s="28"/>
      <c r="AC79" s="44"/>
      <c r="AD79" s="44"/>
      <c r="AE79" s="41"/>
      <c r="AF79" s="43"/>
      <c r="AG79" s="41"/>
      <c r="AH79" s="42" t="e">
        <f t="shared" si="0"/>
        <v>#VALUE!</v>
      </c>
      <c r="AI79" s="41"/>
      <c r="AJ79" s="44"/>
      <c r="AK79" s="45"/>
      <c r="AL79" s="34"/>
      <c r="AM79" s="34"/>
      <c r="AN79" s="34"/>
      <c r="AO79" s="34"/>
      <c r="AP79" s="34"/>
      <c r="AQ79" s="34"/>
      <c r="AR79" s="34"/>
    </row>
    <row r="80" spans="2:44" ht="22.5" customHeight="1" x14ac:dyDescent="0.15">
      <c r="B80" s="34"/>
      <c r="C80" s="47"/>
      <c r="D80" s="34"/>
      <c r="E80" s="34"/>
      <c r="F80" s="41"/>
      <c r="G80" s="67"/>
      <c r="H80" s="33"/>
      <c r="I80" s="72"/>
      <c r="J80" s="73"/>
      <c r="K80" s="53"/>
      <c r="L80" s="49"/>
      <c r="M80" s="51"/>
      <c r="N80" s="35"/>
      <c r="O80" s="55"/>
      <c r="P80" s="36" t="str">
        <f>IF(N80="","",VLOOKUP(N80,単重表!$C$6:'単重表'!$F$3809,2,FALSE))</f>
        <v/>
      </c>
      <c r="Q80" s="37"/>
      <c r="R80" s="29">
        <f t="shared" si="1"/>
        <v>0</v>
      </c>
      <c r="S80" s="38"/>
      <c r="T80" s="39">
        <f t="shared" si="2"/>
        <v>1</v>
      </c>
      <c r="U80" s="40"/>
      <c r="V80" s="39" t="str">
        <f>IF(N80="","",VLOOKUP(N80,単重表!$C$6:'単重表'!$F$3809,3,FALSE))</f>
        <v/>
      </c>
      <c r="W80" s="80"/>
      <c r="X80" s="37" t="e">
        <f t="shared" si="3"/>
        <v>#VALUE!</v>
      </c>
      <c r="Y80" s="28"/>
      <c r="Z80" s="28"/>
      <c r="AA80" s="28"/>
      <c r="AB80" s="28"/>
      <c r="AC80" s="44"/>
      <c r="AD80" s="44"/>
      <c r="AE80" s="41"/>
      <c r="AF80" s="43"/>
      <c r="AG80" s="41"/>
      <c r="AH80" s="42" t="e">
        <f t="shared" si="0"/>
        <v>#VALUE!</v>
      </c>
      <c r="AI80" s="41"/>
      <c r="AJ80" s="44"/>
      <c r="AK80" s="45"/>
      <c r="AL80" s="34"/>
      <c r="AM80" s="34"/>
      <c r="AN80" s="34"/>
      <c r="AO80" s="34"/>
      <c r="AP80" s="34"/>
      <c r="AQ80" s="34"/>
      <c r="AR80" s="34"/>
    </row>
    <row r="81" spans="2:44" ht="22.5" customHeight="1" x14ac:dyDescent="0.15">
      <c r="B81" s="34"/>
      <c r="C81" s="47"/>
      <c r="D81" s="34"/>
      <c r="E81" s="34"/>
      <c r="F81" s="41"/>
      <c r="G81" s="67"/>
      <c r="H81" s="33"/>
      <c r="I81" s="72"/>
      <c r="J81" s="73"/>
      <c r="K81" s="53"/>
      <c r="L81" s="49"/>
      <c r="M81" s="51"/>
      <c r="N81" s="35"/>
      <c r="O81" s="55"/>
      <c r="P81" s="36" t="str">
        <f>IF(N81="","",VLOOKUP(N81,単重表!$C$6:'単重表'!$F$3809,2,FALSE))</f>
        <v/>
      </c>
      <c r="Q81" s="37"/>
      <c r="R81" s="29">
        <f t="shared" si="1"/>
        <v>0</v>
      </c>
      <c r="S81" s="38"/>
      <c r="T81" s="39">
        <f t="shared" si="2"/>
        <v>1</v>
      </c>
      <c r="U81" s="40"/>
      <c r="V81" s="39" t="str">
        <f>IF(N81="","",VLOOKUP(N81,単重表!$C$6:'単重表'!$F$3809,3,FALSE))</f>
        <v/>
      </c>
      <c r="W81" s="80"/>
      <c r="X81" s="37" t="e">
        <f t="shared" si="3"/>
        <v>#VALUE!</v>
      </c>
      <c r="Y81" s="28"/>
      <c r="Z81" s="28"/>
      <c r="AA81" s="28"/>
      <c r="AB81" s="28"/>
      <c r="AC81" s="44"/>
      <c r="AD81" s="44"/>
      <c r="AE81" s="41"/>
      <c r="AF81" s="43"/>
      <c r="AG81" s="41"/>
      <c r="AH81" s="42" t="e">
        <f t="shared" si="0"/>
        <v>#VALUE!</v>
      </c>
      <c r="AI81" s="41"/>
      <c r="AJ81" s="44"/>
      <c r="AK81" s="45"/>
      <c r="AL81" s="34"/>
      <c r="AM81" s="34"/>
      <c r="AN81" s="34"/>
      <c r="AO81" s="34"/>
      <c r="AP81" s="34"/>
      <c r="AQ81" s="34"/>
      <c r="AR81" s="34"/>
    </row>
    <row r="82" spans="2:44" ht="22.5" customHeight="1" x14ac:dyDescent="0.15">
      <c r="B82" s="34"/>
      <c r="C82" s="47"/>
      <c r="D82" s="34"/>
      <c r="E82" s="34"/>
      <c r="F82" s="41"/>
      <c r="G82" s="67"/>
      <c r="H82" s="33"/>
      <c r="I82" s="71"/>
      <c r="J82" s="73"/>
      <c r="K82" s="53"/>
      <c r="L82" s="49"/>
      <c r="M82" s="51"/>
      <c r="N82" s="35"/>
      <c r="O82" s="55"/>
      <c r="P82" s="36" t="str">
        <f>IF(N82="","",VLOOKUP(N82,単重表!$C$6:'単重表'!$F$3809,2,FALSE))</f>
        <v/>
      </c>
      <c r="Q82" s="37"/>
      <c r="R82" s="29">
        <f t="shared" si="1"/>
        <v>0</v>
      </c>
      <c r="S82" s="38"/>
      <c r="T82" s="39">
        <f t="shared" si="2"/>
        <v>1</v>
      </c>
      <c r="U82" s="40"/>
      <c r="V82" s="39" t="str">
        <f>IF(N82="","",VLOOKUP(N82,単重表!$C$6:'単重表'!$F$3809,3,FALSE))</f>
        <v/>
      </c>
      <c r="W82" s="80"/>
      <c r="X82" s="37" t="e">
        <f t="shared" si="3"/>
        <v>#VALUE!</v>
      </c>
      <c r="Y82" s="28"/>
      <c r="Z82" s="28"/>
      <c r="AA82" s="28"/>
      <c r="AB82" s="28"/>
      <c r="AC82" s="44"/>
      <c r="AD82" s="44"/>
      <c r="AE82" s="41"/>
      <c r="AF82" s="43"/>
      <c r="AG82" s="41"/>
      <c r="AH82" s="42" t="e">
        <f t="shared" si="0"/>
        <v>#VALUE!</v>
      </c>
      <c r="AI82" s="41"/>
      <c r="AJ82" s="44"/>
      <c r="AK82" s="45"/>
      <c r="AL82" s="34"/>
      <c r="AM82" s="34"/>
      <c r="AN82" s="34"/>
      <c r="AO82" s="34"/>
      <c r="AP82" s="34"/>
      <c r="AQ82" s="34"/>
      <c r="AR82" s="34"/>
    </row>
    <row r="83" spans="2:44" ht="22.5" customHeight="1" x14ac:dyDescent="0.15">
      <c r="B83" s="34"/>
      <c r="C83" s="47"/>
      <c r="D83" s="34"/>
      <c r="E83" s="34"/>
      <c r="F83" s="41"/>
      <c r="G83" s="67"/>
      <c r="H83" s="33"/>
      <c r="I83" s="71"/>
      <c r="J83" s="73"/>
      <c r="K83" s="53"/>
      <c r="L83" s="49"/>
      <c r="M83" s="51"/>
      <c r="N83" s="35"/>
      <c r="O83" s="55"/>
      <c r="P83" s="36" t="str">
        <f>IF(N83="","",VLOOKUP(N83,単重表!$C$6:'単重表'!$F$3809,2,FALSE))</f>
        <v/>
      </c>
      <c r="Q83" s="37"/>
      <c r="R83" s="29">
        <f t="shared" si="1"/>
        <v>0</v>
      </c>
      <c r="S83" s="38"/>
      <c r="T83" s="39">
        <f t="shared" si="2"/>
        <v>1</v>
      </c>
      <c r="U83" s="40"/>
      <c r="V83" s="39" t="str">
        <f>IF(N83="","",VLOOKUP(N83,単重表!$C$6:'単重表'!$F$3809,3,FALSE))</f>
        <v/>
      </c>
      <c r="W83" s="80"/>
      <c r="X83" s="37" t="e">
        <f t="shared" si="3"/>
        <v>#VALUE!</v>
      </c>
      <c r="Y83" s="28"/>
      <c r="Z83" s="28"/>
      <c r="AA83" s="28"/>
      <c r="AB83" s="28"/>
      <c r="AC83" s="44"/>
      <c r="AD83" s="44"/>
      <c r="AE83" s="41"/>
      <c r="AF83" s="43"/>
      <c r="AG83" s="41"/>
      <c r="AH83" s="42" t="e">
        <f t="shared" si="0"/>
        <v>#VALUE!</v>
      </c>
      <c r="AI83" s="41"/>
      <c r="AJ83" s="44"/>
      <c r="AK83" s="45"/>
      <c r="AL83" s="34"/>
      <c r="AM83" s="34"/>
      <c r="AN83" s="34"/>
      <c r="AO83" s="34"/>
      <c r="AP83" s="34"/>
      <c r="AQ83" s="34"/>
      <c r="AR83" s="34"/>
    </row>
    <row r="84" spans="2:44" ht="22.5" customHeight="1" x14ac:dyDescent="0.15">
      <c r="B84" s="34"/>
      <c r="C84" s="47"/>
      <c r="D84" s="34"/>
      <c r="E84" s="34"/>
      <c r="F84" s="41"/>
      <c r="G84" s="67"/>
      <c r="H84" s="33"/>
      <c r="I84" s="71"/>
      <c r="J84" s="73"/>
      <c r="K84" s="53"/>
      <c r="L84" s="49"/>
      <c r="M84" s="51"/>
      <c r="N84" s="35"/>
      <c r="O84" s="55"/>
      <c r="P84" s="36" t="str">
        <f>IF(N84="","",VLOOKUP(N84,単重表!$C$6:'単重表'!$F$3809,2,FALSE))</f>
        <v/>
      </c>
      <c r="Q84" s="37"/>
      <c r="R84" s="29">
        <f t="shared" si="1"/>
        <v>0</v>
      </c>
      <c r="S84" s="38"/>
      <c r="T84" s="39">
        <f t="shared" si="2"/>
        <v>1</v>
      </c>
      <c r="U84" s="40"/>
      <c r="V84" s="39" t="str">
        <f>IF(N84="","",VLOOKUP(N84,単重表!$C$6:'単重表'!$F$3809,3,FALSE))</f>
        <v/>
      </c>
      <c r="W84" s="80"/>
      <c r="X84" s="37" t="e">
        <f t="shared" si="3"/>
        <v>#VALUE!</v>
      </c>
      <c r="Y84" s="28"/>
      <c r="Z84" s="28"/>
      <c r="AA84" s="28"/>
      <c r="AB84" s="28"/>
      <c r="AC84" s="44"/>
      <c r="AD84" s="44"/>
      <c r="AE84" s="41"/>
      <c r="AF84" s="43"/>
      <c r="AG84" s="41"/>
      <c r="AH84" s="42" t="e">
        <f t="shared" si="0"/>
        <v>#VALUE!</v>
      </c>
      <c r="AI84" s="41"/>
      <c r="AJ84" s="44"/>
      <c r="AK84" s="45"/>
      <c r="AL84" s="34"/>
      <c r="AM84" s="34"/>
      <c r="AN84" s="34"/>
      <c r="AO84" s="34"/>
      <c r="AP84" s="34"/>
      <c r="AQ84" s="34"/>
      <c r="AR84" s="34"/>
    </row>
    <row r="85" spans="2:44" ht="22.5" customHeight="1" x14ac:dyDescent="0.15">
      <c r="B85" s="34"/>
      <c r="C85" s="47"/>
      <c r="D85" s="34"/>
      <c r="E85" s="34"/>
      <c r="F85" s="41"/>
      <c r="G85" s="67"/>
      <c r="H85" s="33"/>
      <c r="I85" s="72"/>
      <c r="J85" s="73"/>
      <c r="K85" s="53"/>
      <c r="L85" s="49"/>
      <c r="M85" s="51"/>
      <c r="N85" s="35"/>
      <c r="O85" s="55"/>
      <c r="P85" s="36" t="str">
        <f>IF(N85="","",VLOOKUP(N85,単重表!$C$6:'単重表'!$F$3809,2,FALSE))</f>
        <v/>
      </c>
      <c r="Q85" s="37"/>
      <c r="R85" s="29">
        <f t="shared" si="1"/>
        <v>0</v>
      </c>
      <c r="S85" s="38"/>
      <c r="T85" s="39">
        <f t="shared" si="2"/>
        <v>1</v>
      </c>
      <c r="U85" s="40"/>
      <c r="V85" s="39" t="str">
        <f>IF(N85="","",VLOOKUP(N85,単重表!$C$6:'単重表'!$F$3809,3,FALSE))</f>
        <v/>
      </c>
      <c r="W85" s="80"/>
      <c r="X85" s="37" t="e">
        <f t="shared" si="3"/>
        <v>#VALUE!</v>
      </c>
      <c r="Y85" s="28"/>
      <c r="Z85" s="28"/>
      <c r="AA85" s="28"/>
      <c r="AB85" s="28"/>
      <c r="AC85" s="44"/>
      <c r="AD85" s="44"/>
      <c r="AE85" s="41"/>
      <c r="AF85" s="43"/>
      <c r="AG85" s="41"/>
      <c r="AH85" s="42" t="e">
        <f t="shared" si="0"/>
        <v>#VALUE!</v>
      </c>
      <c r="AI85" s="41"/>
      <c r="AJ85" s="44"/>
      <c r="AK85" s="45"/>
      <c r="AL85" s="34"/>
      <c r="AM85" s="34"/>
      <c r="AN85" s="34"/>
      <c r="AO85" s="34"/>
      <c r="AP85" s="34"/>
      <c r="AQ85" s="34"/>
      <c r="AR85" s="34"/>
    </row>
    <row r="86" spans="2:44" ht="22.5" customHeight="1" x14ac:dyDescent="0.15">
      <c r="B86" s="34"/>
      <c r="C86" s="47"/>
      <c r="D86" s="34"/>
      <c r="E86" s="34"/>
      <c r="F86" s="41"/>
      <c r="G86" s="67"/>
      <c r="H86" s="33"/>
      <c r="I86" s="72"/>
      <c r="J86" s="73"/>
      <c r="K86" s="53"/>
      <c r="L86" s="49"/>
      <c r="M86" s="51"/>
      <c r="N86" s="35"/>
      <c r="O86" s="55"/>
      <c r="P86" s="36" t="str">
        <f>IF(N86="","",VLOOKUP(N86,単重表!$C$6:'単重表'!$F$3809,2,FALSE))</f>
        <v/>
      </c>
      <c r="Q86" s="37"/>
      <c r="R86" s="29">
        <f t="shared" si="1"/>
        <v>0</v>
      </c>
      <c r="S86" s="38"/>
      <c r="T86" s="39">
        <f t="shared" si="2"/>
        <v>1</v>
      </c>
      <c r="U86" s="40"/>
      <c r="V86" s="39" t="str">
        <f>IF(N86="","",VLOOKUP(N86,単重表!$C$6:'単重表'!$F$3809,3,FALSE))</f>
        <v/>
      </c>
      <c r="W86" s="80"/>
      <c r="X86" s="37" t="e">
        <f t="shared" si="3"/>
        <v>#VALUE!</v>
      </c>
      <c r="Y86" s="28"/>
      <c r="Z86" s="28"/>
      <c r="AA86" s="28"/>
      <c r="AB86" s="28"/>
      <c r="AC86" s="44"/>
      <c r="AD86" s="44"/>
      <c r="AE86" s="41"/>
      <c r="AF86" s="43"/>
      <c r="AG86" s="41"/>
      <c r="AH86" s="42" t="e">
        <f t="shared" ref="AH86:AH149" si="4">AG86*X86</f>
        <v>#VALUE!</v>
      </c>
      <c r="AI86" s="41"/>
      <c r="AJ86" s="44"/>
      <c r="AK86" s="45"/>
      <c r="AL86" s="34"/>
      <c r="AM86" s="34"/>
      <c r="AN86" s="34"/>
      <c r="AO86" s="34"/>
      <c r="AP86" s="34"/>
      <c r="AQ86" s="34"/>
      <c r="AR86" s="34"/>
    </row>
    <row r="87" spans="2:44" ht="22.5" customHeight="1" x14ac:dyDescent="0.15">
      <c r="B87" s="34"/>
      <c r="C87" s="47"/>
      <c r="D87" s="34"/>
      <c r="E87" s="34"/>
      <c r="F87" s="41"/>
      <c r="G87" s="67"/>
      <c r="H87" s="33"/>
      <c r="I87" s="72"/>
      <c r="J87" s="73"/>
      <c r="K87" s="53"/>
      <c r="L87" s="49"/>
      <c r="M87" s="51"/>
      <c r="N87" s="35"/>
      <c r="O87" s="55"/>
      <c r="P87" s="36" t="str">
        <f>IF(N87="","",VLOOKUP(N87,単重表!$C$6:'単重表'!$F$3809,2,FALSE))</f>
        <v/>
      </c>
      <c r="Q87" s="37"/>
      <c r="R87" s="29">
        <f t="shared" ref="R87:R150" si="5">Q87/1000</f>
        <v>0</v>
      </c>
      <c r="S87" s="38"/>
      <c r="T87" s="39">
        <f t="shared" ref="T87:T150" si="6">IF(S87="",1,S87/1000)</f>
        <v>1</v>
      </c>
      <c r="U87" s="40"/>
      <c r="V87" s="39" t="str">
        <f>IF(N87="","",VLOOKUP(N87,単重表!$C$6:'単重表'!$F$3809,3,FALSE))</f>
        <v/>
      </c>
      <c r="W87" s="80"/>
      <c r="X87" s="37" t="e">
        <f t="shared" ref="X87:X150" si="7">U87*V87</f>
        <v>#VALUE!</v>
      </c>
      <c r="Y87" s="28"/>
      <c r="Z87" s="28"/>
      <c r="AA87" s="28"/>
      <c r="AB87" s="28"/>
      <c r="AC87" s="44"/>
      <c r="AD87" s="44"/>
      <c r="AE87" s="41"/>
      <c r="AF87" s="43"/>
      <c r="AG87" s="41"/>
      <c r="AH87" s="42" t="e">
        <f t="shared" si="4"/>
        <v>#VALUE!</v>
      </c>
      <c r="AI87" s="41"/>
      <c r="AJ87" s="44"/>
      <c r="AK87" s="45"/>
      <c r="AL87" s="34"/>
      <c r="AM87" s="34"/>
      <c r="AN87" s="34"/>
      <c r="AO87" s="34"/>
      <c r="AP87" s="34"/>
      <c r="AQ87" s="34"/>
      <c r="AR87" s="34"/>
    </row>
    <row r="88" spans="2:44" ht="22.5" customHeight="1" x14ac:dyDescent="0.15">
      <c r="B88" s="34"/>
      <c r="C88" s="47"/>
      <c r="D88" s="34"/>
      <c r="E88" s="34"/>
      <c r="F88" s="41"/>
      <c r="G88" s="67"/>
      <c r="H88" s="33"/>
      <c r="I88" s="71"/>
      <c r="J88" s="73"/>
      <c r="K88" s="53"/>
      <c r="L88" s="49"/>
      <c r="M88" s="51"/>
      <c r="N88" s="35"/>
      <c r="O88" s="55"/>
      <c r="P88" s="36" t="str">
        <f>IF(N88="","",VLOOKUP(N88,単重表!$C$6:'単重表'!$F$3809,2,FALSE))</f>
        <v/>
      </c>
      <c r="Q88" s="37"/>
      <c r="R88" s="29">
        <f t="shared" si="5"/>
        <v>0</v>
      </c>
      <c r="S88" s="38"/>
      <c r="T88" s="39">
        <f t="shared" si="6"/>
        <v>1</v>
      </c>
      <c r="U88" s="40"/>
      <c r="V88" s="39" t="str">
        <f>IF(N88="","",VLOOKUP(N88,単重表!$C$6:'単重表'!$F$3809,3,FALSE))</f>
        <v/>
      </c>
      <c r="W88" s="80"/>
      <c r="X88" s="37" t="e">
        <f t="shared" si="7"/>
        <v>#VALUE!</v>
      </c>
      <c r="Y88" s="28"/>
      <c r="Z88" s="28"/>
      <c r="AA88" s="28"/>
      <c r="AB88" s="28"/>
      <c r="AC88" s="44"/>
      <c r="AD88" s="44"/>
      <c r="AE88" s="41"/>
      <c r="AF88" s="43"/>
      <c r="AG88" s="41"/>
      <c r="AH88" s="42" t="e">
        <f t="shared" si="4"/>
        <v>#VALUE!</v>
      </c>
      <c r="AI88" s="41"/>
      <c r="AJ88" s="44"/>
      <c r="AK88" s="45"/>
      <c r="AL88" s="34"/>
      <c r="AM88" s="34"/>
      <c r="AN88" s="34"/>
      <c r="AO88" s="34"/>
      <c r="AP88" s="34"/>
      <c r="AQ88" s="34"/>
      <c r="AR88" s="34"/>
    </row>
    <row r="89" spans="2:44" ht="22.5" customHeight="1" x14ac:dyDescent="0.15">
      <c r="B89" s="34"/>
      <c r="C89" s="47"/>
      <c r="D89" s="34"/>
      <c r="E89" s="34"/>
      <c r="F89" s="41"/>
      <c r="G89" s="67"/>
      <c r="H89" s="33"/>
      <c r="I89" s="71"/>
      <c r="J89" s="73"/>
      <c r="K89" s="53"/>
      <c r="L89" s="49"/>
      <c r="M89" s="51"/>
      <c r="N89" s="35"/>
      <c r="O89" s="55"/>
      <c r="P89" s="36" t="str">
        <f>IF(N89="","",VLOOKUP(N89,単重表!$C$6:'単重表'!$F$3809,2,FALSE))</f>
        <v/>
      </c>
      <c r="Q89" s="37"/>
      <c r="R89" s="29">
        <f t="shared" si="5"/>
        <v>0</v>
      </c>
      <c r="S89" s="38"/>
      <c r="T89" s="39">
        <f t="shared" si="6"/>
        <v>1</v>
      </c>
      <c r="U89" s="40"/>
      <c r="V89" s="39" t="str">
        <f>IF(N89="","",VLOOKUP(N89,単重表!$C$6:'単重表'!$F$3809,3,FALSE))</f>
        <v/>
      </c>
      <c r="W89" s="80"/>
      <c r="X89" s="37" t="e">
        <f t="shared" si="7"/>
        <v>#VALUE!</v>
      </c>
      <c r="Y89" s="28"/>
      <c r="Z89" s="28"/>
      <c r="AA89" s="28"/>
      <c r="AB89" s="28"/>
      <c r="AC89" s="44"/>
      <c r="AD89" s="44"/>
      <c r="AE89" s="41"/>
      <c r="AF89" s="43"/>
      <c r="AG89" s="41"/>
      <c r="AH89" s="42" t="e">
        <f t="shared" si="4"/>
        <v>#VALUE!</v>
      </c>
      <c r="AI89" s="41"/>
      <c r="AJ89" s="44"/>
      <c r="AK89" s="45"/>
      <c r="AL89" s="34"/>
      <c r="AM89" s="34"/>
      <c r="AN89" s="34"/>
      <c r="AO89" s="34"/>
      <c r="AP89" s="34"/>
      <c r="AQ89" s="34"/>
      <c r="AR89" s="34"/>
    </row>
    <row r="90" spans="2:44" ht="22.5" customHeight="1" x14ac:dyDescent="0.15">
      <c r="B90" s="34"/>
      <c r="C90" s="47"/>
      <c r="D90" s="34"/>
      <c r="E90" s="34"/>
      <c r="F90" s="41"/>
      <c r="G90" s="67"/>
      <c r="H90" s="33"/>
      <c r="I90" s="72"/>
      <c r="J90" s="73"/>
      <c r="K90" s="53"/>
      <c r="L90" s="49"/>
      <c r="M90" s="51"/>
      <c r="N90" s="35"/>
      <c r="O90" s="55"/>
      <c r="P90" s="36" t="str">
        <f>IF(N90="","",VLOOKUP(N90,単重表!$C$6:'単重表'!$F$3809,2,FALSE))</f>
        <v/>
      </c>
      <c r="Q90" s="37"/>
      <c r="R90" s="29">
        <f t="shared" si="5"/>
        <v>0</v>
      </c>
      <c r="S90" s="38"/>
      <c r="T90" s="39">
        <f t="shared" si="6"/>
        <v>1</v>
      </c>
      <c r="U90" s="40"/>
      <c r="V90" s="39" t="str">
        <f>IF(N90="","",VLOOKUP(N90,単重表!$C$6:'単重表'!$F$3809,3,FALSE))</f>
        <v/>
      </c>
      <c r="W90" s="80"/>
      <c r="X90" s="37" t="e">
        <f t="shared" si="7"/>
        <v>#VALUE!</v>
      </c>
      <c r="Y90" s="28"/>
      <c r="Z90" s="28"/>
      <c r="AA90" s="28"/>
      <c r="AB90" s="28"/>
      <c r="AC90" s="44"/>
      <c r="AD90" s="44"/>
      <c r="AE90" s="41"/>
      <c r="AF90" s="43"/>
      <c r="AG90" s="41"/>
      <c r="AH90" s="42" t="e">
        <f t="shared" si="4"/>
        <v>#VALUE!</v>
      </c>
      <c r="AI90" s="41"/>
      <c r="AJ90" s="44"/>
      <c r="AK90" s="45"/>
      <c r="AL90" s="34"/>
      <c r="AM90" s="34"/>
      <c r="AN90" s="34"/>
      <c r="AO90" s="34"/>
      <c r="AP90" s="34"/>
      <c r="AQ90" s="34"/>
      <c r="AR90" s="34"/>
    </row>
    <row r="91" spans="2:44" ht="22.5" customHeight="1" x14ac:dyDescent="0.15">
      <c r="B91" s="34"/>
      <c r="C91" s="47"/>
      <c r="D91" s="34"/>
      <c r="E91" s="34"/>
      <c r="F91" s="41"/>
      <c r="G91" s="67"/>
      <c r="H91" s="33"/>
      <c r="I91" s="72"/>
      <c r="J91" s="73"/>
      <c r="K91" s="53"/>
      <c r="L91" s="49"/>
      <c r="M91" s="51"/>
      <c r="N91" s="35"/>
      <c r="O91" s="55"/>
      <c r="P91" s="36" t="str">
        <f>IF(N91="","",VLOOKUP(N91,単重表!$C$6:'単重表'!$F$3809,2,FALSE))</f>
        <v/>
      </c>
      <c r="Q91" s="37"/>
      <c r="R91" s="29">
        <f t="shared" si="5"/>
        <v>0</v>
      </c>
      <c r="S91" s="38"/>
      <c r="T91" s="39">
        <f t="shared" si="6"/>
        <v>1</v>
      </c>
      <c r="U91" s="40"/>
      <c r="V91" s="39" t="str">
        <f>IF(N91="","",VLOOKUP(N91,単重表!$C$6:'単重表'!$F$3809,3,FALSE))</f>
        <v/>
      </c>
      <c r="W91" s="80"/>
      <c r="X91" s="37" t="e">
        <f t="shared" si="7"/>
        <v>#VALUE!</v>
      </c>
      <c r="Y91" s="28"/>
      <c r="Z91" s="28"/>
      <c r="AA91" s="28"/>
      <c r="AB91" s="28"/>
      <c r="AC91" s="44"/>
      <c r="AD91" s="44"/>
      <c r="AE91" s="41"/>
      <c r="AF91" s="43"/>
      <c r="AG91" s="41"/>
      <c r="AH91" s="42" t="e">
        <f t="shared" si="4"/>
        <v>#VALUE!</v>
      </c>
      <c r="AI91" s="41"/>
      <c r="AJ91" s="44"/>
      <c r="AK91" s="45"/>
      <c r="AL91" s="34"/>
      <c r="AM91" s="34"/>
      <c r="AN91" s="34"/>
      <c r="AO91" s="34"/>
      <c r="AP91" s="34"/>
      <c r="AQ91" s="34"/>
      <c r="AR91" s="34"/>
    </row>
    <row r="92" spans="2:44" ht="22.5" customHeight="1" x14ac:dyDescent="0.15">
      <c r="B92" s="34"/>
      <c r="C92" s="47"/>
      <c r="D92" s="34"/>
      <c r="E92" s="34"/>
      <c r="F92" s="41"/>
      <c r="G92" s="67"/>
      <c r="H92" s="33"/>
      <c r="I92" s="72"/>
      <c r="J92" s="73"/>
      <c r="K92" s="53"/>
      <c r="L92" s="49"/>
      <c r="M92" s="51"/>
      <c r="N92" s="35"/>
      <c r="O92" s="55"/>
      <c r="P92" s="36" t="str">
        <f>IF(N92="","",VLOOKUP(N92,単重表!$C$6:'単重表'!$F$3809,2,FALSE))</f>
        <v/>
      </c>
      <c r="Q92" s="37"/>
      <c r="R92" s="29">
        <f t="shared" si="5"/>
        <v>0</v>
      </c>
      <c r="S92" s="38"/>
      <c r="T92" s="39">
        <f t="shared" si="6"/>
        <v>1</v>
      </c>
      <c r="U92" s="40"/>
      <c r="V92" s="39" t="str">
        <f>IF(N92="","",VLOOKUP(N92,単重表!$C$6:'単重表'!$F$3809,3,FALSE))</f>
        <v/>
      </c>
      <c r="W92" s="80"/>
      <c r="X92" s="37" t="e">
        <f t="shared" si="7"/>
        <v>#VALUE!</v>
      </c>
      <c r="Y92" s="28"/>
      <c r="Z92" s="28"/>
      <c r="AA92" s="28"/>
      <c r="AB92" s="28"/>
      <c r="AC92" s="44"/>
      <c r="AD92" s="44"/>
      <c r="AE92" s="41"/>
      <c r="AF92" s="43"/>
      <c r="AG92" s="41"/>
      <c r="AH92" s="42" t="e">
        <f t="shared" si="4"/>
        <v>#VALUE!</v>
      </c>
      <c r="AI92" s="41"/>
      <c r="AJ92" s="44"/>
      <c r="AK92" s="45"/>
      <c r="AL92" s="34"/>
      <c r="AM92" s="34"/>
      <c r="AN92" s="34"/>
      <c r="AO92" s="34"/>
      <c r="AP92" s="34"/>
      <c r="AQ92" s="34"/>
      <c r="AR92" s="34"/>
    </row>
    <row r="93" spans="2:44" ht="22.5" customHeight="1" x14ac:dyDescent="0.15">
      <c r="B93" s="34"/>
      <c r="C93" s="47"/>
      <c r="D93" s="34"/>
      <c r="E93" s="34"/>
      <c r="F93" s="41"/>
      <c r="G93" s="67"/>
      <c r="H93" s="33"/>
      <c r="I93" s="72"/>
      <c r="J93" s="73"/>
      <c r="K93" s="53"/>
      <c r="L93" s="49"/>
      <c r="M93" s="51"/>
      <c r="N93" s="35"/>
      <c r="O93" s="55"/>
      <c r="P93" s="36" t="str">
        <f>IF(N93="","",VLOOKUP(N93,単重表!$C$6:'単重表'!$F$3809,2,FALSE))</f>
        <v/>
      </c>
      <c r="Q93" s="37"/>
      <c r="R93" s="29">
        <f t="shared" si="5"/>
        <v>0</v>
      </c>
      <c r="S93" s="38"/>
      <c r="T93" s="39">
        <f t="shared" si="6"/>
        <v>1</v>
      </c>
      <c r="U93" s="40"/>
      <c r="V93" s="39" t="str">
        <f>IF(N93="","",VLOOKUP(N93,単重表!$C$6:'単重表'!$F$3809,3,FALSE))</f>
        <v/>
      </c>
      <c r="W93" s="80"/>
      <c r="X93" s="37" t="e">
        <f t="shared" si="7"/>
        <v>#VALUE!</v>
      </c>
      <c r="Y93" s="28"/>
      <c r="Z93" s="28"/>
      <c r="AA93" s="28"/>
      <c r="AB93" s="28"/>
      <c r="AC93" s="44"/>
      <c r="AD93" s="44"/>
      <c r="AE93" s="41"/>
      <c r="AF93" s="43"/>
      <c r="AG93" s="41"/>
      <c r="AH93" s="42" t="e">
        <f t="shared" si="4"/>
        <v>#VALUE!</v>
      </c>
      <c r="AI93" s="41"/>
      <c r="AJ93" s="44"/>
      <c r="AK93" s="45"/>
      <c r="AL93" s="34"/>
      <c r="AM93" s="34"/>
      <c r="AN93" s="34"/>
      <c r="AO93" s="34"/>
      <c r="AP93" s="34"/>
      <c r="AQ93" s="34"/>
      <c r="AR93" s="34"/>
    </row>
    <row r="94" spans="2:44" ht="22.5" customHeight="1" x14ac:dyDescent="0.15">
      <c r="B94" s="34"/>
      <c r="C94" s="47"/>
      <c r="D94" s="34"/>
      <c r="E94" s="34"/>
      <c r="F94" s="41"/>
      <c r="G94" s="67"/>
      <c r="H94" s="33"/>
      <c r="I94" s="72"/>
      <c r="J94" s="73"/>
      <c r="K94" s="53"/>
      <c r="L94" s="49"/>
      <c r="M94" s="51"/>
      <c r="N94" s="35"/>
      <c r="O94" s="55"/>
      <c r="P94" s="36" t="str">
        <f>IF(N94="","",VLOOKUP(N94,単重表!$C$6:'単重表'!$F$3809,2,FALSE))</f>
        <v/>
      </c>
      <c r="Q94" s="37"/>
      <c r="R94" s="29">
        <f t="shared" si="5"/>
        <v>0</v>
      </c>
      <c r="S94" s="38"/>
      <c r="T94" s="39">
        <f t="shared" si="6"/>
        <v>1</v>
      </c>
      <c r="U94" s="40"/>
      <c r="V94" s="39" t="str">
        <f>IF(N94="","",VLOOKUP(N94,単重表!$C$6:'単重表'!$F$3809,3,FALSE))</f>
        <v/>
      </c>
      <c r="W94" s="80"/>
      <c r="X94" s="37" t="e">
        <f t="shared" si="7"/>
        <v>#VALUE!</v>
      </c>
      <c r="Y94" s="28"/>
      <c r="Z94" s="28"/>
      <c r="AA94" s="28"/>
      <c r="AB94" s="28"/>
      <c r="AC94" s="44"/>
      <c r="AD94" s="44"/>
      <c r="AE94" s="41"/>
      <c r="AF94" s="43"/>
      <c r="AG94" s="41"/>
      <c r="AH94" s="42" t="e">
        <f t="shared" si="4"/>
        <v>#VALUE!</v>
      </c>
      <c r="AI94" s="41"/>
      <c r="AJ94" s="44"/>
      <c r="AK94" s="45"/>
      <c r="AL94" s="34"/>
      <c r="AM94" s="34"/>
      <c r="AN94" s="34"/>
      <c r="AO94" s="34"/>
      <c r="AP94" s="34"/>
      <c r="AQ94" s="34"/>
      <c r="AR94" s="34"/>
    </row>
    <row r="95" spans="2:44" ht="22.5" customHeight="1" x14ac:dyDescent="0.15">
      <c r="B95" s="34"/>
      <c r="C95" s="47"/>
      <c r="D95" s="34"/>
      <c r="E95" s="34"/>
      <c r="F95" s="41"/>
      <c r="G95" s="67"/>
      <c r="H95" s="33"/>
      <c r="I95" s="72"/>
      <c r="J95" s="73"/>
      <c r="K95" s="53"/>
      <c r="L95" s="49"/>
      <c r="M95" s="51"/>
      <c r="N95" s="35"/>
      <c r="O95" s="55"/>
      <c r="P95" s="36" t="str">
        <f>IF(N95="","",VLOOKUP(N95,単重表!$C$6:'単重表'!$F$3809,2,FALSE))</f>
        <v/>
      </c>
      <c r="Q95" s="37"/>
      <c r="R95" s="29">
        <f t="shared" si="5"/>
        <v>0</v>
      </c>
      <c r="S95" s="38"/>
      <c r="T95" s="39">
        <f t="shared" si="6"/>
        <v>1</v>
      </c>
      <c r="U95" s="40"/>
      <c r="V95" s="39" t="str">
        <f>IF(N95="","",VLOOKUP(N95,単重表!$C$6:'単重表'!$F$3809,3,FALSE))</f>
        <v/>
      </c>
      <c r="W95" s="80"/>
      <c r="X95" s="37" t="e">
        <f t="shared" si="7"/>
        <v>#VALUE!</v>
      </c>
      <c r="Y95" s="28"/>
      <c r="Z95" s="28"/>
      <c r="AA95" s="28"/>
      <c r="AB95" s="28"/>
      <c r="AC95" s="44"/>
      <c r="AD95" s="44"/>
      <c r="AE95" s="41"/>
      <c r="AF95" s="43"/>
      <c r="AG95" s="41"/>
      <c r="AH95" s="42" t="e">
        <f t="shared" si="4"/>
        <v>#VALUE!</v>
      </c>
      <c r="AI95" s="41"/>
      <c r="AJ95" s="44"/>
      <c r="AK95" s="45"/>
      <c r="AL95" s="34"/>
      <c r="AM95" s="34"/>
      <c r="AN95" s="34"/>
      <c r="AO95" s="34"/>
      <c r="AP95" s="34"/>
      <c r="AQ95" s="34"/>
      <c r="AR95" s="34"/>
    </row>
    <row r="96" spans="2:44" ht="22.5" customHeight="1" x14ac:dyDescent="0.15">
      <c r="B96" s="34"/>
      <c r="C96" s="47"/>
      <c r="D96" s="34"/>
      <c r="E96" s="34"/>
      <c r="F96" s="41"/>
      <c r="G96" s="67"/>
      <c r="H96" s="33"/>
      <c r="I96" s="71"/>
      <c r="J96" s="73"/>
      <c r="K96" s="53"/>
      <c r="L96" s="49"/>
      <c r="M96" s="51"/>
      <c r="N96" s="35"/>
      <c r="O96" s="55"/>
      <c r="P96" s="36" t="str">
        <f>IF(N96="","",VLOOKUP(N96,単重表!$C$6:'単重表'!$F$3809,2,FALSE))</f>
        <v/>
      </c>
      <c r="Q96" s="37"/>
      <c r="R96" s="29">
        <f t="shared" si="5"/>
        <v>0</v>
      </c>
      <c r="S96" s="38"/>
      <c r="T96" s="39">
        <f t="shared" si="6"/>
        <v>1</v>
      </c>
      <c r="U96" s="40"/>
      <c r="V96" s="39" t="str">
        <f>IF(N96="","",VLOOKUP(N96,単重表!$C$6:'単重表'!$F$3809,3,FALSE))</f>
        <v/>
      </c>
      <c r="W96" s="80"/>
      <c r="X96" s="37" t="e">
        <f t="shared" si="7"/>
        <v>#VALUE!</v>
      </c>
      <c r="Y96" s="28"/>
      <c r="Z96" s="28"/>
      <c r="AA96" s="28"/>
      <c r="AB96" s="28"/>
      <c r="AC96" s="44"/>
      <c r="AD96" s="44"/>
      <c r="AE96" s="41"/>
      <c r="AF96" s="43"/>
      <c r="AG96" s="41"/>
      <c r="AH96" s="42" t="e">
        <f t="shared" si="4"/>
        <v>#VALUE!</v>
      </c>
      <c r="AI96" s="41"/>
      <c r="AJ96" s="44"/>
      <c r="AK96" s="45"/>
      <c r="AL96" s="34"/>
      <c r="AM96" s="34"/>
      <c r="AN96" s="34"/>
      <c r="AO96" s="34"/>
      <c r="AP96" s="34"/>
      <c r="AQ96" s="34"/>
      <c r="AR96" s="34"/>
    </row>
    <row r="97" spans="2:44" ht="22.5" customHeight="1" x14ac:dyDescent="0.15">
      <c r="B97" s="34"/>
      <c r="C97" s="47"/>
      <c r="D97" s="34"/>
      <c r="E97" s="34"/>
      <c r="F97" s="41"/>
      <c r="G97" s="67"/>
      <c r="H97" s="33"/>
      <c r="I97" s="71"/>
      <c r="J97" s="73"/>
      <c r="K97" s="53"/>
      <c r="L97" s="49"/>
      <c r="M97" s="51"/>
      <c r="N97" s="35"/>
      <c r="O97" s="55"/>
      <c r="P97" s="36" t="str">
        <f>IF(N97="","",VLOOKUP(N97,単重表!$C$6:'単重表'!$F$3809,2,FALSE))</f>
        <v/>
      </c>
      <c r="Q97" s="37"/>
      <c r="R97" s="29">
        <f t="shared" si="5"/>
        <v>0</v>
      </c>
      <c r="S97" s="38"/>
      <c r="T97" s="39">
        <f t="shared" si="6"/>
        <v>1</v>
      </c>
      <c r="U97" s="40"/>
      <c r="V97" s="39" t="str">
        <f>IF(N97="","",VLOOKUP(N97,単重表!$C$6:'単重表'!$F$3809,3,FALSE))</f>
        <v/>
      </c>
      <c r="W97" s="80"/>
      <c r="X97" s="37" t="e">
        <f t="shared" si="7"/>
        <v>#VALUE!</v>
      </c>
      <c r="Y97" s="28"/>
      <c r="Z97" s="28"/>
      <c r="AA97" s="28"/>
      <c r="AB97" s="28"/>
      <c r="AC97" s="44"/>
      <c r="AD97" s="44"/>
      <c r="AE97" s="41"/>
      <c r="AF97" s="43"/>
      <c r="AG97" s="41"/>
      <c r="AH97" s="42" t="e">
        <f t="shared" si="4"/>
        <v>#VALUE!</v>
      </c>
      <c r="AI97" s="41"/>
      <c r="AJ97" s="44"/>
      <c r="AK97" s="45"/>
      <c r="AL97" s="34"/>
      <c r="AM97" s="34"/>
      <c r="AN97" s="34"/>
      <c r="AO97" s="34"/>
      <c r="AP97" s="34"/>
      <c r="AQ97" s="34"/>
      <c r="AR97" s="34"/>
    </row>
    <row r="98" spans="2:44" ht="22.5" customHeight="1" x14ac:dyDescent="0.15">
      <c r="B98" s="34"/>
      <c r="C98" s="47"/>
      <c r="D98" s="34"/>
      <c r="E98" s="34"/>
      <c r="F98" s="41"/>
      <c r="G98" s="67"/>
      <c r="H98" s="33"/>
      <c r="I98" s="71"/>
      <c r="J98" s="73"/>
      <c r="K98" s="53"/>
      <c r="L98" s="49"/>
      <c r="M98" s="51"/>
      <c r="N98" s="35"/>
      <c r="O98" s="55"/>
      <c r="P98" s="36" t="str">
        <f>IF(N98="","",VLOOKUP(N98,単重表!$C$6:'単重表'!$F$3809,2,FALSE))</f>
        <v/>
      </c>
      <c r="Q98" s="37"/>
      <c r="R98" s="29">
        <f t="shared" si="5"/>
        <v>0</v>
      </c>
      <c r="S98" s="38"/>
      <c r="T98" s="39">
        <f t="shared" si="6"/>
        <v>1</v>
      </c>
      <c r="U98" s="40"/>
      <c r="V98" s="39" t="str">
        <f>IF(N98="","",VLOOKUP(N98,単重表!$C$6:'単重表'!$F$3809,3,FALSE))</f>
        <v/>
      </c>
      <c r="W98" s="80"/>
      <c r="X98" s="37" t="e">
        <f t="shared" si="7"/>
        <v>#VALUE!</v>
      </c>
      <c r="Y98" s="28"/>
      <c r="Z98" s="28"/>
      <c r="AA98" s="28"/>
      <c r="AB98" s="28"/>
      <c r="AC98" s="44"/>
      <c r="AD98" s="44"/>
      <c r="AE98" s="41"/>
      <c r="AF98" s="43"/>
      <c r="AG98" s="41"/>
      <c r="AH98" s="42" t="e">
        <f t="shared" si="4"/>
        <v>#VALUE!</v>
      </c>
      <c r="AI98" s="41"/>
      <c r="AJ98" s="44"/>
      <c r="AK98" s="45"/>
      <c r="AL98" s="34"/>
      <c r="AM98" s="34"/>
      <c r="AN98" s="34"/>
      <c r="AO98" s="34"/>
      <c r="AP98" s="34"/>
      <c r="AQ98" s="34"/>
      <c r="AR98" s="34"/>
    </row>
    <row r="99" spans="2:44" ht="22.5" customHeight="1" x14ac:dyDescent="0.15">
      <c r="B99" s="34"/>
      <c r="C99" s="47"/>
      <c r="D99" s="34"/>
      <c r="E99" s="34"/>
      <c r="F99" s="41"/>
      <c r="G99" s="67"/>
      <c r="H99" s="33"/>
      <c r="I99" s="72"/>
      <c r="J99" s="73"/>
      <c r="K99" s="53"/>
      <c r="L99" s="49"/>
      <c r="M99" s="51"/>
      <c r="N99" s="35"/>
      <c r="O99" s="55"/>
      <c r="P99" s="36" t="str">
        <f>IF(N99="","",VLOOKUP(N99,単重表!$C$6:'単重表'!$F$3809,2,FALSE))</f>
        <v/>
      </c>
      <c r="Q99" s="37"/>
      <c r="R99" s="29">
        <f t="shared" si="5"/>
        <v>0</v>
      </c>
      <c r="S99" s="38"/>
      <c r="T99" s="39">
        <f t="shared" si="6"/>
        <v>1</v>
      </c>
      <c r="U99" s="40"/>
      <c r="V99" s="39" t="str">
        <f>IF(N99="","",VLOOKUP(N99,単重表!$C$6:'単重表'!$F$3809,3,FALSE))</f>
        <v/>
      </c>
      <c r="W99" s="80"/>
      <c r="X99" s="37" t="e">
        <f t="shared" si="7"/>
        <v>#VALUE!</v>
      </c>
      <c r="Y99" s="28"/>
      <c r="Z99" s="28"/>
      <c r="AA99" s="28"/>
      <c r="AB99" s="28"/>
      <c r="AC99" s="44"/>
      <c r="AD99" s="44"/>
      <c r="AE99" s="41"/>
      <c r="AF99" s="43"/>
      <c r="AG99" s="41"/>
      <c r="AH99" s="42" t="e">
        <f t="shared" si="4"/>
        <v>#VALUE!</v>
      </c>
      <c r="AI99" s="41"/>
      <c r="AJ99" s="44"/>
      <c r="AK99" s="45"/>
      <c r="AL99" s="34"/>
      <c r="AM99" s="34"/>
      <c r="AN99" s="34"/>
      <c r="AO99" s="34"/>
      <c r="AP99" s="34"/>
      <c r="AQ99" s="34"/>
      <c r="AR99" s="34"/>
    </row>
    <row r="100" spans="2:44" ht="22.5" customHeight="1" x14ac:dyDescent="0.15">
      <c r="B100" s="34"/>
      <c r="C100" s="47"/>
      <c r="D100" s="34"/>
      <c r="E100" s="34"/>
      <c r="F100" s="41"/>
      <c r="G100" s="67"/>
      <c r="H100" s="33"/>
      <c r="I100" s="72"/>
      <c r="J100" s="73"/>
      <c r="K100" s="53"/>
      <c r="L100" s="49"/>
      <c r="M100" s="51"/>
      <c r="N100" s="35"/>
      <c r="O100" s="55"/>
      <c r="P100" s="36" t="str">
        <f>IF(N100="","",VLOOKUP(N100,単重表!$C$6:'単重表'!$F$3809,2,FALSE))</f>
        <v/>
      </c>
      <c r="Q100" s="37"/>
      <c r="R100" s="29">
        <f t="shared" si="5"/>
        <v>0</v>
      </c>
      <c r="S100" s="38"/>
      <c r="T100" s="39">
        <f t="shared" si="6"/>
        <v>1</v>
      </c>
      <c r="U100" s="40"/>
      <c r="V100" s="39" t="str">
        <f>IF(N100="","",VLOOKUP(N100,単重表!$C$6:'単重表'!$F$3809,3,FALSE))</f>
        <v/>
      </c>
      <c r="W100" s="80"/>
      <c r="X100" s="37" t="e">
        <f t="shared" si="7"/>
        <v>#VALUE!</v>
      </c>
      <c r="Y100" s="28"/>
      <c r="Z100" s="28"/>
      <c r="AA100" s="28"/>
      <c r="AB100" s="28"/>
      <c r="AC100" s="44"/>
      <c r="AD100" s="44"/>
      <c r="AE100" s="41"/>
      <c r="AF100" s="43"/>
      <c r="AG100" s="41"/>
      <c r="AH100" s="42" t="e">
        <f t="shared" si="4"/>
        <v>#VALUE!</v>
      </c>
      <c r="AI100" s="41"/>
      <c r="AJ100" s="44"/>
      <c r="AK100" s="45"/>
      <c r="AL100" s="34"/>
      <c r="AM100" s="34"/>
      <c r="AN100" s="34"/>
      <c r="AO100" s="34"/>
      <c r="AP100" s="34"/>
      <c r="AQ100" s="34"/>
      <c r="AR100" s="34"/>
    </row>
    <row r="101" spans="2:44" ht="22.5" customHeight="1" x14ac:dyDescent="0.15">
      <c r="B101" s="34"/>
      <c r="C101" s="47"/>
      <c r="D101" s="34"/>
      <c r="E101" s="34"/>
      <c r="F101" s="41"/>
      <c r="G101" s="67"/>
      <c r="H101" s="33"/>
      <c r="I101" s="71"/>
      <c r="J101" s="73"/>
      <c r="K101" s="53"/>
      <c r="L101" s="49"/>
      <c r="M101" s="51"/>
      <c r="N101" s="35"/>
      <c r="O101" s="55"/>
      <c r="P101" s="36" t="str">
        <f>IF(N101="","",VLOOKUP(N101,単重表!$C$6:'単重表'!$F$3809,2,FALSE))</f>
        <v/>
      </c>
      <c r="Q101" s="37"/>
      <c r="R101" s="29">
        <f t="shared" si="5"/>
        <v>0</v>
      </c>
      <c r="S101" s="38"/>
      <c r="T101" s="39">
        <f t="shared" si="6"/>
        <v>1</v>
      </c>
      <c r="U101" s="40"/>
      <c r="V101" s="39" t="str">
        <f>IF(N101="","",VLOOKUP(N101,単重表!$C$6:'単重表'!$F$3809,3,FALSE))</f>
        <v/>
      </c>
      <c r="W101" s="80"/>
      <c r="X101" s="37" t="e">
        <f t="shared" si="7"/>
        <v>#VALUE!</v>
      </c>
      <c r="Y101" s="28"/>
      <c r="Z101" s="28"/>
      <c r="AA101" s="28"/>
      <c r="AB101" s="28"/>
      <c r="AC101" s="44"/>
      <c r="AD101" s="44"/>
      <c r="AE101" s="41"/>
      <c r="AF101" s="43"/>
      <c r="AG101" s="41"/>
      <c r="AH101" s="42" t="e">
        <f t="shared" si="4"/>
        <v>#VALUE!</v>
      </c>
      <c r="AI101" s="41"/>
      <c r="AJ101" s="44"/>
      <c r="AK101" s="45"/>
      <c r="AL101" s="34"/>
      <c r="AM101" s="34"/>
      <c r="AN101" s="34"/>
      <c r="AO101" s="34"/>
      <c r="AP101" s="34"/>
      <c r="AQ101" s="34"/>
      <c r="AR101" s="34"/>
    </row>
    <row r="102" spans="2:44" ht="22.5" customHeight="1" x14ac:dyDescent="0.15">
      <c r="B102" s="34"/>
      <c r="C102" s="47"/>
      <c r="D102" s="34"/>
      <c r="E102" s="34"/>
      <c r="F102" s="41"/>
      <c r="G102" s="67"/>
      <c r="H102" s="33"/>
      <c r="I102" s="72"/>
      <c r="J102" s="73"/>
      <c r="K102" s="53"/>
      <c r="L102" s="49"/>
      <c r="M102" s="51"/>
      <c r="N102" s="35"/>
      <c r="O102" s="55"/>
      <c r="P102" s="36" t="str">
        <f>IF(N102="","",VLOOKUP(N102,単重表!$C$6:'単重表'!$F$3809,2,FALSE))</f>
        <v/>
      </c>
      <c r="Q102" s="37"/>
      <c r="R102" s="29">
        <f t="shared" si="5"/>
        <v>0</v>
      </c>
      <c r="S102" s="38"/>
      <c r="T102" s="39">
        <f t="shared" si="6"/>
        <v>1</v>
      </c>
      <c r="U102" s="40"/>
      <c r="V102" s="39" t="str">
        <f>IF(N102="","",VLOOKUP(N102,単重表!$C$6:'単重表'!$F$3809,3,FALSE))</f>
        <v/>
      </c>
      <c r="W102" s="80"/>
      <c r="X102" s="37" t="e">
        <f t="shared" si="7"/>
        <v>#VALUE!</v>
      </c>
      <c r="Y102" s="28"/>
      <c r="Z102" s="28"/>
      <c r="AA102" s="28"/>
      <c r="AB102" s="28"/>
      <c r="AC102" s="44"/>
      <c r="AD102" s="44"/>
      <c r="AE102" s="41"/>
      <c r="AF102" s="43"/>
      <c r="AG102" s="41"/>
      <c r="AH102" s="42" t="e">
        <f t="shared" si="4"/>
        <v>#VALUE!</v>
      </c>
      <c r="AI102" s="41"/>
      <c r="AJ102" s="44"/>
      <c r="AK102" s="45"/>
      <c r="AL102" s="34"/>
      <c r="AM102" s="34"/>
      <c r="AN102" s="34"/>
      <c r="AO102" s="34"/>
      <c r="AP102" s="34"/>
      <c r="AQ102" s="34"/>
      <c r="AR102" s="34"/>
    </row>
    <row r="103" spans="2:44" ht="22.5" customHeight="1" x14ac:dyDescent="0.15">
      <c r="B103" s="34"/>
      <c r="C103" s="47"/>
      <c r="D103" s="34"/>
      <c r="E103" s="34"/>
      <c r="F103" s="41"/>
      <c r="G103" s="67"/>
      <c r="H103" s="33"/>
      <c r="I103" s="71"/>
      <c r="J103" s="73"/>
      <c r="K103" s="53"/>
      <c r="L103" s="49"/>
      <c r="M103" s="51"/>
      <c r="N103" s="35"/>
      <c r="O103" s="55"/>
      <c r="P103" s="36" t="str">
        <f>IF(N103="","",VLOOKUP(N103,単重表!$C$6:'単重表'!$F$3809,2,FALSE))</f>
        <v/>
      </c>
      <c r="Q103" s="37"/>
      <c r="R103" s="29">
        <f t="shared" si="5"/>
        <v>0</v>
      </c>
      <c r="S103" s="38"/>
      <c r="T103" s="39">
        <f t="shared" si="6"/>
        <v>1</v>
      </c>
      <c r="U103" s="40"/>
      <c r="V103" s="39" t="str">
        <f>IF(N103="","",VLOOKUP(N103,単重表!$C$6:'単重表'!$F$3809,3,FALSE))</f>
        <v/>
      </c>
      <c r="W103" s="80"/>
      <c r="X103" s="37" t="e">
        <f t="shared" si="7"/>
        <v>#VALUE!</v>
      </c>
      <c r="Y103" s="28"/>
      <c r="Z103" s="28"/>
      <c r="AA103" s="28"/>
      <c r="AB103" s="28"/>
      <c r="AC103" s="44"/>
      <c r="AD103" s="44"/>
      <c r="AE103" s="41"/>
      <c r="AF103" s="43"/>
      <c r="AG103" s="41"/>
      <c r="AH103" s="42" t="e">
        <f t="shared" si="4"/>
        <v>#VALUE!</v>
      </c>
      <c r="AI103" s="41"/>
      <c r="AJ103" s="44"/>
      <c r="AK103" s="45"/>
      <c r="AL103" s="34"/>
      <c r="AM103" s="34"/>
      <c r="AN103" s="34"/>
      <c r="AO103" s="34"/>
      <c r="AP103" s="34"/>
      <c r="AQ103" s="34"/>
      <c r="AR103" s="34"/>
    </row>
    <row r="104" spans="2:44" ht="22.5" customHeight="1" x14ac:dyDescent="0.15">
      <c r="B104" s="34"/>
      <c r="C104" s="47"/>
      <c r="D104" s="34"/>
      <c r="E104" s="34"/>
      <c r="F104" s="41"/>
      <c r="G104" s="67"/>
      <c r="H104" s="33"/>
      <c r="I104" s="72"/>
      <c r="J104" s="73"/>
      <c r="K104" s="53"/>
      <c r="L104" s="49"/>
      <c r="M104" s="51"/>
      <c r="N104" s="35"/>
      <c r="O104" s="55"/>
      <c r="P104" s="36" t="str">
        <f>IF(N104="","",VLOOKUP(N104,単重表!$C$6:'単重表'!$F$3809,2,FALSE))</f>
        <v/>
      </c>
      <c r="Q104" s="37"/>
      <c r="R104" s="29">
        <f t="shared" si="5"/>
        <v>0</v>
      </c>
      <c r="S104" s="38"/>
      <c r="T104" s="39">
        <f t="shared" si="6"/>
        <v>1</v>
      </c>
      <c r="U104" s="40"/>
      <c r="V104" s="39" t="str">
        <f>IF(N104="","",VLOOKUP(N104,単重表!$C$6:'単重表'!$F$3809,3,FALSE))</f>
        <v/>
      </c>
      <c r="W104" s="80"/>
      <c r="X104" s="37" t="e">
        <f t="shared" si="7"/>
        <v>#VALUE!</v>
      </c>
      <c r="Y104" s="28"/>
      <c r="Z104" s="28"/>
      <c r="AA104" s="28"/>
      <c r="AB104" s="28"/>
      <c r="AC104" s="44"/>
      <c r="AD104" s="44"/>
      <c r="AE104" s="41"/>
      <c r="AF104" s="43"/>
      <c r="AG104" s="41"/>
      <c r="AH104" s="42" t="e">
        <f t="shared" si="4"/>
        <v>#VALUE!</v>
      </c>
      <c r="AI104" s="41"/>
      <c r="AJ104" s="44"/>
      <c r="AK104" s="45"/>
      <c r="AL104" s="34"/>
      <c r="AM104" s="34"/>
      <c r="AN104" s="34"/>
      <c r="AO104" s="34"/>
      <c r="AP104" s="34"/>
      <c r="AQ104" s="34"/>
      <c r="AR104" s="34"/>
    </row>
    <row r="105" spans="2:44" ht="22.5" customHeight="1" x14ac:dyDescent="0.15">
      <c r="B105" s="34"/>
      <c r="C105" s="47"/>
      <c r="D105" s="34"/>
      <c r="E105" s="34"/>
      <c r="F105" s="41"/>
      <c r="G105" s="67"/>
      <c r="H105" s="33"/>
      <c r="I105" s="72"/>
      <c r="J105" s="73"/>
      <c r="K105" s="53"/>
      <c r="L105" s="49"/>
      <c r="M105" s="51"/>
      <c r="N105" s="35"/>
      <c r="O105" s="55"/>
      <c r="P105" s="36" t="str">
        <f>IF(N105="","",VLOOKUP(N105,単重表!$C$6:'単重表'!$F$3809,2,FALSE))</f>
        <v/>
      </c>
      <c r="Q105" s="37"/>
      <c r="R105" s="29">
        <f t="shared" si="5"/>
        <v>0</v>
      </c>
      <c r="S105" s="38"/>
      <c r="T105" s="39">
        <f t="shared" si="6"/>
        <v>1</v>
      </c>
      <c r="U105" s="40"/>
      <c r="V105" s="39" t="str">
        <f>IF(N105="","",VLOOKUP(N105,単重表!$C$6:'単重表'!$F$3809,3,FALSE))</f>
        <v/>
      </c>
      <c r="W105" s="80"/>
      <c r="X105" s="37" t="e">
        <f t="shared" si="7"/>
        <v>#VALUE!</v>
      </c>
      <c r="Y105" s="28"/>
      <c r="Z105" s="28"/>
      <c r="AA105" s="28"/>
      <c r="AB105" s="28"/>
      <c r="AC105" s="44"/>
      <c r="AD105" s="44"/>
      <c r="AE105" s="41"/>
      <c r="AF105" s="43"/>
      <c r="AG105" s="41"/>
      <c r="AH105" s="42" t="e">
        <f t="shared" si="4"/>
        <v>#VALUE!</v>
      </c>
      <c r="AI105" s="41"/>
      <c r="AJ105" s="44"/>
      <c r="AK105" s="45"/>
      <c r="AL105" s="34"/>
      <c r="AM105" s="34"/>
      <c r="AN105" s="34"/>
      <c r="AO105" s="34"/>
      <c r="AP105" s="34"/>
      <c r="AQ105" s="34"/>
      <c r="AR105" s="34"/>
    </row>
    <row r="106" spans="2:44" ht="22.5" customHeight="1" x14ac:dyDescent="0.15">
      <c r="B106" s="34"/>
      <c r="C106" s="47"/>
      <c r="D106" s="34"/>
      <c r="E106" s="34"/>
      <c r="F106" s="41"/>
      <c r="G106" s="67"/>
      <c r="H106" s="33"/>
      <c r="I106" s="72"/>
      <c r="J106" s="73"/>
      <c r="K106" s="53"/>
      <c r="L106" s="49"/>
      <c r="M106" s="51"/>
      <c r="N106" s="35"/>
      <c r="O106" s="55"/>
      <c r="P106" s="36" t="str">
        <f>IF(N106="","",VLOOKUP(N106,単重表!$C$6:'単重表'!$F$3809,2,FALSE))</f>
        <v/>
      </c>
      <c r="Q106" s="37"/>
      <c r="R106" s="29">
        <f t="shared" si="5"/>
        <v>0</v>
      </c>
      <c r="S106" s="38"/>
      <c r="T106" s="39">
        <f t="shared" si="6"/>
        <v>1</v>
      </c>
      <c r="U106" s="40"/>
      <c r="V106" s="39" t="str">
        <f>IF(N106="","",VLOOKUP(N106,単重表!$C$6:'単重表'!$F$3809,3,FALSE))</f>
        <v/>
      </c>
      <c r="W106" s="80"/>
      <c r="X106" s="37" t="e">
        <f t="shared" si="7"/>
        <v>#VALUE!</v>
      </c>
      <c r="Y106" s="28"/>
      <c r="Z106" s="28"/>
      <c r="AA106" s="28"/>
      <c r="AB106" s="28"/>
      <c r="AC106" s="44"/>
      <c r="AD106" s="44"/>
      <c r="AE106" s="41"/>
      <c r="AF106" s="43"/>
      <c r="AG106" s="41"/>
      <c r="AH106" s="42" t="e">
        <f t="shared" si="4"/>
        <v>#VALUE!</v>
      </c>
      <c r="AI106" s="41"/>
      <c r="AJ106" s="44"/>
      <c r="AK106" s="45"/>
      <c r="AL106" s="34"/>
      <c r="AM106" s="34"/>
      <c r="AN106" s="34"/>
      <c r="AO106" s="34"/>
      <c r="AP106" s="34"/>
      <c r="AQ106" s="34"/>
      <c r="AR106" s="34"/>
    </row>
    <row r="107" spans="2:44" ht="22.5" customHeight="1" x14ac:dyDescent="0.15">
      <c r="B107" s="34"/>
      <c r="C107" s="47"/>
      <c r="D107" s="34"/>
      <c r="E107" s="34"/>
      <c r="F107" s="41"/>
      <c r="G107" s="67"/>
      <c r="H107" s="33"/>
      <c r="I107" s="72"/>
      <c r="J107" s="73"/>
      <c r="K107" s="53"/>
      <c r="L107" s="49"/>
      <c r="M107" s="51"/>
      <c r="N107" s="35"/>
      <c r="O107" s="55"/>
      <c r="P107" s="36" t="str">
        <f>IF(N107="","",VLOOKUP(N107,単重表!$C$6:'単重表'!$F$3809,2,FALSE))</f>
        <v/>
      </c>
      <c r="Q107" s="37"/>
      <c r="R107" s="29">
        <f t="shared" si="5"/>
        <v>0</v>
      </c>
      <c r="S107" s="38"/>
      <c r="T107" s="39">
        <f t="shared" si="6"/>
        <v>1</v>
      </c>
      <c r="U107" s="40"/>
      <c r="V107" s="39" t="str">
        <f>IF(N107="","",VLOOKUP(N107,単重表!$C$6:'単重表'!$F$3809,3,FALSE))</f>
        <v/>
      </c>
      <c r="W107" s="80"/>
      <c r="X107" s="37" t="e">
        <f t="shared" si="7"/>
        <v>#VALUE!</v>
      </c>
      <c r="Y107" s="28"/>
      <c r="Z107" s="28"/>
      <c r="AA107" s="28"/>
      <c r="AB107" s="28"/>
      <c r="AC107" s="44"/>
      <c r="AD107" s="44"/>
      <c r="AE107" s="41"/>
      <c r="AF107" s="43"/>
      <c r="AG107" s="41"/>
      <c r="AH107" s="42" t="e">
        <f t="shared" si="4"/>
        <v>#VALUE!</v>
      </c>
      <c r="AI107" s="41"/>
      <c r="AJ107" s="44"/>
      <c r="AK107" s="45"/>
      <c r="AL107" s="34"/>
      <c r="AM107" s="34"/>
      <c r="AN107" s="34"/>
      <c r="AO107" s="34"/>
      <c r="AP107" s="34"/>
      <c r="AQ107" s="34"/>
      <c r="AR107" s="34"/>
    </row>
    <row r="108" spans="2:44" ht="22.5" customHeight="1" x14ac:dyDescent="0.15">
      <c r="B108" s="34"/>
      <c r="C108" s="47"/>
      <c r="D108" s="34"/>
      <c r="E108" s="34"/>
      <c r="F108" s="41"/>
      <c r="G108" s="67"/>
      <c r="H108" s="33"/>
      <c r="I108" s="72"/>
      <c r="J108" s="73"/>
      <c r="K108" s="53"/>
      <c r="L108" s="49"/>
      <c r="M108" s="51"/>
      <c r="N108" s="35"/>
      <c r="O108" s="55"/>
      <c r="P108" s="36" t="str">
        <f>IF(N108="","",VLOOKUP(N108,単重表!$C$6:'単重表'!$F$3809,2,FALSE))</f>
        <v/>
      </c>
      <c r="Q108" s="37"/>
      <c r="R108" s="29">
        <f t="shared" si="5"/>
        <v>0</v>
      </c>
      <c r="S108" s="38"/>
      <c r="T108" s="39">
        <f t="shared" si="6"/>
        <v>1</v>
      </c>
      <c r="U108" s="40"/>
      <c r="V108" s="39" t="str">
        <f>IF(N108="","",VLOOKUP(N108,単重表!$C$6:'単重表'!$F$3809,3,FALSE))</f>
        <v/>
      </c>
      <c r="W108" s="80"/>
      <c r="X108" s="37" t="e">
        <f t="shared" si="7"/>
        <v>#VALUE!</v>
      </c>
      <c r="Y108" s="28"/>
      <c r="Z108" s="28"/>
      <c r="AA108" s="28"/>
      <c r="AB108" s="28"/>
      <c r="AC108" s="44"/>
      <c r="AD108" s="44"/>
      <c r="AE108" s="41"/>
      <c r="AF108" s="43"/>
      <c r="AG108" s="41"/>
      <c r="AH108" s="42" t="e">
        <f t="shared" si="4"/>
        <v>#VALUE!</v>
      </c>
      <c r="AI108" s="41"/>
      <c r="AJ108" s="44"/>
      <c r="AK108" s="45"/>
      <c r="AL108" s="34"/>
      <c r="AM108" s="34"/>
      <c r="AN108" s="34"/>
      <c r="AO108" s="34"/>
      <c r="AP108" s="34"/>
      <c r="AQ108" s="34"/>
      <c r="AR108" s="34"/>
    </row>
    <row r="109" spans="2:44" ht="22.5" customHeight="1" x14ac:dyDescent="0.15">
      <c r="B109" s="34"/>
      <c r="C109" s="47"/>
      <c r="D109" s="34"/>
      <c r="E109" s="34"/>
      <c r="F109" s="41"/>
      <c r="G109" s="67"/>
      <c r="H109" s="33"/>
      <c r="I109" s="72"/>
      <c r="J109" s="73"/>
      <c r="K109" s="53"/>
      <c r="L109" s="49"/>
      <c r="M109" s="51"/>
      <c r="N109" s="35"/>
      <c r="O109" s="55"/>
      <c r="P109" s="36" t="str">
        <f>IF(N109="","",VLOOKUP(N109,単重表!$C$6:'単重表'!$F$3809,2,FALSE))</f>
        <v/>
      </c>
      <c r="Q109" s="37"/>
      <c r="R109" s="29">
        <f t="shared" si="5"/>
        <v>0</v>
      </c>
      <c r="S109" s="38"/>
      <c r="T109" s="39">
        <f t="shared" si="6"/>
        <v>1</v>
      </c>
      <c r="U109" s="40"/>
      <c r="V109" s="39" t="str">
        <f>IF(N109="","",VLOOKUP(N109,単重表!$C$6:'単重表'!$F$3809,3,FALSE))</f>
        <v/>
      </c>
      <c r="W109" s="80"/>
      <c r="X109" s="37" t="e">
        <f t="shared" si="7"/>
        <v>#VALUE!</v>
      </c>
      <c r="Y109" s="28"/>
      <c r="Z109" s="28"/>
      <c r="AA109" s="28"/>
      <c r="AB109" s="28"/>
      <c r="AC109" s="44"/>
      <c r="AD109" s="44"/>
      <c r="AE109" s="41"/>
      <c r="AF109" s="43"/>
      <c r="AG109" s="41"/>
      <c r="AH109" s="42" t="e">
        <f t="shared" si="4"/>
        <v>#VALUE!</v>
      </c>
      <c r="AI109" s="41"/>
      <c r="AJ109" s="44"/>
      <c r="AK109" s="45"/>
      <c r="AL109" s="34"/>
      <c r="AM109" s="34"/>
      <c r="AN109" s="34"/>
      <c r="AO109" s="34"/>
      <c r="AP109" s="34"/>
      <c r="AQ109" s="34"/>
      <c r="AR109" s="34"/>
    </row>
    <row r="110" spans="2:44" ht="22.5" customHeight="1" x14ac:dyDescent="0.15">
      <c r="B110" s="34"/>
      <c r="C110" s="47"/>
      <c r="D110" s="34"/>
      <c r="E110" s="34"/>
      <c r="F110" s="41"/>
      <c r="G110" s="67"/>
      <c r="H110" s="33"/>
      <c r="I110" s="72"/>
      <c r="J110" s="73"/>
      <c r="K110" s="53"/>
      <c r="L110" s="49"/>
      <c r="M110" s="51"/>
      <c r="N110" s="35"/>
      <c r="O110" s="55"/>
      <c r="P110" s="36" t="str">
        <f>IF(N110="","",VLOOKUP(N110,単重表!$C$6:'単重表'!$F$3809,2,FALSE))</f>
        <v/>
      </c>
      <c r="Q110" s="37"/>
      <c r="R110" s="29">
        <f t="shared" si="5"/>
        <v>0</v>
      </c>
      <c r="S110" s="38"/>
      <c r="T110" s="39">
        <f t="shared" si="6"/>
        <v>1</v>
      </c>
      <c r="U110" s="40"/>
      <c r="V110" s="39" t="str">
        <f>IF(N110="","",VLOOKUP(N110,単重表!$C$6:'単重表'!$F$3809,3,FALSE))</f>
        <v/>
      </c>
      <c r="W110" s="80"/>
      <c r="X110" s="37" t="e">
        <f t="shared" si="7"/>
        <v>#VALUE!</v>
      </c>
      <c r="Y110" s="28"/>
      <c r="Z110" s="28"/>
      <c r="AA110" s="28"/>
      <c r="AB110" s="28"/>
      <c r="AC110" s="44"/>
      <c r="AD110" s="44"/>
      <c r="AE110" s="41"/>
      <c r="AF110" s="43"/>
      <c r="AG110" s="41"/>
      <c r="AH110" s="42" t="e">
        <f t="shared" si="4"/>
        <v>#VALUE!</v>
      </c>
      <c r="AI110" s="41"/>
      <c r="AJ110" s="44"/>
      <c r="AK110" s="45"/>
      <c r="AL110" s="34"/>
      <c r="AM110" s="34"/>
      <c r="AN110" s="34"/>
      <c r="AO110" s="34"/>
      <c r="AP110" s="34"/>
      <c r="AQ110" s="34"/>
      <c r="AR110" s="34"/>
    </row>
    <row r="111" spans="2:44" ht="22.5" customHeight="1" x14ac:dyDescent="0.15">
      <c r="B111" s="34"/>
      <c r="C111" s="47"/>
      <c r="D111" s="34"/>
      <c r="E111" s="34"/>
      <c r="F111" s="41"/>
      <c r="G111" s="67"/>
      <c r="H111" s="33"/>
      <c r="I111" s="72"/>
      <c r="J111" s="73"/>
      <c r="K111" s="53"/>
      <c r="L111" s="49"/>
      <c r="M111" s="51"/>
      <c r="N111" s="35"/>
      <c r="O111" s="55"/>
      <c r="P111" s="36" t="str">
        <f>IF(N111="","",VLOOKUP(N111,単重表!$C$6:'単重表'!$F$3809,2,FALSE))</f>
        <v/>
      </c>
      <c r="Q111" s="37"/>
      <c r="R111" s="29">
        <f t="shared" si="5"/>
        <v>0</v>
      </c>
      <c r="S111" s="38"/>
      <c r="T111" s="39">
        <f t="shared" si="6"/>
        <v>1</v>
      </c>
      <c r="U111" s="40"/>
      <c r="V111" s="39" t="str">
        <f>IF(N111="","",VLOOKUP(N111,単重表!$C$6:'単重表'!$F$3809,3,FALSE))</f>
        <v/>
      </c>
      <c r="W111" s="80"/>
      <c r="X111" s="37" t="e">
        <f t="shared" si="7"/>
        <v>#VALUE!</v>
      </c>
      <c r="Y111" s="28"/>
      <c r="Z111" s="28"/>
      <c r="AA111" s="28"/>
      <c r="AB111" s="28"/>
      <c r="AC111" s="44"/>
      <c r="AD111" s="44"/>
      <c r="AE111" s="41"/>
      <c r="AF111" s="43"/>
      <c r="AG111" s="41"/>
      <c r="AH111" s="42" t="e">
        <f t="shared" si="4"/>
        <v>#VALUE!</v>
      </c>
      <c r="AI111" s="41"/>
      <c r="AJ111" s="44"/>
      <c r="AK111" s="45"/>
      <c r="AL111" s="34"/>
      <c r="AM111" s="34"/>
      <c r="AN111" s="34"/>
      <c r="AO111" s="34"/>
      <c r="AP111" s="34"/>
      <c r="AQ111" s="34"/>
      <c r="AR111" s="34"/>
    </row>
    <row r="112" spans="2:44" ht="22.5" customHeight="1" x14ac:dyDescent="0.15">
      <c r="B112" s="34"/>
      <c r="C112" s="47"/>
      <c r="D112" s="34"/>
      <c r="E112" s="34"/>
      <c r="F112" s="41"/>
      <c r="G112" s="67"/>
      <c r="H112" s="33"/>
      <c r="I112" s="72"/>
      <c r="J112" s="73"/>
      <c r="K112" s="53"/>
      <c r="L112" s="49"/>
      <c r="M112" s="51"/>
      <c r="N112" s="35"/>
      <c r="O112" s="55"/>
      <c r="P112" s="36" t="str">
        <f>IF(N112="","",VLOOKUP(N112,単重表!$C$6:'単重表'!$F$3809,2,FALSE))</f>
        <v/>
      </c>
      <c r="Q112" s="37"/>
      <c r="R112" s="29">
        <f t="shared" si="5"/>
        <v>0</v>
      </c>
      <c r="S112" s="38"/>
      <c r="T112" s="39">
        <f t="shared" si="6"/>
        <v>1</v>
      </c>
      <c r="U112" s="40"/>
      <c r="V112" s="39" t="str">
        <f>IF(N112="","",VLOOKUP(N112,単重表!$C$6:'単重表'!$F$3809,3,FALSE))</f>
        <v/>
      </c>
      <c r="W112" s="80"/>
      <c r="X112" s="37" t="e">
        <f t="shared" si="7"/>
        <v>#VALUE!</v>
      </c>
      <c r="Y112" s="28"/>
      <c r="Z112" s="28"/>
      <c r="AA112" s="28"/>
      <c r="AB112" s="28"/>
      <c r="AC112" s="44"/>
      <c r="AD112" s="44"/>
      <c r="AE112" s="41"/>
      <c r="AF112" s="43"/>
      <c r="AG112" s="41"/>
      <c r="AH112" s="42" t="e">
        <f t="shared" si="4"/>
        <v>#VALUE!</v>
      </c>
      <c r="AI112" s="41"/>
      <c r="AJ112" s="44"/>
      <c r="AK112" s="45"/>
      <c r="AL112" s="34"/>
      <c r="AM112" s="34"/>
      <c r="AN112" s="34"/>
      <c r="AO112" s="34"/>
      <c r="AP112" s="34"/>
      <c r="AQ112" s="34"/>
      <c r="AR112" s="34"/>
    </row>
    <row r="113" spans="2:44" ht="22.5" customHeight="1" x14ac:dyDescent="0.15">
      <c r="B113" s="34"/>
      <c r="C113" s="47"/>
      <c r="D113" s="34"/>
      <c r="E113" s="34"/>
      <c r="F113" s="41"/>
      <c r="G113" s="67"/>
      <c r="H113" s="33"/>
      <c r="I113" s="72"/>
      <c r="J113" s="73"/>
      <c r="K113" s="53"/>
      <c r="L113" s="49"/>
      <c r="M113" s="51"/>
      <c r="N113" s="35"/>
      <c r="O113" s="55"/>
      <c r="P113" s="36" t="str">
        <f>IF(N113="","",VLOOKUP(N113,単重表!$C$6:'単重表'!$F$3809,2,FALSE))</f>
        <v/>
      </c>
      <c r="Q113" s="37"/>
      <c r="R113" s="29">
        <f t="shared" si="5"/>
        <v>0</v>
      </c>
      <c r="S113" s="38"/>
      <c r="T113" s="39">
        <f t="shared" si="6"/>
        <v>1</v>
      </c>
      <c r="U113" s="40"/>
      <c r="V113" s="39" t="str">
        <f>IF(N113="","",VLOOKUP(N113,単重表!$C$6:'単重表'!$F$3809,3,FALSE))</f>
        <v/>
      </c>
      <c r="W113" s="80"/>
      <c r="X113" s="37" t="e">
        <f t="shared" si="7"/>
        <v>#VALUE!</v>
      </c>
      <c r="Y113" s="28"/>
      <c r="Z113" s="28"/>
      <c r="AA113" s="28"/>
      <c r="AB113" s="28"/>
      <c r="AC113" s="44"/>
      <c r="AD113" s="44"/>
      <c r="AE113" s="41"/>
      <c r="AF113" s="43"/>
      <c r="AG113" s="41"/>
      <c r="AH113" s="42" t="e">
        <f t="shared" si="4"/>
        <v>#VALUE!</v>
      </c>
      <c r="AI113" s="41"/>
      <c r="AJ113" s="44"/>
      <c r="AK113" s="45"/>
      <c r="AL113" s="34"/>
      <c r="AM113" s="34"/>
      <c r="AN113" s="34"/>
      <c r="AO113" s="34"/>
      <c r="AP113" s="34"/>
      <c r="AQ113" s="34"/>
      <c r="AR113" s="34"/>
    </row>
    <row r="114" spans="2:44" ht="22.5" customHeight="1" x14ac:dyDescent="0.15">
      <c r="B114" s="34"/>
      <c r="C114" s="47"/>
      <c r="D114" s="34"/>
      <c r="E114" s="34"/>
      <c r="F114" s="41"/>
      <c r="G114" s="67"/>
      <c r="H114" s="33"/>
      <c r="I114" s="72"/>
      <c r="J114" s="73"/>
      <c r="K114" s="53"/>
      <c r="L114" s="49"/>
      <c r="M114" s="51"/>
      <c r="N114" s="35"/>
      <c r="O114" s="55"/>
      <c r="P114" s="36" t="str">
        <f>IF(N114="","",VLOOKUP(N114,単重表!$C$6:'単重表'!$F$3809,2,FALSE))</f>
        <v/>
      </c>
      <c r="Q114" s="37"/>
      <c r="R114" s="29">
        <f t="shared" si="5"/>
        <v>0</v>
      </c>
      <c r="S114" s="38"/>
      <c r="T114" s="39">
        <f t="shared" si="6"/>
        <v>1</v>
      </c>
      <c r="U114" s="40"/>
      <c r="V114" s="39" t="str">
        <f>IF(N114="","",VLOOKUP(N114,単重表!$C$6:'単重表'!$F$3809,3,FALSE))</f>
        <v/>
      </c>
      <c r="W114" s="80"/>
      <c r="X114" s="37" t="e">
        <f t="shared" si="7"/>
        <v>#VALUE!</v>
      </c>
      <c r="Y114" s="28"/>
      <c r="Z114" s="28"/>
      <c r="AA114" s="28"/>
      <c r="AB114" s="28"/>
      <c r="AC114" s="44"/>
      <c r="AD114" s="44"/>
      <c r="AE114" s="41"/>
      <c r="AF114" s="43"/>
      <c r="AG114" s="41"/>
      <c r="AH114" s="42" t="e">
        <f t="shared" si="4"/>
        <v>#VALUE!</v>
      </c>
      <c r="AI114" s="41"/>
      <c r="AJ114" s="44"/>
      <c r="AK114" s="45"/>
      <c r="AL114" s="34"/>
      <c r="AM114" s="34"/>
      <c r="AN114" s="34"/>
      <c r="AO114" s="34"/>
      <c r="AP114" s="34"/>
      <c r="AQ114" s="34"/>
      <c r="AR114" s="34"/>
    </row>
    <row r="115" spans="2:44" ht="22.5" customHeight="1" x14ac:dyDescent="0.15">
      <c r="B115" s="34"/>
      <c r="C115" s="47"/>
      <c r="D115" s="34"/>
      <c r="E115" s="34"/>
      <c r="F115" s="41"/>
      <c r="G115" s="67"/>
      <c r="H115" s="33"/>
      <c r="I115" s="72"/>
      <c r="J115" s="73"/>
      <c r="K115" s="53"/>
      <c r="L115" s="49"/>
      <c r="M115" s="51"/>
      <c r="N115" s="35"/>
      <c r="O115" s="55"/>
      <c r="P115" s="36" t="str">
        <f>IF(N115="","",VLOOKUP(N115,単重表!$C$6:'単重表'!$F$3809,2,FALSE))</f>
        <v/>
      </c>
      <c r="Q115" s="37"/>
      <c r="R115" s="29">
        <f t="shared" si="5"/>
        <v>0</v>
      </c>
      <c r="S115" s="38"/>
      <c r="T115" s="39">
        <f t="shared" si="6"/>
        <v>1</v>
      </c>
      <c r="U115" s="40"/>
      <c r="V115" s="39" t="str">
        <f>IF(N115="","",VLOOKUP(N115,単重表!$C$6:'単重表'!$F$3809,3,FALSE))</f>
        <v/>
      </c>
      <c r="W115" s="80"/>
      <c r="X115" s="37" t="e">
        <f t="shared" si="7"/>
        <v>#VALUE!</v>
      </c>
      <c r="Y115" s="28"/>
      <c r="Z115" s="28"/>
      <c r="AA115" s="28"/>
      <c r="AB115" s="28"/>
      <c r="AC115" s="44"/>
      <c r="AD115" s="44"/>
      <c r="AE115" s="41"/>
      <c r="AF115" s="43"/>
      <c r="AG115" s="41"/>
      <c r="AH115" s="42" t="e">
        <f t="shared" si="4"/>
        <v>#VALUE!</v>
      </c>
      <c r="AI115" s="41"/>
      <c r="AJ115" s="44"/>
      <c r="AK115" s="45"/>
      <c r="AL115" s="34"/>
      <c r="AM115" s="34"/>
      <c r="AN115" s="34"/>
      <c r="AO115" s="34"/>
      <c r="AP115" s="34"/>
      <c r="AQ115" s="34"/>
      <c r="AR115" s="34"/>
    </row>
    <row r="116" spans="2:44" ht="22.5" customHeight="1" x14ac:dyDescent="0.15">
      <c r="B116" s="34"/>
      <c r="C116" s="47"/>
      <c r="D116" s="34"/>
      <c r="E116" s="34"/>
      <c r="F116" s="41"/>
      <c r="G116" s="67"/>
      <c r="H116" s="33"/>
      <c r="I116" s="72"/>
      <c r="J116" s="73"/>
      <c r="K116" s="53"/>
      <c r="L116" s="49"/>
      <c r="M116" s="51"/>
      <c r="N116" s="35"/>
      <c r="O116" s="55"/>
      <c r="P116" s="36" t="str">
        <f>IF(N116="","",VLOOKUP(N116,単重表!$C$6:'単重表'!$F$3809,2,FALSE))</f>
        <v/>
      </c>
      <c r="Q116" s="37"/>
      <c r="R116" s="29">
        <f t="shared" si="5"/>
        <v>0</v>
      </c>
      <c r="S116" s="38"/>
      <c r="T116" s="39">
        <f t="shared" si="6"/>
        <v>1</v>
      </c>
      <c r="U116" s="40"/>
      <c r="V116" s="39" t="str">
        <f>IF(N116="","",VLOOKUP(N116,単重表!$C$6:'単重表'!$F$3809,3,FALSE))</f>
        <v/>
      </c>
      <c r="W116" s="80"/>
      <c r="X116" s="37" t="e">
        <f t="shared" si="7"/>
        <v>#VALUE!</v>
      </c>
      <c r="Y116" s="28"/>
      <c r="Z116" s="28"/>
      <c r="AA116" s="28"/>
      <c r="AB116" s="28"/>
      <c r="AC116" s="44"/>
      <c r="AD116" s="44"/>
      <c r="AE116" s="41"/>
      <c r="AF116" s="43"/>
      <c r="AG116" s="41"/>
      <c r="AH116" s="42" t="e">
        <f t="shared" si="4"/>
        <v>#VALUE!</v>
      </c>
      <c r="AI116" s="41"/>
      <c r="AJ116" s="44"/>
      <c r="AK116" s="45"/>
      <c r="AL116" s="34"/>
      <c r="AM116" s="34"/>
      <c r="AN116" s="34"/>
      <c r="AO116" s="34"/>
      <c r="AP116" s="34"/>
      <c r="AQ116" s="34"/>
      <c r="AR116" s="34"/>
    </row>
    <row r="117" spans="2:44" ht="22.5" customHeight="1" x14ac:dyDescent="0.15">
      <c r="B117" s="34"/>
      <c r="C117" s="47"/>
      <c r="D117" s="34"/>
      <c r="E117" s="34"/>
      <c r="F117" s="41"/>
      <c r="G117" s="67"/>
      <c r="H117" s="33"/>
      <c r="I117" s="72"/>
      <c r="J117" s="73"/>
      <c r="K117" s="53"/>
      <c r="L117" s="49"/>
      <c r="M117" s="51"/>
      <c r="N117" s="35"/>
      <c r="O117" s="55"/>
      <c r="P117" s="36" t="str">
        <f>IF(N117="","",VLOOKUP(N117,単重表!$C$6:'単重表'!$F$3809,2,FALSE))</f>
        <v/>
      </c>
      <c r="Q117" s="37"/>
      <c r="R117" s="29">
        <f t="shared" si="5"/>
        <v>0</v>
      </c>
      <c r="S117" s="38"/>
      <c r="T117" s="39">
        <f t="shared" si="6"/>
        <v>1</v>
      </c>
      <c r="U117" s="40"/>
      <c r="V117" s="39" t="str">
        <f>IF(N117="","",VLOOKUP(N117,単重表!$C$6:'単重表'!$F$3809,3,FALSE))</f>
        <v/>
      </c>
      <c r="W117" s="80"/>
      <c r="X117" s="37" t="e">
        <f t="shared" si="7"/>
        <v>#VALUE!</v>
      </c>
      <c r="Y117" s="28"/>
      <c r="Z117" s="28"/>
      <c r="AA117" s="28"/>
      <c r="AB117" s="28"/>
      <c r="AC117" s="44"/>
      <c r="AD117" s="44"/>
      <c r="AE117" s="41"/>
      <c r="AF117" s="43"/>
      <c r="AG117" s="41"/>
      <c r="AH117" s="42" t="e">
        <f t="shared" si="4"/>
        <v>#VALUE!</v>
      </c>
      <c r="AI117" s="41"/>
      <c r="AJ117" s="44"/>
      <c r="AK117" s="45"/>
      <c r="AL117" s="34"/>
      <c r="AM117" s="34"/>
      <c r="AN117" s="34"/>
      <c r="AO117" s="34"/>
      <c r="AP117" s="34"/>
      <c r="AQ117" s="34"/>
      <c r="AR117" s="34"/>
    </row>
    <row r="118" spans="2:44" ht="22.5" customHeight="1" x14ac:dyDescent="0.15">
      <c r="B118" s="34"/>
      <c r="C118" s="47"/>
      <c r="D118" s="34"/>
      <c r="E118" s="34"/>
      <c r="F118" s="41"/>
      <c r="G118" s="67"/>
      <c r="H118" s="33"/>
      <c r="I118" s="72"/>
      <c r="J118" s="73"/>
      <c r="K118" s="53"/>
      <c r="L118" s="49"/>
      <c r="M118" s="51"/>
      <c r="N118" s="35"/>
      <c r="O118" s="55"/>
      <c r="P118" s="36" t="str">
        <f>IF(N118="","",VLOOKUP(N118,単重表!$C$6:'単重表'!$F$3809,2,FALSE))</f>
        <v/>
      </c>
      <c r="Q118" s="37"/>
      <c r="R118" s="29">
        <f t="shared" si="5"/>
        <v>0</v>
      </c>
      <c r="S118" s="38"/>
      <c r="T118" s="39">
        <f t="shared" si="6"/>
        <v>1</v>
      </c>
      <c r="U118" s="40"/>
      <c r="V118" s="39" t="str">
        <f>IF(N118="","",VLOOKUP(N118,単重表!$C$6:'単重表'!$F$3809,3,FALSE))</f>
        <v/>
      </c>
      <c r="W118" s="80"/>
      <c r="X118" s="37" t="e">
        <f t="shared" si="7"/>
        <v>#VALUE!</v>
      </c>
      <c r="Y118" s="28"/>
      <c r="Z118" s="28"/>
      <c r="AA118" s="28"/>
      <c r="AB118" s="28"/>
      <c r="AC118" s="44"/>
      <c r="AD118" s="44"/>
      <c r="AE118" s="41"/>
      <c r="AF118" s="43"/>
      <c r="AG118" s="41"/>
      <c r="AH118" s="42" t="e">
        <f t="shared" si="4"/>
        <v>#VALUE!</v>
      </c>
      <c r="AI118" s="41"/>
      <c r="AJ118" s="44"/>
      <c r="AK118" s="45"/>
      <c r="AL118" s="34"/>
      <c r="AM118" s="34"/>
      <c r="AN118" s="34"/>
      <c r="AO118" s="34"/>
      <c r="AP118" s="34"/>
      <c r="AQ118" s="34"/>
      <c r="AR118" s="34"/>
    </row>
    <row r="119" spans="2:44" ht="22.5" customHeight="1" x14ac:dyDescent="0.15">
      <c r="B119" s="34"/>
      <c r="C119" s="47"/>
      <c r="D119" s="34"/>
      <c r="E119" s="34"/>
      <c r="F119" s="41"/>
      <c r="G119" s="67"/>
      <c r="H119" s="33"/>
      <c r="I119" s="72"/>
      <c r="J119" s="73"/>
      <c r="K119" s="53"/>
      <c r="L119" s="49"/>
      <c r="M119" s="51"/>
      <c r="N119" s="35"/>
      <c r="O119" s="55"/>
      <c r="P119" s="36" t="str">
        <f>IF(N119="","",VLOOKUP(N119,単重表!$C$6:'単重表'!$F$3809,2,FALSE))</f>
        <v/>
      </c>
      <c r="Q119" s="37"/>
      <c r="R119" s="29">
        <f t="shared" si="5"/>
        <v>0</v>
      </c>
      <c r="S119" s="38"/>
      <c r="T119" s="39">
        <f t="shared" si="6"/>
        <v>1</v>
      </c>
      <c r="U119" s="40"/>
      <c r="V119" s="39" t="str">
        <f>IF(N119="","",VLOOKUP(N119,単重表!$C$6:'単重表'!$F$3809,3,FALSE))</f>
        <v/>
      </c>
      <c r="W119" s="80"/>
      <c r="X119" s="37" t="e">
        <f t="shared" si="7"/>
        <v>#VALUE!</v>
      </c>
      <c r="Y119" s="28"/>
      <c r="Z119" s="28"/>
      <c r="AA119" s="28"/>
      <c r="AB119" s="28"/>
      <c r="AC119" s="44"/>
      <c r="AD119" s="44"/>
      <c r="AE119" s="41"/>
      <c r="AF119" s="43"/>
      <c r="AG119" s="41"/>
      <c r="AH119" s="42" t="e">
        <f t="shared" si="4"/>
        <v>#VALUE!</v>
      </c>
      <c r="AI119" s="41"/>
      <c r="AJ119" s="44"/>
      <c r="AK119" s="45"/>
      <c r="AL119" s="34"/>
      <c r="AM119" s="34"/>
      <c r="AN119" s="34"/>
      <c r="AO119" s="34"/>
      <c r="AP119" s="34"/>
      <c r="AQ119" s="34"/>
      <c r="AR119" s="34"/>
    </row>
    <row r="120" spans="2:44" ht="22.5" customHeight="1" x14ac:dyDescent="0.15">
      <c r="B120" s="34"/>
      <c r="C120" s="47"/>
      <c r="D120" s="34"/>
      <c r="E120" s="34"/>
      <c r="F120" s="41"/>
      <c r="G120" s="67"/>
      <c r="H120" s="33"/>
      <c r="I120" s="72"/>
      <c r="J120" s="73"/>
      <c r="K120" s="53"/>
      <c r="L120" s="49"/>
      <c r="M120" s="51"/>
      <c r="N120" s="35"/>
      <c r="O120" s="55"/>
      <c r="P120" s="36" t="str">
        <f>IF(N120="","",VLOOKUP(N120,単重表!$C$6:'単重表'!$F$3809,2,FALSE))</f>
        <v/>
      </c>
      <c r="Q120" s="37"/>
      <c r="R120" s="29">
        <f t="shared" si="5"/>
        <v>0</v>
      </c>
      <c r="S120" s="38"/>
      <c r="T120" s="39">
        <f t="shared" si="6"/>
        <v>1</v>
      </c>
      <c r="U120" s="40"/>
      <c r="V120" s="39" t="str">
        <f>IF(N120="","",VLOOKUP(N120,単重表!$C$6:'単重表'!$F$3809,3,FALSE))</f>
        <v/>
      </c>
      <c r="W120" s="80"/>
      <c r="X120" s="37" t="e">
        <f t="shared" si="7"/>
        <v>#VALUE!</v>
      </c>
      <c r="Y120" s="28"/>
      <c r="Z120" s="28"/>
      <c r="AA120" s="28"/>
      <c r="AB120" s="28"/>
      <c r="AC120" s="44"/>
      <c r="AD120" s="44"/>
      <c r="AE120" s="41"/>
      <c r="AF120" s="43"/>
      <c r="AG120" s="41"/>
      <c r="AH120" s="42" t="e">
        <f t="shared" si="4"/>
        <v>#VALUE!</v>
      </c>
      <c r="AI120" s="41"/>
      <c r="AJ120" s="44"/>
      <c r="AK120" s="45"/>
      <c r="AL120" s="34"/>
      <c r="AM120" s="34"/>
      <c r="AN120" s="34"/>
      <c r="AO120" s="34"/>
      <c r="AP120" s="34"/>
      <c r="AQ120" s="34"/>
      <c r="AR120" s="34"/>
    </row>
    <row r="121" spans="2:44" ht="22.5" customHeight="1" x14ac:dyDescent="0.15">
      <c r="B121" s="34"/>
      <c r="C121" s="47"/>
      <c r="D121" s="34"/>
      <c r="E121" s="34"/>
      <c r="F121" s="41"/>
      <c r="G121" s="67"/>
      <c r="H121" s="33"/>
      <c r="I121" s="72"/>
      <c r="J121" s="73"/>
      <c r="K121" s="53"/>
      <c r="L121" s="49"/>
      <c r="M121" s="51"/>
      <c r="N121" s="35"/>
      <c r="O121" s="55"/>
      <c r="P121" s="36" t="str">
        <f>IF(N121="","",VLOOKUP(N121,単重表!$C$6:'単重表'!$F$3809,2,FALSE))</f>
        <v/>
      </c>
      <c r="Q121" s="37"/>
      <c r="R121" s="29">
        <f t="shared" si="5"/>
        <v>0</v>
      </c>
      <c r="S121" s="38"/>
      <c r="T121" s="39">
        <f t="shared" si="6"/>
        <v>1</v>
      </c>
      <c r="U121" s="40"/>
      <c r="V121" s="39" t="str">
        <f>IF(N121="","",VLOOKUP(N121,単重表!$C$6:'単重表'!$F$3809,3,FALSE))</f>
        <v/>
      </c>
      <c r="W121" s="80"/>
      <c r="X121" s="37" t="e">
        <f t="shared" si="7"/>
        <v>#VALUE!</v>
      </c>
      <c r="Y121" s="28"/>
      <c r="Z121" s="28"/>
      <c r="AA121" s="28"/>
      <c r="AB121" s="28"/>
      <c r="AC121" s="44"/>
      <c r="AD121" s="44"/>
      <c r="AE121" s="41"/>
      <c r="AF121" s="43"/>
      <c r="AG121" s="41"/>
      <c r="AH121" s="42" t="e">
        <f t="shared" si="4"/>
        <v>#VALUE!</v>
      </c>
      <c r="AI121" s="41"/>
      <c r="AJ121" s="44"/>
      <c r="AK121" s="45"/>
      <c r="AL121" s="34"/>
      <c r="AM121" s="34"/>
      <c r="AN121" s="34"/>
      <c r="AO121" s="34"/>
      <c r="AP121" s="34"/>
      <c r="AQ121" s="34"/>
      <c r="AR121" s="34"/>
    </row>
    <row r="122" spans="2:44" ht="22.5" customHeight="1" x14ac:dyDescent="0.15">
      <c r="B122" s="34"/>
      <c r="C122" s="47"/>
      <c r="D122" s="34"/>
      <c r="E122" s="34"/>
      <c r="F122" s="41"/>
      <c r="G122" s="67"/>
      <c r="H122" s="33"/>
      <c r="I122" s="72"/>
      <c r="J122" s="73"/>
      <c r="K122" s="53"/>
      <c r="L122" s="49"/>
      <c r="M122" s="51"/>
      <c r="N122" s="35"/>
      <c r="O122" s="55"/>
      <c r="P122" s="36" t="str">
        <f>IF(N122="","",VLOOKUP(N122,単重表!$C$6:'単重表'!$F$3809,2,FALSE))</f>
        <v/>
      </c>
      <c r="Q122" s="37"/>
      <c r="R122" s="29">
        <f t="shared" si="5"/>
        <v>0</v>
      </c>
      <c r="S122" s="38"/>
      <c r="T122" s="39">
        <f t="shared" si="6"/>
        <v>1</v>
      </c>
      <c r="U122" s="40"/>
      <c r="V122" s="39" t="str">
        <f>IF(N122="","",VLOOKUP(N122,単重表!$C$6:'単重表'!$F$3809,3,FALSE))</f>
        <v/>
      </c>
      <c r="W122" s="80"/>
      <c r="X122" s="37" t="e">
        <f t="shared" si="7"/>
        <v>#VALUE!</v>
      </c>
      <c r="Y122" s="28"/>
      <c r="Z122" s="28"/>
      <c r="AA122" s="28"/>
      <c r="AB122" s="28"/>
      <c r="AC122" s="44"/>
      <c r="AD122" s="44"/>
      <c r="AE122" s="41"/>
      <c r="AF122" s="43"/>
      <c r="AG122" s="41"/>
      <c r="AH122" s="42" t="e">
        <f t="shared" si="4"/>
        <v>#VALUE!</v>
      </c>
      <c r="AI122" s="41"/>
      <c r="AJ122" s="44"/>
      <c r="AK122" s="45"/>
      <c r="AL122" s="34"/>
      <c r="AM122" s="34"/>
      <c r="AN122" s="34"/>
      <c r="AO122" s="34"/>
      <c r="AP122" s="34"/>
      <c r="AQ122" s="34"/>
      <c r="AR122" s="34"/>
    </row>
    <row r="123" spans="2:44" ht="22.5" customHeight="1" x14ac:dyDescent="0.15">
      <c r="B123" s="34"/>
      <c r="C123" s="47"/>
      <c r="D123" s="34"/>
      <c r="E123" s="34"/>
      <c r="F123" s="41"/>
      <c r="G123" s="67"/>
      <c r="H123" s="33"/>
      <c r="I123" s="72"/>
      <c r="J123" s="73"/>
      <c r="K123" s="53"/>
      <c r="L123" s="49"/>
      <c r="M123" s="51"/>
      <c r="N123" s="35"/>
      <c r="O123" s="55"/>
      <c r="P123" s="36" t="str">
        <f>IF(N123="","",VLOOKUP(N123,単重表!$C$6:'単重表'!$F$3809,2,FALSE))</f>
        <v/>
      </c>
      <c r="Q123" s="37"/>
      <c r="R123" s="29">
        <f t="shared" si="5"/>
        <v>0</v>
      </c>
      <c r="S123" s="38"/>
      <c r="T123" s="39">
        <f t="shared" si="6"/>
        <v>1</v>
      </c>
      <c r="U123" s="40"/>
      <c r="V123" s="39" t="str">
        <f>IF(N123="","",VLOOKUP(N123,単重表!$C$6:'単重表'!$F$3809,3,FALSE))</f>
        <v/>
      </c>
      <c r="W123" s="80"/>
      <c r="X123" s="37" t="e">
        <f t="shared" si="7"/>
        <v>#VALUE!</v>
      </c>
      <c r="Y123" s="28"/>
      <c r="Z123" s="28"/>
      <c r="AA123" s="28"/>
      <c r="AB123" s="28"/>
      <c r="AC123" s="44"/>
      <c r="AD123" s="44"/>
      <c r="AE123" s="41"/>
      <c r="AF123" s="43"/>
      <c r="AG123" s="41"/>
      <c r="AH123" s="42" t="e">
        <f t="shared" si="4"/>
        <v>#VALUE!</v>
      </c>
      <c r="AI123" s="41"/>
      <c r="AJ123" s="44"/>
      <c r="AK123" s="45"/>
      <c r="AL123" s="34"/>
      <c r="AM123" s="34"/>
      <c r="AN123" s="34"/>
      <c r="AO123" s="34"/>
      <c r="AP123" s="34"/>
      <c r="AQ123" s="34"/>
      <c r="AR123" s="34"/>
    </row>
    <row r="124" spans="2:44" ht="22.5" customHeight="1" x14ac:dyDescent="0.15">
      <c r="B124" s="34"/>
      <c r="C124" s="47"/>
      <c r="D124" s="34"/>
      <c r="E124" s="34"/>
      <c r="F124" s="41"/>
      <c r="G124" s="67"/>
      <c r="H124" s="33"/>
      <c r="I124" s="72"/>
      <c r="J124" s="73"/>
      <c r="K124" s="53"/>
      <c r="L124" s="49"/>
      <c r="M124" s="51"/>
      <c r="N124" s="35"/>
      <c r="O124" s="55"/>
      <c r="P124" s="36" t="str">
        <f>IF(N124="","",VLOOKUP(N124,単重表!$C$6:'単重表'!$F$3809,2,FALSE))</f>
        <v/>
      </c>
      <c r="Q124" s="37"/>
      <c r="R124" s="29">
        <f t="shared" si="5"/>
        <v>0</v>
      </c>
      <c r="S124" s="38"/>
      <c r="T124" s="39">
        <f t="shared" si="6"/>
        <v>1</v>
      </c>
      <c r="U124" s="40"/>
      <c r="V124" s="39" t="str">
        <f>IF(N124="","",VLOOKUP(N124,単重表!$C$6:'単重表'!$F$3809,3,FALSE))</f>
        <v/>
      </c>
      <c r="W124" s="80"/>
      <c r="X124" s="37" t="e">
        <f t="shared" si="7"/>
        <v>#VALUE!</v>
      </c>
      <c r="Y124" s="28"/>
      <c r="Z124" s="28"/>
      <c r="AA124" s="28"/>
      <c r="AB124" s="28"/>
      <c r="AC124" s="44"/>
      <c r="AD124" s="44"/>
      <c r="AE124" s="41"/>
      <c r="AF124" s="43"/>
      <c r="AG124" s="41"/>
      <c r="AH124" s="42" t="e">
        <f t="shared" si="4"/>
        <v>#VALUE!</v>
      </c>
      <c r="AI124" s="41"/>
      <c r="AJ124" s="44"/>
      <c r="AK124" s="45"/>
      <c r="AL124" s="34"/>
      <c r="AM124" s="34"/>
      <c r="AN124" s="34"/>
      <c r="AO124" s="34"/>
      <c r="AP124" s="34"/>
      <c r="AQ124" s="34"/>
      <c r="AR124" s="34"/>
    </row>
    <row r="125" spans="2:44" ht="22.5" customHeight="1" x14ac:dyDescent="0.15">
      <c r="B125" s="34"/>
      <c r="C125" s="47"/>
      <c r="D125" s="34"/>
      <c r="E125" s="34"/>
      <c r="F125" s="41"/>
      <c r="G125" s="67"/>
      <c r="H125" s="33"/>
      <c r="I125" s="72"/>
      <c r="J125" s="73"/>
      <c r="K125" s="53"/>
      <c r="L125" s="49"/>
      <c r="M125" s="51"/>
      <c r="N125" s="35"/>
      <c r="O125" s="55"/>
      <c r="P125" s="36" t="str">
        <f>IF(N125="","",VLOOKUP(N125,単重表!$C$6:'単重表'!$F$3809,2,FALSE))</f>
        <v/>
      </c>
      <c r="Q125" s="37"/>
      <c r="R125" s="29">
        <f t="shared" si="5"/>
        <v>0</v>
      </c>
      <c r="S125" s="38"/>
      <c r="T125" s="39">
        <f t="shared" si="6"/>
        <v>1</v>
      </c>
      <c r="U125" s="40"/>
      <c r="V125" s="39" t="str">
        <f>IF(N125="","",VLOOKUP(N125,単重表!$C$6:'単重表'!$F$3809,3,FALSE))</f>
        <v/>
      </c>
      <c r="W125" s="80"/>
      <c r="X125" s="37" t="e">
        <f t="shared" si="7"/>
        <v>#VALUE!</v>
      </c>
      <c r="Y125" s="28"/>
      <c r="Z125" s="28"/>
      <c r="AA125" s="28"/>
      <c r="AB125" s="28"/>
      <c r="AC125" s="44"/>
      <c r="AD125" s="44"/>
      <c r="AE125" s="41"/>
      <c r="AF125" s="43"/>
      <c r="AG125" s="41"/>
      <c r="AH125" s="42" t="e">
        <f t="shared" si="4"/>
        <v>#VALUE!</v>
      </c>
      <c r="AI125" s="41"/>
      <c r="AJ125" s="44"/>
      <c r="AK125" s="45"/>
      <c r="AL125" s="34"/>
      <c r="AM125" s="34"/>
      <c r="AN125" s="34"/>
      <c r="AO125" s="34"/>
      <c r="AP125" s="34"/>
      <c r="AQ125" s="34"/>
      <c r="AR125" s="34"/>
    </row>
    <row r="126" spans="2:44" ht="22.5" customHeight="1" x14ac:dyDescent="0.15">
      <c r="B126" s="34"/>
      <c r="C126" s="47"/>
      <c r="D126" s="34"/>
      <c r="E126" s="34"/>
      <c r="F126" s="41"/>
      <c r="G126" s="67"/>
      <c r="H126" s="33"/>
      <c r="I126" s="72"/>
      <c r="J126" s="73"/>
      <c r="K126" s="53"/>
      <c r="L126" s="49"/>
      <c r="M126" s="51"/>
      <c r="N126" s="35"/>
      <c r="O126" s="55"/>
      <c r="P126" s="36" t="str">
        <f>IF(N126="","",VLOOKUP(N126,単重表!$C$6:'単重表'!$F$3809,2,FALSE))</f>
        <v/>
      </c>
      <c r="Q126" s="37"/>
      <c r="R126" s="29">
        <f t="shared" si="5"/>
        <v>0</v>
      </c>
      <c r="S126" s="38"/>
      <c r="T126" s="39">
        <f t="shared" si="6"/>
        <v>1</v>
      </c>
      <c r="U126" s="40"/>
      <c r="V126" s="39" t="str">
        <f>IF(N126="","",VLOOKUP(N126,単重表!$C$6:'単重表'!$F$3809,3,FALSE))</f>
        <v/>
      </c>
      <c r="W126" s="80"/>
      <c r="X126" s="37" t="e">
        <f t="shared" si="7"/>
        <v>#VALUE!</v>
      </c>
      <c r="Y126" s="28"/>
      <c r="Z126" s="28"/>
      <c r="AA126" s="28"/>
      <c r="AB126" s="28"/>
      <c r="AC126" s="44"/>
      <c r="AD126" s="44"/>
      <c r="AE126" s="41"/>
      <c r="AF126" s="43"/>
      <c r="AG126" s="41"/>
      <c r="AH126" s="42" t="e">
        <f t="shared" si="4"/>
        <v>#VALUE!</v>
      </c>
      <c r="AI126" s="41"/>
      <c r="AJ126" s="44"/>
      <c r="AK126" s="45"/>
      <c r="AL126" s="34"/>
      <c r="AM126" s="34"/>
      <c r="AN126" s="34"/>
      <c r="AO126" s="34"/>
      <c r="AP126" s="34"/>
      <c r="AQ126" s="34"/>
      <c r="AR126" s="34"/>
    </row>
    <row r="127" spans="2:44" ht="22.5" customHeight="1" x14ac:dyDescent="0.15">
      <c r="B127" s="34"/>
      <c r="C127" s="47"/>
      <c r="D127" s="34"/>
      <c r="E127" s="34"/>
      <c r="F127" s="41"/>
      <c r="G127" s="67"/>
      <c r="H127" s="33"/>
      <c r="I127" s="72"/>
      <c r="J127" s="73"/>
      <c r="K127" s="53"/>
      <c r="L127" s="49"/>
      <c r="M127" s="51"/>
      <c r="N127" s="35"/>
      <c r="O127" s="55"/>
      <c r="P127" s="36" t="str">
        <f>IF(N127="","",VLOOKUP(N127,単重表!$C$6:'単重表'!$F$3809,2,FALSE))</f>
        <v/>
      </c>
      <c r="Q127" s="37"/>
      <c r="R127" s="29">
        <f t="shared" si="5"/>
        <v>0</v>
      </c>
      <c r="S127" s="38"/>
      <c r="T127" s="39">
        <f t="shared" si="6"/>
        <v>1</v>
      </c>
      <c r="U127" s="40"/>
      <c r="V127" s="39" t="str">
        <f>IF(N127="","",VLOOKUP(N127,単重表!$C$6:'単重表'!$F$3809,3,FALSE))</f>
        <v/>
      </c>
      <c r="W127" s="80"/>
      <c r="X127" s="37" t="e">
        <f t="shared" si="7"/>
        <v>#VALUE!</v>
      </c>
      <c r="Y127" s="28"/>
      <c r="Z127" s="28"/>
      <c r="AA127" s="28"/>
      <c r="AB127" s="28"/>
      <c r="AC127" s="44"/>
      <c r="AD127" s="44"/>
      <c r="AE127" s="41"/>
      <c r="AF127" s="43"/>
      <c r="AG127" s="41"/>
      <c r="AH127" s="42" t="e">
        <f t="shared" si="4"/>
        <v>#VALUE!</v>
      </c>
      <c r="AI127" s="41"/>
      <c r="AJ127" s="44"/>
      <c r="AK127" s="45"/>
      <c r="AL127" s="34"/>
      <c r="AM127" s="34"/>
      <c r="AN127" s="34"/>
      <c r="AO127" s="34"/>
      <c r="AP127" s="34"/>
      <c r="AQ127" s="34"/>
      <c r="AR127" s="34"/>
    </row>
    <row r="128" spans="2:44" ht="22.5" customHeight="1" x14ac:dyDescent="0.15">
      <c r="B128" s="34"/>
      <c r="C128" s="47"/>
      <c r="D128" s="34"/>
      <c r="E128" s="34"/>
      <c r="F128" s="41"/>
      <c r="G128" s="67"/>
      <c r="H128" s="33"/>
      <c r="I128" s="72"/>
      <c r="J128" s="73"/>
      <c r="K128" s="53"/>
      <c r="L128" s="49"/>
      <c r="M128" s="51"/>
      <c r="N128" s="35"/>
      <c r="O128" s="55"/>
      <c r="P128" s="36" t="str">
        <f>IF(N128="","",VLOOKUP(N128,単重表!$C$6:'単重表'!$F$3809,2,FALSE))</f>
        <v/>
      </c>
      <c r="Q128" s="37"/>
      <c r="R128" s="29">
        <f t="shared" si="5"/>
        <v>0</v>
      </c>
      <c r="S128" s="38"/>
      <c r="T128" s="39">
        <f t="shared" si="6"/>
        <v>1</v>
      </c>
      <c r="U128" s="40"/>
      <c r="V128" s="39" t="str">
        <f>IF(N128="","",VLOOKUP(N128,単重表!$C$6:'単重表'!$F$3809,3,FALSE))</f>
        <v/>
      </c>
      <c r="W128" s="80"/>
      <c r="X128" s="37" t="e">
        <f t="shared" si="7"/>
        <v>#VALUE!</v>
      </c>
      <c r="Y128" s="28"/>
      <c r="Z128" s="28"/>
      <c r="AA128" s="28"/>
      <c r="AB128" s="28"/>
      <c r="AC128" s="44"/>
      <c r="AD128" s="44"/>
      <c r="AE128" s="41"/>
      <c r="AF128" s="43"/>
      <c r="AG128" s="41"/>
      <c r="AH128" s="42" t="e">
        <f t="shared" si="4"/>
        <v>#VALUE!</v>
      </c>
      <c r="AI128" s="41"/>
      <c r="AJ128" s="44"/>
      <c r="AK128" s="45"/>
      <c r="AL128" s="34"/>
      <c r="AM128" s="34"/>
      <c r="AN128" s="34"/>
      <c r="AO128" s="34"/>
      <c r="AP128" s="34"/>
      <c r="AQ128" s="34"/>
      <c r="AR128" s="34"/>
    </row>
    <row r="129" spans="2:44" ht="22.5" customHeight="1" x14ac:dyDescent="0.15">
      <c r="B129" s="34"/>
      <c r="C129" s="47"/>
      <c r="D129" s="34"/>
      <c r="E129" s="34"/>
      <c r="F129" s="41"/>
      <c r="G129" s="67"/>
      <c r="H129" s="33"/>
      <c r="I129" s="72"/>
      <c r="J129" s="73"/>
      <c r="K129" s="53"/>
      <c r="L129" s="49"/>
      <c r="M129" s="51"/>
      <c r="N129" s="35"/>
      <c r="O129" s="55"/>
      <c r="P129" s="36" t="str">
        <f>IF(N129="","",VLOOKUP(N129,単重表!$C$6:'単重表'!$F$3809,2,FALSE))</f>
        <v/>
      </c>
      <c r="Q129" s="37"/>
      <c r="R129" s="29">
        <f t="shared" si="5"/>
        <v>0</v>
      </c>
      <c r="S129" s="38"/>
      <c r="T129" s="39">
        <f t="shared" si="6"/>
        <v>1</v>
      </c>
      <c r="U129" s="40"/>
      <c r="V129" s="39" t="str">
        <f>IF(N129="","",VLOOKUP(N129,単重表!$C$6:'単重表'!$F$3809,3,FALSE))</f>
        <v/>
      </c>
      <c r="W129" s="80"/>
      <c r="X129" s="37" t="e">
        <f t="shared" si="7"/>
        <v>#VALUE!</v>
      </c>
      <c r="Y129" s="28"/>
      <c r="Z129" s="28"/>
      <c r="AA129" s="28"/>
      <c r="AB129" s="28"/>
      <c r="AC129" s="44"/>
      <c r="AD129" s="44"/>
      <c r="AE129" s="41"/>
      <c r="AF129" s="43"/>
      <c r="AG129" s="41"/>
      <c r="AH129" s="42" t="e">
        <f t="shared" si="4"/>
        <v>#VALUE!</v>
      </c>
      <c r="AI129" s="41"/>
      <c r="AJ129" s="44"/>
      <c r="AK129" s="45"/>
      <c r="AL129" s="34"/>
      <c r="AM129" s="34"/>
      <c r="AN129" s="34"/>
      <c r="AO129" s="34"/>
      <c r="AP129" s="34"/>
      <c r="AQ129" s="34"/>
      <c r="AR129" s="34"/>
    </row>
    <row r="130" spans="2:44" ht="22.5" customHeight="1" x14ac:dyDescent="0.15">
      <c r="B130" s="34"/>
      <c r="C130" s="47"/>
      <c r="D130" s="34"/>
      <c r="E130" s="34"/>
      <c r="F130" s="41"/>
      <c r="G130" s="67"/>
      <c r="H130" s="33"/>
      <c r="I130" s="72"/>
      <c r="J130" s="73"/>
      <c r="K130" s="53"/>
      <c r="L130" s="49"/>
      <c r="M130" s="51"/>
      <c r="N130" s="35"/>
      <c r="O130" s="55"/>
      <c r="P130" s="36" t="str">
        <f>IF(N130="","",VLOOKUP(N130,単重表!$C$6:'単重表'!$F$3809,2,FALSE))</f>
        <v/>
      </c>
      <c r="Q130" s="37"/>
      <c r="R130" s="29">
        <f t="shared" si="5"/>
        <v>0</v>
      </c>
      <c r="S130" s="38"/>
      <c r="T130" s="39">
        <f t="shared" si="6"/>
        <v>1</v>
      </c>
      <c r="U130" s="40"/>
      <c r="V130" s="39" t="str">
        <f>IF(N130="","",VLOOKUP(N130,単重表!$C$6:'単重表'!$F$3809,3,FALSE))</f>
        <v/>
      </c>
      <c r="W130" s="80"/>
      <c r="X130" s="37" t="e">
        <f t="shared" si="7"/>
        <v>#VALUE!</v>
      </c>
      <c r="Y130" s="28"/>
      <c r="Z130" s="28"/>
      <c r="AA130" s="28"/>
      <c r="AB130" s="28"/>
      <c r="AC130" s="44"/>
      <c r="AD130" s="44"/>
      <c r="AE130" s="41"/>
      <c r="AF130" s="43"/>
      <c r="AG130" s="41"/>
      <c r="AH130" s="42" t="e">
        <f t="shared" si="4"/>
        <v>#VALUE!</v>
      </c>
      <c r="AI130" s="41"/>
      <c r="AJ130" s="44"/>
      <c r="AK130" s="45"/>
      <c r="AL130" s="34"/>
      <c r="AM130" s="34"/>
      <c r="AN130" s="34"/>
      <c r="AO130" s="34"/>
      <c r="AP130" s="34"/>
      <c r="AQ130" s="34"/>
      <c r="AR130" s="34"/>
    </row>
    <row r="131" spans="2:44" ht="22.5" customHeight="1" x14ac:dyDescent="0.15">
      <c r="B131" s="34"/>
      <c r="C131" s="47"/>
      <c r="D131" s="34"/>
      <c r="E131" s="34"/>
      <c r="F131" s="41"/>
      <c r="G131" s="67"/>
      <c r="H131" s="33"/>
      <c r="I131" s="72"/>
      <c r="J131" s="73"/>
      <c r="K131" s="53"/>
      <c r="L131" s="49"/>
      <c r="M131" s="51"/>
      <c r="N131" s="35"/>
      <c r="O131" s="55"/>
      <c r="P131" s="36" t="str">
        <f>IF(N131="","",VLOOKUP(N131,単重表!$C$6:'単重表'!$F$3809,2,FALSE))</f>
        <v/>
      </c>
      <c r="Q131" s="37"/>
      <c r="R131" s="29">
        <f t="shared" si="5"/>
        <v>0</v>
      </c>
      <c r="S131" s="38"/>
      <c r="T131" s="39">
        <f t="shared" si="6"/>
        <v>1</v>
      </c>
      <c r="U131" s="40"/>
      <c r="V131" s="39" t="str">
        <f>IF(N131="","",VLOOKUP(N131,単重表!$C$6:'単重表'!$F$3809,3,FALSE))</f>
        <v/>
      </c>
      <c r="W131" s="80"/>
      <c r="X131" s="37" t="e">
        <f t="shared" si="7"/>
        <v>#VALUE!</v>
      </c>
      <c r="Y131" s="28"/>
      <c r="Z131" s="28"/>
      <c r="AA131" s="28"/>
      <c r="AB131" s="28"/>
      <c r="AC131" s="44"/>
      <c r="AD131" s="44"/>
      <c r="AE131" s="41"/>
      <c r="AF131" s="43"/>
      <c r="AG131" s="41"/>
      <c r="AH131" s="42" t="e">
        <f t="shared" si="4"/>
        <v>#VALUE!</v>
      </c>
      <c r="AI131" s="41"/>
      <c r="AJ131" s="44"/>
      <c r="AK131" s="45"/>
      <c r="AL131" s="34"/>
      <c r="AM131" s="34"/>
      <c r="AN131" s="34"/>
      <c r="AO131" s="34"/>
      <c r="AP131" s="34"/>
      <c r="AQ131" s="34"/>
      <c r="AR131" s="34"/>
    </row>
    <row r="132" spans="2:44" ht="22.5" customHeight="1" x14ac:dyDescent="0.15">
      <c r="B132" s="34"/>
      <c r="C132" s="47"/>
      <c r="D132" s="34"/>
      <c r="E132" s="34"/>
      <c r="F132" s="41"/>
      <c r="G132" s="67"/>
      <c r="H132" s="33"/>
      <c r="I132" s="72"/>
      <c r="J132" s="73"/>
      <c r="K132" s="53"/>
      <c r="L132" s="49"/>
      <c r="M132" s="51"/>
      <c r="N132" s="35"/>
      <c r="O132" s="55"/>
      <c r="P132" s="36" t="str">
        <f>IF(N132="","",VLOOKUP(N132,単重表!$C$6:'単重表'!$F$3809,2,FALSE))</f>
        <v/>
      </c>
      <c r="Q132" s="37"/>
      <c r="R132" s="29">
        <f t="shared" si="5"/>
        <v>0</v>
      </c>
      <c r="S132" s="38"/>
      <c r="T132" s="39">
        <f t="shared" si="6"/>
        <v>1</v>
      </c>
      <c r="U132" s="40"/>
      <c r="V132" s="39" t="str">
        <f>IF(N132="","",VLOOKUP(N132,単重表!$C$6:'単重表'!$F$3809,3,FALSE))</f>
        <v/>
      </c>
      <c r="W132" s="80"/>
      <c r="X132" s="37" t="e">
        <f t="shared" si="7"/>
        <v>#VALUE!</v>
      </c>
      <c r="Y132" s="28"/>
      <c r="Z132" s="28"/>
      <c r="AA132" s="28"/>
      <c r="AB132" s="28"/>
      <c r="AC132" s="44"/>
      <c r="AD132" s="44"/>
      <c r="AE132" s="41"/>
      <c r="AF132" s="43"/>
      <c r="AG132" s="41"/>
      <c r="AH132" s="42" t="e">
        <f t="shared" si="4"/>
        <v>#VALUE!</v>
      </c>
      <c r="AI132" s="41"/>
      <c r="AJ132" s="44"/>
      <c r="AK132" s="45"/>
      <c r="AL132" s="34"/>
      <c r="AM132" s="34"/>
      <c r="AN132" s="34"/>
      <c r="AO132" s="34"/>
      <c r="AP132" s="34"/>
      <c r="AQ132" s="34"/>
      <c r="AR132" s="34"/>
    </row>
    <row r="133" spans="2:44" ht="22.5" customHeight="1" x14ac:dyDescent="0.15">
      <c r="B133" s="34"/>
      <c r="C133" s="47"/>
      <c r="D133" s="34"/>
      <c r="E133" s="34"/>
      <c r="F133" s="41"/>
      <c r="G133" s="67"/>
      <c r="H133" s="33"/>
      <c r="I133" s="72"/>
      <c r="J133" s="73"/>
      <c r="K133" s="53"/>
      <c r="L133" s="49"/>
      <c r="M133" s="51"/>
      <c r="N133" s="35"/>
      <c r="O133" s="55"/>
      <c r="P133" s="36" t="str">
        <f>IF(N133="","",VLOOKUP(N133,単重表!$C$6:'単重表'!$F$3809,2,FALSE))</f>
        <v/>
      </c>
      <c r="Q133" s="37"/>
      <c r="R133" s="29">
        <f t="shared" si="5"/>
        <v>0</v>
      </c>
      <c r="S133" s="38"/>
      <c r="T133" s="39">
        <f t="shared" si="6"/>
        <v>1</v>
      </c>
      <c r="U133" s="40"/>
      <c r="V133" s="39" t="str">
        <f>IF(N133="","",VLOOKUP(N133,単重表!$C$6:'単重表'!$F$3809,3,FALSE))</f>
        <v/>
      </c>
      <c r="W133" s="80"/>
      <c r="X133" s="37" t="e">
        <f t="shared" si="7"/>
        <v>#VALUE!</v>
      </c>
      <c r="Y133" s="28"/>
      <c r="Z133" s="28"/>
      <c r="AA133" s="28"/>
      <c r="AB133" s="28"/>
      <c r="AC133" s="44"/>
      <c r="AD133" s="44"/>
      <c r="AE133" s="41"/>
      <c r="AF133" s="43"/>
      <c r="AG133" s="41"/>
      <c r="AH133" s="42" t="e">
        <f t="shared" si="4"/>
        <v>#VALUE!</v>
      </c>
      <c r="AI133" s="41"/>
      <c r="AJ133" s="44"/>
      <c r="AK133" s="45"/>
      <c r="AL133" s="34"/>
      <c r="AM133" s="34"/>
      <c r="AN133" s="34"/>
      <c r="AO133" s="34"/>
      <c r="AP133" s="34"/>
      <c r="AQ133" s="34"/>
      <c r="AR133" s="34"/>
    </row>
    <row r="134" spans="2:44" ht="22.5" customHeight="1" x14ac:dyDescent="0.15">
      <c r="B134" s="34"/>
      <c r="C134" s="47"/>
      <c r="D134" s="34"/>
      <c r="E134" s="34"/>
      <c r="F134" s="41"/>
      <c r="G134" s="67"/>
      <c r="H134" s="33"/>
      <c r="I134" s="72"/>
      <c r="J134" s="73"/>
      <c r="K134" s="53"/>
      <c r="L134" s="49"/>
      <c r="M134" s="51"/>
      <c r="N134" s="35"/>
      <c r="O134" s="55"/>
      <c r="P134" s="36" t="str">
        <f>IF(N134="","",VLOOKUP(N134,単重表!$C$6:'単重表'!$F$3809,2,FALSE))</f>
        <v/>
      </c>
      <c r="Q134" s="37"/>
      <c r="R134" s="29">
        <f t="shared" si="5"/>
        <v>0</v>
      </c>
      <c r="S134" s="38"/>
      <c r="T134" s="39">
        <f t="shared" si="6"/>
        <v>1</v>
      </c>
      <c r="U134" s="40"/>
      <c r="V134" s="39" t="str">
        <f>IF(N134="","",VLOOKUP(N134,単重表!$C$6:'単重表'!$F$3809,3,FALSE))</f>
        <v/>
      </c>
      <c r="W134" s="80"/>
      <c r="X134" s="37" t="e">
        <f t="shared" si="7"/>
        <v>#VALUE!</v>
      </c>
      <c r="Y134" s="28"/>
      <c r="Z134" s="28"/>
      <c r="AA134" s="28"/>
      <c r="AB134" s="28"/>
      <c r="AC134" s="44"/>
      <c r="AD134" s="44"/>
      <c r="AE134" s="41"/>
      <c r="AF134" s="43"/>
      <c r="AG134" s="41"/>
      <c r="AH134" s="42" t="e">
        <f t="shared" si="4"/>
        <v>#VALUE!</v>
      </c>
      <c r="AI134" s="41"/>
      <c r="AJ134" s="44"/>
      <c r="AK134" s="45"/>
      <c r="AL134" s="34"/>
      <c r="AM134" s="34"/>
      <c r="AN134" s="34"/>
      <c r="AO134" s="34"/>
      <c r="AP134" s="34"/>
      <c r="AQ134" s="34"/>
      <c r="AR134" s="34"/>
    </row>
    <row r="135" spans="2:44" ht="22.5" customHeight="1" x14ac:dyDescent="0.15">
      <c r="B135" s="34"/>
      <c r="C135" s="47"/>
      <c r="D135" s="34"/>
      <c r="E135" s="34"/>
      <c r="F135" s="41"/>
      <c r="G135" s="67"/>
      <c r="H135" s="33"/>
      <c r="I135" s="72"/>
      <c r="J135" s="73"/>
      <c r="K135" s="53"/>
      <c r="L135" s="49"/>
      <c r="M135" s="51"/>
      <c r="N135" s="35"/>
      <c r="O135" s="55"/>
      <c r="P135" s="36" t="str">
        <f>IF(N135="","",VLOOKUP(N135,単重表!$C$6:'単重表'!$F$3809,2,FALSE))</f>
        <v/>
      </c>
      <c r="Q135" s="37"/>
      <c r="R135" s="29">
        <f t="shared" si="5"/>
        <v>0</v>
      </c>
      <c r="S135" s="38"/>
      <c r="T135" s="39">
        <f t="shared" si="6"/>
        <v>1</v>
      </c>
      <c r="U135" s="40"/>
      <c r="V135" s="39" t="str">
        <f>IF(N135="","",VLOOKUP(N135,単重表!$C$6:'単重表'!$F$3809,3,FALSE))</f>
        <v/>
      </c>
      <c r="W135" s="80"/>
      <c r="X135" s="37" t="e">
        <f t="shared" si="7"/>
        <v>#VALUE!</v>
      </c>
      <c r="Y135" s="28"/>
      <c r="Z135" s="28"/>
      <c r="AA135" s="28"/>
      <c r="AB135" s="28"/>
      <c r="AC135" s="44"/>
      <c r="AD135" s="44"/>
      <c r="AE135" s="41"/>
      <c r="AF135" s="43"/>
      <c r="AG135" s="41"/>
      <c r="AH135" s="42" t="e">
        <f t="shared" si="4"/>
        <v>#VALUE!</v>
      </c>
      <c r="AI135" s="41"/>
      <c r="AJ135" s="44"/>
      <c r="AK135" s="45"/>
      <c r="AL135" s="34"/>
      <c r="AM135" s="34"/>
      <c r="AN135" s="34"/>
      <c r="AO135" s="34"/>
      <c r="AP135" s="34"/>
      <c r="AQ135" s="34"/>
      <c r="AR135" s="34"/>
    </row>
    <row r="136" spans="2:44" ht="22.5" customHeight="1" x14ac:dyDescent="0.15">
      <c r="B136" s="34"/>
      <c r="C136" s="47"/>
      <c r="D136" s="34"/>
      <c r="E136" s="34"/>
      <c r="F136" s="41"/>
      <c r="G136" s="67"/>
      <c r="H136" s="33"/>
      <c r="I136" s="72"/>
      <c r="J136" s="73"/>
      <c r="K136" s="53"/>
      <c r="L136" s="49"/>
      <c r="M136" s="51"/>
      <c r="N136" s="35"/>
      <c r="O136" s="55"/>
      <c r="P136" s="36" t="str">
        <f>IF(N136="","",VLOOKUP(N136,単重表!$C$6:'単重表'!$F$3809,2,FALSE))</f>
        <v/>
      </c>
      <c r="Q136" s="37"/>
      <c r="R136" s="29">
        <f t="shared" si="5"/>
        <v>0</v>
      </c>
      <c r="S136" s="38"/>
      <c r="T136" s="39">
        <f t="shared" si="6"/>
        <v>1</v>
      </c>
      <c r="U136" s="40"/>
      <c r="V136" s="39" t="str">
        <f>IF(N136="","",VLOOKUP(N136,単重表!$C$6:'単重表'!$F$3809,3,FALSE))</f>
        <v/>
      </c>
      <c r="W136" s="80"/>
      <c r="X136" s="37" t="e">
        <f t="shared" si="7"/>
        <v>#VALUE!</v>
      </c>
      <c r="Y136" s="28"/>
      <c r="Z136" s="28"/>
      <c r="AA136" s="28"/>
      <c r="AB136" s="28"/>
      <c r="AC136" s="44"/>
      <c r="AD136" s="44"/>
      <c r="AE136" s="41"/>
      <c r="AF136" s="43"/>
      <c r="AG136" s="41"/>
      <c r="AH136" s="42" t="e">
        <f t="shared" si="4"/>
        <v>#VALUE!</v>
      </c>
      <c r="AI136" s="41"/>
      <c r="AJ136" s="44"/>
      <c r="AK136" s="45"/>
      <c r="AL136" s="34"/>
      <c r="AM136" s="34"/>
      <c r="AN136" s="34"/>
      <c r="AO136" s="34"/>
      <c r="AP136" s="34"/>
      <c r="AQ136" s="34"/>
      <c r="AR136" s="34"/>
    </row>
    <row r="137" spans="2:44" ht="22.5" customHeight="1" x14ac:dyDescent="0.15">
      <c r="B137" s="34"/>
      <c r="C137" s="47"/>
      <c r="D137" s="34"/>
      <c r="E137" s="34"/>
      <c r="F137" s="41"/>
      <c r="G137" s="67"/>
      <c r="H137" s="33"/>
      <c r="I137" s="72"/>
      <c r="J137" s="73"/>
      <c r="K137" s="53"/>
      <c r="L137" s="49"/>
      <c r="M137" s="51"/>
      <c r="N137" s="35"/>
      <c r="O137" s="55"/>
      <c r="P137" s="36" t="str">
        <f>IF(N137="","",VLOOKUP(N137,単重表!$C$6:'単重表'!$F$3809,2,FALSE))</f>
        <v/>
      </c>
      <c r="Q137" s="37"/>
      <c r="R137" s="29">
        <f t="shared" si="5"/>
        <v>0</v>
      </c>
      <c r="S137" s="38"/>
      <c r="T137" s="39">
        <f t="shared" si="6"/>
        <v>1</v>
      </c>
      <c r="U137" s="40"/>
      <c r="V137" s="39" t="str">
        <f>IF(N137="","",VLOOKUP(N137,単重表!$C$6:'単重表'!$F$3809,3,FALSE))</f>
        <v/>
      </c>
      <c r="W137" s="80"/>
      <c r="X137" s="37" t="e">
        <f t="shared" si="7"/>
        <v>#VALUE!</v>
      </c>
      <c r="Y137" s="28"/>
      <c r="Z137" s="28"/>
      <c r="AA137" s="28"/>
      <c r="AB137" s="28"/>
      <c r="AC137" s="44"/>
      <c r="AD137" s="44"/>
      <c r="AE137" s="41"/>
      <c r="AF137" s="43"/>
      <c r="AG137" s="41"/>
      <c r="AH137" s="42" t="e">
        <f t="shared" si="4"/>
        <v>#VALUE!</v>
      </c>
      <c r="AI137" s="41"/>
      <c r="AJ137" s="44"/>
      <c r="AK137" s="45"/>
      <c r="AL137" s="34"/>
      <c r="AM137" s="34"/>
      <c r="AN137" s="34"/>
      <c r="AO137" s="34"/>
      <c r="AP137" s="34"/>
      <c r="AQ137" s="34"/>
      <c r="AR137" s="34"/>
    </row>
    <row r="138" spans="2:44" ht="22.5" customHeight="1" x14ac:dyDescent="0.15">
      <c r="B138" s="34"/>
      <c r="C138" s="47"/>
      <c r="D138" s="34"/>
      <c r="E138" s="34"/>
      <c r="F138" s="41"/>
      <c r="G138" s="67"/>
      <c r="H138" s="33"/>
      <c r="I138" s="72"/>
      <c r="J138" s="73"/>
      <c r="K138" s="53"/>
      <c r="L138" s="49"/>
      <c r="M138" s="51"/>
      <c r="N138" s="35"/>
      <c r="O138" s="55"/>
      <c r="P138" s="36" t="str">
        <f>IF(N138="","",VLOOKUP(N138,単重表!$C$6:'単重表'!$F$3809,2,FALSE))</f>
        <v/>
      </c>
      <c r="Q138" s="37"/>
      <c r="R138" s="29">
        <f t="shared" si="5"/>
        <v>0</v>
      </c>
      <c r="S138" s="38"/>
      <c r="T138" s="39">
        <f t="shared" si="6"/>
        <v>1</v>
      </c>
      <c r="U138" s="40"/>
      <c r="V138" s="39" t="str">
        <f>IF(N138="","",VLOOKUP(N138,単重表!$C$6:'単重表'!$F$3809,3,FALSE))</f>
        <v/>
      </c>
      <c r="W138" s="80"/>
      <c r="X138" s="37" t="e">
        <f t="shared" si="7"/>
        <v>#VALUE!</v>
      </c>
      <c r="Y138" s="28"/>
      <c r="Z138" s="28"/>
      <c r="AA138" s="28"/>
      <c r="AB138" s="28"/>
      <c r="AC138" s="44"/>
      <c r="AD138" s="44"/>
      <c r="AE138" s="41"/>
      <c r="AF138" s="43"/>
      <c r="AG138" s="41"/>
      <c r="AH138" s="42" t="e">
        <f t="shared" si="4"/>
        <v>#VALUE!</v>
      </c>
      <c r="AI138" s="41"/>
      <c r="AJ138" s="44"/>
      <c r="AK138" s="45"/>
      <c r="AL138" s="34"/>
      <c r="AM138" s="34"/>
      <c r="AN138" s="34"/>
      <c r="AO138" s="34"/>
      <c r="AP138" s="34"/>
      <c r="AQ138" s="34"/>
      <c r="AR138" s="34"/>
    </row>
    <row r="139" spans="2:44" ht="22.5" customHeight="1" x14ac:dyDescent="0.15">
      <c r="B139" s="34"/>
      <c r="C139" s="47"/>
      <c r="D139" s="34"/>
      <c r="E139" s="34"/>
      <c r="F139" s="41"/>
      <c r="G139" s="67"/>
      <c r="H139" s="33"/>
      <c r="I139" s="72"/>
      <c r="J139" s="73"/>
      <c r="K139" s="53"/>
      <c r="L139" s="49"/>
      <c r="M139" s="51"/>
      <c r="N139" s="35"/>
      <c r="O139" s="55"/>
      <c r="P139" s="36" t="str">
        <f>IF(N139="","",VLOOKUP(N139,単重表!$C$6:'単重表'!$F$3809,2,FALSE))</f>
        <v/>
      </c>
      <c r="Q139" s="37"/>
      <c r="R139" s="29">
        <f t="shared" si="5"/>
        <v>0</v>
      </c>
      <c r="S139" s="38"/>
      <c r="T139" s="39">
        <f t="shared" si="6"/>
        <v>1</v>
      </c>
      <c r="U139" s="40"/>
      <c r="V139" s="39" t="str">
        <f>IF(N139="","",VLOOKUP(N139,単重表!$C$6:'単重表'!$F$3809,3,FALSE))</f>
        <v/>
      </c>
      <c r="W139" s="80"/>
      <c r="X139" s="37" t="e">
        <f t="shared" si="7"/>
        <v>#VALUE!</v>
      </c>
      <c r="Y139" s="28"/>
      <c r="Z139" s="28"/>
      <c r="AA139" s="28"/>
      <c r="AB139" s="28"/>
      <c r="AC139" s="44"/>
      <c r="AD139" s="44"/>
      <c r="AE139" s="41"/>
      <c r="AF139" s="43"/>
      <c r="AG139" s="41"/>
      <c r="AH139" s="42" t="e">
        <f t="shared" si="4"/>
        <v>#VALUE!</v>
      </c>
      <c r="AI139" s="41"/>
      <c r="AJ139" s="44"/>
      <c r="AK139" s="45"/>
      <c r="AL139" s="34"/>
      <c r="AM139" s="34"/>
      <c r="AN139" s="34"/>
      <c r="AO139" s="34"/>
      <c r="AP139" s="34"/>
      <c r="AQ139" s="34"/>
      <c r="AR139" s="34"/>
    </row>
    <row r="140" spans="2:44" ht="22.5" customHeight="1" x14ac:dyDescent="0.15">
      <c r="B140" s="34"/>
      <c r="C140" s="47"/>
      <c r="D140" s="34"/>
      <c r="E140" s="34"/>
      <c r="F140" s="41"/>
      <c r="G140" s="67"/>
      <c r="H140" s="33"/>
      <c r="I140" s="72"/>
      <c r="J140" s="73"/>
      <c r="K140" s="53"/>
      <c r="L140" s="49"/>
      <c r="M140" s="51"/>
      <c r="N140" s="35"/>
      <c r="O140" s="55"/>
      <c r="P140" s="36" t="str">
        <f>IF(N140="","",VLOOKUP(N140,単重表!$C$6:'単重表'!$F$3809,2,FALSE))</f>
        <v/>
      </c>
      <c r="Q140" s="37"/>
      <c r="R140" s="29">
        <f t="shared" si="5"/>
        <v>0</v>
      </c>
      <c r="S140" s="38"/>
      <c r="T140" s="39">
        <f t="shared" si="6"/>
        <v>1</v>
      </c>
      <c r="U140" s="40"/>
      <c r="V140" s="39" t="str">
        <f>IF(N140="","",VLOOKUP(N140,単重表!$C$6:'単重表'!$F$3809,3,FALSE))</f>
        <v/>
      </c>
      <c r="W140" s="80"/>
      <c r="X140" s="37" t="e">
        <f t="shared" si="7"/>
        <v>#VALUE!</v>
      </c>
      <c r="Y140" s="28"/>
      <c r="Z140" s="28"/>
      <c r="AA140" s="28"/>
      <c r="AB140" s="28"/>
      <c r="AC140" s="44"/>
      <c r="AD140" s="44"/>
      <c r="AE140" s="41"/>
      <c r="AF140" s="43"/>
      <c r="AG140" s="41"/>
      <c r="AH140" s="42" t="e">
        <f t="shared" si="4"/>
        <v>#VALUE!</v>
      </c>
      <c r="AI140" s="41"/>
      <c r="AJ140" s="44"/>
      <c r="AK140" s="45"/>
      <c r="AL140" s="34"/>
      <c r="AM140" s="34"/>
      <c r="AN140" s="34"/>
      <c r="AO140" s="34"/>
      <c r="AP140" s="34"/>
      <c r="AQ140" s="34"/>
      <c r="AR140" s="34"/>
    </row>
    <row r="141" spans="2:44" ht="22.5" customHeight="1" x14ac:dyDescent="0.15">
      <c r="B141" s="34"/>
      <c r="C141" s="47"/>
      <c r="D141" s="34"/>
      <c r="E141" s="34"/>
      <c r="F141" s="41"/>
      <c r="G141" s="67"/>
      <c r="H141" s="33"/>
      <c r="I141" s="72"/>
      <c r="J141" s="73"/>
      <c r="K141" s="53"/>
      <c r="L141" s="49"/>
      <c r="M141" s="51"/>
      <c r="N141" s="35"/>
      <c r="O141" s="55"/>
      <c r="P141" s="36" t="str">
        <f>IF(N141="","",VLOOKUP(N141,単重表!$C$6:'単重表'!$F$3809,2,FALSE))</f>
        <v/>
      </c>
      <c r="Q141" s="37"/>
      <c r="R141" s="29">
        <f t="shared" si="5"/>
        <v>0</v>
      </c>
      <c r="S141" s="38"/>
      <c r="T141" s="39">
        <f t="shared" si="6"/>
        <v>1</v>
      </c>
      <c r="U141" s="40"/>
      <c r="V141" s="39" t="str">
        <f>IF(N141="","",VLOOKUP(N141,単重表!$C$6:'単重表'!$F$3809,3,FALSE))</f>
        <v/>
      </c>
      <c r="W141" s="80"/>
      <c r="X141" s="37" t="e">
        <f t="shared" si="7"/>
        <v>#VALUE!</v>
      </c>
      <c r="Y141" s="28"/>
      <c r="Z141" s="28"/>
      <c r="AA141" s="28"/>
      <c r="AB141" s="28"/>
      <c r="AC141" s="44"/>
      <c r="AD141" s="44"/>
      <c r="AE141" s="41"/>
      <c r="AF141" s="43"/>
      <c r="AG141" s="41"/>
      <c r="AH141" s="42" t="e">
        <f t="shared" si="4"/>
        <v>#VALUE!</v>
      </c>
      <c r="AI141" s="41"/>
      <c r="AJ141" s="44"/>
      <c r="AK141" s="45"/>
      <c r="AL141" s="34"/>
      <c r="AM141" s="34"/>
      <c r="AN141" s="34"/>
      <c r="AO141" s="34"/>
      <c r="AP141" s="34"/>
      <c r="AQ141" s="34"/>
      <c r="AR141" s="34"/>
    </row>
    <row r="142" spans="2:44" ht="22.5" customHeight="1" x14ac:dyDescent="0.15">
      <c r="B142" s="34"/>
      <c r="C142" s="47"/>
      <c r="D142" s="34"/>
      <c r="E142" s="34"/>
      <c r="F142" s="41"/>
      <c r="G142" s="67"/>
      <c r="H142" s="33"/>
      <c r="I142" s="72"/>
      <c r="J142" s="73"/>
      <c r="K142" s="53"/>
      <c r="L142" s="49"/>
      <c r="M142" s="51"/>
      <c r="N142" s="35"/>
      <c r="O142" s="55"/>
      <c r="P142" s="36" t="str">
        <f>IF(N142="","",VLOOKUP(N142,単重表!$C$6:'単重表'!$F$3809,2,FALSE))</f>
        <v/>
      </c>
      <c r="Q142" s="37"/>
      <c r="R142" s="29">
        <f t="shared" si="5"/>
        <v>0</v>
      </c>
      <c r="S142" s="38"/>
      <c r="T142" s="39">
        <f t="shared" si="6"/>
        <v>1</v>
      </c>
      <c r="U142" s="40"/>
      <c r="V142" s="39" t="str">
        <f>IF(N142="","",VLOOKUP(N142,単重表!$C$6:'単重表'!$F$3809,3,FALSE))</f>
        <v/>
      </c>
      <c r="W142" s="80"/>
      <c r="X142" s="37" t="e">
        <f t="shared" si="7"/>
        <v>#VALUE!</v>
      </c>
      <c r="Y142" s="28"/>
      <c r="Z142" s="28"/>
      <c r="AA142" s="28"/>
      <c r="AB142" s="28"/>
      <c r="AC142" s="44"/>
      <c r="AD142" s="44"/>
      <c r="AE142" s="41"/>
      <c r="AF142" s="43"/>
      <c r="AG142" s="41"/>
      <c r="AH142" s="42" t="e">
        <f t="shared" si="4"/>
        <v>#VALUE!</v>
      </c>
      <c r="AI142" s="41"/>
      <c r="AJ142" s="44"/>
      <c r="AK142" s="45"/>
      <c r="AL142" s="34"/>
      <c r="AM142" s="34"/>
      <c r="AN142" s="34"/>
      <c r="AO142" s="34"/>
      <c r="AP142" s="34"/>
      <c r="AQ142" s="34"/>
      <c r="AR142" s="34"/>
    </row>
    <row r="143" spans="2:44" ht="22.5" customHeight="1" x14ac:dyDescent="0.15">
      <c r="B143" s="34"/>
      <c r="C143" s="47"/>
      <c r="D143" s="34"/>
      <c r="E143" s="34"/>
      <c r="F143" s="41"/>
      <c r="G143" s="67"/>
      <c r="H143" s="33"/>
      <c r="I143" s="72"/>
      <c r="J143" s="73"/>
      <c r="K143" s="53"/>
      <c r="L143" s="49"/>
      <c r="M143" s="51"/>
      <c r="N143" s="35"/>
      <c r="O143" s="55"/>
      <c r="P143" s="36" t="str">
        <f>IF(N143="","",VLOOKUP(N143,単重表!$C$6:'単重表'!$F$3809,2,FALSE))</f>
        <v/>
      </c>
      <c r="Q143" s="37"/>
      <c r="R143" s="29">
        <f t="shared" si="5"/>
        <v>0</v>
      </c>
      <c r="S143" s="38"/>
      <c r="T143" s="39">
        <f t="shared" si="6"/>
        <v>1</v>
      </c>
      <c r="U143" s="40"/>
      <c r="V143" s="39" t="str">
        <f>IF(N143="","",VLOOKUP(N143,単重表!$C$6:'単重表'!$F$3809,3,FALSE))</f>
        <v/>
      </c>
      <c r="W143" s="80"/>
      <c r="X143" s="37" t="e">
        <f t="shared" si="7"/>
        <v>#VALUE!</v>
      </c>
      <c r="Y143" s="28"/>
      <c r="Z143" s="28"/>
      <c r="AA143" s="28"/>
      <c r="AB143" s="28"/>
      <c r="AC143" s="44"/>
      <c r="AD143" s="44"/>
      <c r="AE143" s="41"/>
      <c r="AF143" s="43"/>
      <c r="AG143" s="41"/>
      <c r="AH143" s="42" t="e">
        <f t="shared" si="4"/>
        <v>#VALUE!</v>
      </c>
      <c r="AI143" s="41"/>
      <c r="AJ143" s="44"/>
      <c r="AK143" s="45"/>
      <c r="AL143" s="34"/>
      <c r="AM143" s="34"/>
      <c r="AN143" s="34"/>
      <c r="AO143" s="34"/>
      <c r="AP143" s="34"/>
      <c r="AQ143" s="34"/>
      <c r="AR143" s="34"/>
    </row>
    <row r="144" spans="2:44" ht="22.5" customHeight="1" x14ac:dyDescent="0.15">
      <c r="B144" s="34"/>
      <c r="C144" s="47"/>
      <c r="D144" s="34"/>
      <c r="E144" s="34"/>
      <c r="F144" s="41"/>
      <c r="G144" s="67"/>
      <c r="H144" s="33"/>
      <c r="I144" s="72"/>
      <c r="J144" s="73"/>
      <c r="K144" s="53"/>
      <c r="L144" s="49"/>
      <c r="M144" s="51"/>
      <c r="N144" s="35"/>
      <c r="O144" s="55"/>
      <c r="P144" s="36" t="str">
        <f>IF(N144="","",VLOOKUP(N144,単重表!$C$6:'単重表'!$F$3809,2,FALSE))</f>
        <v/>
      </c>
      <c r="Q144" s="37"/>
      <c r="R144" s="29">
        <f t="shared" si="5"/>
        <v>0</v>
      </c>
      <c r="S144" s="38"/>
      <c r="T144" s="39">
        <f t="shared" si="6"/>
        <v>1</v>
      </c>
      <c r="U144" s="40"/>
      <c r="V144" s="39" t="str">
        <f>IF(N144="","",VLOOKUP(N144,単重表!$C$6:'単重表'!$F$3809,3,FALSE))</f>
        <v/>
      </c>
      <c r="W144" s="80"/>
      <c r="X144" s="37" t="e">
        <f t="shared" si="7"/>
        <v>#VALUE!</v>
      </c>
      <c r="Y144" s="28"/>
      <c r="Z144" s="28"/>
      <c r="AA144" s="28"/>
      <c r="AB144" s="28"/>
      <c r="AC144" s="44"/>
      <c r="AD144" s="44"/>
      <c r="AE144" s="41"/>
      <c r="AF144" s="43"/>
      <c r="AG144" s="41"/>
      <c r="AH144" s="42" t="e">
        <f t="shared" si="4"/>
        <v>#VALUE!</v>
      </c>
      <c r="AI144" s="41"/>
      <c r="AJ144" s="44"/>
      <c r="AK144" s="45"/>
      <c r="AL144" s="34"/>
      <c r="AM144" s="34"/>
      <c r="AN144" s="34"/>
      <c r="AO144" s="34"/>
      <c r="AP144" s="34"/>
      <c r="AQ144" s="34"/>
      <c r="AR144" s="34"/>
    </row>
    <row r="145" spans="2:44" ht="22.5" customHeight="1" x14ac:dyDescent="0.15">
      <c r="B145" s="34"/>
      <c r="C145" s="47"/>
      <c r="D145" s="34"/>
      <c r="E145" s="34"/>
      <c r="F145" s="41"/>
      <c r="G145" s="67"/>
      <c r="H145" s="33"/>
      <c r="I145" s="72"/>
      <c r="J145" s="73"/>
      <c r="K145" s="53"/>
      <c r="L145" s="49"/>
      <c r="M145" s="51"/>
      <c r="N145" s="35"/>
      <c r="O145" s="55"/>
      <c r="P145" s="36" t="str">
        <f>IF(N145="","",VLOOKUP(N145,単重表!$C$6:'単重表'!$F$3809,2,FALSE))</f>
        <v/>
      </c>
      <c r="Q145" s="37"/>
      <c r="R145" s="29">
        <f t="shared" si="5"/>
        <v>0</v>
      </c>
      <c r="S145" s="38"/>
      <c r="T145" s="39">
        <f t="shared" si="6"/>
        <v>1</v>
      </c>
      <c r="U145" s="40"/>
      <c r="V145" s="39" t="str">
        <f>IF(N145="","",VLOOKUP(N145,単重表!$C$6:'単重表'!$F$3809,3,FALSE))</f>
        <v/>
      </c>
      <c r="W145" s="80"/>
      <c r="X145" s="37" t="e">
        <f t="shared" si="7"/>
        <v>#VALUE!</v>
      </c>
      <c r="Y145" s="28"/>
      <c r="Z145" s="28"/>
      <c r="AA145" s="28"/>
      <c r="AB145" s="28"/>
      <c r="AC145" s="44"/>
      <c r="AD145" s="44"/>
      <c r="AE145" s="41"/>
      <c r="AF145" s="43"/>
      <c r="AG145" s="41"/>
      <c r="AH145" s="42" t="e">
        <f t="shared" si="4"/>
        <v>#VALUE!</v>
      </c>
      <c r="AI145" s="41"/>
      <c r="AJ145" s="44"/>
      <c r="AK145" s="45"/>
      <c r="AL145" s="34"/>
      <c r="AM145" s="34"/>
      <c r="AN145" s="34"/>
      <c r="AO145" s="34"/>
      <c r="AP145" s="34"/>
      <c r="AQ145" s="34"/>
      <c r="AR145" s="34"/>
    </row>
    <row r="146" spans="2:44" ht="22.5" customHeight="1" x14ac:dyDescent="0.15">
      <c r="B146" s="34"/>
      <c r="C146" s="47"/>
      <c r="D146" s="34"/>
      <c r="E146" s="34"/>
      <c r="F146" s="41"/>
      <c r="G146" s="67"/>
      <c r="H146" s="33"/>
      <c r="I146" s="72"/>
      <c r="J146" s="73"/>
      <c r="K146" s="53"/>
      <c r="L146" s="49"/>
      <c r="M146" s="51"/>
      <c r="N146" s="35"/>
      <c r="O146" s="55"/>
      <c r="P146" s="36" t="str">
        <f>IF(N146="","",VLOOKUP(N146,単重表!$C$6:'単重表'!$F$3809,2,FALSE))</f>
        <v/>
      </c>
      <c r="Q146" s="37"/>
      <c r="R146" s="29">
        <f t="shared" si="5"/>
        <v>0</v>
      </c>
      <c r="S146" s="38"/>
      <c r="T146" s="39">
        <f t="shared" si="6"/>
        <v>1</v>
      </c>
      <c r="U146" s="40"/>
      <c r="V146" s="39" t="str">
        <f>IF(N146="","",VLOOKUP(N146,単重表!$C$6:'単重表'!$F$3809,3,FALSE))</f>
        <v/>
      </c>
      <c r="W146" s="80"/>
      <c r="X146" s="37" t="e">
        <f t="shared" si="7"/>
        <v>#VALUE!</v>
      </c>
      <c r="Y146" s="28"/>
      <c r="Z146" s="28"/>
      <c r="AA146" s="28"/>
      <c r="AB146" s="28"/>
      <c r="AC146" s="44"/>
      <c r="AD146" s="44"/>
      <c r="AE146" s="41"/>
      <c r="AF146" s="43"/>
      <c r="AG146" s="41"/>
      <c r="AH146" s="42" t="e">
        <f t="shared" si="4"/>
        <v>#VALUE!</v>
      </c>
      <c r="AI146" s="41"/>
      <c r="AJ146" s="44"/>
      <c r="AK146" s="45"/>
      <c r="AL146" s="34"/>
      <c r="AM146" s="34"/>
      <c r="AN146" s="34"/>
      <c r="AO146" s="34"/>
      <c r="AP146" s="34"/>
      <c r="AQ146" s="34"/>
      <c r="AR146" s="34"/>
    </row>
    <row r="147" spans="2:44" ht="22.5" customHeight="1" x14ac:dyDescent="0.15">
      <c r="B147" s="34"/>
      <c r="C147" s="47"/>
      <c r="D147" s="34"/>
      <c r="E147" s="34"/>
      <c r="F147" s="41"/>
      <c r="G147" s="67"/>
      <c r="H147" s="33"/>
      <c r="I147" s="72"/>
      <c r="J147" s="73"/>
      <c r="K147" s="53"/>
      <c r="L147" s="49"/>
      <c r="M147" s="51"/>
      <c r="N147" s="35"/>
      <c r="O147" s="55"/>
      <c r="P147" s="36" t="str">
        <f>IF(N147="","",VLOOKUP(N147,単重表!$C$6:'単重表'!$F$3809,2,FALSE))</f>
        <v/>
      </c>
      <c r="Q147" s="37"/>
      <c r="R147" s="29">
        <f t="shared" si="5"/>
        <v>0</v>
      </c>
      <c r="S147" s="38"/>
      <c r="T147" s="39">
        <f t="shared" si="6"/>
        <v>1</v>
      </c>
      <c r="U147" s="40"/>
      <c r="V147" s="39" t="str">
        <f>IF(N147="","",VLOOKUP(N147,単重表!$C$6:'単重表'!$F$3809,3,FALSE))</f>
        <v/>
      </c>
      <c r="W147" s="80"/>
      <c r="X147" s="37" t="e">
        <f t="shared" si="7"/>
        <v>#VALUE!</v>
      </c>
      <c r="Y147" s="28"/>
      <c r="Z147" s="28"/>
      <c r="AA147" s="28"/>
      <c r="AB147" s="28"/>
      <c r="AC147" s="44"/>
      <c r="AD147" s="44"/>
      <c r="AE147" s="41"/>
      <c r="AF147" s="43"/>
      <c r="AG147" s="41"/>
      <c r="AH147" s="42" t="e">
        <f t="shared" si="4"/>
        <v>#VALUE!</v>
      </c>
      <c r="AI147" s="41"/>
      <c r="AJ147" s="44"/>
      <c r="AK147" s="45"/>
      <c r="AL147" s="34"/>
      <c r="AM147" s="34"/>
      <c r="AN147" s="34"/>
      <c r="AO147" s="34"/>
      <c r="AP147" s="34"/>
      <c r="AQ147" s="34"/>
      <c r="AR147" s="34"/>
    </row>
    <row r="148" spans="2:44" ht="22.5" customHeight="1" x14ac:dyDescent="0.15">
      <c r="B148" s="34"/>
      <c r="C148" s="47"/>
      <c r="D148" s="34"/>
      <c r="E148" s="34"/>
      <c r="F148" s="41"/>
      <c r="G148" s="67"/>
      <c r="H148" s="33"/>
      <c r="I148" s="72"/>
      <c r="J148" s="73"/>
      <c r="K148" s="53"/>
      <c r="L148" s="49"/>
      <c r="M148" s="51"/>
      <c r="N148" s="35"/>
      <c r="O148" s="55"/>
      <c r="P148" s="36" t="str">
        <f>IF(N148="","",VLOOKUP(N148,単重表!$C$6:'単重表'!$F$3809,2,FALSE))</f>
        <v/>
      </c>
      <c r="Q148" s="37"/>
      <c r="R148" s="29">
        <f t="shared" si="5"/>
        <v>0</v>
      </c>
      <c r="S148" s="38"/>
      <c r="T148" s="39">
        <f t="shared" si="6"/>
        <v>1</v>
      </c>
      <c r="U148" s="40"/>
      <c r="V148" s="39" t="str">
        <f>IF(N148="","",VLOOKUP(N148,単重表!$C$6:'単重表'!$F$3809,3,FALSE))</f>
        <v/>
      </c>
      <c r="W148" s="80"/>
      <c r="X148" s="37" t="e">
        <f t="shared" si="7"/>
        <v>#VALUE!</v>
      </c>
      <c r="Y148" s="28"/>
      <c r="Z148" s="28"/>
      <c r="AA148" s="28"/>
      <c r="AB148" s="28"/>
      <c r="AC148" s="44"/>
      <c r="AD148" s="44"/>
      <c r="AE148" s="41"/>
      <c r="AF148" s="43"/>
      <c r="AG148" s="41"/>
      <c r="AH148" s="42" t="e">
        <f t="shared" si="4"/>
        <v>#VALUE!</v>
      </c>
      <c r="AI148" s="41"/>
      <c r="AJ148" s="44"/>
      <c r="AK148" s="45"/>
      <c r="AL148" s="34"/>
      <c r="AM148" s="34"/>
      <c r="AN148" s="34"/>
      <c r="AO148" s="34"/>
      <c r="AP148" s="34"/>
      <c r="AQ148" s="34"/>
      <c r="AR148" s="34"/>
    </row>
    <row r="149" spans="2:44" ht="22.5" customHeight="1" x14ac:dyDescent="0.15">
      <c r="B149" s="34"/>
      <c r="C149" s="47"/>
      <c r="D149" s="34"/>
      <c r="E149" s="34"/>
      <c r="F149" s="41"/>
      <c r="G149" s="67"/>
      <c r="H149" s="33"/>
      <c r="I149" s="72"/>
      <c r="J149" s="73"/>
      <c r="K149" s="53"/>
      <c r="L149" s="49"/>
      <c r="M149" s="51"/>
      <c r="N149" s="35"/>
      <c r="O149" s="55"/>
      <c r="P149" s="36" t="str">
        <f>IF(N149="","",VLOOKUP(N149,単重表!$C$6:'単重表'!$F$3809,2,FALSE))</f>
        <v/>
      </c>
      <c r="Q149" s="37"/>
      <c r="R149" s="29">
        <f t="shared" si="5"/>
        <v>0</v>
      </c>
      <c r="S149" s="38"/>
      <c r="T149" s="39">
        <f t="shared" si="6"/>
        <v>1</v>
      </c>
      <c r="U149" s="40"/>
      <c r="V149" s="39" t="str">
        <f>IF(N149="","",VLOOKUP(N149,単重表!$C$6:'単重表'!$F$3809,3,FALSE))</f>
        <v/>
      </c>
      <c r="W149" s="80"/>
      <c r="X149" s="37" t="e">
        <f t="shared" si="7"/>
        <v>#VALUE!</v>
      </c>
      <c r="Y149" s="28"/>
      <c r="Z149" s="28"/>
      <c r="AA149" s="28"/>
      <c r="AB149" s="28"/>
      <c r="AC149" s="44"/>
      <c r="AD149" s="44"/>
      <c r="AE149" s="41"/>
      <c r="AF149" s="43"/>
      <c r="AG149" s="41"/>
      <c r="AH149" s="42" t="e">
        <f t="shared" si="4"/>
        <v>#VALUE!</v>
      </c>
      <c r="AI149" s="41"/>
      <c r="AJ149" s="44"/>
      <c r="AK149" s="45"/>
      <c r="AL149" s="34"/>
      <c r="AM149" s="34"/>
      <c r="AN149" s="34"/>
      <c r="AO149" s="34"/>
      <c r="AP149" s="34"/>
      <c r="AQ149" s="34"/>
      <c r="AR149" s="34"/>
    </row>
    <row r="150" spans="2:44" ht="22.5" customHeight="1" x14ac:dyDescent="0.15">
      <c r="B150" s="34"/>
      <c r="C150" s="47"/>
      <c r="D150" s="34"/>
      <c r="E150" s="34"/>
      <c r="F150" s="41"/>
      <c r="G150" s="67"/>
      <c r="H150" s="33"/>
      <c r="I150" s="72"/>
      <c r="J150" s="73"/>
      <c r="K150" s="53"/>
      <c r="L150" s="49"/>
      <c r="M150" s="51"/>
      <c r="N150" s="35"/>
      <c r="O150" s="55"/>
      <c r="P150" s="36" t="str">
        <f>IF(N150="","",VLOOKUP(N150,単重表!$C$6:'単重表'!$F$3809,2,FALSE))</f>
        <v/>
      </c>
      <c r="Q150" s="37"/>
      <c r="R150" s="29">
        <f t="shared" si="5"/>
        <v>0</v>
      </c>
      <c r="S150" s="38"/>
      <c r="T150" s="39">
        <f t="shared" si="6"/>
        <v>1</v>
      </c>
      <c r="U150" s="40"/>
      <c r="V150" s="39" t="str">
        <f>IF(N150="","",VLOOKUP(N150,単重表!$C$6:'単重表'!$F$3809,3,FALSE))</f>
        <v/>
      </c>
      <c r="W150" s="80"/>
      <c r="X150" s="37" t="e">
        <f t="shared" si="7"/>
        <v>#VALUE!</v>
      </c>
      <c r="Y150" s="28"/>
      <c r="Z150" s="28"/>
      <c r="AA150" s="28"/>
      <c r="AB150" s="28"/>
      <c r="AC150" s="44"/>
      <c r="AD150" s="44"/>
      <c r="AE150" s="41"/>
      <c r="AF150" s="43"/>
      <c r="AG150" s="41"/>
      <c r="AH150" s="42" t="e">
        <f t="shared" ref="AH150:AH213" si="8">AG150*X150</f>
        <v>#VALUE!</v>
      </c>
      <c r="AI150" s="41"/>
      <c r="AJ150" s="44"/>
      <c r="AK150" s="45"/>
      <c r="AL150" s="34"/>
      <c r="AM150" s="34"/>
      <c r="AN150" s="34"/>
      <c r="AO150" s="34"/>
      <c r="AP150" s="34"/>
      <c r="AQ150" s="34"/>
      <c r="AR150" s="34"/>
    </row>
    <row r="151" spans="2:44" ht="22.5" customHeight="1" x14ac:dyDescent="0.15">
      <c r="B151" s="34"/>
      <c r="C151" s="47"/>
      <c r="D151" s="34"/>
      <c r="E151" s="34"/>
      <c r="F151" s="41"/>
      <c r="G151" s="67"/>
      <c r="H151" s="33"/>
      <c r="I151" s="72"/>
      <c r="J151" s="73"/>
      <c r="K151" s="53"/>
      <c r="L151" s="49"/>
      <c r="M151" s="51"/>
      <c r="N151" s="35"/>
      <c r="O151" s="55"/>
      <c r="P151" s="36" t="str">
        <f>IF(N151="","",VLOOKUP(N151,単重表!$C$6:'単重表'!$F$3809,2,FALSE))</f>
        <v/>
      </c>
      <c r="Q151" s="37"/>
      <c r="R151" s="29">
        <f t="shared" ref="R151:R214" si="9">Q151/1000</f>
        <v>0</v>
      </c>
      <c r="S151" s="38"/>
      <c r="T151" s="39">
        <f t="shared" ref="T151:T214" si="10">IF(S151="",1,S151/1000)</f>
        <v>1</v>
      </c>
      <c r="U151" s="40"/>
      <c r="V151" s="39" t="str">
        <f>IF(N151="","",VLOOKUP(N151,単重表!$C$6:'単重表'!$F$3809,3,FALSE))</f>
        <v/>
      </c>
      <c r="W151" s="80"/>
      <c r="X151" s="37" t="e">
        <f t="shared" ref="X151:X214" si="11">U151*V151</f>
        <v>#VALUE!</v>
      </c>
      <c r="Y151" s="28"/>
      <c r="Z151" s="28"/>
      <c r="AA151" s="28"/>
      <c r="AB151" s="28"/>
      <c r="AC151" s="44"/>
      <c r="AD151" s="44"/>
      <c r="AE151" s="41"/>
      <c r="AF151" s="43"/>
      <c r="AG151" s="41"/>
      <c r="AH151" s="42" t="e">
        <f t="shared" si="8"/>
        <v>#VALUE!</v>
      </c>
      <c r="AI151" s="41"/>
      <c r="AJ151" s="44"/>
      <c r="AK151" s="45"/>
      <c r="AL151" s="34"/>
      <c r="AM151" s="34"/>
      <c r="AN151" s="34"/>
      <c r="AO151" s="34"/>
      <c r="AP151" s="34"/>
      <c r="AQ151" s="34"/>
      <c r="AR151" s="34"/>
    </row>
    <row r="152" spans="2:44" ht="22.5" customHeight="1" x14ac:dyDescent="0.15">
      <c r="B152" s="34"/>
      <c r="C152" s="47"/>
      <c r="D152" s="34"/>
      <c r="E152" s="34"/>
      <c r="F152" s="41"/>
      <c r="G152" s="67"/>
      <c r="H152" s="33"/>
      <c r="I152" s="72"/>
      <c r="J152" s="73"/>
      <c r="K152" s="53"/>
      <c r="L152" s="49"/>
      <c r="M152" s="51"/>
      <c r="N152" s="35"/>
      <c r="O152" s="55"/>
      <c r="P152" s="36" t="str">
        <f>IF(N152="","",VLOOKUP(N152,単重表!$C$6:'単重表'!$F$3809,2,FALSE))</f>
        <v/>
      </c>
      <c r="Q152" s="37"/>
      <c r="R152" s="29">
        <f t="shared" si="9"/>
        <v>0</v>
      </c>
      <c r="S152" s="38"/>
      <c r="T152" s="39">
        <f t="shared" si="10"/>
        <v>1</v>
      </c>
      <c r="U152" s="40"/>
      <c r="V152" s="39" t="str">
        <f>IF(N152="","",VLOOKUP(N152,単重表!$C$6:'単重表'!$F$3809,3,FALSE))</f>
        <v/>
      </c>
      <c r="W152" s="80"/>
      <c r="X152" s="37" t="e">
        <f t="shared" si="11"/>
        <v>#VALUE!</v>
      </c>
      <c r="Y152" s="28"/>
      <c r="Z152" s="28"/>
      <c r="AA152" s="28"/>
      <c r="AB152" s="28"/>
      <c r="AC152" s="44"/>
      <c r="AD152" s="44"/>
      <c r="AE152" s="41"/>
      <c r="AF152" s="43"/>
      <c r="AG152" s="41"/>
      <c r="AH152" s="42" t="e">
        <f t="shared" si="8"/>
        <v>#VALUE!</v>
      </c>
      <c r="AI152" s="41"/>
      <c r="AJ152" s="44"/>
      <c r="AK152" s="45"/>
      <c r="AL152" s="34"/>
      <c r="AM152" s="34"/>
      <c r="AN152" s="34"/>
      <c r="AO152" s="34"/>
      <c r="AP152" s="34"/>
      <c r="AQ152" s="34"/>
      <c r="AR152" s="34"/>
    </row>
    <row r="153" spans="2:44" ht="22.5" customHeight="1" x14ac:dyDescent="0.15">
      <c r="B153" s="34"/>
      <c r="C153" s="47"/>
      <c r="D153" s="34"/>
      <c r="E153" s="34"/>
      <c r="F153" s="41"/>
      <c r="G153" s="67"/>
      <c r="H153" s="33"/>
      <c r="I153" s="72"/>
      <c r="J153" s="73"/>
      <c r="K153" s="53"/>
      <c r="L153" s="49"/>
      <c r="M153" s="51"/>
      <c r="N153" s="35"/>
      <c r="O153" s="55"/>
      <c r="P153" s="36" t="str">
        <f>IF(N153="","",VLOOKUP(N153,単重表!$C$6:'単重表'!$F$3809,2,FALSE))</f>
        <v/>
      </c>
      <c r="Q153" s="37"/>
      <c r="R153" s="29">
        <f t="shared" si="9"/>
        <v>0</v>
      </c>
      <c r="S153" s="38"/>
      <c r="T153" s="39">
        <f t="shared" si="10"/>
        <v>1</v>
      </c>
      <c r="U153" s="40"/>
      <c r="V153" s="39" t="str">
        <f>IF(N153="","",VLOOKUP(N153,単重表!$C$6:'単重表'!$F$3809,3,FALSE))</f>
        <v/>
      </c>
      <c r="W153" s="80"/>
      <c r="X153" s="37" t="e">
        <f t="shared" si="11"/>
        <v>#VALUE!</v>
      </c>
      <c r="Y153" s="28"/>
      <c r="Z153" s="28"/>
      <c r="AA153" s="28"/>
      <c r="AB153" s="28"/>
      <c r="AC153" s="44"/>
      <c r="AD153" s="44"/>
      <c r="AE153" s="41"/>
      <c r="AF153" s="43"/>
      <c r="AG153" s="41"/>
      <c r="AH153" s="42" t="e">
        <f t="shared" si="8"/>
        <v>#VALUE!</v>
      </c>
      <c r="AI153" s="41"/>
      <c r="AJ153" s="44"/>
      <c r="AK153" s="45"/>
      <c r="AL153" s="34"/>
      <c r="AM153" s="34"/>
      <c r="AN153" s="34"/>
      <c r="AO153" s="34"/>
      <c r="AP153" s="34"/>
      <c r="AQ153" s="34"/>
      <c r="AR153" s="34"/>
    </row>
    <row r="154" spans="2:44" ht="22.5" customHeight="1" x14ac:dyDescent="0.15">
      <c r="B154" s="34"/>
      <c r="C154" s="47"/>
      <c r="D154" s="34"/>
      <c r="E154" s="34"/>
      <c r="F154" s="41"/>
      <c r="G154" s="67"/>
      <c r="H154" s="33"/>
      <c r="I154" s="72"/>
      <c r="J154" s="73"/>
      <c r="K154" s="53"/>
      <c r="L154" s="49"/>
      <c r="M154" s="51"/>
      <c r="N154" s="35"/>
      <c r="O154" s="55"/>
      <c r="P154" s="36" t="str">
        <f>IF(N154="","",VLOOKUP(N154,単重表!$C$6:'単重表'!$F$3809,2,FALSE))</f>
        <v/>
      </c>
      <c r="Q154" s="37"/>
      <c r="R154" s="29">
        <f t="shared" si="9"/>
        <v>0</v>
      </c>
      <c r="S154" s="38"/>
      <c r="T154" s="39">
        <f t="shared" si="10"/>
        <v>1</v>
      </c>
      <c r="U154" s="40"/>
      <c r="V154" s="39" t="str">
        <f>IF(N154="","",VLOOKUP(N154,単重表!$C$6:'単重表'!$F$3809,3,FALSE))</f>
        <v/>
      </c>
      <c r="W154" s="80"/>
      <c r="X154" s="37" t="e">
        <f t="shared" si="11"/>
        <v>#VALUE!</v>
      </c>
      <c r="Y154" s="28"/>
      <c r="Z154" s="28"/>
      <c r="AA154" s="28"/>
      <c r="AB154" s="28"/>
      <c r="AC154" s="44"/>
      <c r="AD154" s="44"/>
      <c r="AE154" s="41"/>
      <c r="AF154" s="43"/>
      <c r="AG154" s="41"/>
      <c r="AH154" s="42" t="e">
        <f t="shared" si="8"/>
        <v>#VALUE!</v>
      </c>
      <c r="AI154" s="41"/>
      <c r="AJ154" s="44"/>
      <c r="AK154" s="45"/>
      <c r="AL154" s="34"/>
      <c r="AM154" s="34"/>
      <c r="AN154" s="34"/>
      <c r="AO154" s="34"/>
      <c r="AP154" s="34"/>
      <c r="AQ154" s="34"/>
      <c r="AR154" s="34"/>
    </row>
    <row r="155" spans="2:44" ht="22.5" customHeight="1" x14ac:dyDescent="0.15">
      <c r="B155" s="34"/>
      <c r="C155" s="47"/>
      <c r="D155" s="34"/>
      <c r="E155" s="34"/>
      <c r="F155" s="41"/>
      <c r="G155" s="67"/>
      <c r="H155" s="33"/>
      <c r="I155" s="72"/>
      <c r="J155" s="73"/>
      <c r="K155" s="53"/>
      <c r="L155" s="49"/>
      <c r="M155" s="51"/>
      <c r="N155" s="35"/>
      <c r="O155" s="55"/>
      <c r="P155" s="36" t="str">
        <f>IF(N155="","",VLOOKUP(N155,単重表!$C$6:'単重表'!$F$3809,2,FALSE))</f>
        <v/>
      </c>
      <c r="Q155" s="37"/>
      <c r="R155" s="29">
        <f t="shared" si="9"/>
        <v>0</v>
      </c>
      <c r="S155" s="38"/>
      <c r="T155" s="39">
        <f t="shared" si="10"/>
        <v>1</v>
      </c>
      <c r="U155" s="40"/>
      <c r="V155" s="39" t="str">
        <f>IF(N155="","",VLOOKUP(N155,単重表!$C$6:'単重表'!$F$3809,3,FALSE))</f>
        <v/>
      </c>
      <c r="W155" s="80"/>
      <c r="X155" s="37" t="e">
        <f t="shared" si="11"/>
        <v>#VALUE!</v>
      </c>
      <c r="Y155" s="28"/>
      <c r="Z155" s="28"/>
      <c r="AA155" s="28"/>
      <c r="AB155" s="28"/>
      <c r="AC155" s="44"/>
      <c r="AD155" s="44"/>
      <c r="AE155" s="41"/>
      <c r="AF155" s="43"/>
      <c r="AG155" s="41"/>
      <c r="AH155" s="42" t="e">
        <f t="shared" si="8"/>
        <v>#VALUE!</v>
      </c>
      <c r="AI155" s="41"/>
      <c r="AJ155" s="44"/>
      <c r="AK155" s="45"/>
      <c r="AL155" s="34"/>
      <c r="AM155" s="34"/>
      <c r="AN155" s="34"/>
      <c r="AO155" s="34"/>
      <c r="AP155" s="34"/>
      <c r="AQ155" s="34"/>
      <c r="AR155" s="34"/>
    </row>
    <row r="156" spans="2:44" ht="22.5" customHeight="1" x14ac:dyDescent="0.15">
      <c r="B156" s="34"/>
      <c r="C156" s="47"/>
      <c r="D156" s="34"/>
      <c r="E156" s="34"/>
      <c r="F156" s="41"/>
      <c r="G156" s="67"/>
      <c r="H156" s="33"/>
      <c r="I156" s="72"/>
      <c r="J156" s="73"/>
      <c r="K156" s="53"/>
      <c r="L156" s="49"/>
      <c r="M156" s="51"/>
      <c r="N156" s="35"/>
      <c r="O156" s="55"/>
      <c r="P156" s="36" t="str">
        <f>IF(N156="","",VLOOKUP(N156,単重表!$C$6:'単重表'!$F$3809,2,FALSE))</f>
        <v/>
      </c>
      <c r="Q156" s="37"/>
      <c r="R156" s="29">
        <f t="shared" si="9"/>
        <v>0</v>
      </c>
      <c r="S156" s="38"/>
      <c r="T156" s="39">
        <f t="shared" si="10"/>
        <v>1</v>
      </c>
      <c r="U156" s="40"/>
      <c r="V156" s="39" t="str">
        <f>IF(N156="","",VLOOKUP(N156,単重表!$C$6:'単重表'!$F$3809,3,FALSE))</f>
        <v/>
      </c>
      <c r="W156" s="80"/>
      <c r="X156" s="37" t="e">
        <f t="shared" si="11"/>
        <v>#VALUE!</v>
      </c>
      <c r="Y156" s="28"/>
      <c r="Z156" s="28"/>
      <c r="AA156" s="28"/>
      <c r="AB156" s="28"/>
      <c r="AC156" s="44"/>
      <c r="AD156" s="44"/>
      <c r="AE156" s="41"/>
      <c r="AF156" s="43"/>
      <c r="AG156" s="41"/>
      <c r="AH156" s="42" t="e">
        <f t="shared" si="8"/>
        <v>#VALUE!</v>
      </c>
      <c r="AI156" s="41"/>
      <c r="AJ156" s="44"/>
      <c r="AK156" s="45"/>
      <c r="AL156" s="34"/>
      <c r="AM156" s="34"/>
      <c r="AN156" s="34"/>
      <c r="AO156" s="34"/>
      <c r="AP156" s="34"/>
      <c r="AQ156" s="34"/>
      <c r="AR156" s="34"/>
    </row>
    <row r="157" spans="2:44" ht="22.5" customHeight="1" x14ac:dyDescent="0.15">
      <c r="B157" s="34"/>
      <c r="C157" s="47"/>
      <c r="D157" s="34"/>
      <c r="E157" s="34"/>
      <c r="F157" s="41"/>
      <c r="G157" s="67"/>
      <c r="H157" s="33"/>
      <c r="I157" s="72"/>
      <c r="J157" s="73"/>
      <c r="K157" s="53"/>
      <c r="L157" s="49"/>
      <c r="M157" s="51"/>
      <c r="N157" s="35"/>
      <c r="O157" s="55"/>
      <c r="P157" s="36" t="str">
        <f>IF(N157="","",VLOOKUP(N157,単重表!$C$6:'単重表'!$F$3809,2,FALSE))</f>
        <v/>
      </c>
      <c r="Q157" s="37"/>
      <c r="R157" s="29">
        <f t="shared" si="9"/>
        <v>0</v>
      </c>
      <c r="S157" s="38"/>
      <c r="T157" s="39">
        <f t="shared" si="10"/>
        <v>1</v>
      </c>
      <c r="U157" s="40"/>
      <c r="V157" s="39" t="str">
        <f>IF(N157="","",VLOOKUP(N157,単重表!$C$6:'単重表'!$F$3809,3,FALSE))</f>
        <v/>
      </c>
      <c r="W157" s="80"/>
      <c r="X157" s="37" t="e">
        <f t="shared" si="11"/>
        <v>#VALUE!</v>
      </c>
      <c r="Y157" s="28"/>
      <c r="Z157" s="28"/>
      <c r="AA157" s="28"/>
      <c r="AB157" s="28"/>
      <c r="AC157" s="44"/>
      <c r="AD157" s="44"/>
      <c r="AE157" s="41"/>
      <c r="AF157" s="43"/>
      <c r="AG157" s="41"/>
      <c r="AH157" s="42" t="e">
        <f t="shared" si="8"/>
        <v>#VALUE!</v>
      </c>
      <c r="AI157" s="41"/>
      <c r="AJ157" s="44"/>
      <c r="AK157" s="45"/>
      <c r="AL157" s="34"/>
      <c r="AM157" s="34"/>
      <c r="AN157" s="34"/>
      <c r="AO157" s="34"/>
      <c r="AP157" s="34"/>
      <c r="AQ157" s="34"/>
      <c r="AR157" s="34"/>
    </row>
    <row r="158" spans="2:44" ht="22.5" customHeight="1" x14ac:dyDescent="0.15">
      <c r="B158" s="34"/>
      <c r="C158" s="47"/>
      <c r="D158" s="34"/>
      <c r="E158" s="34"/>
      <c r="F158" s="41"/>
      <c r="G158" s="67"/>
      <c r="H158" s="33"/>
      <c r="I158" s="72"/>
      <c r="J158" s="73"/>
      <c r="K158" s="53"/>
      <c r="L158" s="49"/>
      <c r="M158" s="51"/>
      <c r="N158" s="35"/>
      <c r="O158" s="55"/>
      <c r="P158" s="36" t="str">
        <f>IF(N158="","",VLOOKUP(N158,単重表!$C$6:'単重表'!$F$3809,2,FALSE))</f>
        <v/>
      </c>
      <c r="Q158" s="37"/>
      <c r="R158" s="29">
        <f t="shared" si="9"/>
        <v>0</v>
      </c>
      <c r="S158" s="38"/>
      <c r="T158" s="39">
        <f t="shared" si="10"/>
        <v>1</v>
      </c>
      <c r="U158" s="40"/>
      <c r="V158" s="39" t="str">
        <f>IF(N158="","",VLOOKUP(N158,単重表!$C$6:'単重表'!$F$3809,3,FALSE))</f>
        <v/>
      </c>
      <c r="W158" s="80"/>
      <c r="X158" s="37" t="e">
        <f t="shared" si="11"/>
        <v>#VALUE!</v>
      </c>
      <c r="Y158" s="28"/>
      <c r="Z158" s="28"/>
      <c r="AA158" s="28"/>
      <c r="AB158" s="28"/>
      <c r="AC158" s="44"/>
      <c r="AD158" s="44"/>
      <c r="AE158" s="41"/>
      <c r="AF158" s="43"/>
      <c r="AG158" s="41"/>
      <c r="AH158" s="42" t="e">
        <f t="shared" si="8"/>
        <v>#VALUE!</v>
      </c>
      <c r="AI158" s="41"/>
      <c r="AJ158" s="44"/>
      <c r="AK158" s="45"/>
      <c r="AL158" s="34"/>
      <c r="AM158" s="34"/>
      <c r="AN158" s="34"/>
      <c r="AO158" s="34"/>
      <c r="AP158" s="34"/>
      <c r="AQ158" s="34"/>
      <c r="AR158" s="34"/>
    </row>
    <row r="159" spans="2:44" ht="22.5" customHeight="1" x14ac:dyDescent="0.15">
      <c r="B159" s="34"/>
      <c r="C159" s="47"/>
      <c r="D159" s="34"/>
      <c r="E159" s="34"/>
      <c r="F159" s="41"/>
      <c r="G159" s="67"/>
      <c r="H159" s="33"/>
      <c r="I159" s="72"/>
      <c r="J159" s="73"/>
      <c r="K159" s="53"/>
      <c r="L159" s="49"/>
      <c r="M159" s="51"/>
      <c r="N159" s="35"/>
      <c r="O159" s="55"/>
      <c r="P159" s="36" t="str">
        <f>IF(N159="","",VLOOKUP(N159,単重表!$C$6:'単重表'!$F$3809,2,FALSE))</f>
        <v/>
      </c>
      <c r="Q159" s="37"/>
      <c r="R159" s="29">
        <f t="shared" si="9"/>
        <v>0</v>
      </c>
      <c r="S159" s="38"/>
      <c r="T159" s="39">
        <f t="shared" si="10"/>
        <v>1</v>
      </c>
      <c r="U159" s="40"/>
      <c r="V159" s="39" t="str">
        <f>IF(N159="","",VLOOKUP(N159,単重表!$C$6:'単重表'!$F$3809,3,FALSE))</f>
        <v/>
      </c>
      <c r="W159" s="80"/>
      <c r="X159" s="37" t="e">
        <f t="shared" si="11"/>
        <v>#VALUE!</v>
      </c>
      <c r="Y159" s="28"/>
      <c r="Z159" s="28"/>
      <c r="AA159" s="28"/>
      <c r="AB159" s="28"/>
      <c r="AC159" s="44"/>
      <c r="AD159" s="44"/>
      <c r="AE159" s="41"/>
      <c r="AF159" s="43"/>
      <c r="AG159" s="41"/>
      <c r="AH159" s="42" t="e">
        <f t="shared" si="8"/>
        <v>#VALUE!</v>
      </c>
      <c r="AI159" s="41"/>
      <c r="AJ159" s="44"/>
      <c r="AK159" s="45"/>
      <c r="AL159" s="34"/>
      <c r="AM159" s="34"/>
      <c r="AN159" s="34"/>
      <c r="AO159" s="34"/>
      <c r="AP159" s="34"/>
      <c r="AQ159" s="34"/>
      <c r="AR159" s="34"/>
    </row>
    <row r="160" spans="2:44" ht="22.5" customHeight="1" x14ac:dyDescent="0.15">
      <c r="B160" s="34"/>
      <c r="C160" s="47"/>
      <c r="D160" s="34"/>
      <c r="E160" s="34"/>
      <c r="F160" s="41"/>
      <c r="G160" s="67"/>
      <c r="H160" s="33"/>
      <c r="I160" s="72"/>
      <c r="J160" s="73"/>
      <c r="K160" s="53"/>
      <c r="L160" s="49"/>
      <c r="M160" s="51"/>
      <c r="N160" s="35"/>
      <c r="O160" s="55"/>
      <c r="P160" s="36" t="str">
        <f>IF(N160="","",VLOOKUP(N160,単重表!$C$6:'単重表'!$F$3809,2,FALSE))</f>
        <v/>
      </c>
      <c r="Q160" s="37"/>
      <c r="R160" s="29">
        <f t="shared" si="9"/>
        <v>0</v>
      </c>
      <c r="S160" s="38"/>
      <c r="T160" s="39">
        <f t="shared" si="10"/>
        <v>1</v>
      </c>
      <c r="U160" s="40"/>
      <c r="V160" s="39" t="str">
        <f>IF(N160="","",VLOOKUP(N160,単重表!$C$6:'単重表'!$F$3809,3,FALSE))</f>
        <v/>
      </c>
      <c r="W160" s="80"/>
      <c r="X160" s="37" t="e">
        <f t="shared" si="11"/>
        <v>#VALUE!</v>
      </c>
      <c r="Y160" s="28"/>
      <c r="Z160" s="28"/>
      <c r="AA160" s="28"/>
      <c r="AB160" s="28"/>
      <c r="AC160" s="44"/>
      <c r="AD160" s="44"/>
      <c r="AE160" s="41"/>
      <c r="AF160" s="43"/>
      <c r="AG160" s="41"/>
      <c r="AH160" s="42" t="e">
        <f t="shared" si="8"/>
        <v>#VALUE!</v>
      </c>
      <c r="AI160" s="41"/>
      <c r="AJ160" s="44"/>
      <c r="AK160" s="45"/>
      <c r="AL160" s="34"/>
      <c r="AM160" s="34"/>
      <c r="AN160" s="34"/>
      <c r="AO160" s="34"/>
      <c r="AP160" s="34"/>
      <c r="AQ160" s="34"/>
      <c r="AR160" s="34"/>
    </row>
    <row r="161" spans="2:44" ht="22.5" customHeight="1" x14ac:dyDescent="0.15">
      <c r="B161" s="34"/>
      <c r="C161" s="47"/>
      <c r="D161" s="34"/>
      <c r="E161" s="34"/>
      <c r="F161" s="41"/>
      <c r="G161" s="67"/>
      <c r="H161" s="33"/>
      <c r="I161" s="72"/>
      <c r="J161" s="73"/>
      <c r="K161" s="53"/>
      <c r="L161" s="49"/>
      <c r="M161" s="51"/>
      <c r="N161" s="35"/>
      <c r="O161" s="55"/>
      <c r="P161" s="36" t="str">
        <f>IF(N161="","",VLOOKUP(N161,単重表!$C$6:'単重表'!$F$3809,2,FALSE))</f>
        <v/>
      </c>
      <c r="Q161" s="37"/>
      <c r="R161" s="29">
        <f t="shared" si="9"/>
        <v>0</v>
      </c>
      <c r="S161" s="38"/>
      <c r="T161" s="39">
        <f t="shared" si="10"/>
        <v>1</v>
      </c>
      <c r="U161" s="40"/>
      <c r="V161" s="39" t="str">
        <f>IF(N161="","",VLOOKUP(N161,単重表!$C$6:'単重表'!$F$3809,3,FALSE))</f>
        <v/>
      </c>
      <c r="W161" s="80"/>
      <c r="X161" s="37" t="e">
        <f t="shared" si="11"/>
        <v>#VALUE!</v>
      </c>
      <c r="Y161" s="28"/>
      <c r="Z161" s="28"/>
      <c r="AA161" s="28"/>
      <c r="AB161" s="28"/>
      <c r="AC161" s="44"/>
      <c r="AD161" s="44"/>
      <c r="AE161" s="41"/>
      <c r="AF161" s="43"/>
      <c r="AG161" s="41"/>
      <c r="AH161" s="42" t="e">
        <f t="shared" si="8"/>
        <v>#VALUE!</v>
      </c>
      <c r="AI161" s="41"/>
      <c r="AJ161" s="44"/>
      <c r="AK161" s="45"/>
      <c r="AL161" s="34"/>
      <c r="AM161" s="34"/>
      <c r="AN161" s="34"/>
      <c r="AO161" s="34"/>
      <c r="AP161" s="34"/>
      <c r="AQ161" s="34"/>
      <c r="AR161" s="34"/>
    </row>
    <row r="162" spans="2:44" ht="22.5" customHeight="1" x14ac:dyDescent="0.15">
      <c r="B162" s="34"/>
      <c r="C162" s="47"/>
      <c r="D162" s="34"/>
      <c r="E162" s="34"/>
      <c r="F162" s="41"/>
      <c r="G162" s="67"/>
      <c r="H162" s="33"/>
      <c r="I162" s="72"/>
      <c r="J162" s="73"/>
      <c r="K162" s="53"/>
      <c r="L162" s="49"/>
      <c r="M162" s="51"/>
      <c r="N162" s="35"/>
      <c r="O162" s="55"/>
      <c r="P162" s="36" t="str">
        <f>IF(N162="","",VLOOKUP(N162,単重表!$C$6:'単重表'!$F$3809,2,FALSE))</f>
        <v/>
      </c>
      <c r="Q162" s="37"/>
      <c r="R162" s="29">
        <f t="shared" si="9"/>
        <v>0</v>
      </c>
      <c r="S162" s="38"/>
      <c r="T162" s="39">
        <f t="shared" si="10"/>
        <v>1</v>
      </c>
      <c r="U162" s="40"/>
      <c r="V162" s="39" t="str">
        <f>IF(N162="","",VLOOKUP(N162,単重表!$C$6:'単重表'!$F$3809,3,FALSE))</f>
        <v/>
      </c>
      <c r="W162" s="80"/>
      <c r="X162" s="37" t="e">
        <f t="shared" si="11"/>
        <v>#VALUE!</v>
      </c>
      <c r="Y162" s="28"/>
      <c r="Z162" s="28"/>
      <c r="AA162" s="28"/>
      <c r="AB162" s="28"/>
      <c r="AC162" s="44"/>
      <c r="AD162" s="44"/>
      <c r="AE162" s="41"/>
      <c r="AF162" s="43"/>
      <c r="AG162" s="41"/>
      <c r="AH162" s="42" t="e">
        <f t="shared" si="8"/>
        <v>#VALUE!</v>
      </c>
      <c r="AI162" s="41"/>
      <c r="AJ162" s="44"/>
      <c r="AK162" s="45"/>
      <c r="AL162" s="34"/>
      <c r="AM162" s="34"/>
      <c r="AN162" s="34"/>
      <c r="AO162" s="34"/>
      <c r="AP162" s="34"/>
      <c r="AQ162" s="34"/>
      <c r="AR162" s="34"/>
    </row>
    <row r="163" spans="2:44" ht="22.5" customHeight="1" x14ac:dyDescent="0.15">
      <c r="B163" s="34"/>
      <c r="C163" s="47"/>
      <c r="D163" s="34"/>
      <c r="E163" s="34"/>
      <c r="F163" s="41"/>
      <c r="G163" s="67"/>
      <c r="H163" s="33"/>
      <c r="I163" s="72"/>
      <c r="J163" s="73"/>
      <c r="K163" s="53"/>
      <c r="L163" s="49"/>
      <c r="M163" s="51"/>
      <c r="N163" s="35"/>
      <c r="O163" s="55"/>
      <c r="P163" s="36" t="str">
        <f>IF(N163="","",VLOOKUP(N163,単重表!$C$6:'単重表'!$F$3809,2,FALSE))</f>
        <v/>
      </c>
      <c r="Q163" s="37"/>
      <c r="R163" s="29">
        <f t="shared" si="9"/>
        <v>0</v>
      </c>
      <c r="S163" s="38"/>
      <c r="T163" s="39">
        <f t="shared" si="10"/>
        <v>1</v>
      </c>
      <c r="U163" s="40"/>
      <c r="V163" s="39" t="str">
        <f>IF(N163="","",VLOOKUP(N163,単重表!$C$6:'単重表'!$F$3809,3,FALSE))</f>
        <v/>
      </c>
      <c r="W163" s="80"/>
      <c r="X163" s="37" t="e">
        <f t="shared" si="11"/>
        <v>#VALUE!</v>
      </c>
      <c r="Y163" s="28"/>
      <c r="Z163" s="28"/>
      <c r="AA163" s="28"/>
      <c r="AB163" s="28"/>
      <c r="AC163" s="44"/>
      <c r="AD163" s="44"/>
      <c r="AE163" s="41"/>
      <c r="AF163" s="43"/>
      <c r="AG163" s="41"/>
      <c r="AH163" s="42" t="e">
        <f t="shared" si="8"/>
        <v>#VALUE!</v>
      </c>
      <c r="AI163" s="41"/>
      <c r="AJ163" s="44"/>
      <c r="AK163" s="45"/>
      <c r="AL163" s="34"/>
      <c r="AM163" s="34"/>
      <c r="AN163" s="34"/>
      <c r="AO163" s="34"/>
      <c r="AP163" s="34"/>
      <c r="AQ163" s="34"/>
      <c r="AR163" s="34"/>
    </row>
    <row r="164" spans="2:44" ht="22.5" customHeight="1" x14ac:dyDescent="0.15">
      <c r="B164" s="34"/>
      <c r="C164" s="47"/>
      <c r="D164" s="34"/>
      <c r="E164" s="34"/>
      <c r="F164" s="41"/>
      <c r="G164" s="67"/>
      <c r="H164" s="33"/>
      <c r="I164" s="72"/>
      <c r="J164" s="73"/>
      <c r="K164" s="53"/>
      <c r="L164" s="49"/>
      <c r="M164" s="51"/>
      <c r="N164" s="35"/>
      <c r="O164" s="55"/>
      <c r="P164" s="36" t="str">
        <f>IF(N164="","",VLOOKUP(N164,単重表!$C$6:'単重表'!$F$3809,2,FALSE))</f>
        <v/>
      </c>
      <c r="Q164" s="37"/>
      <c r="R164" s="29">
        <f t="shared" si="9"/>
        <v>0</v>
      </c>
      <c r="S164" s="38"/>
      <c r="T164" s="39">
        <f t="shared" si="10"/>
        <v>1</v>
      </c>
      <c r="U164" s="40"/>
      <c r="V164" s="39" t="str">
        <f>IF(N164="","",VLOOKUP(N164,単重表!$C$6:'単重表'!$F$3809,3,FALSE))</f>
        <v/>
      </c>
      <c r="W164" s="80"/>
      <c r="X164" s="37" t="e">
        <f t="shared" si="11"/>
        <v>#VALUE!</v>
      </c>
      <c r="Y164" s="28"/>
      <c r="Z164" s="28"/>
      <c r="AA164" s="28"/>
      <c r="AB164" s="28"/>
      <c r="AC164" s="44"/>
      <c r="AD164" s="44"/>
      <c r="AE164" s="41"/>
      <c r="AF164" s="43"/>
      <c r="AG164" s="41"/>
      <c r="AH164" s="42" t="e">
        <f t="shared" si="8"/>
        <v>#VALUE!</v>
      </c>
      <c r="AI164" s="41"/>
      <c r="AJ164" s="44"/>
      <c r="AK164" s="45"/>
      <c r="AL164" s="34"/>
      <c r="AM164" s="34"/>
      <c r="AN164" s="34"/>
      <c r="AO164" s="34"/>
      <c r="AP164" s="34"/>
      <c r="AQ164" s="34"/>
      <c r="AR164" s="34"/>
    </row>
    <row r="165" spans="2:44" ht="22.5" customHeight="1" x14ac:dyDescent="0.15">
      <c r="B165" s="34"/>
      <c r="C165" s="47"/>
      <c r="D165" s="34"/>
      <c r="E165" s="34"/>
      <c r="F165" s="41"/>
      <c r="G165" s="67"/>
      <c r="H165" s="33"/>
      <c r="I165" s="72"/>
      <c r="J165" s="73"/>
      <c r="K165" s="53"/>
      <c r="L165" s="49"/>
      <c r="M165" s="51"/>
      <c r="N165" s="35"/>
      <c r="O165" s="55"/>
      <c r="P165" s="36" t="str">
        <f>IF(N165="","",VLOOKUP(N165,単重表!$C$6:'単重表'!$F$3809,2,FALSE))</f>
        <v/>
      </c>
      <c r="Q165" s="37"/>
      <c r="R165" s="29">
        <f t="shared" si="9"/>
        <v>0</v>
      </c>
      <c r="S165" s="38"/>
      <c r="T165" s="39">
        <f t="shared" si="10"/>
        <v>1</v>
      </c>
      <c r="U165" s="40"/>
      <c r="V165" s="39" t="str">
        <f>IF(N165="","",VLOOKUP(N165,単重表!$C$6:'単重表'!$F$3809,3,FALSE))</f>
        <v/>
      </c>
      <c r="W165" s="80"/>
      <c r="X165" s="37" t="e">
        <f t="shared" si="11"/>
        <v>#VALUE!</v>
      </c>
      <c r="Y165" s="28"/>
      <c r="Z165" s="28"/>
      <c r="AA165" s="28"/>
      <c r="AB165" s="28"/>
      <c r="AC165" s="44"/>
      <c r="AD165" s="44"/>
      <c r="AE165" s="41"/>
      <c r="AF165" s="43"/>
      <c r="AG165" s="41"/>
      <c r="AH165" s="42" t="e">
        <f t="shared" si="8"/>
        <v>#VALUE!</v>
      </c>
      <c r="AI165" s="41"/>
      <c r="AJ165" s="44"/>
      <c r="AK165" s="45"/>
      <c r="AL165" s="34"/>
      <c r="AM165" s="34"/>
      <c r="AN165" s="34"/>
      <c r="AO165" s="34"/>
      <c r="AP165" s="34"/>
      <c r="AQ165" s="34"/>
      <c r="AR165" s="34"/>
    </row>
    <row r="166" spans="2:44" ht="22.5" customHeight="1" x14ac:dyDescent="0.15">
      <c r="B166" s="34"/>
      <c r="C166" s="47"/>
      <c r="D166" s="34"/>
      <c r="E166" s="34"/>
      <c r="F166" s="41"/>
      <c r="G166" s="67"/>
      <c r="H166" s="33"/>
      <c r="I166" s="72"/>
      <c r="J166" s="73"/>
      <c r="K166" s="53"/>
      <c r="L166" s="49"/>
      <c r="M166" s="51"/>
      <c r="N166" s="35"/>
      <c r="O166" s="55"/>
      <c r="P166" s="36" t="str">
        <f>IF(N166="","",VLOOKUP(N166,単重表!$C$6:'単重表'!$F$3809,2,FALSE))</f>
        <v/>
      </c>
      <c r="Q166" s="37"/>
      <c r="R166" s="29">
        <f t="shared" si="9"/>
        <v>0</v>
      </c>
      <c r="S166" s="38"/>
      <c r="T166" s="39">
        <f t="shared" si="10"/>
        <v>1</v>
      </c>
      <c r="U166" s="40"/>
      <c r="V166" s="39" t="str">
        <f>IF(N166="","",VLOOKUP(N166,単重表!$C$6:'単重表'!$F$3809,3,FALSE))</f>
        <v/>
      </c>
      <c r="W166" s="80"/>
      <c r="X166" s="37" t="e">
        <f t="shared" si="11"/>
        <v>#VALUE!</v>
      </c>
      <c r="Y166" s="28"/>
      <c r="Z166" s="28"/>
      <c r="AA166" s="28"/>
      <c r="AB166" s="28"/>
      <c r="AC166" s="44"/>
      <c r="AD166" s="44"/>
      <c r="AE166" s="41"/>
      <c r="AF166" s="43"/>
      <c r="AG166" s="41"/>
      <c r="AH166" s="42" t="e">
        <f t="shared" si="8"/>
        <v>#VALUE!</v>
      </c>
      <c r="AI166" s="41"/>
      <c r="AJ166" s="44"/>
      <c r="AK166" s="45"/>
      <c r="AL166" s="34"/>
      <c r="AM166" s="34"/>
      <c r="AN166" s="34"/>
      <c r="AO166" s="34"/>
      <c r="AP166" s="34"/>
      <c r="AQ166" s="34"/>
      <c r="AR166" s="34"/>
    </row>
    <row r="167" spans="2:44" ht="22.5" customHeight="1" x14ac:dyDescent="0.15">
      <c r="B167" s="34"/>
      <c r="C167" s="47"/>
      <c r="D167" s="34"/>
      <c r="E167" s="34"/>
      <c r="F167" s="41"/>
      <c r="G167" s="67"/>
      <c r="H167" s="33"/>
      <c r="I167" s="72"/>
      <c r="J167" s="73"/>
      <c r="K167" s="53"/>
      <c r="L167" s="49"/>
      <c r="M167" s="51"/>
      <c r="N167" s="35"/>
      <c r="O167" s="55"/>
      <c r="P167" s="36" t="str">
        <f>IF(N167="","",VLOOKUP(N167,単重表!$C$6:'単重表'!$F$3809,2,FALSE))</f>
        <v/>
      </c>
      <c r="Q167" s="37"/>
      <c r="R167" s="29">
        <f t="shared" si="9"/>
        <v>0</v>
      </c>
      <c r="S167" s="38"/>
      <c r="T167" s="39">
        <f t="shared" si="10"/>
        <v>1</v>
      </c>
      <c r="U167" s="40"/>
      <c r="V167" s="39" t="str">
        <f>IF(N167="","",VLOOKUP(N167,単重表!$C$6:'単重表'!$F$3809,3,FALSE))</f>
        <v/>
      </c>
      <c r="W167" s="80"/>
      <c r="X167" s="37" t="e">
        <f t="shared" si="11"/>
        <v>#VALUE!</v>
      </c>
      <c r="Y167" s="28"/>
      <c r="Z167" s="28"/>
      <c r="AA167" s="28"/>
      <c r="AB167" s="28"/>
      <c r="AC167" s="44"/>
      <c r="AD167" s="44"/>
      <c r="AE167" s="41"/>
      <c r="AF167" s="43"/>
      <c r="AG167" s="41"/>
      <c r="AH167" s="42" t="e">
        <f t="shared" si="8"/>
        <v>#VALUE!</v>
      </c>
      <c r="AI167" s="41"/>
      <c r="AJ167" s="44"/>
      <c r="AK167" s="45"/>
      <c r="AL167" s="34"/>
      <c r="AM167" s="34"/>
      <c r="AN167" s="34"/>
      <c r="AO167" s="34"/>
      <c r="AP167" s="34"/>
      <c r="AQ167" s="34"/>
      <c r="AR167" s="34"/>
    </row>
    <row r="168" spans="2:44" ht="22.5" customHeight="1" x14ac:dyDescent="0.15">
      <c r="B168" s="34"/>
      <c r="C168" s="47"/>
      <c r="D168" s="34"/>
      <c r="E168" s="34"/>
      <c r="F168" s="41"/>
      <c r="G168" s="67"/>
      <c r="H168" s="33"/>
      <c r="I168" s="72"/>
      <c r="J168" s="73"/>
      <c r="K168" s="53"/>
      <c r="L168" s="49"/>
      <c r="M168" s="51"/>
      <c r="N168" s="35"/>
      <c r="O168" s="55"/>
      <c r="P168" s="36" t="str">
        <f>IF(N168="","",VLOOKUP(N168,単重表!$C$6:'単重表'!$F$3809,2,FALSE))</f>
        <v/>
      </c>
      <c r="Q168" s="37"/>
      <c r="R168" s="29">
        <f t="shared" si="9"/>
        <v>0</v>
      </c>
      <c r="S168" s="38"/>
      <c r="T168" s="39">
        <f t="shared" si="10"/>
        <v>1</v>
      </c>
      <c r="U168" s="40"/>
      <c r="V168" s="39" t="str">
        <f>IF(N168="","",VLOOKUP(N168,単重表!$C$6:'単重表'!$F$3809,3,FALSE))</f>
        <v/>
      </c>
      <c r="W168" s="80"/>
      <c r="X168" s="37" t="e">
        <f t="shared" si="11"/>
        <v>#VALUE!</v>
      </c>
      <c r="Y168" s="28"/>
      <c r="Z168" s="28"/>
      <c r="AA168" s="28"/>
      <c r="AB168" s="28"/>
      <c r="AC168" s="44"/>
      <c r="AD168" s="44"/>
      <c r="AE168" s="41"/>
      <c r="AF168" s="43"/>
      <c r="AG168" s="41"/>
      <c r="AH168" s="42" t="e">
        <f t="shared" si="8"/>
        <v>#VALUE!</v>
      </c>
      <c r="AI168" s="41"/>
      <c r="AJ168" s="44"/>
      <c r="AK168" s="45"/>
      <c r="AL168" s="34"/>
      <c r="AM168" s="34"/>
      <c r="AN168" s="34"/>
      <c r="AO168" s="34"/>
      <c r="AP168" s="34"/>
      <c r="AQ168" s="34"/>
      <c r="AR168" s="34"/>
    </row>
    <row r="169" spans="2:44" ht="22.5" customHeight="1" x14ac:dyDescent="0.15">
      <c r="B169" s="34"/>
      <c r="C169" s="47"/>
      <c r="D169" s="34"/>
      <c r="E169" s="34"/>
      <c r="F169" s="41"/>
      <c r="G169" s="67"/>
      <c r="H169" s="33"/>
      <c r="I169" s="72"/>
      <c r="J169" s="73"/>
      <c r="K169" s="53"/>
      <c r="L169" s="49"/>
      <c r="M169" s="51"/>
      <c r="N169" s="35"/>
      <c r="O169" s="55"/>
      <c r="P169" s="36" t="str">
        <f>IF(N169="","",VLOOKUP(N169,単重表!$C$6:'単重表'!$F$3809,2,FALSE))</f>
        <v/>
      </c>
      <c r="Q169" s="37"/>
      <c r="R169" s="29">
        <f t="shared" si="9"/>
        <v>0</v>
      </c>
      <c r="S169" s="38"/>
      <c r="T169" s="39">
        <f t="shared" si="10"/>
        <v>1</v>
      </c>
      <c r="U169" s="40"/>
      <c r="V169" s="39" t="str">
        <f>IF(N169="","",VLOOKUP(N169,単重表!$C$6:'単重表'!$F$3809,3,FALSE))</f>
        <v/>
      </c>
      <c r="W169" s="80"/>
      <c r="X169" s="37" t="e">
        <f t="shared" si="11"/>
        <v>#VALUE!</v>
      </c>
      <c r="Y169" s="28"/>
      <c r="Z169" s="28"/>
      <c r="AA169" s="28"/>
      <c r="AB169" s="28"/>
      <c r="AC169" s="44"/>
      <c r="AD169" s="44"/>
      <c r="AE169" s="41"/>
      <c r="AF169" s="43"/>
      <c r="AG169" s="41"/>
      <c r="AH169" s="42" t="e">
        <f t="shared" si="8"/>
        <v>#VALUE!</v>
      </c>
      <c r="AI169" s="41"/>
      <c r="AJ169" s="44"/>
      <c r="AK169" s="45"/>
      <c r="AL169" s="34"/>
      <c r="AM169" s="34"/>
      <c r="AN169" s="34"/>
      <c r="AO169" s="34"/>
      <c r="AP169" s="34"/>
      <c r="AQ169" s="34"/>
      <c r="AR169" s="34"/>
    </row>
    <row r="170" spans="2:44" ht="22.5" customHeight="1" x14ac:dyDescent="0.15">
      <c r="B170" s="34"/>
      <c r="C170" s="47"/>
      <c r="D170" s="34"/>
      <c r="E170" s="34"/>
      <c r="F170" s="41"/>
      <c r="G170" s="67"/>
      <c r="H170" s="33"/>
      <c r="I170" s="72"/>
      <c r="J170" s="73"/>
      <c r="K170" s="53"/>
      <c r="L170" s="49"/>
      <c r="M170" s="51"/>
      <c r="N170" s="35"/>
      <c r="O170" s="55"/>
      <c r="P170" s="36" t="str">
        <f>IF(N170="","",VLOOKUP(N170,単重表!$C$6:'単重表'!$F$3809,2,FALSE))</f>
        <v/>
      </c>
      <c r="Q170" s="37"/>
      <c r="R170" s="29">
        <f t="shared" si="9"/>
        <v>0</v>
      </c>
      <c r="S170" s="38"/>
      <c r="T170" s="39">
        <f t="shared" si="10"/>
        <v>1</v>
      </c>
      <c r="U170" s="40"/>
      <c r="V170" s="39" t="str">
        <f>IF(N170="","",VLOOKUP(N170,単重表!$C$6:'単重表'!$F$3809,3,FALSE))</f>
        <v/>
      </c>
      <c r="W170" s="80"/>
      <c r="X170" s="37" t="e">
        <f t="shared" si="11"/>
        <v>#VALUE!</v>
      </c>
      <c r="Y170" s="28"/>
      <c r="Z170" s="28"/>
      <c r="AA170" s="28"/>
      <c r="AB170" s="28"/>
      <c r="AC170" s="44"/>
      <c r="AD170" s="44"/>
      <c r="AE170" s="41"/>
      <c r="AF170" s="43"/>
      <c r="AG170" s="41"/>
      <c r="AH170" s="42" t="e">
        <f t="shared" si="8"/>
        <v>#VALUE!</v>
      </c>
      <c r="AI170" s="41"/>
      <c r="AJ170" s="44"/>
      <c r="AK170" s="45"/>
      <c r="AL170" s="34"/>
      <c r="AM170" s="34"/>
      <c r="AN170" s="34"/>
      <c r="AO170" s="34"/>
      <c r="AP170" s="34"/>
      <c r="AQ170" s="34"/>
      <c r="AR170" s="34"/>
    </row>
    <row r="171" spans="2:44" ht="22.5" customHeight="1" x14ac:dyDescent="0.15">
      <c r="B171" s="34"/>
      <c r="C171" s="47"/>
      <c r="D171" s="34"/>
      <c r="E171" s="34"/>
      <c r="F171" s="41"/>
      <c r="G171" s="67"/>
      <c r="H171" s="33"/>
      <c r="I171" s="72"/>
      <c r="J171" s="73"/>
      <c r="K171" s="53"/>
      <c r="L171" s="49"/>
      <c r="M171" s="51"/>
      <c r="N171" s="35"/>
      <c r="O171" s="55"/>
      <c r="P171" s="36" t="str">
        <f>IF(N171="","",VLOOKUP(N171,単重表!$C$6:'単重表'!$F$3809,2,FALSE))</f>
        <v/>
      </c>
      <c r="Q171" s="37"/>
      <c r="R171" s="29">
        <f t="shared" si="9"/>
        <v>0</v>
      </c>
      <c r="S171" s="38"/>
      <c r="T171" s="39">
        <f t="shared" si="10"/>
        <v>1</v>
      </c>
      <c r="U171" s="40"/>
      <c r="V171" s="39" t="str">
        <f>IF(N171="","",VLOOKUP(N171,単重表!$C$6:'単重表'!$F$3809,3,FALSE))</f>
        <v/>
      </c>
      <c r="W171" s="80"/>
      <c r="X171" s="37" t="e">
        <f t="shared" si="11"/>
        <v>#VALUE!</v>
      </c>
      <c r="Y171" s="28"/>
      <c r="Z171" s="28"/>
      <c r="AA171" s="28"/>
      <c r="AB171" s="28"/>
      <c r="AC171" s="44"/>
      <c r="AD171" s="44"/>
      <c r="AE171" s="41"/>
      <c r="AF171" s="43"/>
      <c r="AG171" s="41"/>
      <c r="AH171" s="42" t="e">
        <f t="shared" si="8"/>
        <v>#VALUE!</v>
      </c>
      <c r="AI171" s="41"/>
      <c r="AJ171" s="44"/>
      <c r="AK171" s="45"/>
      <c r="AL171" s="34"/>
      <c r="AM171" s="34"/>
      <c r="AN171" s="34"/>
      <c r="AO171" s="34"/>
      <c r="AP171" s="34"/>
      <c r="AQ171" s="34"/>
      <c r="AR171" s="34"/>
    </row>
    <row r="172" spans="2:44" ht="22.5" customHeight="1" x14ac:dyDescent="0.15">
      <c r="B172" s="34"/>
      <c r="C172" s="47"/>
      <c r="D172" s="34"/>
      <c r="E172" s="34"/>
      <c r="F172" s="41"/>
      <c r="G172" s="67"/>
      <c r="H172" s="33"/>
      <c r="I172" s="72"/>
      <c r="J172" s="73"/>
      <c r="K172" s="53"/>
      <c r="L172" s="49"/>
      <c r="M172" s="51"/>
      <c r="N172" s="35"/>
      <c r="O172" s="55"/>
      <c r="P172" s="36" t="str">
        <f>IF(N172="","",VLOOKUP(N172,単重表!$C$6:'単重表'!$F$3809,2,FALSE))</f>
        <v/>
      </c>
      <c r="Q172" s="37"/>
      <c r="R172" s="29">
        <f t="shared" si="9"/>
        <v>0</v>
      </c>
      <c r="S172" s="38"/>
      <c r="T172" s="39">
        <f t="shared" si="10"/>
        <v>1</v>
      </c>
      <c r="U172" s="40"/>
      <c r="V172" s="39" t="str">
        <f>IF(N172="","",VLOOKUP(N172,単重表!$C$6:'単重表'!$F$3809,3,FALSE))</f>
        <v/>
      </c>
      <c r="W172" s="80"/>
      <c r="X172" s="37" t="e">
        <f t="shared" si="11"/>
        <v>#VALUE!</v>
      </c>
      <c r="Y172" s="28"/>
      <c r="Z172" s="28"/>
      <c r="AA172" s="28"/>
      <c r="AB172" s="28"/>
      <c r="AC172" s="44"/>
      <c r="AD172" s="44"/>
      <c r="AE172" s="41"/>
      <c r="AF172" s="43"/>
      <c r="AG172" s="41"/>
      <c r="AH172" s="42" t="e">
        <f t="shared" si="8"/>
        <v>#VALUE!</v>
      </c>
      <c r="AI172" s="41"/>
      <c r="AJ172" s="44"/>
      <c r="AK172" s="45"/>
      <c r="AL172" s="34"/>
      <c r="AM172" s="34"/>
      <c r="AN172" s="34"/>
      <c r="AO172" s="34"/>
      <c r="AP172" s="34"/>
      <c r="AQ172" s="34"/>
      <c r="AR172" s="34"/>
    </row>
    <row r="173" spans="2:44" ht="22.5" customHeight="1" x14ac:dyDescent="0.15">
      <c r="B173" s="34"/>
      <c r="C173" s="47"/>
      <c r="D173" s="34"/>
      <c r="E173" s="34"/>
      <c r="F173" s="41"/>
      <c r="G173" s="67"/>
      <c r="H173" s="33"/>
      <c r="I173" s="72"/>
      <c r="J173" s="73"/>
      <c r="K173" s="53"/>
      <c r="L173" s="49"/>
      <c r="M173" s="51"/>
      <c r="N173" s="35"/>
      <c r="O173" s="55"/>
      <c r="P173" s="36" t="str">
        <f>IF(N173="","",VLOOKUP(N173,単重表!$C$6:'単重表'!$F$3809,2,FALSE))</f>
        <v/>
      </c>
      <c r="Q173" s="37"/>
      <c r="R173" s="29">
        <f t="shared" si="9"/>
        <v>0</v>
      </c>
      <c r="S173" s="38"/>
      <c r="T173" s="39">
        <f t="shared" si="10"/>
        <v>1</v>
      </c>
      <c r="U173" s="40"/>
      <c r="V173" s="39" t="str">
        <f>IF(N173="","",VLOOKUP(N173,単重表!$C$6:'単重表'!$F$3809,3,FALSE))</f>
        <v/>
      </c>
      <c r="W173" s="80"/>
      <c r="X173" s="37" t="e">
        <f t="shared" si="11"/>
        <v>#VALUE!</v>
      </c>
      <c r="Y173" s="28"/>
      <c r="Z173" s="28"/>
      <c r="AA173" s="28"/>
      <c r="AB173" s="28"/>
      <c r="AC173" s="44"/>
      <c r="AD173" s="44"/>
      <c r="AE173" s="41"/>
      <c r="AF173" s="43"/>
      <c r="AG173" s="41"/>
      <c r="AH173" s="42" t="e">
        <f t="shared" si="8"/>
        <v>#VALUE!</v>
      </c>
      <c r="AI173" s="41"/>
      <c r="AJ173" s="44"/>
      <c r="AK173" s="45"/>
      <c r="AL173" s="34"/>
      <c r="AM173" s="34"/>
      <c r="AN173" s="34"/>
      <c r="AO173" s="34"/>
      <c r="AP173" s="34"/>
      <c r="AQ173" s="34"/>
      <c r="AR173" s="34"/>
    </row>
    <row r="174" spans="2:44" ht="22.5" customHeight="1" x14ac:dyDescent="0.15">
      <c r="B174" s="34"/>
      <c r="C174" s="47"/>
      <c r="D174" s="34"/>
      <c r="E174" s="34"/>
      <c r="F174" s="41"/>
      <c r="G174" s="67"/>
      <c r="H174" s="33"/>
      <c r="I174" s="72"/>
      <c r="J174" s="73"/>
      <c r="K174" s="53"/>
      <c r="L174" s="49"/>
      <c r="M174" s="51"/>
      <c r="N174" s="35"/>
      <c r="O174" s="55"/>
      <c r="P174" s="36" t="str">
        <f>IF(N174="","",VLOOKUP(N174,単重表!$C$6:'単重表'!$F$3809,2,FALSE))</f>
        <v/>
      </c>
      <c r="Q174" s="37"/>
      <c r="R174" s="29">
        <f t="shared" si="9"/>
        <v>0</v>
      </c>
      <c r="S174" s="38"/>
      <c r="T174" s="39">
        <f t="shared" si="10"/>
        <v>1</v>
      </c>
      <c r="U174" s="40"/>
      <c r="V174" s="39" t="str">
        <f>IF(N174="","",VLOOKUP(N174,単重表!$C$6:'単重表'!$F$3809,3,FALSE))</f>
        <v/>
      </c>
      <c r="W174" s="80"/>
      <c r="X174" s="37" t="e">
        <f t="shared" si="11"/>
        <v>#VALUE!</v>
      </c>
      <c r="Y174" s="28"/>
      <c r="Z174" s="28"/>
      <c r="AA174" s="28"/>
      <c r="AB174" s="28"/>
      <c r="AC174" s="44"/>
      <c r="AD174" s="44"/>
      <c r="AE174" s="41"/>
      <c r="AF174" s="43"/>
      <c r="AG174" s="41"/>
      <c r="AH174" s="42" t="e">
        <f t="shared" si="8"/>
        <v>#VALUE!</v>
      </c>
      <c r="AI174" s="41"/>
      <c r="AJ174" s="44"/>
      <c r="AK174" s="45"/>
      <c r="AL174" s="34"/>
      <c r="AM174" s="34"/>
      <c r="AN174" s="34"/>
      <c r="AO174" s="34"/>
      <c r="AP174" s="34"/>
      <c r="AQ174" s="34"/>
      <c r="AR174" s="34"/>
    </row>
    <row r="175" spans="2:44" ht="22.5" customHeight="1" x14ac:dyDescent="0.15">
      <c r="B175" s="34"/>
      <c r="C175" s="47"/>
      <c r="D175" s="34"/>
      <c r="E175" s="34"/>
      <c r="F175" s="41"/>
      <c r="G175" s="67"/>
      <c r="H175" s="33"/>
      <c r="I175" s="72"/>
      <c r="J175" s="73"/>
      <c r="K175" s="53"/>
      <c r="L175" s="49"/>
      <c r="M175" s="51"/>
      <c r="N175" s="35"/>
      <c r="O175" s="55"/>
      <c r="P175" s="36" t="str">
        <f>IF(N175="","",VLOOKUP(N175,単重表!$C$6:'単重表'!$F$3809,2,FALSE))</f>
        <v/>
      </c>
      <c r="Q175" s="37"/>
      <c r="R175" s="29">
        <f t="shared" si="9"/>
        <v>0</v>
      </c>
      <c r="S175" s="38"/>
      <c r="T175" s="39">
        <f t="shared" si="10"/>
        <v>1</v>
      </c>
      <c r="U175" s="40"/>
      <c r="V175" s="39" t="str">
        <f>IF(N175="","",VLOOKUP(N175,単重表!$C$6:'単重表'!$F$3809,3,FALSE))</f>
        <v/>
      </c>
      <c r="W175" s="80"/>
      <c r="X175" s="37" t="e">
        <f t="shared" si="11"/>
        <v>#VALUE!</v>
      </c>
      <c r="Y175" s="28"/>
      <c r="Z175" s="28"/>
      <c r="AA175" s="28"/>
      <c r="AB175" s="28"/>
      <c r="AC175" s="44"/>
      <c r="AD175" s="44"/>
      <c r="AE175" s="41"/>
      <c r="AF175" s="43"/>
      <c r="AG175" s="41"/>
      <c r="AH175" s="42" t="e">
        <f t="shared" si="8"/>
        <v>#VALUE!</v>
      </c>
      <c r="AI175" s="41"/>
      <c r="AJ175" s="44"/>
      <c r="AK175" s="45"/>
      <c r="AL175" s="34"/>
      <c r="AM175" s="34"/>
      <c r="AN175" s="34"/>
      <c r="AO175" s="34"/>
      <c r="AP175" s="34"/>
      <c r="AQ175" s="34"/>
      <c r="AR175" s="34"/>
    </row>
    <row r="176" spans="2:44" ht="22.5" customHeight="1" x14ac:dyDescent="0.15">
      <c r="B176" s="34"/>
      <c r="C176" s="47"/>
      <c r="D176" s="34"/>
      <c r="E176" s="34"/>
      <c r="F176" s="41"/>
      <c r="G176" s="67"/>
      <c r="H176" s="33"/>
      <c r="I176" s="72"/>
      <c r="J176" s="73"/>
      <c r="K176" s="53"/>
      <c r="L176" s="49"/>
      <c r="M176" s="51"/>
      <c r="N176" s="35"/>
      <c r="O176" s="55"/>
      <c r="P176" s="36" t="str">
        <f>IF(N176="","",VLOOKUP(N176,単重表!$C$6:'単重表'!$F$3809,2,FALSE))</f>
        <v/>
      </c>
      <c r="Q176" s="37"/>
      <c r="R176" s="29">
        <f t="shared" si="9"/>
        <v>0</v>
      </c>
      <c r="S176" s="38"/>
      <c r="T176" s="39">
        <f t="shared" si="10"/>
        <v>1</v>
      </c>
      <c r="U176" s="40"/>
      <c r="V176" s="39" t="str">
        <f>IF(N176="","",VLOOKUP(N176,単重表!$C$6:'単重表'!$F$3809,3,FALSE))</f>
        <v/>
      </c>
      <c r="W176" s="80"/>
      <c r="X176" s="37" t="e">
        <f t="shared" si="11"/>
        <v>#VALUE!</v>
      </c>
      <c r="Y176" s="28"/>
      <c r="Z176" s="28"/>
      <c r="AA176" s="28"/>
      <c r="AB176" s="28"/>
      <c r="AC176" s="44"/>
      <c r="AD176" s="44"/>
      <c r="AE176" s="41"/>
      <c r="AF176" s="43"/>
      <c r="AG176" s="41"/>
      <c r="AH176" s="42" t="e">
        <f t="shared" si="8"/>
        <v>#VALUE!</v>
      </c>
      <c r="AI176" s="41"/>
      <c r="AJ176" s="44"/>
      <c r="AK176" s="45"/>
      <c r="AL176" s="34"/>
      <c r="AM176" s="34"/>
      <c r="AN176" s="34"/>
      <c r="AO176" s="34"/>
      <c r="AP176" s="34"/>
      <c r="AQ176" s="34"/>
      <c r="AR176" s="34"/>
    </row>
    <row r="177" spans="2:44" ht="22.5" customHeight="1" x14ac:dyDescent="0.15">
      <c r="B177" s="34"/>
      <c r="C177" s="47"/>
      <c r="D177" s="34"/>
      <c r="E177" s="34"/>
      <c r="F177" s="41"/>
      <c r="G177" s="67"/>
      <c r="H177" s="33"/>
      <c r="I177" s="72"/>
      <c r="J177" s="73"/>
      <c r="K177" s="53"/>
      <c r="L177" s="49"/>
      <c r="M177" s="51"/>
      <c r="N177" s="35"/>
      <c r="O177" s="55"/>
      <c r="P177" s="36" t="str">
        <f>IF(N177="","",VLOOKUP(N177,単重表!$C$6:'単重表'!$F$3809,2,FALSE))</f>
        <v/>
      </c>
      <c r="Q177" s="37"/>
      <c r="R177" s="29">
        <f t="shared" si="9"/>
        <v>0</v>
      </c>
      <c r="S177" s="38"/>
      <c r="T177" s="39">
        <f t="shared" si="10"/>
        <v>1</v>
      </c>
      <c r="U177" s="40"/>
      <c r="V177" s="39" t="str">
        <f>IF(N177="","",VLOOKUP(N177,単重表!$C$6:'単重表'!$F$3809,3,FALSE))</f>
        <v/>
      </c>
      <c r="W177" s="80"/>
      <c r="X177" s="37" t="e">
        <f t="shared" si="11"/>
        <v>#VALUE!</v>
      </c>
      <c r="Y177" s="28"/>
      <c r="Z177" s="28"/>
      <c r="AA177" s="28"/>
      <c r="AB177" s="28"/>
      <c r="AC177" s="44"/>
      <c r="AD177" s="44"/>
      <c r="AE177" s="41"/>
      <c r="AF177" s="43"/>
      <c r="AG177" s="41"/>
      <c r="AH177" s="42" t="e">
        <f t="shared" si="8"/>
        <v>#VALUE!</v>
      </c>
      <c r="AI177" s="41"/>
      <c r="AJ177" s="44"/>
      <c r="AK177" s="45"/>
      <c r="AL177" s="34"/>
      <c r="AM177" s="34"/>
      <c r="AN177" s="34"/>
      <c r="AO177" s="34"/>
      <c r="AP177" s="34"/>
      <c r="AQ177" s="34"/>
      <c r="AR177" s="34"/>
    </row>
    <row r="178" spans="2:44" ht="22.5" customHeight="1" x14ac:dyDescent="0.15">
      <c r="B178" s="34"/>
      <c r="C178" s="47"/>
      <c r="D178" s="34"/>
      <c r="E178" s="34"/>
      <c r="F178" s="41"/>
      <c r="G178" s="67"/>
      <c r="H178" s="33"/>
      <c r="I178" s="72"/>
      <c r="J178" s="73"/>
      <c r="K178" s="53"/>
      <c r="L178" s="49"/>
      <c r="M178" s="51"/>
      <c r="N178" s="35"/>
      <c r="O178" s="55"/>
      <c r="P178" s="36" t="str">
        <f>IF(N178="","",VLOOKUP(N178,単重表!$C$6:'単重表'!$F$3809,2,FALSE))</f>
        <v/>
      </c>
      <c r="Q178" s="37"/>
      <c r="R178" s="29">
        <f t="shared" si="9"/>
        <v>0</v>
      </c>
      <c r="S178" s="38"/>
      <c r="T178" s="39">
        <f t="shared" si="10"/>
        <v>1</v>
      </c>
      <c r="U178" s="40"/>
      <c r="V178" s="39" t="str">
        <f>IF(N178="","",VLOOKUP(N178,単重表!$C$6:'単重表'!$F$3809,3,FALSE))</f>
        <v/>
      </c>
      <c r="W178" s="80"/>
      <c r="X178" s="37" t="e">
        <f t="shared" si="11"/>
        <v>#VALUE!</v>
      </c>
      <c r="Y178" s="28"/>
      <c r="Z178" s="28"/>
      <c r="AA178" s="28"/>
      <c r="AB178" s="28"/>
      <c r="AC178" s="44"/>
      <c r="AD178" s="44"/>
      <c r="AE178" s="41"/>
      <c r="AF178" s="43"/>
      <c r="AG178" s="41"/>
      <c r="AH178" s="42" t="e">
        <f t="shared" si="8"/>
        <v>#VALUE!</v>
      </c>
      <c r="AI178" s="41"/>
      <c r="AJ178" s="44"/>
      <c r="AK178" s="45"/>
      <c r="AL178" s="34"/>
      <c r="AM178" s="34"/>
      <c r="AN178" s="34"/>
      <c r="AO178" s="34"/>
      <c r="AP178" s="34"/>
      <c r="AQ178" s="34"/>
      <c r="AR178" s="34"/>
    </row>
    <row r="179" spans="2:44" ht="22.5" customHeight="1" x14ac:dyDescent="0.15">
      <c r="B179" s="34"/>
      <c r="C179" s="47"/>
      <c r="D179" s="34"/>
      <c r="E179" s="34"/>
      <c r="F179" s="41"/>
      <c r="G179" s="67"/>
      <c r="H179" s="33"/>
      <c r="I179" s="72"/>
      <c r="J179" s="73"/>
      <c r="K179" s="53"/>
      <c r="L179" s="49"/>
      <c r="M179" s="51"/>
      <c r="N179" s="35"/>
      <c r="O179" s="55"/>
      <c r="P179" s="36" t="str">
        <f>IF(N179="","",VLOOKUP(N179,単重表!$C$6:'単重表'!$F$3809,2,FALSE))</f>
        <v/>
      </c>
      <c r="Q179" s="37"/>
      <c r="R179" s="29">
        <f t="shared" si="9"/>
        <v>0</v>
      </c>
      <c r="S179" s="38"/>
      <c r="T179" s="39">
        <f t="shared" si="10"/>
        <v>1</v>
      </c>
      <c r="U179" s="40"/>
      <c r="V179" s="39" t="str">
        <f>IF(N179="","",VLOOKUP(N179,単重表!$C$6:'単重表'!$F$3809,3,FALSE))</f>
        <v/>
      </c>
      <c r="W179" s="80"/>
      <c r="X179" s="37" t="e">
        <f t="shared" si="11"/>
        <v>#VALUE!</v>
      </c>
      <c r="Y179" s="28"/>
      <c r="Z179" s="28"/>
      <c r="AA179" s="28"/>
      <c r="AB179" s="28"/>
      <c r="AC179" s="44"/>
      <c r="AD179" s="44"/>
      <c r="AE179" s="41"/>
      <c r="AF179" s="43"/>
      <c r="AG179" s="41"/>
      <c r="AH179" s="42" t="e">
        <f t="shared" si="8"/>
        <v>#VALUE!</v>
      </c>
      <c r="AI179" s="41"/>
      <c r="AJ179" s="44"/>
      <c r="AK179" s="45"/>
      <c r="AL179" s="34"/>
      <c r="AM179" s="34"/>
      <c r="AN179" s="34"/>
      <c r="AO179" s="34"/>
      <c r="AP179" s="34"/>
      <c r="AQ179" s="34"/>
      <c r="AR179" s="34"/>
    </row>
    <row r="180" spans="2:44" ht="22.5" customHeight="1" x14ac:dyDescent="0.15">
      <c r="B180" s="34"/>
      <c r="C180" s="47"/>
      <c r="D180" s="34"/>
      <c r="E180" s="34"/>
      <c r="F180" s="41"/>
      <c r="G180" s="67"/>
      <c r="H180" s="33"/>
      <c r="I180" s="72"/>
      <c r="J180" s="73"/>
      <c r="K180" s="53"/>
      <c r="L180" s="49"/>
      <c r="M180" s="51"/>
      <c r="N180" s="35"/>
      <c r="O180" s="55"/>
      <c r="P180" s="36" t="str">
        <f>IF(N180="","",VLOOKUP(N180,単重表!$C$6:'単重表'!$F$3809,2,FALSE))</f>
        <v/>
      </c>
      <c r="Q180" s="37"/>
      <c r="R180" s="29">
        <f t="shared" si="9"/>
        <v>0</v>
      </c>
      <c r="S180" s="38"/>
      <c r="T180" s="39">
        <f t="shared" si="10"/>
        <v>1</v>
      </c>
      <c r="U180" s="40"/>
      <c r="V180" s="39" t="str">
        <f>IF(N180="","",VLOOKUP(N180,単重表!$C$6:'単重表'!$F$3809,3,FALSE))</f>
        <v/>
      </c>
      <c r="W180" s="80"/>
      <c r="X180" s="37" t="e">
        <f t="shared" si="11"/>
        <v>#VALUE!</v>
      </c>
      <c r="Y180" s="28"/>
      <c r="Z180" s="28"/>
      <c r="AA180" s="28"/>
      <c r="AB180" s="28"/>
      <c r="AC180" s="44"/>
      <c r="AD180" s="44"/>
      <c r="AE180" s="41"/>
      <c r="AF180" s="43"/>
      <c r="AG180" s="41"/>
      <c r="AH180" s="42" t="e">
        <f t="shared" si="8"/>
        <v>#VALUE!</v>
      </c>
      <c r="AI180" s="41"/>
      <c r="AJ180" s="44"/>
      <c r="AK180" s="45"/>
      <c r="AL180" s="34"/>
      <c r="AM180" s="34"/>
      <c r="AN180" s="34"/>
      <c r="AO180" s="34"/>
      <c r="AP180" s="34"/>
      <c r="AQ180" s="34"/>
      <c r="AR180" s="34"/>
    </row>
    <row r="181" spans="2:44" ht="22.5" customHeight="1" x14ac:dyDescent="0.15">
      <c r="B181" s="34"/>
      <c r="C181" s="47"/>
      <c r="D181" s="34"/>
      <c r="E181" s="34"/>
      <c r="F181" s="41"/>
      <c r="G181" s="67"/>
      <c r="H181" s="33"/>
      <c r="I181" s="72"/>
      <c r="J181" s="73"/>
      <c r="K181" s="53"/>
      <c r="L181" s="49"/>
      <c r="M181" s="51"/>
      <c r="N181" s="35"/>
      <c r="O181" s="55"/>
      <c r="P181" s="36" t="str">
        <f>IF(N181="","",VLOOKUP(N181,単重表!$C$6:'単重表'!$F$3809,2,FALSE))</f>
        <v/>
      </c>
      <c r="Q181" s="37"/>
      <c r="R181" s="29">
        <f t="shared" si="9"/>
        <v>0</v>
      </c>
      <c r="S181" s="38"/>
      <c r="T181" s="39">
        <f t="shared" si="10"/>
        <v>1</v>
      </c>
      <c r="U181" s="40"/>
      <c r="V181" s="39" t="str">
        <f>IF(N181="","",VLOOKUP(N181,単重表!$C$6:'単重表'!$F$3809,3,FALSE))</f>
        <v/>
      </c>
      <c r="W181" s="80"/>
      <c r="X181" s="37" t="e">
        <f t="shared" si="11"/>
        <v>#VALUE!</v>
      </c>
      <c r="Y181" s="28"/>
      <c r="Z181" s="28"/>
      <c r="AA181" s="28"/>
      <c r="AB181" s="28"/>
      <c r="AC181" s="44"/>
      <c r="AD181" s="44"/>
      <c r="AE181" s="41"/>
      <c r="AF181" s="43"/>
      <c r="AG181" s="41"/>
      <c r="AH181" s="42" t="e">
        <f t="shared" si="8"/>
        <v>#VALUE!</v>
      </c>
      <c r="AI181" s="41"/>
      <c r="AJ181" s="44"/>
      <c r="AK181" s="45"/>
      <c r="AL181" s="34"/>
      <c r="AM181" s="34"/>
      <c r="AN181" s="34"/>
      <c r="AO181" s="34"/>
      <c r="AP181" s="34"/>
      <c r="AQ181" s="34"/>
      <c r="AR181" s="34"/>
    </row>
    <row r="182" spans="2:44" ht="22.5" customHeight="1" x14ac:dyDescent="0.15">
      <c r="B182" s="34"/>
      <c r="C182" s="47"/>
      <c r="D182" s="34"/>
      <c r="E182" s="34"/>
      <c r="F182" s="41"/>
      <c r="G182" s="67"/>
      <c r="H182" s="33"/>
      <c r="I182" s="72"/>
      <c r="J182" s="73"/>
      <c r="K182" s="53"/>
      <c r="L182" s="49"/>
      <c r="M182" s="51"/>
      <c r="N182" s="35"/>
      <c r="O182" s="55"/>
      <c r="P182" s="36" t="str">
        <f>IF(N182="","",VLOOKUP(N182,単重表!$C$6:'単重表'!$F$3809,2,FALSE))</f>
        <v/>
      </c>
      <c r="Q182" s="37"/>
      <c r="R182" s="29">
        <f t="shared" si="9"/>
        <v>0</v>
      </c>
      <c r="S182" s="38"/>
      <c r="T182" s="39">
        <f t="shared" si="10"/>
        <v>1</v>
      </c>
      <c r="U182" s="40"/>
      <c r="V182" s="39" t="str">
        <f>IF(N182="","",VLOOKUP(N182,単重表!$C$6:'単重表'!$F$3809,3,FALSE))</f>
        <v/>
      </c>
      <c r="W182" s="80"/>
      <c r="X182" s="37" t="e">
        <f t="shared" si="11"/>
        <v>#VALUE!</v>
      </c>
      <c r="Y182" s="28"/>
      <c r="Z182" s="28"/>
      <c r="AA182" s="28"/>
      <c r="AB182" s="28"/>
      <c r="AC182" s="44"/>
      <c r="AD182" s="44"/>
      <c r="AE182" s="41"/>
      <c r="AF182" s="43"/>
      <c r="AG182" s="41"/>
      <c r="AH182" s="42" t="e">
        <f t="shared" si="8"/>
        <v>#VALUE!</v>
      </c>
      <c r="AI182" s="41"/>
      <c r="AJ182" s="44"/>
      <c r="AK182" s="45"/>
      <c r="AL182" s="34"/>
      <c r="AM182" s="34"/>
      <c r="AN182" s="34"/>
      <c r="AO182" s="34"/>
      <c r="AP182" s="34"/>
      <c r="AQ182" s="34"/>
      <c r="AR182" s="34"/>
    </row>
    <row r="183" spans="2:44" ht="22.5" customHeight="1" x14ac:dyDescent="0.15">
      <c r="B183" s="34"/>
      <c r="C183" s="47"/>
      <c r="D183" s="34"/>
      <c r="E183" s="34"/>
      <c r="F183" s="41"/>
      <c r="G183" s="67"/>
      <c r="H183" s="33"/>
      <c r="I183" s="72"/>
      <c r="J183" s="73"/>
      <c r="K183" s="53"/>
      <c r="L183" s="49"/>
      <c r="M183" s="51"/>
      <c r="N183" s="35"/>
      <c r="O183" s="55"/>
      <c r="P183" s="36" t="str">
        <f>IF(N183="","",VLOOKUP(N183,単重表!$C$6:'単重表'!$F$3809,2,FALSE))</f>
        <v/>
      </c>
      <c r="Q183" s="37"/>
      <c r="R183" s="29">
        <f t="shared" si="9"/>
        <v>0</v>
      </c>
      <c r="S183" s="38"/>
      <c r="T183" s="39">
        <f t="shared" si="10"/>
        <v>1</v>
      </c>
      <c r="U183" s="40"/>
      <c r="V183" s="39" t="str">
        <f>IF(N183="","",VLOOKUP(N183,単重表!$C$6:'単重表'!$F$3809,3,FALSE))</f>
        <v/>
      </c>
      <c r="W183" s="80"/>
      <c r="X183" s="37" t="e">
        <f t="shared" si="11"/>
        <v>#VALUE!</v>
      </c>
      <c r="Y183" s="28"/>
      <c r="Z183" s="28"/>
      <c r="AA183" s="28"/>
      <c r="AB183" s="28"/>
      <c r="AC183" s="44"/>
      <c r="AD183" s="44"/>
      <c r="AE183" s="41"/>
      <c r="AF183" s="43"/>
      <c r="AG183" s="41"/>
      <c r="AH183" s="42" t="e">
        <f t="shared" si="8"/>
        <v>#VALUE!</v>
      </c>
      <c r="AI183" s="41"/>
      <c r="AJ183" s="44"/>
      <c r="AK183" s="45"/>
      <c r="AL183" s="34"/>
      <c r="AM183" s="34"/>
      <c r="AN183" s="34"/>
      <c r="AO183" s="34"/>
      <c r="AP183" s="34"/>
      <c r="AQ183" s="34"/>
      <c r="AR183" s="34"/>
    </row>
    <row r="184" spans="2:44" ht="22.5" customHeight="1" x14ac:dyDescent="0.15">
      <c r="B184" s="34"/>
      <c r="C184" s="47"/>
      <c r="D184" s="34"/>
      <c r="E184" s="34"/>
      <c r="F184" s="41"/>
      <c r="G184" s="67"/>
      <c r="H184" s="33"/>
      <c r="I184" s="72"/>
      <c r="J184" s="73"/>
      <c r="K184" s="53"/>
      <c r="L184" s="49"/>
      <c r="M184" s="51"/>
      <c r="N184" s="35"/>
      <c r="O184" s="55"/>
      <c r="P184" s="36" t="str">
        <f>IF(N184="","",VLOOKUP(N184,単重表!$C$6:'単重表'!$F$3809,2,FALSE))</f>
        <v/>
      </c>
      <c r="Q184" s="37"/>
      <c r="R184" s="29">
        <f t="shared" si="9"/>
        <v>0</v>
      </c>
      <c r="S184" s="38"/>
      <c r="T184" s="39">
        <f t="shared" si="10"/>
        <v>1</v>
      </c>
      <c r="U184" s="40"/>
      <c r="V184" s="39" t="str">
        <f>IF(N184="","",VLOOKUP(N184,単重表!$C$6:'単重表'!$F$3809,3,FALSE))</f>
        <v/>
      </c>
      <c r="W184" s="80"/>
      <c r="X184" s="37" t="e">
        <f t="shared" si="11"/>
        <v>#VALUE!</v>
      </c>
      <c r="Y184" s="28"/>
      <c r="Z184" s="28"/>
      <c r="AA184" s="28"/>
      <c r="AB184" s="28"/>
      <c r="AC184" s="44"/>
      <c r="AD184" s="44"/>
      <c r="AE184" s="41"/>
      <c r="AF184" s="43"/>
      <c r="AG184" s="41"/>
      <c r="AH184" s="42" t="e">
        <f t="shared" si="8"/>
        <v>#VALUE!</v>
      </c>
      <c r="AI184" s="41"/>
      <c r="AJ184" s="44"/>
      <c r="AK184" s="45"/>
      <c r="AL184" s="34"/>
      <c r="AM184" s="34"/>
      <c r="AN184" s="34"/>
      <c r="AO184" s="34"/>
      <c r="AP184" s="34"/>
      <c r="AQ184" s="34"/>
      <c r="AR184" s="34"/>
    </row>
    <row r="185" spans="2:44" ht="22.5" customHeight="1" x14ac:dyDescent="0.15">
      <c r="B185" s="34"/>
      <c r="C185" s="47"/>
      <c r="D185" s="34"/>
      <c r="E185" s="34"/>
      <c r="F185" s="41"/>
      <c r="G185" s="67"/>
      <c r="H185" s="33"/>
      <c r="I185" s="72"/>
      <c r="J185" s="73"/>
      <c r="K185" s="53"/>
      <c r="L185" s="49"/>
      <c r="M185" s="51"/>
      <c r="N185" s="35"/>
      <c r="O185" s="55"/>
      <c r="P185" s="36" t="str">
        <f>IF(N185="","",VLOOKUP(N185,単重表!$C$6:'単重表'!$F$3809,2,FALSE))</f>
        <v/>
      </c>
      <c r="Q185" s="37"/>
      <c r="R185" s="29">
        <f t="shared" si="9"/>
        <v>0</v>
      </c>
      <c r="S185" s="38"/>
      <c r="T185" s="39">
        <f t="shared" si="10"/>
        <v>1</v>
      </c>
      <c r="U185" s="40"/>
      <c r="V185" s="39" t="str">
        <f>IF(N185="","",VLOOKUP(N185,単重表!$C$6:'単重表'!$F$3809,3,FALSE))</f>
        <v/>
      </c>
      <c r="W185" s="80"/>
      <c r="X185" s="37" t="e">
        <f t="shared" si="11"/>
        <v>#VALUE!</v>
      </c>
      <c r="Y185" s="28"/>
      <c r="Z185" s="28"/>
      <c r="AA185" s="28"/>
      <c r="AB185" s="28"/>
      <c r="AC185" s="44"/>
      <c r="AD185" s="44"/>
      <c r="AE185" s="41"/>
      <c r="AF185" s="43"/>
      <c r="AG185" s="41"/>
      <c r="AH185" s="42" t="e">
        <f t="shared" si="8"/>
        <v>#VALUE!</v>
      </c>
      <c r="AI185" s="41"/>
      <c r="AJ185" s="44"/>
      <c r="AK185" s="45"/>
      <c r="AL185" s="34"/>
      <c r="AM185" s="34"/>
      <c r="AN185" s="34"/>
      <c r="AO185" s="34"/>
      <c r="AP185" s="34"/>
      <c r="AQ185" s="34"/>
      <c r="AR185" s="34"/>
    </row>
    <row r="186" spans="2:44" ht="22.5" customHeight="1" x14ac:dyDescent="0.15">
      <c r="B186" s="34"/>
      <c r="C186" s="47"/>
      <c r="D186" s="34"/>
      <c r="E186" s="34"/>
      <c r="F186" s="41"/>
      <c r="G186" s="67"/>
      <c r="H186" s="33"/>
      <c r="I186" s="72"/>
      <c r="J186" s="73"/>
      <c r="K186" s="53"/>
      <c r="L186" s="49"/>
      <c r="M186" s="51"/>
      <c r="N186" s="35"/>
      <c r="O186" s="55"/>
      <c r="P186" s="36" t="str">
        <f>IF(N186="","",VLOOKUP(N186,単重表!$C$6:'単重表'!$F$3809,2,FALSE))</f>
        <v/>
      </c>
      <c r="Q186" s="37"/>
      <c r="R186" s="29">
        <f t="shared" si="9"/>
        <v>0</v>
      </c>
      <c r="S186" s="38"/>
      <c r="T186" s="39">
        <f t="shared" si="10"/>
        <v>1</v>
      </c>
      <c r="U186" s="40"/>
      <c r="V186" s="39" t="str">
        <f>IF(N186="","",VLOOKUP(N186,単重表!$C$6:'単重表'!$F$3809,3,FALSE))</f>
        <v/>
      </c>
      <c r="W186" s="80"/>
      <c r="X186" s="37" t="e">
        <f t="shared" si="11"/>
        <v>#VALUE!</v>
      </c>
      <c r="Y186" s="28"/>
      <c r="Z186" s="28"/>
      <c r="AA186" s="28"/>
      <c r="AB186" s="28"/>
      <c r="AC186" s="44"/>
      <c r="AD186" s="44"/>
      <c r="AE186" s="41"/>
      <c r="AF186" s="43"/>
      <c r="AG186" s="41"/>
      <c r="AH186" s="42" t="e">
        <f t="shared" si="8"/>
        <v>#VALUE!</v>
      </c>
      <c r="AI186" s="41"/>
      <c r="AJ186" s="44"/>
      <c r="AK186" s="45"/>
      <c r="AL186" s="34"/>
      <c r="AM186" s="34"/>
      <c r="AN186" s="34"/>
      <c r="AO186" s="34"/>
      <c r="AP186" s="34"/>
      <c r="AQ186" s="34"/>
      <c r="AR186" s="34"/>
    </row>
    <row r="187" spans="2:44" ht="22.5" customHeight="1" x14ac:dyDescent="0.15">
      <c r="B187" s="34"/>
      <c r="C187" s="47"/>
      <c r="D187" s="34"/>
      <c r="E187" s="34"/>
      <c r="F187" s="41"/>
      <c r="G187" s="67"/>
      <c r="H187" s="33"/>
      <c r="I187" s="72"/>
      <c r="J187" s="73"/>
      <c r="K187" s="53"/>
      <c r="L187" s="49"/>
      <c r="M187" s="51"/>
      <c r="N187" s="35"/>
      <c r="O187" s="55"/>
      <c r="P187" s="36" t="str">
        <f>IF(N187="","",VLOOKUP(N187,単重表!$C$6:'単重表'!$F$3809,2,FALSE))</f>
        <v/>
      </c>
      <c r="Q187" s="37"/>
      <c r="R187" s="29">
        <f t="shared" si="9"/>
        <v>0</v>
      </c>
      <c r="S187" s="38"/>
      <c r="T187" s="39">
        <f t="shared" si="10"/>
        <v>1</v>
      </c>
      <c r="U187" s="40"/>
      <c r="V187" s="39" t="str">
        <f>IF(N187="","",VLOOKUP(N187,単重表!$C$6:'単重表'!$F$3809,3,FALSE))</f>
        <v/>
      </c>
      <c r="W187" s="80"/>
      <c r="X187" s="37" t="e">
        <f t="shared" si="11"/>
        <v>#VALUE!</v>
      </c>
      <c r="Y187" s="28"/>
      <c r="Z187" s="28"/>
      <c r="AA187" s="28"/>
      <c r="AB187" s="28"/>
      <c r="AC187" s="44"/>
      <c r="AD187" s="44"/>
      <c r="AE187" s="41"/>
      <c r="AF187" s="43"/>
      <c r="AG187" s="41"/>
      <c r="AH187" s="42" t="e">
        <f t="shared" si="8"/>
        <v>#VALUE!</v>
      </c>
      <c r="AI187" s="41"/>
      <c r="AJ187" s="44"/>
      <c r="AK187" s="45"/>
      <c r="AL187" s="34"/>
      <c r="AM187" s="34"/>
      <c r="AN187" s="34"/>
      <c r="AO187" s="34"/>
      <c r="AP187" s="34"/>
      <c r="AQ187" s="34"/>
      <c r="AR187" s="34"/>
    </row>
    <row r="188" spans="2:44" ht="22.5" customHeight="1" x14ac:dyDescent="0.15">
      <c r="B188" s="34"/>
      <c r="C188" s="47"/>
      <c r="D188" s="34"/>
      <c r="E188" s="34"/>
      <c r="F188" s="41"/>
      <c r="G188" s="67"/>
      <c r="H188" s="33"/>
      <c r="I188" s="72"/>
      <c r="J188" s="73"/>
      <c r="K188" s="53"/>
      <c r="L188" s="49"/>
      <c r="M188" s="51"/>
      <c r="N188" s="35"/>
      <c r="O188" s="55"/>
      <c r="P188" s="36" t="str">
        <f>IF(N188="","",VLOOKUP(N188,単重表!$C$6:'単重表'!$F$3809,2,FALSE))</f>
        <v/>
      </c>
      <c r="Q188" s="37"/>
      <c r="R188" s="29">
        <f t="shared" si="9"/>
        <v>0</v>
      </c>
      <c r="S188" s="38"/>
      <c r="T188" s="39">
        <f t="shared" si="10"/>
        <v>1</v>
      </c>
      <c r="U188" s="40"/>
      <c r="V188" s="39" t="str">
        <f>IF(N188="","",VLOOKUP(N188,単重表!$C$6:'単重表'!$F$3809,3,FALSE))</f>
        <v/>
      </c>
      <c r="W188" s="80"/>
      <c r="X188" s="37" t="e">
        <f t="shared" si="11"/>
        <v>#VALUE!</v>
      </c>
      <c r="Y188" s="28"/>
      <c r="Z188" s="28"/>
      <c r="AA188" s="28"/>
      <c r="AB188" s="28"/>
      <c r="AC188" s="44"/>
      <c r="AD188" s="44"/>
      <c r="AE188" s="41"/>
      <c r="AF188" s="43"/>
      <c r="AG188" s="41"/>
      <c r="AH188" s="42" t="e">
        <f t="shared" si="8"/>
        <v>#VALUE!</v>
      </c>
      <c r="AI188" s="41"/>
      <c r="AJ188" s="44"/>
      <c r="AK188" s="45"/>
      <c r="AL188" s="34"/>
      <c r="AM188" s="34"/>
      <c r="AN188" s="34"/>
      <c r="AO188" s="34"/>
      <c r="AP188" s="34"/>
      <c r="AQ188" s="34"/>
      <c r="AR188" s="34"/>
    </row>
    <row r="189" spans="2:44" ht="22.5" customHeight="1" x14ac:dyDescent="0.15">
      <c r="B189" s="34"/>
      <c r="C189" s="47"/>
      <c r="D189" s="34"/>
      <c r="E189" s="34"/>
      <c r="F189" s="41"/>
      <c r="G189" s="67"/>
      <c r="H189" s="33"/>
      <c r="I189" s="72"/>
      <c r="J189" s="73"/>
      <c r="K189" s="53"/>
      <c r="L189" s="49"/>
      <c r="M189" s="51"/>
      <c r="N189" s="35"/>
      <c r="O189" s="55"/>
      <c r="P189" s="36" t="str">
        <f>IF(N189="","",VLOOKUP(N189,単重表!$C$6:'単重表'!$F$3809,2,FALSE))</f>
        <v/>
      </c>
      <c r="Q189" s="37"/>
      <c r="R189" s="29">
        <f t="shared" si="9"/>
        <v>0</v>
      </c>
      <c r="S189" s="38"/>
      <c r="T189" s="39">
        <f t="shared" si="10"/>
        <v>1</v>
      </c>
      <c r="U189" s="40"/>
      <c r="V189" s="39" t="str">
        <f>IF(N189="","",VLOOKUP(N189,単重表!$C$6:'単重表'!$F$3809,3,FALSE))</f>
        <v/>
      </c>
      <c r="W189" s="80"/>
      <c r="X189" s="37" t="e">
        <f t="shared" si="11"/>
        <v>#VALUE!</v>
      </c>
      <c r="Y189" s="28"/>
      <c r="Z189" s="28"/>
      <c r="AA189" s="28"/>
      <c r="AB189" s="28"/>
      <c r="AC189" s="44"/>
      <c r="AD189" s="44"/>
      <c r="AE189" s="41"/>
      <c r="AF189" s="43"/>
      <c r="AG189" s="41"/>
      <c r="AH189" s="42" t="e">
        <f t="shared" si="8"/>
        <v>#VALUE!</v>
      </c>
      <c r="AI189" s="41"/>
      <c r="AJ189" s="44"/>
      <c r="AK189" s="45"/>
      <c r="AL189" s="34"/>
      <c r="AM189" s="34"/>
      <c r="AN189" s="34"/>
      <c r="AO189" s="34"/>
      <c r="AP189" s="34"/>
      <c r="AQ189" s="34"/>
      <c r="AR189" s="34"/>
    </row>
    <row r="190" spans="2:44" ht="22.5" customHeight="1" x14ac:dyDescent="0.15">
      <c r="B190" s="34"/>
      <c r="C190" s="47"/>
      <c r="D190" s="34"/>
      <c r="E190" s="34"/>
      <c r="F190" s="41"/>
      <c r="G190" s="67"/>
      <c r="H190" s="33"/>
      <c r="I190" s="72"/>
      <c r="J190" s="73"/>
      <c r="K190" s="53"/>
      <c r="L190" s="49"/>
      <c r="M190" s="51"/>
      <c r="N190" s="35"/>
      <c r="O190" s="55"/>
      <c r="P190" s="36" t="str">
        <f>IF(N190="","",VLOOKUP(N190,単重表!$C$6:'単重表'!$F$3809,2,FALSE))</f>
        <v/>
      </c>
      <c r="Q190" s="37"/>
      <c r="R190" s="29">
        <f t="shared" si="9"/>
        <v>0</v>
      </c>
      <c r="S190" s="38"/>
      <c r="T190" s="39">
        <f t="shared" si="10"/>
        <v>1</v>
      </c>
      <c r="U190" s="40"/>
      <c r="V190" s="39" t="str">
        <f>IF(N190="","",VLOOKUP(N190,単重表!$C$6:'単重表'!$F$3809,3,FALSE))</f>
        <v/>
      </c>
      <c r="W190" s="80"/>
      <c r="X190" s="37" t="e">
        <f t="shared" si="11"/>
        <v>#VALUE!</v>
      </c>
      <c r="Y190" s="28"/>
      <c r="Z190" s="28"/>
      <c r="AA190" s="28"/>
      <c r="AB190" s="28"/>
      <c r="AC190" s="44"/>
      <c r="AD190" s="44"/>
      <c r="AE190" s="41"/>
      <c r="AF190" s="43"/>
      <c r="AG190" s="41"/>
      <c r="AH190" s="42" t="e">
        <f t="shared" si="8"/>
        <v>#VALUE!</v>
      </c>
      <c r="AI190" s="41"/>
      <c r="AJ190" s="44"/>
      <c r="AK190" s="45"/>
      <c r="AL190" s="34"/>
      <c r="AM190" s="34"/>
      <c r="AN190" s="34"/>
      <c r="AO190" s="34"/>
      <c r="AP190" s="34"/>
      <c r="AQ190" s="34"/>
      <c r="AR190" s="34"/>
    </row>
    <row r="191" spans="2:44" ht="22.5" customHeight="1" x14ac:dyDescent="0.15">
      <c r="B191" s="34"/>
      <c r="C191" s="47"/>
      <c r="D191" s="34"/>
      <c r="E191" s="34"/>
      <c r="F191" s="41"/>
      <c r="G191" s="67"/>
      <c r="H191" s="33"/>
      <c r="I191" s="72"/>
      <c r="J191" s="73"/>
      <c r="K191" s="53"/>
      <c r="L191" s="49"/>
      <c r="M191" s="51"/>
      <c r="N191" s="35"/>
      <c r="O191" s="55"/>
      <c r="P191" s="36" t="str">
        <f>IF(N191="","",VLOOKUP(N191,単重表!$C$6:'単重表'!$F$3809,2,FALSE))</f>
        <v/>
      </c>
      <c r="Q191" s="37"/>
      <c r="R191" s="29">
        <f t="shared" si="9"/>
        <v>0</v>
      </c>
      <c r="S191" s="38"/>
      <c r="T191" s="39">
        <f t="shared" si="10"/>
        <v>1</v>
      </c>
      <c r="U191" s="40"/>
      <c r="V191" s="39" t="str">
        <f>IF(N191="","",VLOOKUP(N191,単重表!$C$6:'単重表'!$F$3809,3,FALSE))</f>
        <v/>
      </c>
      <c r="W191" s="80"/>
      <c r="X191" s="37" t="e">
        <f t="shared" si="11"/>
        <v>#VALUE!</v>
      </c>
      <c r="Y191" s="28"/>
      <c r="Z191" s="28"/>
      <c r="AA191" s="28"/>
      <c r="AB191" s="28"/>
      <c r="AC191" s="44"/>
      <c r="AD191" s="44"/>
      <c r="AE191" s="41"/>
      <c r="AF191" s="43"/>
      <c r="AG191" s="41"/>
      <c r="AH191" s="42" t="e">
        <f t="shared" si="8"/>
        <v>#VALUE!</v>
      </c>
      <c r="AI191" s="41"/>
      <c r="AJ191" s="44"/>
      <c r="AK191" s="45"/>
      <c r="AL191" s="34"/>
      <c r="AM191" s="34"/>
      <c r="AN191" s="34"/>
      <c r="AO191" s="34"/>
      <c r="AP191" s="34"/>
      <c r="AQ191" s="34"/>
      <c r="AR191" s="34"/>
    </row>
    <row r="192" spans="2:44" ht="22.5" customHeight="1" x14ac:dyDescent="0.15">
      <c r="B192" s="34"/>
      <c r="C192" s="47"/>
      <c r="D192" s="34"/>
      <c r="E192" s="34"/>
      <c r="F192" s="41"/>
      <c r="G192" s="67"/>
      <c r="H192" s="33"/>
      <c r="I192" s="72"/>
      <c r="J192" s="73"/>
      <c r="K192" s="53"/>
      <c r="L192" s="49"/>
      <c r="M192" s="51"/>
      <c r="N192" s="35"/>
      <c r="O192" s="55"/>
      <c r="P192" s="36" t="str">
        <f>IF(N192="","",VLOOKUP(N192,単重表!$C$6:'単重表'!$F$3809,2,FALSE))</f>
        <v/>
      </c>
      <c r="Q192" s="37"/>
      <c r="R192" s="29">
        <f t="shared" si="9"/>
        <v>0</v>
      </c>
      <c r="S192" s="38"/>
      <c r="T192" s="39">
        <f t="shared" si="10"/>
        <v>1</v>
      </c>
      <c r="U192" s="40"/>
      <c r="V192" s="39" t="str">
        <f>IF(N192="","",VLOOKUP(N192,単重表!$C$6:'単重表'!$F$3809,3,FALSE))</f>
        <v/>
      </c>
      <c r="W192" s="80"/>
      <c r="X192" s="37" t="e">
        <f t="shared" si="11"/>
        <v>#VALUE!</v>
      </c>
      <c r="Y192" s="28"/>
      <c r="Z192" s="28"/>
      <c r="AA192" s="28"/>
      <c r="AB192" s="28"/>
      <c r="AC192" s="44"/>
      <c r="AD192" s="44"/>
      <c r="AE192" s="41"/>
      <c r="AF192" s="43"/>
      <c r="AG192" s="41"/>
      <c r="AH192" s="42" t="e">
        <f t="shared" si="8"/>
        <v>#VALUE!</v>
      </c>
      <c r="AI192" s="41"/>
      <c r="AJ192" s="44"/>
      <c r="AK192" s="45"/>
      <c r="AL192" s="34"/>
      <c r="AM192" s="34"/>
      <c r="AN192" s="34"/>
      <c r="AO192" s="34"/>
      <c r="AP192" s="34"/>
      <c r="AQ192" s="34"/>
      <c r="AR192" s="34"/>
    </row>
    <row r="193" spans="2:44" ht="22.5" customHeight="1" x14ac:dyDescent="0.15">
      <c r="B193" s="34"/>
      <c r="C193" s="47"/>
      <c r="D193" s="34"/>
      <c r="E193" s="34"/>
      <c r="F193" s="41"/>
      <c r="G193" s="67"/>
      <c r="H193" s="33"/>
      <c r="I193" s="72"/>
      <c r="J193" s="73"/>
      <c r="K193" s="53"/>
      <c r="L193" s="49"/>
      <c r="M193" s="51"/>
      <c r="N193" s="35"/>
      <c r="O193" s="55"/>
      <c r="P193" s="36" t="str">
        <f>IF(N193="","",VLOOKUP(N193,単重表!$C$6:'単重表'!$F$3809,2,FALSE))</f>
        <v/>
      </c>
      <c r="Q193" s="37"/>
      <c r="R193" s="29">
        <f t="shared" si="9"/>
        <v>0</v>
      </c>
      <c r="S193" s="38"/>
      <c r="T193" s="39">
        <f t="shared" si="10"/>
        <v>1</v>
      </c>
      <c r="U193" s="40"/>
      <c r="V193" s="39" t="str">
        <f>IF(N193="","",VLOOKUP(N193,単重表!$C$6:'単重表'!$F$3809,3,FALSE))</f>
        <v/>
      </c>
      <c r="W193" s="80"/>
      <c r="X193" s="37" t="e">
        <f t="shared" si="11"/>
        <v>#VALUE!</v>
      </c>
      <c r="Y193" s="28"/>
      <c r="Z193" s="28"/>
      <c r="AA193" s="28"/>
      <c r="AB193" s="28"/>
      <c r="AC193" s="44"/>
      <c r="AD193" s="44"/>
      <c r="AE193" s="41"/>
      <c r="AF193" s="43"/>
      <c r="AG193" s="41"/>
      <c r="AH193" s="42" t="e">
        <f t="shared" si="8"/>
        <v>#VALUE!</v>
      </c>
      <c r="AI193" s="41"/>
      <c r="AJ193" s="44"/>
      <c r="AK193" s="45"/>
      <c r="AL193" s="34"/>
      <c r="AM193" s="34"/>
      <c r="AN193" s="34"/>
      <c r="AO193" s="34"/>
      <c r="AP193" s="34"/>
      <c r="AQ193" s="34"/>
      <c r="AR193" s="34"/>
    </row>
    <row r="194" spans="2:44" ht="22.5" customHeight="1" x14ac:dyDescent="0.15">
      <c r="B194" s="34"/>
      <c r="C194" s="47"/>
      <c r="D194" s="34"/>
      <c r="E194" s="34"/>
      <c r="F194" s="41"/>
      <c r="G194" s="67"/>
      <c r="H194" s="33"/>
      <c r="I194" s="72"/>
      <c r="J194" s="73"/>
      <c r="K194" s="53"/>
      <c r="L194" s="49"/>
      <c r="M194" s="51"/>
      <c r="N194" s="35"/>
      <c r="O194" s="55"/>
      <c r="P194" s="36" t="str">
        <f>IF(N194="","",VLOOKUP(N194,単重表!$C$6:'単重表'!$F$3809,2,FALSE))</f>
        <v/>
      </c>
      <c r="Q194" s="37"/>
      <c r="R194" s="29">
        <f t="shared" si="9"/>
        <v>0</v>
      </c>
      <c r="S194" s="38"/>
      <c r="T194" s="39">
        <f t="shared" si="10"/>
        <v>1</v>
      </c>
      <c r="U194" s="40"/>
      <c r="V194" s="39" t="str">
        <f>IF(N194="","",VLOOKUP(N194,単重表!$C$6:'単重表'!$F$3809,3,FALSE))</f>
        <v/>
      </c>
      <c r="W194" s="80"/>
      <c r="X194" s="37" t="e">
        <f t="shared" si="11"/>
        <v>#VALUE!</v>
      </c>
      <c r="Y194" s="28"/>
      <c r="Z194" s="28"/>
      <c r="AA194" s="28"/>
      <c r="AB194" s="28"/>
      <c r="AC194" s="44"/>
      <c r="AD194" s="44"/>
      <c r="AE194" s="41"/>
      <c r="AF194" s="43"/>
      <c r="AG194" s="41"/>
      <c r="AH194" s="42" t="e">
        <f t="shared" si="8"/>
        <v>#VALUE!</v>
      </c>
      <c r="AI194" s="41"/>
      <c r="AJ194" s="44"/>
      <c r="AK194" s="45"/>
      <c r="AL194" s="34"/>
      <c r="AM194" s="34"/>
      <c r="AN194" s="34"/>
      <c r="AO194" s="34"/>
      <c r="AP194" s="34"/>
      <c r="AQ194" s="34"/>
      <c r="AR194" s="34"/>
    </row>
    <row r="195" spans="2:44" ht="22.5" customHeight="1" x14ac:dyDescent="0.15">
      <c r="B195" s="34"/>
      <c r="C195" s="47"/>
      <c r="D195" s="34"/>
      <c r="E195" s="34"/>
      <c r="F195" s="41"/>
      <c r="G195" s="67"/>
      <c r="H195" s="33"/>
      <c r="I195" s="72"/>
      <c r="J195" s="73"/>
      <c r="K195" s="53"/>
      <c r="L195" s="49"/>
      <c r="M195" s="51"/>
      <c r="N195" s="35"/>
      <c r="O195" s="55"/>
      <c r="P195" s="36" t="str">
        <f>IF(N195="","",VLOOKUP(N195,単重表!$C$6:'単重表'!$F$3809,2,FALSE))</f>
        <v/>
      </c>
      <c r="Q195" s="37"/>
      <c r="R195" s="29">
        <f t="shared" si="9"/>
        <v>0</v>
      </c>
      <c r="S195" s="38"/>
      <c r="T195" s="39">
        <f t="shared" si="10"/>
        <v>1</v>
      </c>
      <c r="U195" s="40"/>
      <c r="V195" s="39" t="str">
        <f>IF(N195="","",VLOOKUP(N195,単重表!$C$6:'単重表'!$F$3809,3,FALSE))</f>
        <v/>
      </c>
      <c r="W195" s="80"/>
      <c r="X195" s="37" t="e">
        <f t="shared" si="11"/>
        <v>#VALUE!</v>
      </c>
      <c r="Y195" s="28"/>
      <c r="Z195" s="28"/>
      <c r="AA195" s="28"/>
      <c r="AB195" s="28"/>
      <c r="AC195" s="44"/>
      <c r="AD195" s="44"/>
      <c r="AE195" s="41"/>
      <c r="AF195" s="43"/>
      <c r="AG195" s="41"/>
      <c r="AH195" s="42" t="e">
        <f t="shared" si="8"/>
        <v>#VALUE!</v>
      </c>
      <c r="AI195" s="41"/>
      <c r="AJ195" s="44"/>
      <c r="AK195" s="45"/>
      <c r="AL195" s="34"/>
      <c r="AM195" s="34"/>
      <c r="AN195" s="34"/>
      <c r="AO195" s="34"/>
      <c r="AP195" s="34"/>
      <c r="AQ195" s="34"/>
      <c r="AR195" s="34"/>
    </row>
    <row r="196" spans="2:44" ht="22.5" customHeight="1" x14ac:dyDescent="0.15">
      <c r="B196" s="34"/>
      <c r="C196" s="47"/>
      <c r="D196" s="34"/>
      <c r="E196" s="34"/>
      <c r="F196" s="41"/>
      <c r="G196" s="67"/>
      <c r="H196" s="33"/>
      <c r="I196" s="72"/>
      <c r="J196" s="73"/>
      <c r="K196" s="53"/>
      <c r="L196" s="49"/>
      <c r="M196" s="51"/>
      <c r="N196" s="35"/>
      <c r="O196" s="55"/>
      <c r="P196" s="36" t="str">
        <f>IF(N196="","",VLOOKUP(N196,単重表!$C$6:'単重表'!$F$3809,2,FALSE))</f>
        <v/>
      </c>
      <c r="Q196" s="37"/>
      <c r="R196" s="29">
        <f t="shared" si="9"/>
        <v>0</v>
      </c>
      <c r="S196" s="38"/>
      <c r="T196" s="39">
        <f t="shared" si="10"/>
        <v>1</v>
      </c>
      <c r="U196" s="40"/>
      <c r="V196" s="39" t="str">
        <f>IF(N196="","",VLOOKUP(N196,単重表!$C$6:'単重表'!$F$3809,3,FALSE))</f>
        <v/>
      </c>
      <c r="W196" s="80"/>
      <c r="X196" s="37" t="e">
        <f t="shared" si="11"/>
        <v>#VALUE!</v>
      </c>
      <c r="Y196" s="28"/>
      <c r="Z196" s="28"/>
      <c r="AA196" s="28"/>
      <c r="AB196" s="28"/>
      <c r="AC196" s="44"/>
      <c r="AD196" s="44"/>
      <c r="AE196" s="41"/>
      <c r="AF196" s="43"/>
      <c r="AG196" s="41"/>
      <c r="AH196" s="42" t="e">
        <f t="shared" si="8"/>
        <v>#VALUE!</v>
      </c>
      <c r="AI196" s="41"/>
      <c r="AJ196" s="44"/>
      <c r="AK196" s="45"/>
      <c r="AL196" s="34"/>
      <c r="AM196" s="34"/>
      <c r="AN196" s="34"/>
      <c r="AO196" s="34"/>
      <c r="AP196" s="34"/>
      <c r="AQ196" s="34"/>
      <c r="AR196" s="34"/>
    </row>
    <row r="197" spans="2:44" ht="22.5" customHeight="1" x14ac:dyDescent="0.15">
      <c r="B197" s="34"/>
      <c r="C197" s="47"/>
      <c r="D197" s="34"/>
      <c r="E197" s="34"/>
      <c r="F197" s="41"/>
      <c r="G197" s="67"/>
      <c r="H197" s="33"/>
      <c r="I197" s="72"/>
      <c r="J197" s="73"/>
      <c r="K197" s="53"/>
      <c r="L197" s="49"/>
      <c r="M197" s="51"/>
      <c r="N197" s="35"/>
      <c r="O197" s="55"/>
      <c r="P197" s="36" t="str">
        <f>IF(N197="","",VLOOKUP(N197,単重表!$C$6:'単重表'!$F$3809,2,FALSE))</f>
        <v/>
      </c>
      <c r="Q197" s="37"/>
      <c r="R197" s="29">
        <f t="shared" si="9"/>
        <v>0</v>
      </c>
      <c r="S197" s="38"/>
      <c r="T197" s="39">
        <f t="shared" si="10"/>
        <v>1</v>
      </c>
      <c r="U197" s="40"/>
      <c r="V197" s="39" t="str">
        <f>IF(N197="","",VLOOKUP(N197,単重表!$C$6:'単重表'!$F$3809,3,FALSE))</f>
        <v/>
      </c>
      <c r="W197" s="80"/>
      <c r="X197" s="37" t="e">
        <f t="shared" si="11"/>
        <v>#VALUE!</v>
      </c>
      <c r="Y197" s="28"/>
      <c r="Z197" s="28"/>
      <c r="AA197" s="28"/>
      <c r="AB197" s="28"/>
      <c r="AC197" s="44"/>
      <c r="AD197" s="44"/>
      <c r="AE197" s="41"/>
      <c r="AF197" s="43"/>
      <c r="AG197" s="41"/>
      <c r="AH197" s="42" t="e">
        <f t="shared" si="8"/>
        <v>#VALUE!</v>
      </c>
      <c r="AI197" s="41"/>
      <c r="AJ197" s="44"/>
      <c r="AK197" s="45"/>
      <c r="AL197" s="34"/>
      <c r="AM197" s="34"/>
      <c r="AN197" s="34"/>
      <c r="AO197" s="34"/>
      <c r="AP197" s="34"/>
      <c r="AQ197" s="34"/>
      <c r="AR197" s="34"/>
    </row>
    <row r="198" spans="2:44" ht="22.5" customHeight="1" x14ac:dyDescent="0.15">
      <c r="B198" s="34"/>
      <c r="C198" s="47"/>
      <c r="D198" s="34"/>
      <c r="E198" s="34"/>
      <c r="F198" s="41"/>
      <c r="G198" s="67"/>
      <c r="H198" s="33"/>
      <c r="I198" s="72"/>
      <c r="J198" s="73"/>
      <c r="K198" s="53"/>
      <c r="L198" s="49"/>
      <c r="M198" s="51"/>
      <c r="N198" s="35"/>
      <c r="O198" s="55"/>
      <c r="P198" s="36" t="str">
        <f>IF(N198="","",VLOOKUP(N198,単重表!$C$6:'単重表'!$F$3809,2,FALSE))</f>
        <v/>
      </c>
      <c r="Q198" s="37"/>
      <c r="R198" s="29">
        <f t="shared" si="9"/>
        <v>0</v>
      </c>
      <c r="S198" s="38"/>
      <c r="T198" s="39">
        <f t="shared" si="10"/>
        <v>1</v>
      </c>
      <c r="U198" s="40"/>
      <c r="V198" s="39" t="str">
        <f>IF(N198="","",VLOOKUP(N198,単重表!$C$6:'単重表'!$F$3809,3,FALSE))</f>
        <v/>
      </c>
      <c r="W198" s="80"/>
      <c r="X198" s="37" t="e">
        <f t="shared" si="11"/>
        <v>#VALUE!</v>
      </c>
      <c r="Y198" s="28"/>
      <c r="Z198" s="28"/>
      <c r="AA198" s="28"/>
      <c r="AB198" s="28"/>
      <c r="AC198" s="44"/>
      <c r="AD198" s="44"/>
      <c r="AE198" s="41"/>
      <c r="AF198" s="43"/>
      <c r="AG198" s="41"/>
      <c r="AH198" s="42" t="e">
        <f t="shared" si="8"/>
        <v>#VALUE!</v>
      </c>
      <c r="AI198" s="41"/>
      <c r="AJ198" s="44"/>
      <c r="AK198" s="45"/>
      <c r="AL198" s="34"/>
      <c r="AM198" s="34"/>
      <c r="AN198" s="34"/>
      <c r="AO198" s="34"/>
      <c r="AP198" s="34"/>
      <c r="AQ198" s="34"/>
      <c r="AR198" s="34"/>
    </row>
    <row r="199" spans="2:44" ht="22.5" customHeight="1" x14ac:dyDescent="0.15">
      <c r="B199" s="34"/>
      <c r="C199" s="47"/>
      <c r="D199" s="34"/>
      <c r="E199" s="34"/>
      <c r="F199" s="41"/>
      <c r="G199" s="67"/>
      <c r="H199" s="33"/>
      <c r="I199" s="72"/>
      <c r="J199" s="73"/>
      <c r="K199" s="53"/>
      <c r="L199" s="49"/>
      <c r="M199" s="51"/>
      <c r="N199" s="35"/>
      <c r="O199" s="55"/>
      <c r="P199" s="36" t="str">
        <f>IF(N199="","",VLOOKUP(N199,単重表!$C$6:'単重表'!$F$3809,2,FALSE))</f>
        <v/>
      </c>
      <c r="Q199" s="37"/>
      <c r="R199" s="29">
        <f t="shared" si="9"/>
        <v>0</v>
      </c>
      <c r="S199" s="38"/>
      <c r="T199" s="39">
        <f t="shared" si="10"/>
        <v>1</v>
      </c>
      <c r="U199" s="40"/>
      <c r="V199" s="39" t="str">
        <f>IF(N199="","",VLOOKUP(N199,単重表!$C$6:'単重表'!$F$3809,3,FALSE))</f>
        <v/>
      </c>
      <c r="W199" s="80"/>
      <c r="X199" s="37" t="e">
        <f t="shared" si="11"/>
        <v>#VALUE!</v>
      </c>
      <c r="Y199" s="28"/>
      <c r="Z199" s="28"/>
      <c r="AA199" s="28"/>
      <c r="AB199" s="28"/>
      <c r="AC199" s="44"/>
      <c r="AD199" s="44"/>
      <c r="AE199" s="41"/>
      <c r="AF199" s="43"/>
      <c r="AG199" s="41"/>
      <c r="AH199" s="42" t="e">
        <f t="shared" si="8"/>
        <v>#VALUE!</v>
      </c>
      <c r="AI199" s="41"/>
      <c r="AJ199" s="44"/>
      <c r="AK199" s="45"/>
      <c r="AL199" s="34"/>
      <c r="AM199" s="34"/>
      <c r="AN199" s="34"/>
      <c r="AO199" s="34"/>
      <c r="AP199" s="34"/>
      <c r="AQ199" s="34"/>
      <c r="AR199" s="34"/>
    </row>
    <row r="200" spans="2:44" ht="22.5" customHeight="1" x14ac:dyDescent="0.15">
      <c r="B200" s="34"/>
      <c r="C200" s="47"/>
      <c r="D200" s="34"/>
      <c r="E200" s="34"/>
      <c r="F200" s="41"/>
      <c r="G200" s="67"/>
      <c r="H200" s="33"/>
      <c r="I200" s="72"/>
      <c r="J200" s="73"/>
      <c r="K200" s="53"/>
      <c r="L200" s="49"/>
      <c r="M200" s="51"/>
      <c r="N200" s="35"/>
      <c r="O200" s="55"/>
      <c r="P200" s="36" t="str">
        <f>IF(N200="","",VLOOKUP(N200,単重表!$C$6:'単重表'!$F$3809,2,FALSE))</f>
        <v/>
      </c>
      <c r="Q200" s="37"/>
      <c r="R200" s="29">
        <f t="shared" si="9"/>
        <v>0</v>
      </c>
      <c r="S200" s="38"/>
      <c r="T200" s="39">
        <f t="shared" si="10"/>
        <v>1</v>
      </c>
      <c r="U200" s="40"/>
      <c r="V200" s="39" t="str">
        <f>IF(N200="","",VLOOKUP(N200,単重表!$C$6:'単重表'!$F$3809,3,FALSE))</f>
        <v/>
      </c>
      <c r="W200" s="80"/>
      <c r="X200" s="37" t="e">
        <f t="shared" si="11"/>
        <v>#VALUE!</v>
      </c>
      <c r="Y200" s="28"/>
      <c r="Z200" s="28"/>
      <c r="AA200" s="28"/>
      <c r="AB200" s="28"/>
      <c r="AC200" s="44"/>
      <c r="AD200" s="44"/>
      <c r="AE200" s="41"/>
      <c r="AF200" s="43"/>
      <c r="AG200" s="41"/>
      <c r="AH200" s="42" t="e">
        <f t="shared" si="8"/>
        <v>#VALUE!</v>
      </c>
      <c r="AI200" s="41"/>
      <c r="AJ200" s="44"/>
      <c r="AK200" s="45"/>
      <c r="AL200" s="34"/>
      <c r="AM200" s="34"/>
      <c r="AN200" s="34"/>
      <c r="AO200" s="34"/>
      <c r="AP200" s="34"/>
      <c r="AQ200" s="34"/>
      <c r="AR200" s="34"/>
    </row>
    <row r="201" spans="2:44" ht="22.5" customHeight="1" x14ac:dyDescent="0.15">
      <c r="B201" s="34"/>
      <c r="C201" s="47"/>
      <c r="D201" s="34"/>
      <c r="E201" s="34"/>
      <c r="F201" s="41"/>
      <c r="G201" s="67"/>
      <c r="H201" s="33"/>
      <c r="I201" s="72"/>
      <c r="J201" s="73"/>
      <c r="K201" s="53"/>
      <c r="L201" s="49"/>
      <c r="M201" s="51"/>
      <c r="N201" s="35"/>
      <c r="O201" s="55"/>
      <c r="P201" s="36" t="str">
        <f>IF(N201="","",VLOOKUP(N201,単重表!$C$6:'単重表'!$F$3809,2,FALSE))</f>
        <v/>
      </c>
      <c r="Q201" s="37"/>
      <c r="R201" s="29">
        <f t="shared" si="9"/>
        <v>0</v>
      </c>
      <c r="S201" s="38"/>
      <c r="T201" s="39">
        <f t="shared" si="10"/>
        <v>1</v>
      </c>
      <c r="U201" s="40"/>
      <c r="V201" s="39" t="str">
        <f>IF(N201="","",VLOOKUP(N201,単重表!$C$6:'単重表'!$F$3809,3,FALSE))</f>
        <v/>
      </c>
      <c r="W201" s="80"/>
      <c r="X201" s="37" t="e">
        <f t="shared" si="11"/>
        <v>#VALUE!</v>
      </c>
      <c r="Y201" s="28"/>
      <c r="Z201" s="28"/>
      <c r="AA201" s="28"/>
      <c r="AB201" s="28"/>
      <c r="AC201" s="44"/>
      <c r="AD201" s="44"/>
      <c r="AE201" s="41"/>
      <c r="AF201" s="43"/>
      <c r="AG201" s="41"/>
      <c r="AH201" s="42" t="e">
        <f t="shared" si="8"/>
        <v>#VALUE!</v>
      </c>
      <c r="AI201" s="41"/>
      <c r="AJ201" s="44"/>
      <c r="AK201" s="45"/>
      <c r="AL201" s="34"/>
      <c r="AM201" s="34"/>
      <c r="AN201" s="34"/>
      <c r="AO201" s="34"/>
      <c r="AP201" s="34"/>
      <c r="AQ201" s="34"/>
      <c r="AR201" s="34"/>
    </row>
    <row r="202" spans="2:44" ht="22.5" customHeight="1" x14ac:dyDescent="0.15">
      <c r="B202" s="34"/>
      <c r="C202" s="47"/>
      <c r="D202" s="34"/>
      <c r="E202" s="34"/>
      <c r="F202" s="41"/>
      <c r="G202" s="67"/>
      <c r="H202" s="33"/>
      <c r="I202" s="72"/>
      <c r="J202" s="73"/>
      <c r="K202" s="53"/>
      <c r="L202" s="49"/>
      <c r="M202" s="51"/>
      <c r="N202" s="35"/>
      <c r="O202" s="55"/>
      <c r="P202" s="36" t="str">
        <f>IF(N202="","",VLOOKUP(N202,単重表!$C$6:'単重表'!$F$3809,2,FALSE))</f>
        <v/>
      </c>
      <c r="Q202" s="37"/>
      <c r="R202" s="29">
        <f t="shared" si="9"/>
        <v>0</v>
      </c>
      <c r="S202" s="38"/>
      <c r="T202" s="39">
        <f t="shared" si="10"/>
        <v>1</v>
      </c>
      <c r="U202" s="40"/>
      <c r="V202" s="39" t="str">
        <f>IF(N202="","",VLOOKUP(N202,単重表!$C$6:'単重表'!$F$3809,3,FALSE))</f>
        <v/>
      </c>
      <c r="W202" s="80"/>
      <c r="X202" s="37" t="e">
        <f t="shared" si="11"/>
        <v>#VALUE!</v>
      </c>
      <c r="Y202" s="28"/>
      <c r="Z202" s="28"/>
      <c r="AA202" s="28"/>
      <c r="AB202" s="28"/>
      <c r="AC202" s="44"/>
      <c r="AD202" s="44"/>
      <c r="AE202" s="41"/>
      <c r="AF202" s="43"/>
      <c r="AG202" s="41"/>
      <c r="AH202" s="42" t="e">
        <f t="shared" si="8"/>
        <v>#VALUE!</v>
      </c>
      <c r="AI202" s="41"/>
      <c r="AJ202" s="44"/>
      <c r="AK202" s="45"/>
      <c r="AL202" s="34"/>
      <c r="AM202" s="34"/>
      <c r="AN202" s="34"/>
      <c r="AO202" s="34"/>
      <c r="AP202" s="34"/>
      <c r="AQ202" s="34"/>
      <c r="AR202" s="34"/>
    </row>
    <row r="203" spans="2:44" ht="22.5" customHeight="1" x14ac:dyDescent="0.15">
      <c r="B203" s="34"/>
      <c r="C203" s="47"/>
      <c r="D203" s="34"/>
      <c r="E203" s="34"/>
      <c r="F203" s="41"/>
      <c r="G203" s="67"/>
      <c r="H203" s="33"/>
      <c r="I203" s="72"/>
      <c r="J203" s="73"/>
      <c r="K203" s="53"/>
      <c r="L203" s="49"/>
      <c r="M203" s="51"/>
      <c r="N203" s="35"/>
      <c r="O203" s="55"/>
      <c r="P203" s="36" t="str">
        <f>IF(N203="","",VLOOKUP(N203,単重表!$C$6:'単重表'!$F$3809,2,FALSE))</f>
        <v/>
      </c>
      <c r="Q203" s="37"/>
      <c r="R203" s="29">
        <f t="shared" si="9"/>
        <v>0</v>
      </c>
      <c r="S203" s="38"/>
      <c r="T203" s="39">
        <f t="shared" si="10"/>
        <v>1</v>
      </c>
      <c r="U203" s="40"/>
      <c r="V203" s="39" t="str">
        <f>IF(N203="","",VLOOKUP(N203,単重表!$C$6:'単重表'!$F$3809,3,FALSE))</f>
        <v/>
      </c>
      <c r="W203" s="80"/>
      <c r="X203" s="37" t="e">
        <f t="shared" si="11"/>
        <v>#VALUE!</v>
      </c>
      <c r="Y203" s="28"/>
      <c r="Z203" s="28"/>
      <c r="AA203" s="28"/>
      <c r="AB203" s="28"/>
      <c r="AC203" s="44"/>
      <c r="AD203" s="44"/>
      <c r="AE203" s="41"/>
      <c r="AF203" s="43"/>
      <c r="AG203" s="41"/>
      <c r="AH203" s="42" t="e">
        <f t="shared" si="8"/>
        <v>#VALUE!</v>
      </c>
      <c r="AI203" s="41"/>
      <c r="AJ203" s="44"/>
      <c r="AK203" s="45"/>
      <c r="AL203" s="34"/>
      <c r="AM203" s="34"/>
      <c r="AN203" s="34"/>
      <c r="AO203" s="34"/>
      <c r="AP203" s="34"/>
      <c r="AQ203" s="34"/>
      <c r="AR203" s="34"/>
    </row>
    <row r="204" spans="2:44" ht="22.5" customHeight="1" x14ac:dyDescent="0.15">
      <c r="B204" s="34"/>
      <c r="C204" s="47"/>
      <c r="D204" s="34"/>
      <c r="E204" s="34"/>
      <c r="F204" s="41"/>
      <c r="G204" s="67"/>
      <c r="H204" s="33"/>
      <c r="I204" s="72"/>
      <c r="J204" s="73"/>
      <c r="K204" s="53"/>
      <c r="L204" s="49"/>
      <c r="M204" s="51"/>
      <c r="N204" s="35"/>
      <c r="O204" s="55"/>
      <c r="P204" s="36" t="str">
        <f>IF(N204="","",VLOOKUP(N204,単重表!$C$6:'単重表'!$F$3809,2,FALSE))</f>
        <v/>
      </c>
      <c r="Q204" s="37"/>
      <c r="R204" s="29">
        <f t="shared" si="9"/>
        <v>0</v>
      </c>
      <c r="S204" s="38"/>
      <c r="T204" s="39">
        <f t="shared" si="10"/>
        <v>1</v>
      </c>
      <c r="U204" s="40"/>
      <c r="V204" s="39" t="str">
        <f>IF(N204="","",VLOOKUP(N204,単重表!$C$6:'単重表'!$F$3809,3,FALSE))</f>
        <v/>
      </c>
      <c r="W204" s="80"/>
      <c r="X204" s="37" t="e">
        <f t="shared" si="11"/>
        <v>#VALUE!</v>
      </c>
      <c r="Y204" s="28"/>
      <c r="Z204" s="28"/>
      <c r="AA204" s="28"/>
      <c r="AB204" s="28"/>
      <c r="AC204" s="44"/>
      <c r="AD204" s="44"/>
      <c r="AE204" s="41"/>
      <c r="AF204" s="43"/>
      <c r="AG204" s="41"/>
      <c r="AH204" s="42" t="e">
        <f t="shared" si="8"/>
        <v>#VALUE!</v>
      </c>
      <c r="AI204" s="41"/>
      <c r="AJ204" s="44"/>
      <c r="AK204" s="45"/>
      <c r="AL204" s="34"/>
      <c r="AM204" s="34"/>
      <c r="AN204" s="34"/>
      <c r="AO204" s="34"/>
      <c r="AP204" s="34"/>
      <c r="AQ204" s="34"/>
      <c r="AR204" s="34"/>
    </row>
    <row r="205" spans="2:44" ht="22.5" customHeight="1" x14ac:dyDescent="0.15">
      <c r="B205" s="34"/>
      <c r="C205" s="47"/>
      <c r="D205" s="34"/>
      <c r="E205" s="34"/>
      <c r="F205" s="41"/>
      <c r="G205" s="67"/>
      <c r="H205" s="33"/>
      <c r="I205" s="72"/>
      <c r="J205" s="73"/>
      <c r="K205" s="53"/>
      <c r="L205" s="49"/>
      <c r="M205" s="51"/>
      <c r="N205" s="35"/>
      <c r="O205" s="55"/>
      <c r="P205" s="36" t="str">
        <f>IF(N205="","",VLOOKUP(N205,単重表!$C$6:'単重表'!$F$3809,2,FALSE))</f>
        <v/>
      </c>
      <c r="Q205" s="37"/>
      <c r="R205" s="29">
        <f t="shared" si="9"/>
        <v>0</v>
      </c>
      <c r="S205" s="38"/>
      <c r="T205" s="39">
        <f t="shared" si="10"/>
        <v>1</v>
      </c>
      <c r="U205" s="40"/>
      <c r="V205" s="39" t="str">
        <f>IF(N205="","",VLOOKUP(N205,単重表!$C$6:'単重表'!$F$3809,3,FALSE))</f>
        <v/>
      </c>
      <c r="W205" s="80"/>
      <c r="X205" s="37" t="e">
        <f t="shared" si="11"/>
        <v>#VALUE!</v>
      </c>
      <c r="Y205" s="28"/>
      <c r="Z205" s="28"/>
      <c r="AA205" s="28"/>
      <c r="AB205" s="28"/>
      <c r="AC205" s="44"/>
      <c r="AD205" s="44"/>
      <c r="AE205" s="41"/>
      <c r="AF205" s="43"/>
      <c r="AG205" s="41"/>
      <c r="AH205" s="42" t="e">
        <f t="shared" si="8"/>
        <v>#VALUE!</v>
      </c>
      <c r="AI205" s="41"/>
      <c r="AJ205" s="44"/>
      <c r="AK205" s="45"/>
      <c r="AL205" s="34"/>
      <c r="AM205" s="34"/>
      <c r="AN205" s="34"/>
      <c r="AO205" s="34"/>
      <c r="AP205" s="34"/>
      <c r="AQ205" s="34"/>
      <c r="AR205" s="34"/>
    </row>
    <row r="206" spans="2:44" ht="22.5" customHeight="1" x14ac:dyDescent="0.15">
      <c r="B206" s="34"/>
      <c r="C206" s="47"/>
      <c r="D206" s="34"/>
      <c r="E206" s="34"/>
      <c r="F206" s="41"/>
      <c r="G206" s="67"/>
      <c r="H206" s="33"/>
      <c r="I206" s="72"/>
      <c r="J206" s="73"/>
      <c r="K206" s="53"/>
      <c r="L206" s="49"/>
      <c r="M206" s="51"/>
      <c r="N206" s="35"/>
      <c r="O206" s="55"/>
      <c r="P206" s="36" t="str">
        <f>IF(N206="","",VLOOKUP(N206,単重表!$C$6:'単重表'!$F$3809,2,FALSE))</f>
        <v/>
      </c>
      <c r="Q206" s="37"/>
      <c r="R206" s="29">
        <f t="shared" si="9"/>
        <v>0</v>
      </c>
      <c r="S206" s="38"/>
      <c r="T206" s="39">
        <f t="shared" si="10"/>
        <v>1</v>
      </c>
      <c r="U206" s="40"/>
      <c r="V206" s="39" t="str">
        <f>IF(N206="","",VLOOKUP(N206,単重表!$C$6:'単重表'!$F$3809,3,FALSE))</f>
        <v/>
      </c>
      <c r="W206" s="80"/>
      <c r="X206" s="37" t="e">
        <f t="shared" si="11"/>
        <v>#VALUE!</v>
      </c>
      <c r="Y206" s="28"/>
      <c r="Z206" s="28"/>
      <c r="AA206" s="28"/>
      <c r="AB206" s="28"/>
      <c r="AC206" s="44"/>
      <c r="AD206" s="44"/>
      <c r="AE206" s="41"/>
      <c r="AF206" s="43"/>
      <c r="AG206" s="41"/>
      <c r="AH206" s="42" t="e">
        <f t="shared" si="8"/>
        <v>#VALUE!</v>
      </c>
      <c r="AI206" s="41"/>
      <c r="AJ206" s="44"/>
      <c r="AK206" s="45"/>
      <c r="AL206" s="34"/>
      <c r="AM206" s="34"/>
      <c r="AN206" s="34"/>
      <c r="AO206" s="34"/>
      <c r="AP206" s="34"/>
      <c r="AQ206" s="34"/>
      <c r="AR206" s="34"/>
    </row>
    <row r="207" spans="2:44" ht="22.5" customHeight="1" x14ac:dyDescent="0.15">
      <c r="B207" s="34"/>
      <c r="C207" s="47"/>
      <c r="D207" s="34"/>
      <c r="E207" s="34"/>
      <c r="F207" s="41"/>
      <c r="G207" s="67"/>
      <c r="H207" s="33"/>
      <c r="I207" s="72"/>
      <c r="J207" s="73"/>
      <c r="K207" s="53"/>
      <c r="L207" s="49"/>
      <c r="M207" s="51"/>
      <c r="N207" s="35"/>
      <c r="O207" s="55"/>
      <c r="P207" s="36" t="str">
        <f>IF(N207="","",VLOOKUP(N207,単重表!$C$6:'単重表'!$F$3809,2,FALSE))</f>
        <v/>
      </c>
      <c r="Q207" s="37"/>
      <c r="R207" s="29">
        <f t="shared" si="9"/>
        <v>0</v>
      </c>
      <c r="S207" s="38"/>
      <c r="T207" s="39">
        <f t="shared" si="10"/>
        <v>1</v>
      </c>
      <c r="U207" s="40"/>
      <c r="V207" s="39" t="str">
        <f>IF(N207="","",VLOOKUP(N207,単重表!$C$6:'単重表'!$F$3809,3,FALSE))</f>
        <v/>
      </c>
      <c r="W207" s="80"/>
      <c r="X207" s="37" t="e">
        <f t="shared" si="11"/>
        <v>#VALUE!</v>
      </c>
      <c r="Y207" s="28"/>
      <c r="Z207" s="28"/>
      <c r="AA207" s="28"/>
      <c r="AB207" s="28"/>
      <c r="AC207" s="44"/>
      <c r="AD207" s="44"/>
      <c r="AE207" s="41"/>
      <c r="AF207" s="43"/>
      <c r="AG207" s="41"/>
      <c r="AH207" s="42" t="e">
        <f t="shared" si="8"/>
        <v>#VALUE!</v>
      </c>
      <c r="AI207" s="41"/>
      <c r="AJ207" s="44"/>
      <c r="AK207" s="45"/>
      <c r="AL207" s="34"/>
      <c r="AM207" s="34"/>
      <c r="AN207" s="34"/>
      <c r="AO207" s="34"/>
      <c r="AP207" s="34"/>
      <c r="AQ207" s="34"/>
      <c r="AR207" s="34"/>
    </row>
    <row r="208" spans="2:44" ht="22.5" customHeight="1" x14ac:dyDescent="0.15">
      <c r="B208" s="34"/>
      <c r="C208" s="47"/>
      <c r="D208" s="34"/>
      <c r="E208" s="34"/>
      <c r="F208" s="41"/>
      <c r="G208" s="67"/>
      <c r="H208" s="33"/>
      <c r="I208" s="72"/>
      <c r="J208" s="73"/>
      <c r="K208" s="53"/>
      <c r="L208" s="49"/>
      <c r="M208" s="51"/>
      <c r="N208" s="35"/>
      <c r="O208" s="55"/>
      <c r="P208" s="36" t="str">
        <f>IF(N208="","",VLOOKUP(N208,単重表!$C$6:'単重表'!$F$3809,2,FALSE))</f>
        <v/>
      </c>
      <c r="Q208" s="37"/>
      <c r="R208" s="29">
        <f t="shared" si="9"/>
        <v>0</v>
      </c>
      <c r="S208" s="38"/>
      <c r="T208" s="39">
        <f t="shared" si="10"/>
        <v>1</v>
      </c>
      <c r="U208" s="40"/>
      <c r="V208" s="39" t="str">
        <f>IF(N208="","",VLOOKUP(N208,単重表!$C$6:'単重表'!$F$3809,3,FALSE))</f>
        <v/>
      </c>
      <c r="W208" s="80"/>
      <c r="X208" s="37" t="e">
        <f t="shared" si="11"/>
        <v>#VALUE!</v>
      </c>
      <c r="Y208" s="28"/>
      <c r="Z208" s="28"/>
      <c r="AA208" s="28"/>
      <c r="AB208" s="28"/>
      <c r="AC208" s="44"/>
      <c r="AD208" s="44"/>
      <c r="AE208" s="41"/>
      <c r="AF208" s="43"/>
      <c r="AG208" s="41"/>
      <c r="AH208" s="42" t="e">
        <f t="shared" si="8"/>
        <v>#VALUE!</v>
      </c>
      <c r="AI208" s="41"/>
      <c r="AJ208" s="44"/>
      <c r="AK208" s="45"/>
      <c r="AL208" s="34"/>
      <c r="AM208" s="34"/>
      <c r="AN208" s="34"/>
      <c r="AO208" s="34"/>
      <c r="AP208" s="34"/>
      <c r="AQ208" s="34"/>
      <c r="AR208" s="34"/>
    </row>
    <row r="209" spans="2:44" ht="22.5" customHeight="1" x14ac:dyDescent="0.15">
      <c r="B209" s="34"/>
      <c r="C209" s="47"/>
      <c r="D209" s="34"/>
      <c r="E209" s="34"/>
      <c r="F209" s="41"/>
      <c r="G209" s="67"/>
      <c r="H209" s="33"/>
      <c r="I209" s="72"/>
      <c r="J209" s="73"/>
      <c r="K209" s="53"/>
      <c r="L209" s="49"/>
      <c r="M209" s="51"/>
      <c r="N209" s="35"/>
      <c r="O209" s="55"/>
      <c r="P209" s="36" t="str">
        <f>IF(N209="","",VLOOKUP(N209,単重表!$C$6:'単重表'!$F$3809,2,FALSE))</f>
        <v/>
      </c>
      <c r="Q209" s="37"/>
      <c r="R209" s="29">
        <f t="shared" si="9"/>
        <v>0</v>
      </c>
      <c r="S209" s="38"/>
      <c r="T209" s="39">
        <f t="shared" si="10"/>
        <v>1</v>
      </c>
      <c r="U209" s="40"/>
      <c r="V209" s="39" t="str">
        <f>IF(N209="","",VLOOKUP(N209,単重表!$C$6:'単重表'!$F$3809,3,FALSE))</f>
        <v/>
      </c>
      <c r="W209" s="80"/>
      <c r="X209" s="37" t="e">
        <f t="shared" si="11"/>
        <v>#VALUE!</v>
      </c>
      <c r="Y209" s="28"/>
      <c r="Z209" s="28"/>
      <c r="AA209" s="28"/>
      <c r="AB209" s="28"/>
      <c r="AC209" s="44"/>
      <c r="AD209" s="44"/>
      <c r="AE209" s="41"/>
      <c r="AF209" s="43"/>
      <c r="AG209" s="41"/>
      <c r="AH209" s="42" t="e">
        <f t="shared" si="8"/>
        <v>#VALUE!</v>
      </c>
      <c r="AI209" s="41"/>
      <c r="AJ209" s="44"/>
      <c r="AK209" s="45"/>
      <c r="AL209" s="34"/>
      <c r="AM209" s="34"/>
      <c r="AN209" s="34"/>
      <c r="AO209" s="34"/>
      <c r="AP209" s="34"/>
      <c r="AQ209" s="34"/>
      <c r="AR209" s="34"/>
    </row>
    <row r="210" spans="2:44" ht="22.5" customHeight="1" x14ac:dyDescent="0.15">
      <c r="B210" s="34"/>
      <c r="C210" s="47"/>
      <c r="D210" s="34"/>
      <c r="E210" s="34"/>
      <c r="F210" s="41"/>
      <c r="G210" s="67"/>
      <c r="H210" s="33"/>
      <c r="I210" s="72"/>
      <c r="J210" s="73"/>
      <c r="K210" s="53"/>
      <c r="L210" s="49"/>
      <c r="M210" s="51"/>
      <c r="N210" s="35"/>
      <c r="O210" s="55"/>
      <c r="P210" s="36" t="str">
        <f>IF(N210="","",VLOOKUP(N210,単重表!$C$6:'単重表'!$F$3809,2,FALSE))</f>
        <v/>
      </c>
      <c r="Q210" s="37"/>
      <c r="R210" s="29">
        <f t="shared" si="9"/>
        <v>0</v>
      </c>
      <c r="S210" s="38"/>
      <c r="T210" s="39">
        <f t="shared" si="10"/>
        <v>1</v>
      </c>
      <c r="U210" s="40"/>
      <c r="V210" s="39" t="str">
        <f>IF(N210="","",VLOOKUP(N210,単重表!$C$6:'単重表'!$F$3809,3,FALSE))</f>
        <v/>
      </c>
      <c r="W210" s="80"/>
      <c r="X210" s="37" t="e">
        <f t="shared" si="11"/>
        <v>#VALUE!</v>
      </c>
      <c r="Y210" s="28"/>
      <c r="Z210" s="28"/>
      <c r="AA210" s="28"/>
      <c r="AB210" s="28"/>
      <c r="AC210" s="44"/>
      <c r="AD210" s="44"/>
      <c r="AE210" s="41"/>
      <c r="AF210" s="43"/>
      <c r="AG210" s="41"/>
      <c r="AH210" s="42" t="e">
        <f t="shared" si="8"/>
        <v>#VALUE!</v>
      </c>
      <c r="AI210" s="41"/>
      <c r="AJ210" s="44"/>
      <c r="AK210" s="45"/>
      <c r="AL210" s="34"/>
      <c r="AM210" s="34"/>
      <c r="AN210" s="34"/>
      <c r="AO210" s="34"/>
      <c r="AP210" s="34"/>
      <c r="AQ210" s="34"/>
      <c r="AR210" s="34"/>
    </row>
    <row r="211" spans="2:44" ht="22.5" customHeight="1" x14ac:dyDescent="0.15">
      <c r="B211" s="34"/>
      <c r="C211" s="47"/>
      <c r="D211" s="34"/>
      <c r="E211" s="34"/>
      <c r="F211" s="41"/>
      <c r="G211" s="67"/>
      <c r="H211" s="33"/>
      <c r="I211" s="72"/>
      <c r="J211" s="73"/>
      <c r="K211" s="53"/>
      <c r="L211" s="49"/>
      <c r="M211" s="51"/>
      <c r="N211" s="35"/>
      <c r="O211" s="55"/>
      <c r="P211" s="36" t="str">
        <f>IF(N211="","",VLOOKUP(N211,単重表!$C$6:'単重表'!$F$3809,2,FALSE))</f>
        <v/>
      </c>
      <c r="Q211" s="37"/>
      <c r="R211" s="29">
        <f t="shared" si="9"/>
        <v>0</v>
      </c>
      <c r="S211" s="38"/>
      <c r="T211" s="39">
        <f t="shared" si="10"/>
        <v>1</v>
      </c>
      <c r="U211" s="40"/>
      <c r="V211" s="39" t="str">
        <f>IF(N211="","",VLOOKUP(N211,単重表!$C$6:'単重表'!$F$3809,3,FALSE))</f>
        <v/>
      </c>
      <c r="W211" s="80"/>
      <c r="X211" s="37" t="e">
        <f t="shared" si="11"/>
        <v>#VALUE!</v>
      </c>
      <c r="Y211" s="28"/>
      <c r="Z211" s="28"/>
      <c r="AA211" s="28"/>
      <c r="AB211" s="28"/>
      <c r="AC211" s="44"/>
      <c r="AD211" s="44"/>
      <c r="AE211" s="41"/>
      <c r="AF211" s="43"/>
      <c r="AG211" s="41"/>
      <c r="AH211" s="42" t="e">
        <f t="shared" si="8"/>
        <v>#VALUE!</v>
      </c>
      <c r="AI211" s="41"/>
      <c r="AJ211" s="44"/>
      <c r="AK211" s="45"/>
      <c r="AL211" s="34"/>
      <c r="AM211" s="34"/>
      <c r="AN211" s="34"/>
      <c r="AO211" s="34"/>
      <c r="AP211" s="34"/>
      <c r="AQ211" s="34"/>
      <c r="AR211" s="34"/>
    </row>
    <row r="212" spans="2:44" ht="22.5" customHeight="1" x14ac:dyDescent="0.15">
      <c r="B212" s="34"/>
      <c r="C212" s="47"/>
      <c r="D212" s="34"/>
      <c r="E212" s="34"/>
      <c r="F212" s="41"/>
      <c r="G212" s="67"/>
      <c r="H212" s="33"/>
      <c r="I212" s="72"/>
      <c r="J212" s="73"/>
      <c r="K212" s="53"/>
      <c r="L212" s="49"/>
      <c r="M212" s="51"/>
      <c r="N212" s="35"/>
      <c r="O212" s="55"/>
      <c r="P212" s="36" t="str">
        <f>IF(N212="","",VLOOKUP(N212,単重表!$C$6:'単重表'!$F$3809,2,FALSE))</f>
        <v/>
      </c>
      <c r="Q212" s="37"/>
      <c r="R212" s="29">
        <f t="shared" si="9"/>
        <v>0</v>
      </c>
      <c r="S212" s="38"/>
      <c r="T212" s="39">
        <f t="shared" si="10"/>
        <v>1</v>
      </c>
      <c r="U212" s="40"/>
      <c r="V212" s="39" t="str">
        <f>IF(N212="","",VLOOKUP(N212,単重表!$C$6:'単重表'!$F$3809,3,FALSE))</f>
        <v/>
      </c>
      <c r="W212" s="80"/>
      <c r="X212" s="37" t="e">
        <f t="shared" si="11"/>
        <v>#VALUE!</v>
      </c>
      <c r="Y212" s="28"/>
      <c r="Z212" s="28"/>
      <c r="AA212" s="28"/>
      <c r="AB212" s="28"/>
      <c r="AC212" s="44"/>
      <c r="AD212" s="44"/>
      <c r="AE212" s="41"/>
      <c r="AF212" s="43"/>
      <c r="AG212" s="41"/>
      <c r="AH212" s="42" t="e">
        <f t="shared" si="8"/>
        <v>#VALUE!</v>
      </c>
      <c r="AI212" s="41"/>
      <c r="AJ212" s="44"/>
      <c r="AK212" s="45"/>
      <c r="AL212" s="34"/>
      <c r="AM212" s="34"/>
      <c r="AN212" s="34"/>
      <c r="AO212" s="34"/>
      <c r="AP212" s="34"/>
      <c r="AQ212" s="34"/>
      <c r="AR212" s="34"/>
    </row>
    <row r="213" spans="2:44" ht="22.5" customHeight="1" x14ac:dyDescent="0.15">
      <c r="B213" s="34"/>
      <c r="C213" s="47"/>
      <c r="D213" s="34"/>
      <c r="E213" s="34"/>
      <c r="F213" s="41"/>
      <c r="G213" s="67"/>
      <c r="H213" s="33"/>
      <c r="I213" s="72"/>
      <c r="J213" s="73"/>
      <c r="K213" s="53"/>
      <c r="L213" s="49"/>
      <c r="M213" s="51"/>
      <c r="N213" s="35"/>
      <c r="O213" s="55"/>
      <c r="P213" s="36" t="str">
        <f>IF(N213="","",VLOOKUP(N213,単重表!$C$6:'単重表'!$F$3809,2,FALSE))</f>
        <v/>
      </c>
      <c r="Q213" s="37"/>
      <c r="R213" s="29">
        <f t="shared" si="9"/>
        <v>0</v>
      </c>
      <c r="S213" s="38"/>
      <c r="T213" s="39">
        <f t="shared" si="10"/>
        <v>1</v>
      </c>
      <c r="U213" s="40"/>
      <c r="V213" s="39" t="str">
        <f>IF(N213="","",VLOOKUP(N213,単重表!$C$6:'単重表'!$F$3809,3,FALSE))</f>
        <v/>
      </c>
      <c r="W213" s="80"/>
      <c r="X213" s="37" t="e">
        <f t="shared" si="11"/>
        <v>#VALUE!</v>
      </c>
      <c r="Y213" s="28"/>
      <c r="Z213" s="28"/>
      <c r="AA213" s="28"/>
      <c r="AB213" s="28"/>
      <c r="AC213" s="44"/>
      <c r="AD213" s="44"/>
      <c r="AE213" s="41"/>
      <c r="AF213" s="43"/>
      <c r="AG213" s="41"/>
      <c r="AH213" s="42" t="e">
        <f t="shared" si="8"/>
        <v>#VALUE!</v>
      </c>
      <c r="AI213" s="41"/>
      <c r="AJ213" s="44"/>
      <c r="AK213" s="45"/>
      <c r="AL213" s="34"/>
      <c r="AM213" s="34"/>
      <c r="AN213" s="34"/>
      <c r="AO213" s="34"/>
      <c r="AP213" s="34"/>
      <c r="AQ213" s="34"/>
      <c r="AR213" s="34"/>
    </row>
    <row r="214" spans="2:44" ht="22.5" customHeight="1" x14ac:dyDescent="0.15">
      <c r="B214" s="34"/>
      <c r="C214" s="47"/>
      <c r="D214" s="34"/>
      <c r="E214" s="34"/>
      <c r="F214" s="41"/>
      <c r="G214" s="67"/>
      <c r="H214" s="33"/>
      <c r="I214" s="72"/>
      <c r="J214" s="73"/>
      <c r="K214" s="53"/>
      <c r="L214" s="49"/>
      <c r="M214" s="51"/>
      <c r="N214" s="35"/>
      <c r="O214" s="55"/>
      <c r="P214" s="36" t="str">
        <f>IF(N214="","",VLOOKUP(N214,単重表!$C$6:'単重表'!$F$3809,2,FALSE))</f>
        <v/>
      </c>
      <c r="Q214" s="37"/>
      <c r="R214" s="29">
        <f t="shared" si="9"/>
        <v>0</v>
      </c>
      <c r="S214" s="38"/>
      <c r="T214" s="39">
        <f t="shared" si="10"/>
        <v>1</v>
      </c>
      <c r="U214" s="40"/>
      <c r="V214" s="39" t="str">
        <f>IF(N214="","",VLOOKUP(N214,単重表!$C$6:'単重表'!$F$3809,3,FALSE))</f>
        <v/>
      </c>
      <c r="W214" s="80"/>
      <c r="X214" s="37" t="e">
        <f t="shared" si="11"/>
        <v>#VALUE!</v>
      </c>
      <c r="Y214" s="28"/>
      <c r="Z214" s="28"/>
      <c r="AA214" s="28"/>
      <c r="AB214" s="28"/>
      <c r="AC214" s="44"/>
      <c r="AD214" s="44"/>
      <c r="AE214" s="41"/>
      <c r="AF214" s="43"/>
      <c r="AG214" s="41"/>
      <c r="AH214" s="42" t="e">
        <f t="shared" ref="AH214:AH270" si="12">AG214*X214</f>
        <v>#VALUE!</v>
      </c>
      <c r="AI214" s="41"/>
      <c r="AJ214" s="44"/>
      <c r="AK214" s="45"/>
      <c r="AL214" s="34"/>
      <c r="AM214" s="34"/>
      <c r="AN214" s="34"/>
      <c r="AO214" s="34"/>
      <c r="AP214" s="34"/>
      <c r="AQ214" s="34"/>
      <c r="AR214" s="34"/>
    </row>
    <row r="215" spans="2:44" ht="22.5" customHeight="1" x14ac:dyDescent="0.15">
      <c r="B215" s="34"/>
      <c r="C215" s="47"/>
      <c r="D215" s="34"/>
      <c r="E215" s="34"/>
      <c r="F215" s="41"/>
      <c r="G215" s="67"/>
      <c r="H215" s="33"/>
      <c r="I215" s="72"/>
      <c r="J215" s="73"/>
      <c r="K215" s="53"/>
      <c r="L215" s="49"/>
      <c r="M215" s="51"/>
      <c r="N215" s="35"/>
      <c r="O215" s="55"/>
      <c r="P215" s="36" t="str">
        <f>IF(N215="","",VLOOKUP(N215,単重表!$C$6:'単重表'!$F$3809,2,FALSE))</f>
        <v/>
      </c>
      <c r="Q215" s="37"/>
      <c r="R215" s="29">
        <f t="shared" ref="R215:R278" si="13">Q215/1000</f>
        <v>0</v>
      </c>
      <c r="S215" s="38"/>
      <c r="T215" s="39">
        <f t="shared" ref="T215:T278" si="14">IF(S215="",1,S215/1000)</f>
        <v>1</v>
      </c>
      <c r="U215" s="40"/>
      <c r="V215" s="39" t="str">
        <f>IF(N215="","",VLOOKUP(N215,単重表!$C$6:'単重表'!$F$3809,3,FALSE))</f>
        <v/>
      </c>
      <c r="W215" s="80"/>
      <c r="X215" s="37" t="e">
        <f t="shared" ref="X215:X278" si="15">U215*V215</f>
        <v>#VALUE!</v>
      </c>
      <c r="Y215" s="28"/>
      <c r="Z215" s="28"/>
      <c r="AA215" s="28"/>
      <c r="AB215" s="28"/>
      <c r="AC215" s="44"/>
      <c r="AD215" s="44"/>
      <c r="AE215" s="41"/>
      <c r="AF215" s="43"/>
      <c r="AG215" s="41"/>
      <c r="AH215" s="42" t="e">
        <f t="shared" si="12"/>
        <v>#VALUE!</v>
      </c>
      <c r="AI215" s="41"/>
      <c r="AJ215" s="44"/>
      <c r="AK215" s="45"/>
      <c r="AL215" s="34"/>
      <c r="AM215" s="34"/>
      <c r="AN215" s="34"/>
      <c r="AO215" s="34"/>
      <c r="AP215" s="34"/>
      <c r="AQ215" s="34"/>
      <c r="AR215" s="34"/>
    </row>
    <row r="216" spans="2:44" ht="22.5" customHeight="1" x14ac:dyDescent="0.15">
      <c r="B216" s="34"/>
      <c r="C216" s="47"/>
      <c r="D216" s="34"/>
      <c r="E216" s="34"/>
      <c r="F216" s="41"/>
      <c r="G216" s="67"/>
      <c r="H216" s="33"/>
      <c r="I216" s="72"/>
      <c r="J216" s="73"/>
      <c r="K216" s="53"/>
      <c r="L216" s="49"/>
      <c r="M216" s="51"/>
      <c r="N216" s="35"/>
      <c r="O216" s="55"/>
      <c r="P216" s="36" t="str">
        <f>IF(N216="","",VLOOKUP(N216,単重表!$C$6:'単重表'!$F$3809,2,FALSE))</f>
        <v/>
      </c>
      <c r="Q216" s="37"/>
      <c r="R216" s="29">
        <f t="shared" si="13"/>
        <v>0</v>
      </c>
      <c r="S216" s="38"/>
      <c r="T216" s="39">
        <f t="shared" si="14"/>
        <v>1</v>
      </c>
      <c r="U216" s="40"/>
      <c r="V216" s="39" t="str">
        <f>IF(N216="","",VLOOKUP(N216,単重表!$C$6:'単重表'!$F$3809,3,FALSE))</f>
        <v/>
      </c>
      <c r="W216" s="80"/>
      <c r="X216" s="37" t="e">
        <f t="shared" si="15"/>
        <v>#VALUE!</v>
      </c>
      <c r="Y216" s="28"/>
      <c r="Z216" s="28"/>
      <c r="AA216" s="28"/>
      <c r="AB216" s="28"/>
      <c r="AC216" s="44"/>
      <c r="AD216" s="44"/>
      <c r="AE216" s="41"/>
      <c r="AF216" s="43"/>
      <c r="AG216" s="41"/>
      <c r="AH216" s="42" t="e">
        <f t="shared" si="12"/>
        <v>#VALUE!</v>
      </c>
      <c r="AI216" s="41"/>
      <c r="AJ216" s="44"/>
      <c r="AK216" s="45"/>
      <c r="AL216" s="34"/>
      <c r="AM216" s="34"/>
      <c r="AN216" s="34"/>
      <c r="AO216" s="34"/>
      <c r="AP216" s="34"/>
      <c r="AQ216" s="34"/>
      <c r="AR216" s="34"/>
    </row>
    <row r="217" spans="2:44" ht="22.5" customHeight="1" x14ac:dyDescent="0.15">
      <c r="B217" s="34"/>
      <c r="C217" s="47"/>
      <c r="D217" s="34"/>
      <c r="E217" s="34"/>
      <c r="F217" s="41"/>
      <c r="G217" s="67"/>
      <c r="H217" s="33"/>
      <c r="I217" s="72"/>
      <c r="J217" s="73"/>
      <c r="K217" s="53"/>
      <c r="L217" s="49"/>
      <c r="M217" s="51"/>
      <c r="N217" s="35"/>
      <c r="O217" s="55"/>
      <c r="P217" s="36" t="str">
        <f>IF(N217="","",VLOOKUP(N217,単重表!$C$6:'単重表'!$F$3809,2,FALSE))</f>
        <v/>
      </c>
      <c r="Q217" s="37"/>
      <c r="R217" s="29">
        <f t="shared" si="13"/>
        <v>0</v>
      </c>
      <c r="S217" s="38"/>
      <c r="T217" s="39">
        <f t="shared" si="14"/>
        <v>1</v>
      </c>
      <c r="U217" s="40"/>
      <c r="V217" s="39" t="str">
        <f>IF(N217="","",VLOOKUP(N217,単重表!$C$6:'単重表'!$F$3809,3,FALSE))</f>
        <v/>
      </c>
      <c r="W217" s="80"/>
      <c r="X217" s="37" t="e">
        <f t="shared" si="15"/>
        <v>#VALUE!</v>
      </c>
      <c r="Y217" s="28"/>
      <c r="Z217" s="28"/>
      <c r="AA217" s="28"/>
      <c r="AB217" s="28"/>
      <c r="AC217" s="44"/>
      <c r="AD217" s="44"/>
      <c r="AE217" s="41"/>
      <c r="AF217" s="43"/>
      <c r="AG217" s="41"/>
      <c r="AH217" s="42" t="e">
        <f t="shared" si="12"/>
        <v>#VALUE!</v>
      </c>
      <c r="AI217" s="41"/>
      <c r="AJ217" s="44"/>
      <c r="AK217" s="45"/>
      <c r="AL217" s="34"/>
      <c r="AM217" s="34"/>
      <c r="AN217" s="34"/>
      <c r="AO217" s="34"/>
      <c r="AP217" s="34"/>
      <c r="AQ217" s="34"/>
      <c r="AR217" s="34"/>
    </row>
    <row r="218" spans="2:44" ht="22.5" customHeight="1" x14ac:dyDescent="0.15">
      <c r="B218" s="34"/>
      <c r="C218" s="47"/>
      <c r="D218" s="34"/>
      <c r="E218" s="34"/>
      <c r="F218" s="41"/>
      <c r="G218" s="67"/>
      <c r="H218" s="33"/>
      <c r="I218" s="72"/>
      <c r="J218" s="73"/>
      <c r="K218" s="53"/>
      <c r="L218" s="49"/>
      <c r="M218" s="51"/>
      <c r="N218" s="35"/>
      <c r="O218" s="55"/>
      <c r="P218" s="36" t="str">
        <f>IF(N218="","",VLOOKUP(N218,単重表!$C$6:'単重表'!$F$3809,2,FALSE))</f>
        <v/>
      </c>
      <c r="Q218" s="37"/>
      <c r="R218" s="29">
        <f t="shared" si="13"/>
        <v>0</v>
      </c>
      <c r="S218" s="38"/>
      <c r="T218" s="39">
        <f t="shared" si="14"/>
        <v>1</v>
      </c>
      <c r="U218" s="40"/>
      <c r="V218" s="39" t="str">
        <f>IF(N218="","",VLOOKUP(N218,単重表!$C$6:'単重表'!$F$3809,3,FALSE))</f>
        <v/>
      </c>
      <c r="W218" s="80"/>
      <c r="X218" s="37" t="e">
        <f t="shared" si="15"/>
        <v>#VALUE!</v>
      </c>
      <c r="Y218" s="28"/>
      <c r="Z218" s="28"/>
      <c r="AA218" s="28"/>
      <c r="AB218" s="28"/>
      <c r="AC218" s="44"/>
      <c r="AD218" s="44"/>
      <c r="AE218" s="41"/>
      <c r="AF218" s="43"/>
      <c r="AG218" s="41"/>
      <c r="AH218" s="42" t="e">
        <f t="shared" si="12"/>
        <v>#VALUE!</v>
      </c>
      <c r="AI218" s="41"/>
      <c r="AJ218" s="44"/>
      <c r="AK218" s="45"/>
      <c r="AL218" s="34"/>
      <c r="AM218" s="34"/>
      <c r="AN218" s="34"/>
      <c r="AO218" s="34"/>
      <c r="AP218" s="34"/>
      <c r="AQ218" s="34"/>
      <c r="AR218" s="34"/>
    </row>
    <row r="219" spans="2:44" ht="22.5" customHeight="1" x14ac:dyDescent="0.15">
      <c r="B219" s="34"/>
      <c r="C219" s="47"/>
      <c r="D219" s="34"/>
      <c r="E219" s="34"/>
      <c r="F219" s="41"/>
      <c r="G219" s="67"/>
      <c r="H219" s="33"/>
      <c r="I219" s="72"/>
      <c r="J219" s="73"/>
      <c r="K219" s="53"/>
      <c r="L219" s="49"/>
      <c r="M219" s="51"/>
      <c r="N219" s="35"/>
      <c r="O219" s="55"/>
      <c r="P219" s="36" t="str">
        <f>IF(N219="","",VLOOKUP(N219,単重表!$C$6:'単重表'!$F$3809,2,FALSE))</f>
        <v/>
      </c>
      <c r="Q219" s="37"/>
      <c r="R219" s="29">
        <f t="shared" si="13"/>
        <v>0</v>
      </c>
      <c r="S219" s="38"/>
      <c r="T219" s="39">
        <f t="shared" si="14"/>
        <v>1</v>
      </c>
      <c r="U219" s="40"/>
      <c r="V219" s="39" t="str">
        <f>IF(N219="","",VLOOKUP(N219,単重表!$C$6:'単重表'!$F$3809,3,FALSE))</f>
        <v/>
      </c>
      <c r="W219" s="80"/>
      <c r="X219" s="37" t="e">
        <f t="shared" si="15"/>
        <v>#VALUE!</v>
      </c>
      <c r="Y219" s="28"/>
      <c r="Z219" s="28"/>
      <c r="AA219" s="28"/>
      <c r="AB219" s="28"/>
      <c r="AC219" s="44"/>
      <c r="AD219" s="44"/>
      <c r="AE219" s="41"/>
      <c r="AF219" s="43"/>
      <c r="AG219" s="41"/>
      <c r="AH219" s="42" t="e">
        <f t="shared" si="12"/>
        <v>#VALUE!</v>
      </c>
      <c r="AI219" s="41"/>
      <c r="AJ219" s="44"/>
      <c r="AK219" s="45"/>
      <c r="AL219" s="34"/>
      <c r="AM219" s="34"/>
      <c r="AN219" s="34"/>
      <c r="AO219" s="34"/>
      <c r="AP219" s="34"/>
      <c r="AQ219" s="34"/>
      <c r="AR219" s="34"/>
    </row>
    <row r="220" spans="2:44" ht="22.5" customHeight="1" x14ac:dyDescent="0.15">
      <c r="B220" s="34"/>
      <c r="C220" s="47"/>
      <c r="D220" s="34"/>
      <c r="E220" s="34"/>
      <c r="F220" s="41"/>
      <c r="G220" s="67"/>
      <c r="H220" s="33"/>
      <c r="I220" s="72"/>
      <c r="J220" s="73"/>
      <c r="K220" s="53"/>
      <c r="L220" s="49"/>
      <c r="M220" s="51"/>
      <c r="N220" s="35"/>
      <c r="O220" s="55"/>
      <c r="P220" s="36" t="str">
        <f>IF(N220="","",VLOOKUP(N220,単重表!$C$6:'単重表'!$F$3809,2,FALSE))</f>
        <v/>
      </c>
      <c r="Q220" s="37"/>
      <c r="R220" s="29">
        <f t="shared" si="13"/>
        <v>0</v>
      </c>
      <c r="S220" s="38"/>
      <c r="T220" s="39">
        <f t="shared" si="14"/>
        <v>1</v>
      </c>
      <c r="U220" s="40"/>
      <c r="V220" s="39" t="str">
        <f>IF(N220="","",VLOOKUP(N220,単重表!$C$6:'単重表'!$F$3809,3,FALSE))</f>
        <v/>
      </c>
      <c r="W220" s="80"/>
      <c r="X220" s="37" t="e">
        <f t="shared" si="15"/>
        <v>#VALUE!</v>
      </c>
      <c r="Y220" s="28"/>
      <c r="Z220" s="28"/>
      <c r="AA220" s="28"/>
      <c r="AB220" s="28"/>
      <c r="AC220" s="44"/>
      <c r="AD220" s="44"/>
      <c r="AE220" s="41"/>
      <c r="AF220" s="43"/>
      <c r="AG220" s="41"/>
      <c r="AH220" s="42" t="e">
        <f t="shared" si="12"/>
        <v>#VALUE!</v>
      </c>
      <c r="AI220" s="41"/>
      <c r="AJ220" s="44"/>
      <c r="AK220" s="45"/>
      <c r="AL220" s="34"/>
      <c r="AM220" s="34"/>
      <c r="AN220" s="34"/>
      <c r="AO220" s="34"/>
      <c r="AP220" s="34"/>
      <c r="AQ220" s="34"/>
      <c r="AR220" s="34"/>
    </row>
    <row r="221" spans="2:44" ht="22.5" customHeight="1" x14ac:dyDescent="0.15">
      <c r="B221" s="34"/>
      <c r="C221" s="47"/>
      <c r="D221" s="34"/>
      <c r="E221" s="34"/>
      <c r="F221" s="41"/>
      <c r="G221" s="67"/>
      <c r="H221" s="33"/>
      <c r="I221" s="72"/>
      <c r="J221" s="73"/>
      <c r="K221" s="53"/>
      <c r="L221" s="49"/>
      <c r="M221" s="51"/>
      <c r="N221" s="35"/>
      <c r="O221" s="55"/>
      <c r="P221" s="36" t="str">
        <f>IF(N221="","",VLOOKUP(N221,単重表!$C$6:'単重表'!$F$3809,2,FALSE))</f>
        <v/>
      </c>
      <c r="Q221" s="37"/>
      <c r="R221" s="29">
        <f t="shared" si="13"/>
        <v>0</v>
      </c>
      <c r="S221" s="38"/>
      <c r="T221" s="39">
        <f t="shared" si="14"/>
        <v>1</v>
      </c>
      <c r="U221" s="40"/>
      <c r="V221" s="39" t="str">
        <f>IF(N221="","",VLOOKUP(N221,単重表!$C$6:'単重表'!$F$3809,3,FALSE))</f>
        <v/>
      </c>
      <c r="W221" s="80"/>
      <c r="X221" s="37" t="e">
        <f t="shared" si="15"/>
        <v>#VALUE!</v>
      </c>
      <c r="Y221" s="28"/>
      <c r="Z221" s="28"/>
      <c r="AA221" s="28"/>
      <c r="AB221" s="28"/>
      <c r="AC221" s="44"/>
      <c r="AD221" s="44"/>
      <c r="AE221" s="41"/>
      <c r="AF221" s="43"/>
      <c r="AG221" s="41"/>
      <c r="AH221" s="42" t="e">
        <f t="shared" si="12"/>
        <v>#VALUE!</v>
      </c>
      <c r="AI221" s="41"/>
      <c r="AJ221" s="44"/>
      <c r="AK221" s="45"/>
      <c r="AL221" s="34"/>
      <c r="AM221" s="34"/>
      <c r="AN221" s="34"/>
      <c r="AO221" s="34"/>
      <c r="AP221" s="34"/>
      <c r="AQ221" s="34"/>
      <c r="AR221" s="34"/>
    </row>
    <row r="222" spans="2:44" ht="22.5" customHeight="1" x14ac:dyDescent="0.15">
      <c r="B222" s="34"/>
      <c r="C222" s="47"/>
      <c r="D222" s="34"/>
      <c r="E222" s="34"/>
      <c r="F222" s="41"/>
      <c r="G222" s="67"/>
      <c r="H222" s="33"/>
      <c r="I222" s="72"/>
      <c r="J222" s="73"/>
      <c r="K222" s="53"/>
      <c r="L222" s="49"/>
      <c r="M222" s="51"/>
      <c r="N222" s="35"/>
      <c r="O222" s="55"/>
      <c r="P222" s="36" t="str">
        <f>IF(N222="","",VLOOKUP(N222,単重表!$C$6:'単重表'!$F$3809,2,FALSE))</f>
        <v/>
      </c>
      <c r="Q222" s="37"/>
      <c r="R222" s="29">
        <f t="shared" si="13"/>
        <v>0</v>
      </c>
      <c r="S222" s="38"/>
      <c r="T222" s="39">
        <f t="shared" si="14"/>
        <v>1</v>
      </c>
      <c r="U222" s="40"/>
      <c r="V222" s="39" t="str">
        <f>IF(N222="","",VLOOKUP(N222,単重表!$C$6:'単重表'!$F$3809,3,FALSE))</f>
        <v/>
      </c>
      <c r="W222" s="80"/>
      <c r="X222" s="37" t="e">
        <f t="shared" si="15"/>
        <v>#VALUE!</v>
      </c>
      <c r="Y222" s="28"/>
      <c r="Z222" s="28"/>
      <c r="AA222" s="28"/>
      <c r="AB222" s="28"/>
      <c r="AC222" s="44"/>
      <c r="AD222" s="44"/>
      <c r="AE222" s="41"/>
      <c r="AF222" s="43"/>
      <c r="AG222" s="41"/>
      <c r="AH222" s="42" t="e">
        <f t="shared" si="12"/>
        <v>#VALUE!</v>
      </c>
      <c r="AI222" s="41"/>
      <c r="AJ222" s="44"/>
      <c r="AK222" s="45"/>
      <c r="AL222" s="34"/>
      <c r="AM222" s="34"/>
      <c r="AN222" s="34"/>
      <c r="AO222" s="34"/>
      <c r="AP222" s="34"/>
      <c r="AQ222" s="34"/>
      <c r="AR222" s="34"/>
    </row>
    <row r="223" spans="2:44" ht="22.5" customHeight="1" x14ac:dyDescent="0.15">
      <c r="B223" s="34"/>
      <c r="C223" s="47"/>
      <c r="D223" s="34"/>
      <c r="E223" s="34"/>
      <c r="F223" s="41"/>
      <c r="G223" s="67"/>
      <c r="H223" s="33"/>
      <c r="I223" s="72"/>
      <c r="J223" s="73"/>
      <c r="K223" s="53"/>
      <c r="L223" s="49"/>
      <c r="M223" s="51"/>
      <c r="N223" s="35"/>
      <c r="O223" s="55"/>
      <c r="P223" s="36" t="str">
        <f>IF(N223="","",VLOOKUP(N223,単重表!$C$6:'単重表'!$F$3809,2,FALSE))</f>
        <v/>
      </c>
      <c r="Q223" s="37"/>
      <c r="R223" s="29">
        <f t="shared" si="13"/>
        <v>0</v>
      </c>
      <c r="S223" s="38"/>
      <c r="T223" s="39">
        <f t="shared" si="14"/>
        <v>1</v>
      </c>
      <c r="U223" s="40"/>
      <c r="V223" s="39" t="str">
        <f>IF(N223="","",VLOOKUP(N223,単重表!$C$6:'単重表'!$F$3809,3,FALSE))</f>
        <v/>
      </c>
      <c r="W223" s="80"/>
      <c r="X223" s="37" t="e">
        <f t="shared" si="15"/>
        <v>#VALUE!</v>
      </c>
      <c r="Y223" s="28"/>
      <c r="Z223" s="28"/>
      <c r="AA223" s="28"/>
      <c r="AB223" s="28"/>
      <c r="AC223" s="44"/>
      <c r="AD223" s="44"/>
      <c r="AE223" s="41"/>
      <c r="AF223" s="43"/>
      <c r="AG223" s="41"/>
      <c r="AH223" s="42" t="e">
        <f t="shared" si="12"/>
        <v>#VALUE!</v>
      </c>
      <c r="AI223" s="41"/>
      <c r="AJ223" s="44"/>
      <c r="AK223" s="45"/>
      <c r="AL223" s="34"/>
      <c r="AM223" s="34"/>
      <c r="AN223" s="34"/>
      <c r="AO223" s="34"/>
      <c r="AP223" s="34"/>
      <c r="AQ223" s="34"/>
      <c r="AR223" s="34"/>
    </row>
    <row r="224" spans="2:44" ht="22.5" customHeight="1" x14ac:dyDescent="0.15">
      <c r="B224" s="34"/>
      <c r="C224" s="47"/>
      <c r="D224" s="34"/>
      <c r="E224" s="34"/>
      <c r="F224" s="41"/>
      <c r="G224" s="67"/>
      <c r="H224" s="33"/>
      <c r="I224" s="72"/>
      <c r="J224" s="73"/>
      <c r="K224" s="53"/>
      <c r="L224" s="49"/>
      <c r="M224" s="51"/>
      <c r="N224" s="35"/>
      <c r="O224" s="55"/>
      <c r="P224" s="36" t="str">
        <f>IF(N224="","",VLOOKUP(N224,単重表!$C$6:'単重表'!$F$3809,2,FALSE))</f>
        <v/>
      </c>
      <c r="Q224" s="37"/>
      <c r="R224" s="29">
        <f t="shared" si="13"/>
        <v>0</v>
      </c>
      <c r="S224" s="38"/>
      <c r="T224" s="39">
        <f t="shared" si="14"/>
        <v>1</v>
      </c>
      <c r="U224" s="40"/>
      <c r="V224" s="39" t="str">
        <f>IF(N224="","",VLOOKUP(N224,単重表!$C$6:'単重表'!$F$3809,3,FALSE))</f>
        <v/>
      </c>
      <c r="W224" s="80"/>
      <c r="X224" s="37" t="e">
        <f t="shared" si="15"/>
        <v>#VALUE!</v>
      </c>
      <c r="Y224" s="28"/>
      <c r="Z224" s="28"/>
      <c r="AA224" s="28"/>
      <c r="AB224" s="28"/>
      <c r="AC224" s="44"/>
      <c r="AD224" s="44"/>
      <c r="AE224" s="41"/>
      <c r="AF224" s="43"/>
      <c r="AG224" s="41"/>
      <c r="AH224" s="42" t="e">
        <f t="shared" si="12"/>
        <v>#VALUE!</v>
      </c>
      <c r="AI224" s="41"/>
      <c r="AJ224" s="44"/>
      <c r="AK224" s="45"/>
      <c r="AL224" s="34"/>
      <c r="AM224" s="34"/>
      <c r="AN224" s="34"/>
      <c r="AO224" s="34"/>
      <c r="AP224" s="34"/>
      <c r="AQ224" s="34"/>
      <c r="AR224" s="34"/>
    </row>
    <row r="225" spans="2:44" ht="22.5" customHeight="1" x14ac:dyDescent="0.15">
      <c r="B225" s="34"/>
      <c r="C225" s="47"/>
      <c r="D225" s="34"/>
      <c r="E225" s="34"/>
      <c r="F225" s="41"/>
      <c r="G225" s="67"/>
      <c r="H225" s="33"/>
      <c r="I225" s="72"/>
      <c r="J225" s="73"/>
      <c r="K225" s="53"/>
      <c r="L225" s="49"/>
      <c r="M225" s="51"/>
      <c r="N225" s="35"/>
      <c r="O225" s="55"/>
      <c r="P225" s="36" t="str">
        <f>IF(N225="","",VLOOKUP(N225,単重表!$C$6:'単重表'!$F$3809,2,FALSE))</f>
        <v/>
      </c>
      <c r="Q225" s="37"/>
      <c r="R225" s="29">
        <f t="shared" si="13"/>
        <v>0</v>
      </c>
      <c r="S225" s="38"/>
      <c r="T225" s="39">
        <f t="shared" si="14"/>
        <v>1</v>
      </c>
      <c r="U225" s="40"/>
      <c r="V225" s="39" t="str">
        <f>IF(N225="","",VLOOKUP(N225,単重表!$C$6:'単重表'!$F$3809,3,FALSE))</f>
        <v/>
      </c>
      <c r="W225" s="80"/>
      <c r="X225" s="37" t="e">
        <f t="shared" si="15"/>
        <v>#VALUE!</v>
      </c>
      <c r="Y225" s="28"/>
      <c r="Z225" s="28"/>
      <c r="AA225" s="28"/>
      <c r="AB225" s="28"/>
      <c r="AC225" s="44"/>
      <c r="AD225" s="44"/>
      <c r="AE225" s="41"/>
      <c r="AF225" s="43"/>
      <c r="AG225" s="41"/>
      <c r="AH225" s="42" t="e">
        <f t="shared" si="12"/>
        <v>#VALUE!</v>
      </c>
      <c r="AI225" s="41"/>
      <c r="AJ225" s="44"/>
      <c r="AK225" s="45"/>
      <c r="AL225" s="34"/>
      <c r="AM225" s="34"/>
      <c r="AN225" s="34"/>
      <c r="AO225" s="34"/>
      <c r="AP225" s="34"/>
      <c r="AQ225" s="34"/>
      <c r="AR225" s="34"/>
    </row>
    <row r="226" spans="2:44" ht="22.5" customHeight="1" x14ac:dyDescent="0.15">
      <c r="B226" s="34"/>
      <c r="C226" s="47"/>
      <c r="D226" s="34"/>
      <c r="E226" s="34"/>
      <c r="F226" s="41"/>
      <c r="G226" s="67"/>
      <c r="H226" s="33"/>
      <c r="I226" s="72"/>
      <c r="J226" s="73"/>
      <c r="K226" s="53"/>
      <c r="L226" s="49"/>
      <c r="M226" s="51"/>
      <c r="N226" s="35"/>
      <c r="O226" s="55"/>
      <c r="P226" s="36" t="str">
        <f>IF(N226="","",VLOOKUP(N226,単重表!$C$6:'単重表'!$F$3809,2,FALSE))</f>
        <v/>
      </c>
      <c r="Q226" s="37"/>
      <c r="R226" s="29">
        <f t="shared" si="13"/>
        <v>0</v>
      </c>
      <c r="S226" s="38"/>
      <c r="T226" s="39">
        <f t="shared" si="14"/>
        <v>1</v>
      </c>
      <c r="U226" s="40"/>
      <c r="V226" s="39" t="str">
        <f>IF(N226="","",VLOOKUP(N226,単重表!$C$6:'単重表'!$F$3809,3,FALSE))</f>
        <v/>
      </c>
      <c r="W226" s="80"/>
      <c r="X226" s="37" t="e">
        <f t="shared" si="15"/>
        <v>#VALUE!</v>
      </c>
      <c r="Y226" s="28"/>
      <c r="Z226" s="28"/>
      <c r="AA226" s="28"/>
      <c r="AB226" s="28"/>
      <c r="AC226" s="44"/>
      <c r="AD226" s="44"/>
      <c r="AE226" s="41"/>
      <c r="AF226" s="43"/>
      <c r="AG226" s="41"/>
      <c r="AH226" s="42" t="e">
        <f t="shared" si="12"/>
        <v>#VALUE!</v>
      </c>
      <c r="AI226" s="41"/>
      <c r="AJ226" s="44"/>
      <c r="AK226" s="45"/>
      <c r="AL226" s="34"/>
      <c r="AM226" s="34"/>
      <c r="AN226" s="34"/>
      <c r="AO226" s="34"/>
      <c r="AP226" s="34"/>
      <c r="AQ226" s="34"/>
      <c r="AR226" s="34"/>
    </row>
    <row r="227" spans="2:44" ht="22.5" customHeight="1" x14ac:dyDescent="0.15">
      <c r="B227" s="34"/>
      <c r="C227" s="47"/>
      <c r="D227" s="34"/>
      <c r="E227" s="34"/>
      <c r="F227" s="41"/>
      <c r="G227" s="67"/>
      <c r="H227" s="33"/>
      <c r="I227" s="72"/>
      <c r="J227" s="73"/>
      <c r="K227" s="53"/>
      <c r="L227" s="49"/>
      <c r="M227" s="51"/>
      <c r="N227" s="35"/>
      <c r="O227" s="55"/>
      <c r="P227" s="36" t="str">
        <f>IF(N227="","",VLOOKUP(N227,単重表!$C$6:'単重表'!$F$3809,2,FALSE))</f>
        <v/>
      </c>
      <c r="Q227" s="37"/>
      <c r="R227" s="29">
        <f t="shared" si="13"/>
        <v>0</v>
      </c>
      <c r="S227" s="38"/>
      <c r="T227" s="39">
        <f t="shared" si="14"/>
        <v>1</v>
      </c>
      <c r="U227" s="40"/>
      <c r="V227" s="39" t="str">
        <f>IF(N227="","",VLOOKUP(N227,単重表!$C$6:'単重表'!$F$3809,3,FALSE))</f>
        <v/>
      </c>
      <c r="W227" s="80"/>
      <c r="X227" s="37" t="e">
        <f t="shared" si="15"/>
        <v>#VALUE!</v>
      </c>
      <c r="Y227" s="28"/>
      <c r="Z227" s="28"/>
      <c r="AA227" s="28"/>
      <c r="AB227" s="28"/>
      <c r="AC227" s="44"/>
      <c r="AD227" s="44"/>
      <c r="AE227" s="41"/>
      <c r="AF227" s="43"/>
      <c r="AG227" s="41"/>
      <c r="AH227" s="42" t="e">
        <f t="shared" si="12"/>
        <v>#VALUE!</v>
      </c>
      <c r="AI227" s="41"/>
      <c r="AJ227" s="44"/>
      <c r="AK227" s="45"/>
      <c r="AL227" s="34"/>
      <c r="AM227" s="34"/>
      <c r="AN227" s="34"/>
      <c r="AO227" s="34"/>
      <c r="AP227" s="34"/>
      <c r="AQ227" s="34"/>
      <c r="AR227" s="34"/>
    </row>
    <row r="228" spans="2:44" ht="22.5" customHeight="1" x14ac:dyDescent="0.15">
      <c r="B228" s="34"/>
      <c r="C228" s="47"/>
      <c r="D228" s="34"/>
      <c r="E228" s="34"/>
      <c r="F228" s="41"/>
      <c r="G228" s="67"/>
      <c r="H228" s="33"/>
      <c r="I228" s="72"/>
      <c r="J228" s="73"/>
      <c r="K228" s="53"/>
      <c r="L228" s="49"/>
      <c r="M228" s="51"/>
      <c r="N228" s="35"/>
      <c r="O228" s="55"/>
      <c r="P228" s="36" t="str">
        <f>IF(N228="","",VLOOKUP(N228,単重表!$C$6:'単重表'!$F$3809,2,FALSE))</f>
        <v/>
      </c>
      <c r="Q228" s="37"/>
      <c r="R228" s="29">
        <f t="shared" si="13"/>
        <v>0</v>
      </c>
      <c r="S228" s="38"/>
      <c r="T228" s="39">
        <f t="shared" si="14"/>
        <v>1</v>
      </c>
      <c r="U228" s="40"/>
      <c r="V228" s="39" t="str">
        <f>IF(N228="","",VLOOKUP(N228,単重表!$C$6:'単重表'!$F$3809,3,FALSE))</f>
        <v/>
      </c>
      <c r="W228" s="80"/>
      <c r="X228" s="37" t="e">
        <f t="shared" si="15"/>
        <v>#VALUE!</v>
      </c>
      <c r="Y228" s="28"/>
      <c r="Z228" s="28"/>
      <c r="AA228" s="28"/>
      <c r="AB228" s="28"/>
      <c r="AC228" s="44"/>
      <c r="AD228" s="44"/>
      <c r="AE228" s="41"/>
      <c r="AF228" s="43"/>
      <c r="AG228" s="41"/>
      <c r="AH228" s="42" t="e">
        <f t="shared" si="12"/>
        <v>#VALUE!</v>
      </c>
      <c r="AI228" s="41"/>
      <c r="AJ228" s="44"/>
      <c r="AK228" s="45"/>
      <c r="AL228" s="34"/>
      <c r="AM228" s="34"/>
      <c r="AN228" s="34"/>
      <c r="AO228" s="34"/>
      <c r="AP228" s="34"/>
      <c r="AQ228" s="34"/>
      <c r="AR228" s="34"/>
    </row>
    <row r="229" spans="2:44" ht="22.5" customHeight="1" x14ac:dyDescent="0.15">
      <c r="B229" s="34"/>
      <c r="C229" s="47"/>
      <c r="D229" s="34"/>
      <c r="E229" s="34"/>
      <c r="F229" s="41"/>
      <c r="G229" s="67"/>
      <c r="H229" s="33"/>
      <c r="I229" s="72"/>
      <c r="J229" s="73"/>
      <c r="K229" s="53"/>
      <c r="L229" s="49"/>
      <c r="M229" s="51"/>
      <c r="N229" s="35"/>
      <c r="O229" s="55"/>
      <c r="P229" s="36" t="str">
        <f>IF(N229="","",VLOOKUP(N229,単重表!$C$6:'単重表'!$F$3809,2,FALSE))</f>
        <v/>
      </c>
      <c r="Q229" s="37"/>
      <c r="R229" s="29">
        <f t="shared" si="13"/>
        <v>0</v>
      </c>
      <c r="S229" s="38"/>
      <c r="T229" s="39">
        <f t="shared" si="14"/>
        <v>1</v>
      </c>
      <c r="U229" s="40"/>
      <c r="V229" s="39" t="str">
        <f>IF(N229="","",VLOOKUP(N229,単重表!$C$6:'単重表'!$F$3809,3,FALSE))</f>
        <v/>
      </c>
      <c r="W229" s="80"/>
      <c r="X229" s="37" t="e">
        <f t="shared" si="15"/>
        <v>#VALUE!</v>
      </c>
      <c r="Y229" s="28"/>
      <c r="Z229" s="28"/>
      <c r="AA229" s="28"/>
      <c r="AB229" s="28"/>
      <c r="AC229" s="44"/>
      <c r="AD229" s="44"/>
      <c r="AE229" s="41"/>
      <c r="AF229" s="43"/>
      <c r="AG229" s="41"/>
      <c r="AH229" s="42" t="e">
        <f t="shared" si="12"/>
        <v>#VALUE!</v>
      </c>
      <c r="AI229" s="41"/>
      <c r="AJ229" s="44"/>
      <c r="AK229" s="45"/>
      <c r="AL229" s="34"/>
      <c r="AM229" s="34"/>
      <c r="AN229" s="34"/>
      <c r="AO229" s="34"/>
      <c r="AP229" s="34"/>
      <c r="AQ229" s="34"/>
      <c r="AR229" s="34"/>
    </row>
    <row r="230" spans="2:44" ht="22.5" customHeight="1" x14ac:dyDescent="0.15">
      <c r="B230" s="34"/>
      <c r="C230" s="47"/>
      <c r="D230" s="34"/>
      <c r="E230" s="34"/>
      <c r="F230" s="41"/>
      <c r="G230" s="67"/>
      <c r="H230" s="33"/>
      <c r="I230" s="72"/>
      <c r="J230" s="73"/>
      <c r="K230" s="53"/>
      <c r="L230" s="49"/>
      <c r="M230" s="51"/>
      <c r="N230" s="35"/>
      <c r="O230" s="55"/>
      <c r="P230" s="36" t="str">
        <f>IF(N230="","",VLOOKUP(N230,単重表!$C$6:'単重表'!$F$3809,2,FALSE))</f>
        <v/>
      </c>
      <c r="Q230" s="37"/>
      <c r="R230" s="29">
        <f t="shared" si="13"/>
        <v>0</v>
      </c>
      <c r="S230" s="38"/>
      <c r="T230" s="39">
        <f t="shared" si="14"/>
        <v>1</v>
      </c>
      <c r="U230" s="40"/>
      <c r="V230" s="39" t="str">
        <f>IF(N230="","",VLOOKUP(N230,単重表!$C$6:'単重表'!$F$3809,3,FALSE))</f>
        <v/>
      </c>
      <c r="W230" s="80"/>
      <c r="X230" s="37" t="e">
        <f t="shared" si="15"/>
        <v>#VALUE!</v>
      </c>
      <c r="Y230" s="28"/>
      <c r="Z230" s="28"/>
      <c r="AA230" s="28"/>
      <c r="AB230" s="28"/>
      <c r="AC230" s="44"/>
      <c r="AD230" s="44"/>
      <c r="AE230" s="41"/>
      <c r="AF230" s="43"/>
      <c r="AG230" s="41"/>
      <c r="AH230" s="42" t="e">
        <f t="shared" si="12"/>
        <v>#VALUE!</v>
      </c>
      <c r="AI230" s="41"/>
      <c r="AJ230" s="44"/>
      <c r="AK230" s="45"/>
      <c r="AL230" s="34"/>
      <c r="AM230" s="34"/>
      <c r="AN230" s="34"/>
      <c r="AO230" s="34"/>
      <c r="AP230" s="34"/>
      <c r="AQ230" s="34"/>
      <c r="AR230" s="34"/>
    </row>
    <row r="231" spans="2:44" ht="22.5" customHeight="1" x14ac:dyDescent="0.15">
      <c r="B231" s="34"/>
      <c r="C231" s="47"/>
      <c r="D231" s="34"/>
      <c r="E231" s="34"/>
      <c r="F231" s="41"/>
      <c r="G231" s="67"/>
      <c r="H231" s="33"/>
      <c r="I231" s="72"/>
      <c r="J231" s="73"/>
      <c r="K231" s="53"/>
      <c r="L231" s="49"/>
      <c r="M231" s="51"/>
      <c r="N231" s="35"/>
      <c r="O231" s="55"/>
      <c r="P231" s="36" t="str">
        <f>IF(N231="","",VLOOKUP(N231,単重表!$C$6:'単重表'!$F$3809,2,FALSE))</f>
        <v/>
      </c>
      <c r="Q231" s="37"/>
      <c r="R231" s="29">
        <f t="shared" si="13"/>
        <v>0</v>
      </c>
      <c r="S231" s="38"/>
      <c r="T231" s="39">
        <f t="shared" si="14"/>
        <v>1</v>
      </c>
      <c r="U231" s="40"/>
      <c r="V231" s="39" t="str">
        <f>IF(N231="","",VLOOKUP(N231,単重表!$C$6:'単重表'!$F$3809,3,FALSE))</f>
        <v/>
      </c>
      <c r="W231" s="80"/>
      <c r="X231" s="37" t="e">
        <f t="shared" si="15"/>
        <v>#VALUE!</v>
      </c>
      <c r="Y231" s="28"/>
      <c r="Z231" s="28"/>
      <c r="AA231" s="28"/>
      <c r="AB231" s="28"/>
      <c r="AC231" s="44"/>
      <c r="AD231" s="44"/>
      <c r="AE231" s="41"/>
      <c r="AF231" s="43"/>
      <c r="AG231" s="41"/>
      <c r="AH231" s="42" t="e">
        <f t="shared" si="12"/>
        <v>#VALUE!</v>
      </c>
      <c r="AI231" s="41"/>
      <c r="AJ231" s="44"/>
      <c r="AK231" s="45"/>
      <c r="AL231" s="34"/>
      <c r="AM231" s="34"/>
      <c r="AN231" s="34"/>
      <c r="AO231" s="34"/>
      <c r="AP231" s="34"/>
      <c r="AQ231" s="34"/>
      <c r="AR231" s="34"/>
    </row>
    <row r="232" spans="2:44" ht="22.5" customHeight="1" x14ac:dyDescent="0.15">
      <c r="B232" s="34"/>
      <c r="C232" s="47"/>
      <c r="D232" s="34"/>
      <c r="E232" s="34"/>
      <c r="F232" s="41"/>
      <c r="G232" s="67"/>
      <c r="H232" s="33"/>
      <c r="I232" s="72"/>
      <c r="J232" s="73"/>
      <c r="K232" s="53"/>
      <c r="L232" s="49"/>
      <c r="M232" s="51"/>
      <c r="N232" s="35"/>
      <c r="O232" s="55"/>
      <c r="P232" s="36" t="str">
        <f>IF(N232="","",VLOOKUP(N232,単重表!$C$6:'単重表'!$F$3809,2,FALSE))</f>
        <v/>
      </c>
      <c r="Q232" s="37"/>
      <c r="R232" s="29">
        <f t="shared" si="13"/>
        <v>0</v>
      </c>
      <c r="S232" s="38"/>
      <c r="T232" s="39">
        <f t="shared" si="14"/>
        <v>1</v>
      </c>
      <c r="U232" s="40"/>
      <c r="V232" s="39" t="str">
        <f>IF(N232="","",VLOOKUP(N232,単重表!$C$6:'単重表'!$F$3809,3,FALSE))</f>
        <v/>
      </c>
      <c r="W232" s="80"/>
      <c r="X232" s="37" t="e">
        <f t="shared" si="15"/>
        <v>#VALUE!</v>
      </c>
      <c r="Y232" s="28"/>
      <c r="Z232" s="28"/>
      <c r="AA232" s="28"/>
      <c r="AB232" s="28"/>
      <c r="AC232" s="44"/>
      <c r="AD232" s="44"/>
      <c r="AE232" s="41"/>
      <c r="AF232" s="43"/>
      <c r="AG232" s="41"/>
      <c r="AH232" s="42" t="e">
        <f t="shared" si="12"/>
        <v>#VALUE!</v>
      </c>
      <c r="AI232" s="41"/>
      <c r="AJ232" s="44"/>
      <c r="AK232" s="45"/>
      <c r="AL232" s="34"/>
      <c r="AM232" s="34"/>
      <c r="AN232" s="34"/>
      <c r="AO232" s="34"/>
      <c r="AP232" s="34"/>
      <c r="AQ232" s="34"/>
      <c r="AR232" s="34"/>
    </row>
    <row r="233" spans="2:44" ht="22.5" customHeight="1" x14ac:dyDescent="0.15">
      <c r="B233" s="34"/>
      <c r="C233" s="47"/>
      <c r="D233" s="34"/>
      <c r="E233" s="34"/>
      <c r="F233" s="41"/>
      <c r="G233" s="67"/>
      <c r="H233" s="33"/>
      <c r="I233" s="72"/>
      <c r="J233" s="73"/>
      <c r="K233" s="53"/>
      <c r="L233" s="49"/>
      <c r="M233" s="51"/>
      <c r="N233" s="35"/>
      <c r="O233" s="55"/>
      <c r="P233" s="36" t="str">
        <f>IF(N233="","",VLOOKUP(N233,単重表!$C$6:'単重表'!$F$3809,2,FALSE))</f>
        <v/>
      </c>
      <c r="Q233" s="37"/>
      <c r="R233" s="29">
        <f t="shared" si="13"/>
        <v>0</v>
      </c>
      <c r="S233" s="38"/>
      <c r="T233" s="39">
        <f t="shared" si="14"/>
        <v>1</v>
      </c>
      <c r="U233" s="40"/>
      <c r="V233" s="39" t="str">
        <f>IF(N233="","",VLOOKUP(N233,単重表!$C$6:'単重表'!$F$3809,3,FALSE))</f>
        <v/>
      </c>
      <c r="W233" s="80"/>
      <c r="X233" s="37" t="e">
        <f t="shared" si="15"/>
        <v>#VALUE!</v>
      </c>
      <c r="Y233" s="28"/>
      <c r="Z233" s="28"/>
      <c r="AA233" s="28"/>
      <c r="AB233" s="28"/>
      <c r="AC233" s="44"/>
      <c r="AD233" s="44"/>
      <c r="AE233" s="41"/>
      <c r="AF233" s="43"/>
      <c r="AG233" s="41"/>
      <c r="AH233" s="42" t="e">
        <f t="shared" si="12"/>
        <v>#VALUE!</v>
      </c>
      <c r="AI233" s="41"/>
      <c r="AJ233" s="44"/>
      <c r="AK233" s="45"/>
      <c r="AL233" s="34"/>
      <c r="AM233" s="34"/>
      <c r="AN233" s="34"/>
      <c r="AO233" s="34"/>
      <c r="AP233" s="34"/>
      <c r="AQ233" s="34"/>
      <c r="AR233" s="34"/>
    </row>
    <row r="234" spans="2:44" ht="22.5" customHeight="1" x14ac:dyDescent="0.15">
      <c r="B234" s="34"/>
      <c r="C234" s="47"/>
      <c r="D234" s="34"/>
      <c r="E234" s="34"/>
      <c r="F234" s="41"/>
      <c r="G234" s="67"/>
      <c r="H234" s="33"/>
      <c r="I234" s="72"/>
      <c r="J234" s="73"/>
      <c r="K234" s="53"/>
      <c r="L234" s="49"/>
      <c r="M234" s="51"/>
      <c r="N234" s="35"/>
      <c r="O234" s="55"/>
      <c r="P234" s="36" t="str">
        <f>IF(N234="","",VLOOKUP(N234,単重表!$C$6:'単重表'!$F$3809,2,FALSE))</f>
        <v/>
      </c>
      <c r="Q234" s="37"/>
      <c r="R234" s="29">
        <f t="shared" si="13"/>
        <v>0</v>
      </c>
      <c r="S234" s="38"/>
      <c r="T234" s="39">
        <f t="shared" si="14"/>
        <v>1</v>
      </c>
      <c r="U234" s="40"/>
      <c r="V234" s="39" t="str">
        <f>IF(N234="","",VLOOKUP(N234,単重表!$C$6:'単重表'!$F$3809,3,FALSE))</f>
        <v/>
      </c>
      <c r="W234" s="80"/>
      <c r="X234" s="37" t="e">
        <f t="shared" si="15"/>
        <v>#VALUE!</v>
      </c>
      <c r="Y234" s="28"/>
      <c r="Z234" s="28"/>
      <c r="AA234" s="28"/>
      <c r="AB234" s="28"/>
      <c r="AC234" s="44"/>
      <c r="AD234" s="44"/>
      <c r="AE234" s="41"/>
      <c r="AF234" s="43"/>
      <c r="AG234" s="41"/>
      <c r="AH234" s="42" t="e">
        <f t="shared" si="12"/>
        <v>#VALUE!</v>
      </c>
      <c r="AI234" s="41"/>
      <c r="AJ234" s="44"/>
      <c r="AK234" s="45"/>
      <c r="AL234" s="34"/>
      <c r="AM234" s="34"/>
      <c r="AN234" s="34"/>
      <c r="AO234" s="34"/>
      <c r="AP234" s="34"/>
      <c r="AQ234" s="34"/>
      <c r="AR234" s="34"/>
    </row>
    <row r="235" spans="2:44" ht="22.5" customHeight="1" x14ac:dyDescent="0.15">
      <c r="B235" s="34"/>
      <c r="C235" s="47"/>
      <c r="D235" s="34"/>
      <c r="E235" s="34"/>
      <c r="F235" s="41"/>
      <c r="G235" s="67"/>
      <c r="H235" s="33"/>
      <c r="I235" s="72"/>
      <c r="J235" s="73"/>
      <c r="K235" s="53"/>
      <c r="L235" s="49"/>
      <c r="M235" s="51"/>
      <c r="N235" s="35"/>
      <c r="O235" s="55"/>
      <c r="P235" s="36" t="str">
        <f>IF(N235="","",VLOOKUP(N235,単重表!$C$6:'単重表'!$F$3809,2,FALSE))</f>
        <v/>
      </c>
      <c r="Q235" s="37"/>
      <c r="R235" s="29">
        <f t="shared" si="13"/>
        <v>0</v>
      </c>
      <c r="S235" s="38"/>
      <c r="T235" s="39">
        <f t="shared" si="14"/>
        <v>1</v>
      </c>
      <c r="U235" s="40"/>
      <c r="V235" s="39" t="str">
        <f>IF(N235="","",VLOOKUP(N235,単重表!$C$6:'単重表'!$F$3809,3,FALSE))</f>
        <v/>
      </c>
      <c r="W235" s="80"/>
      <c r="X235" s="37" t="e">
        <f t="shared" si="15"/>
        <v>#VALUE!</v>
      </c>
      <c r="Y235" s="28"/>
      <c r="Z235" s="28"/>
      <c r="AA235" s="28"/>
      <c r="AB235" s="28"/>
      <c r="AC235" s="44"/>
      <c r="AD235" s="44"/>
      <c r="AE235" s="41"/>
      <c r="AF235" s="43"/>
      <c r="AG235" s="41"/>
      <c r="AH235" s="42" t="e">
        <f t="shared" si="12"/>
        <v>#VALUE!</v>
      </c>
      <c r="AI235" s="41"/>
      <c r="AJ235" s="44"/>
      <c r="AK235" s="45"/>
      <c r="AL235" s="34"/>
      <c r="AM235" s="34"/>
      <c r="AN235" s="34"/>
      <c r="AO235" s="34"/>
      <c r="AP235" s="34"/>
      <c r="AQ235" s="34"/>
      <c r="AR235" s="34"/>
    </row>
    <row r="236" spans="2:44" ht="22.5" customHeight="1" x14ac:dyDescent="0.15">
      <c r="B236" s="34"/>
      <c r="C236" s="47"/>
      <c r="D236" s="34"/>
      <c r="E236" s="34"/>
      <c r="F236" s="41"/>
      <c r="G236" s="67"/>
      <c r="H236" s="33"/>
      <c r="I236" s="72"/>
      <c r="J236" s="73"/>
      <c r="K236" s="53"/>
      <c r="L236" s="49"/>
      <c r="M236" s="51"/>
      <c r="N236" s="35"/>
      <c r="O236" s="55"/>
      <c r="P236" s="36" t="str">
        <f>IF(N236="","",VLOOKUP(N236,単重表!$C$6:'単重表'!$F$3809,2,FALSE))</f>
        <v/>
      </c>
      <c r="Q236" s="37"/>
      <c r="R236" s="29">
        <f t="shared" si="13"/>
        <v>0</v>
      </c>
      <c r="S236" s="38"/>
      <c r="T236" s="39">
        <f t="shared" si="14"/>
        <v>1</v>
      </c>
      <c r="U236" s="40"/>
      <c r="V236" s="39" t="str">
        <f>IF(N236="","",VLOOKUP(N236,単重表!$C$6:'単重表'!$F$3809,3,FALSE))</f>
        <v/>
      </c>
      <c r="W236" s="80"/>
      <c r="X236" s="37" t="e">
        <f t="shared" si="15"/>
        <v>#VALUE!</v>
      </c>
      <c r="Y236" s="28"/>
      <c r="Z236" s="28"/>
      <c r="AA236" s="28"/>
      <c r="AB236" s="28"/>
      <c r="AC236" s="44"/>
      <c r="AD236" s="44"/>
      <c r="AE236" s="41"/>
      <c r="AF236" s="43"/>
      <c r="AG236" s="41"/>
      <c r="AH236" s="42" t="e">
        <f t="shared" si="12"/>
        <v>#VALUE!</v>
      </c>
      <c r="AI236" s="41"/>
      <c r="AJ236" s="44"/>
      <c r="AK236" s="45"/>
      <c r="AL236" s="34"/>
      <c r="AM236" s="34"/>
      <c r="AN236" s="34"/>
      <c r="AO236" s="34"/>
      <c r="AP236" s="34"/>
      <c r="AQ236" s="34"/>
      <c r="AR236" s="34"/>
    </row>
    <row r="237" spans="2:44" ht="22.5" customHeight="1" x14ac:dyDescent="0.15">
      <c r="B237" s="34"/>
      <c r="C237" s="47"/>
      <c r="D237" s="34"/>
      <c r="E237" s="34"/>
      <c r="F237" s="41"/>
      <c r="G237" s="67"/>
      <c r="H237" s="33"/>
      <c r="I237" s="72"/>
      <c r="J237" s="73"/>
      <c r="K237" s="53"/>
      <c r="L237" s="49"/>
      <c r="M237" s="51"/>
      <c r="N237" s="35"/>
      <c r="O237" s="55"/>
      <c r="P237" s="36" t="str">
        <f>IF(N237="","",VLOOKUP(N237,単重表!$C$6:'単重表'!$F$3809,2,FALSE))</f>
        <v/>
      </c>
      <c r="Q237" s="37"/>
      <c r="R237" s="29">
        <f t="shared" si="13"/>
        <v>0</v>
      </c>
      <c r="S237" s="38"/>
      <c r="T237" s="39">
        <f t="shared" si="14"/>
        <v>1</v>
      </c>
      <c r="U237" s="40"/>
      <c r="V237" s="39" t="str">
        <f>IF(N237="","",VLOOKUP(N237,単重表!$C$6:'単重表'!$F$3809,3,FALSE))</f>
        <v/>
      </c>
      <c r="W237" s="80"/>
      <c r="X237" s="37" t="e">
        <f t="shared" si="15"/>
        <v>#VALUE!</v>
      </c>
      <c r="Y237" s="28"/>
      <c r="Z237" s="28"/>
      <c r="AA237" s="28"/>
      <c r="AB237" s="28"/>
      <c r="AC237" s="44"/>
      <c r="AD237" s="44"/>
      <c r="AE237" s="41"/>
      <c r="AF237" s="43"/>
      <c r="AG237" s="41"/>
      <c r="AH237" s="42" t="e">
        <f t="shared" si="12"/>
        <v>#VALUE!</v>
      </c>
      <c r="AI237" s="41"/>
      <c r="AJ237" s="44"/>
      <c r="AK237" s="45"/>
      <c r="AL237" s="34"/>
      <c r="AM237" s="34"/>
      <c r="AN237" s="34"/>
      <c r="AO237" s="34"/>
      <c r="AP237" s="34"/>
      <c r="AQ237" s="34"/>
      <c r="AR237" s="34"/>
    </row>
    <row r="238" spans="2:44" ht="22.5" customHeight="1" x14ac:dyDescent="0.15">
      <c r="B238" s="34"/>
      <c r="C238" s="47"/>
      <c r="D238" s="34"/>
      <c r="E238" s="34"/>
      <c r="F238" s="41"/>
      <c r="G238" s="67"/>
      <c r="H238" s="33"/>
      <c r="I238" s="72"/>
      <c r="J238" s="73"/>
      <c r="K238" s="53"/>
      <c r="L238" s="49"/>
      <c r="M238" s="51"/>
      <c r="N238" s="35"/>
      <c r="O238" s="55"/>
      <c r="P238" s="36" t="str">
        <f>IF(N238="","",VLOOKUP(N238,単重表!$C$6:'単重表'!$F$3809,2,FALSE))</f>
        <v/>
      </c>
      <c r="Q238" s="37"/>
      <c r="R238" s="29">
        <f t="shared" si="13"/>
        <v>0</v>
      </c>
      <c r="S238" s="38"/>
      <c r="T238" s="39">
        <f t="shared" si="14"/>
        <v>1</v>
      </c>
      <c r="U238" s="40"/>
      <c r="V238" s="39" t="str">
        <f>IF(N238="","",VLOOKUP(N238,単重表!$C$6:'単重表'!$F$3809,3,FALSE))</f>
        <v/>
      </c>
      <c r="W238" s="80"/>
      <c r="X238" s="37" t="e">
        <f t="shared" si="15"/>
        <v>#VALUE!</v>
      </c>
      <c r="Y238" s="28"/>
      <c r="Z238" s="28"/>
      <c r="AA238" s="28"/>
      <c r="AB238" s="28"/>
      <c r="AC238" s="44"/>
      <c r="AD238" s="44"/>
      <c r="AE238" s="41"/>
      <c r="AF238" s="43"/>
      <c r="AG238" s="41"/>
      <c r="AH238" s="42" t="e">
        <f t="shared" si="12"/>
        <v>#VALUE!</v>
      </c>
      <c r="AI238" s="41"/>
      <c r="AJ238" s="44"/>
      <c r="AK238" s="45"/>
      <c r="AL238" s="34"/>
      <c r="AM238" s="34"/>
      <c r="AN238" s="34"/>
      <c r="AO238" s="34"/>
      <c r="AP238" s="34"/>
      <c r="AQ238" s="34"/>
      <c r="AR238" s="34"/>
    </row>
    <row r="239" spans="2:44" ht="22.5" customHeight="1" x14ac:dyDescent="0.15">
      <c r="B239" s="34"/>
      <c r="C239" s="47"/>
      <c r="D239" s="34"/>
      <c r="E239" s="34"/>
      <c r="F239" s="41"/>
      <c r="G239" s="67"/>
      <c r="H239" s="33"/>
      <c r="I239" s="72"/>
      <c r="J239" s="73"/>
      <c r="K239" s="53"/>
      <c r="L239" s="49"/>
      <c r="M239" s="51"/>
      <c r="N239" s="35"/>
      <c r="O239" s="55"/>
      <c r="P239" s="36" t="str">
        <f>IF(N239="","",VLOOKUP(N239,単重表!$C$6:'単重表'!$F$3809,2,FALSE))</f>
        <v/>
      </c>
      <c r="Q239" s="37"/>
      <c r="R239" s="29">
        <f t="shared" si="13"/>
        <v>0</v>
      </c>
      <c r="S239" s="38"/>
      <c r="T239" s="39">
        <f t="shared" si="14"/>
        <v>1</v>
      </c>
      <c r="U239" s="40"/>
      <c r="V239" s="39" t="str">
        <f>IF(N239="","",VLOOKUP(N239,単重表!$C$6:'単重表'!$F$3809,3,FALSE))</f>
        <v/>
      </c>
      <c r="W239" s="80"/>
      <c r="X239" s="37" t="e">
        <f t="shared" si="15"/>
        <v>#VALUE!</v>
      </c>
      <c r="Y239" s="28"/>
      <c r="Z239" s="28"/>
      <c r="AA239" s="28"/>
      <c r="AB239" s="28"/>
      <c r="AC239" s="44"/>
      <c r="AD239" s="44"/>
      <c r="AE239" s="41"/>
      <c r="AF239" s="43"/>
      <c r="AG239" s="41"/>
      <c r="AH239" s="42" t="e">
        <f t="shared" si="12"/>
        <v>#VALUE!</v>
      </c>
      <c r="AI239" s="41"/>
      <c r="AJ239" s="44"/>
      <c r="AK239" s="45"/>
      <c r="AL239" s="34"/>
      <c r="AM239" s="34"/>
      <c r="AN239" s="34"/>
      <c r="AO239" s="34"/>
      <c r="AP239" s="34"/>
      <c r="AQ239" s="34"/>
      <c r="AR239" s="34"/>
    </row>
    <row r="240" spans="2:44" ht="22.5" customHeight="1" x14ac:dyDescent="0.15">
      <c r="B240" s="34"/>
      <c r="C240" s="47"/>
      <c r="D240" s="34"/>
      <c r="E240" s="34"/>
      <c r="F240" s="41"/>
      <c r="G240" s="67"/>
      <c r="H240" s="33"/>
      <c r="I240" s="72"/>
      <c r="J240" s="73"/>
      <c r="K240" s="53"/>
      <c r="L240" s="49"/>
      <c r="M240" s="51"/>
      <c r="N240" s="35"/>
      <c r="O240" s="55"/>
      <c r="P240" s="36" t="str">
        <f>IF(N240="","",VLOOKUP(N240,単重表!$C$6:'単重表'!$F$3809,2,FALSE))</f>
        <v/>
      </c>
      <c r="Q240" s="37"/>
      <c r="R240" s="29">
        <f t="shared" si="13"/>
        <v>0</v>
      </c>
      <c r="S240" s="38"/>
      <c r="T240" s="39">
        <f t="shared" si="14"/>
        <v>1</v>
      </c>
      <c r="U240" s="40"/>
      <c r="V240" s="39" t="str">
        <f>IF(N240="","",VLOOKUP(N240,単重表!$C$6:'単重表'!$F$3809,3,FALSE))</f>
        <v/>
      </c>
      <c r="W240" s="80"/>
      <c r="X240" s="37" t="e">
        <f t="shared" si="15"/>
        <v>#VALUE!</v>
      </c>
      <c r="Y240" s="28"/>
      <c r="Z240" s="28"/>
      <c r="AA240" s="28"/>
      <c r="AB240" s="28"/>
      <c r="AC240" s="44"/>
      <c r="AD240" s="44"/>
      <c r="AE240" s="41"/>
      <c r="AF240" s="43"/>
      <c r="AG240" s="41"/>
      <c r="AH240" s="42" t="e">
        <f t="shared" si="12"/>
        <v>#VALUE!</v>
      </c>
      <c r="AI240" s="41"/>
      <c r="AJ240" s="44"/>
      <c r="AK240" s="45"/>
      <c r="AL240" s="34"/>
      <c r="AM240" s="34"/>
      <c r="AN240" s="34"/>
      <c r="AO240" s="34"/>
      <c r="AP240" s="34"/>
      <c r="AQ240" s="34"/>
      <c r="AR240" s="34"/>
    </row>
    <row r="241" spans="2:44" ht="22.5" customHeight="1" x14ac:dyDescent="0.15">
      <c r="B241" s="34"/>
      <c r="C241" s="47"/>
      <c r="D241" s="34"/>
      <c r="E241" s="34"/>
      <c r="F241" s="41"/>
      <c r="G241" s="67"/>
      <c r="H241" s="33"/>
      <c r="I241" s="72"/>
      <c r="J241" s="73"/>
      <c r="K241" s="53"/>
      <c r="L241" s="49"/>
      <c r="M241" s="51"/>
      <c r="N241" s="35"/>
      <c r="O241" s="55"/>
      <c r="P241" s="36" t="str">
        <f>IF(N241="","",VLOOKUP(N241,単重表!$C$6:'単重表'!$F$3809,2,FALSE))</f>
        <v/>
      </c>
      <c r="Q241" s="37"/>
      <c r="R241" s="29">
        <f t="shared" si="13"/>
        <v>0</v>
      </c>
      <c r="S241" s="38"/>
      <c r="T241" s="39">
        <f t="shared" si="14"/>
        <v>1</v>
      </c>
      <c r="U241" s="40"/>
      <c r="V241" s="39" t="str">
        <f>IF(N241="","",VLOOKUP(N241,単重表!$C$6:'単重表'!$F$3809,3,FALSE))</f>
        <v/>
      </c>
      <c r="W241" s="80"/>
      <c r="X241" s="37" t="e">
        <f t="shared" si="15"/>
        <v>#VALUE!</v>
      </c>
      <c r="Y241" s="28"/>
      <c r="Z241" s="28"/>
      <c r="AA241" s="28"/>
      <c r="AB241" s="28"/>
      <c r="AC241" s="44"/>
      <c r="AD241" s="44"/>
      <c r="AE241" s="41"/>
      <c r="AF241" s="43"/>
      <c r="AG241" s="41"/>
      <c r="AH241" s="42" t="e">
        <f t="shared" si="12"/>
        <v>#VALUE!</v>
      </c>
      <c r="AI241" s="41"/>
      <c r="AJ241" s="44"/>
      <c r="AK241" s="45"/>
      <c r="AL241" s="34"/>
      <c r="AM241" s="34"/>
      <c r="AN241" s="34"/>
      <c r="AO241" s="34"/>
      <c r="AP241" s="34"/>
      <c r="AQ241" s="34"/>
      <c r="AR241" s="34"/>
    </row>
    <row r="242" spans="2:44" ht="22.5" customHeight="1" x14ac:dyDescent="0.15">
      <c r="B242" s="34"/>
      <c r="C242" s="47"/>
      <c r="D242" s="34"/>
      <c r="E242" s="34"/>
      <c r="F242" s="41"/>
      <c r="G242" s="67"/>
      <c r="H242" s="33"/>
      <c r="I242" s="72"/>
      <c r="J242" s="73"/>
      <c r="K242" s="53"/>
      <c r="L242" s="49"/>
      <c r="M242" s="51"/>
      <c r="N242" s="35"/>
      <c r="O242" s="55"/>
      <c r="P242" s="36" t="str">
        <f>IF(N242="","",VLOOKUP(N242,単重表!$C$6:'単重表'!$F$3809,2,FALSE))</f>
        <v/>
      </c>
      <c r="Q242" s="37"/>
      <c r="R242" s="29">
        <f t="shared" si="13"/>
        <v>0</v>
      </c>
      <c r="S242" s="38"/>
      <c r="T242" s="39">
        <f t="shared" si="14"/>
        <v>1</v>
      </c>
      <c r="U242" s="40"/>
      <c r="V242" s="39" t="str">
        <f>IF(N242="","",VLOOKUP(N242,単重表!$C$6:'単重表'!$F$3809,3,FALSE))</f>
        <v/>
      </c>
      <c r="W242" s="80"/>
      <c r="X242" s="37" t="e">
        <f t="shared" si="15"/>
        <v>#VALUE!</v>
      </c>
      <c r="Y242" s="28"/>
      <c r="Z242" s="28"/>
      <c r="AA242" s="28"/>
      <c r="AB242" s="28"/>
      <c r="AC242" s="44"/>
      <c r="AD242" s="44"/>
      <c r="AE242" s="41"/>
      <c r="AF242" s="43"/>
      <c r="AG242" s="41"/>
      <c r="AH242" s="42" t="e">
        <f t="shared" si="12"/>
        <v>#VALUE!</v>
      </c>
      <c r="AI242" s="41"/>
      <c r="AJ242" s="44"/>
      <c r="AK242" s="45"/>
      <c r="AL242" s="34"/>
      <c r="AM242" s="34"/>
      <c r="AN242" s="34"/>
      <c r="AO242" s="34"/>
      <c r="AP242" s="34"/>
      <c r="AQ242" s="34"/>
      <c r="AR242" s="34"/>
    </row>
    <row r="243" spans="2:44" ht="22.5" customHeight="1" x14ac:dyDescent="0.15">
      <c r="B243" s="34"/>
      <c r="C243" s="47"/>
      <c r="D243" s="34"/>
      <c r="E243" s="34"/>
      <c r="F243" s="41"/>
      <c r="G243" s="67"/>
      <c r="H243" s="33"/>
      <c r="I243" s="72"/>
      <c r="J243" s="73"/>
      <c r="K243" s="53"/>
      <c r="L243" s="49"/>
      <c r="M243" s="51"/>
      <c r="N243" s="35"/>
      <c r="O243" s="33"/>
      <c r="P243" s="36" t="str">
        <f>IF(N243="","",VLOOKUP(N243,単重表!$C$6:'単重表'!$F$3809,2,FALSE))</f>
        <v/>
      </c>
      <c r="Q243" s="37"/>
      <c r="R243" s="29">
        <f t="shared" si="13"/>
        <v>0</v>
      </c>
      <c r="S243" s="38"/>
      <c r="T243" s="39">
        <f t="shared" si="14"/>
        <v>1</v>
      </c>
      <c r="U243" s="40"/>
      <c r="V243" s="39" t="str">
        <f>IF(N243="","",VLOOKUP(N243,単重表!$C$6:'単重表'!$F$3809,3,FALSE))</f>
        <v/>
      </c>
      <c r="W243" s="80"/>
      <c r="X243" s="37" t="e">
        <f t="shared" si="15"/>
        <v>#VALUE!</v>
      </c>
      <c r="Y243" s="28"/>
      <c r="Z243" s="28"/>
      <c r="AA243" s="28"/>
      <c r="AB243" s="28"/>
      <c r="AC243" s="44"/>
      <c r="AD243" s="44"/>
      <c r="AE243" s="41"/>
      <c r="AF243" s="43"/>
      <c r="AG243" s="41"/>
      <c r="AH243" s="42" t="e">
        <f t="shared" si="12"/>
        <v>#VALUE!</v>
      </c>
      <c r="AI243" s="41"/>
      <c r="AJ243" s="44"/>
      <c r="AK243" s="45"/>
      <c r="AL243" s="34"/>
      <c r="AM243" s="34"/>
      <c r="AN243" s="34"/>
      <c r="AO243" s="34"/>
      <c r="AP243" s="34"/>
      <c r="AQ243" s="34"/>
      <c r="AR243" s="34"/>
    </row>
    <row r="244" spans="2:44" ht="22.5" customHeight="1" x14ac:dyDescent="0.15">
      <c r="B244" s="34"/>
      <c r="C244" s="47"/>
      <c r="D244" s="34"/>
      <c r="E244" s="34"/>
      <c r="F244" s="41"/>
      <c r="G244" s="67"/>
      <c r="H244" s="33"/>
      <c r="I244" s="72"/>
      <c r="J244" s="73"/>
      <c r="K244" s="53"/>
      <c r="L244" s="49"/>
      <c r="M244" s="51"/>
      <c r="N244" s="35"/>
      <c r="O244" s="33"/>
      <c r="P244" s="36" t="str">
        <f>IF(N244="","",VLOOKUP(N244,単重表!$C$6:'単重表'!$F$3809,2,FALSE))</f>
        <v/>
      </c>
      <c r="Q244" s="37"/>
      <c r="R244" s="29">
        <f t="shared" si="13"/>
        <v>0</v>
      </c>
      <c r="S244" s="38"/>
      <c r="T244" s="39">
        <f t="shared" si="14"/>
        <v>1</v>
      </c>
      <c r="U244" s="40"/>
      <c r="V244" s="39" t="str">
        <f>IF(N244="","",VLOOKUP(N244,単重表!$C$6:'単重表'!$F$3809,3,FALSE))</f>
        <v/>
      </c>
      <c r="W244" s="80"/>
      <c r="X244" s="37" t="e">
        <f t="shared" si="15"/>
        <v>#VALUE!</v>
      </c>
      <c r="Y244" s="28"/>
      <c r="Z244" s="28"/>
      <c r="AA244" s="28"/>
      <c r="AB244" s="28"/>
      <c r="AC244" s="44"/>
      <c r="AD244" s="44"/>
      <c r="AE244" s="41"/>
      <c r="AF244" s="43"/>
      <c r="AG244" s="41"/>
      <c r="AH244" s="42" t="e">
        <f t="shared" si="12"/>
        <v>#VALUE!</v>
      </c>
      <c r="AI244" s="41"/>
      <c r="AJ244" s="44"/>
      <c r="AK244" s="45"/>
      <c r="AL244" s="34"/>
      <c r="AM244" s="34"/>
      <c r="AN244" s="34"/>
      <c r="AO244" s="34"/>
      <c r="AP244" s="34"/>
      <c r="AQ244" s="34"/>
      <c r="AR244" s="34"/>
    </row>
    <row r="245" spans="2:44" ht="22.5" customHeight="1" x14ac:dyDescent="0.15">
      <c r="B245" s="34"/>
      <c r="C245" s="47"/>
      <c r="D245" s="34"/>
      <c r="E245" s="34"/>
      <c r="F245" s="41"/>
      <c r="G245" s="67"/>
      <c r="H245" s="33"/>
      <c r="I245" s="72"/>
      <c r="J245" s="73"/>
      <c r="K245" s="53"/>
      <c r="L245" s="49"/>
      <c r="M245" s="51"/>
      <c r="N245" s="35"/>
      <c r="O245" s="33"/>
      <c r="P245" s="36" t="str">
        <f>IF(N245="","",VLOOKUP(N245,単重表!$C$6:'単重表'!$F$3809,2,FALSE))</f>
        <v/>
      </c>
      <c r="Q245" s="37"/>
      <c r="R245" s="29">
        <f t="shared" si="13"/>
        <v>0</v>
      </c>
      <c r="S245" s="38"/>
      <c r="T245" s="39">
        <f t="shared" si="14"/>
        <v>1</v>
      </c>
      <c r="U245" s="40"/>
      <c r="V245" s="39" t="str">
        <f>IF(N245="","",VLOOKUP(N245,単重表!$C$6:'単重表'!$F$3809,3,FALSE))</f>
        <v/>
      </c>
      <c r="W245" s="80"/>
      <c r="X245" s="37" t="e">
        <f t="shared" si="15"/>
        <v>#VALUE!</v>
      </c>
      <c r="Y245" s="28"/>
      <c r="Z245" s="28"/>
      <c r="AA245" s="28"/>
      <c r="AB245" s="28"/>
      <c r="AC245" s="44"/>
      <c r="AD245" s="44"/>
      <c r="AE245" s="41"/>
      <c r="AF245" s="43"/>
      <c r="AG245" s="41"/>
      <c r="AH245" s="42" t="e">
        <f t="shared" si="12"/>
        <v>#VALUE!</v>
      </c>
      <c r="AI245" s="41"/>
      <c r="AJ245" s="44"/>
      <c r="AK245" s="45"/>
      <c r="AL245" s="34"/>
      <c r="AM245" s="34"/>
      <c r="AN245" s="34"/>
      <c r="AO245" s="34"/>
      <c r="AP245" s="34"/>
      <c r="AQ245" s="34"/>
      <c r="AR245" s="34"/>
    </row>
    <row r="246" spans="2:44" ht="22.5" customHeight="1" x14ac:dyDescent="0.15">
      <c r="B246" s="34"/>
      <c r="C246" s="47"/>
      <c r="D246" s="34"/>
      <c r="E246" s="34"/>
      <c r="F246" s="41"/>
      <c r="G246" s="67"/>
      <c r="H246" s="33"/>
      <c r="I246" s="72"/>
      <c r="J246" s="73"/>
      <c r="K246" s="53"/>
      <c r="L246" s="49"/>
      <c r="M246" s="51"/>
      <c r="N246" s="35"/>
      <c r="O246" s="33"/>
      <c r="P246" s="36" t="str">
        <f>IF(N246="","",VLOOKUP(N246,単重表!$C$6:'単重表'!$F$3809,2,FALSE))</f>
        <v/>
      </c>
      <c r="Q246" s="37"/>
      <c r="R246" s="29">
        <f t="shared" si="13"/>
        <v>0</v>
      </c>
      <c r="S246" s="38"/>
      <c r="T246" s="39">
        <f t="shared" si="14"/>
        <v>1</v>
      </c>
      <c r="U246" s="40"/>
      <c r="V246" s="39" t="str">
        <f>IF(N246="","",VLOOKUP(N246,単重表!$C$6:'単重表'!$F$3809,3,FALSE))</f>
        <v/>
      </c>
      <c r="W246" s="80"/>
      <c r="X246" s="37" t="e">
        <f t="shared" si="15"/>
        <v>#VALUE!</v>
      </c>
      <c r="Y246" s="28"/>
      <c r="Z246" s="28"/>
      <c r="AA246" s="28"/>
      <c r="AB246" s="28"/>
      <c r="AC246" s="44"/>
      <c r="AD246" s="44"/>
      <c r="AE246" s="41"/>
      <c r="AF246" s="43"/>
      <c r="AG246" s="41"/>
      <c r="AH246" s="42" t="e">
        <f t="shared" si="12"/>
        <v>#VALUE!</v>
      </c>
      <c r="AI246" s="41"/>
      <c r="AJ246" s="44"/>
      <c r="AK246" s="45"/>
      <c r="AL246" s="34"/>
      <c r="AM246" s="34"/>
      <c r="AN246" s="34"/>
      <c r="AO246" s="34"/>
      <c r="AP246" s="34"/>
      <c r="AQ246" s="34"/>
      <c r="AR246" s="34"/>
    </row>
    <row r="247" spans="2:44" ht="22.5" customHeight="1" x14ac:dyDescent="0.15">
      <c r="B247" s="34"/>
      <c r="C247" s="47"/>
      <c r="D247" s="34"/>
      <c r="E247" s="34"/>
      <c r="F247" s="41"/>
      <c r="G247" s="67"/>
      <c r="H247" s="33"/>
      <c r="I247" s="72"/>
      <c r="J247" s="73"/>
      <c r="K247" s="53"/>
      <c r="L247" s="49"/>
      <c r="M247" s="51"/>
      <c r="N247" s="35"/>
      <c r="O247" s="33"/>
      <c r="P247" s="36" t="str">
        <f>IF(N247="","",VLOOKUP(N247,単重表!$C$6:'単重表'!$F$3809,2,FALSE))</f>
        <v/>
      </c>
      <c r="Q247" s="37"/>
      <c r="R247" s="29">
        <f t="shared" si="13"/>
        <v>0</v>
      </c>
      <c r="S247" s="38"/>
      <c r="T247" s="39">
        <f t="shared" si="14"/>
        <v>1</v>
      </c>
      <c r="U247" s="40"/>
      <c r="V247" s="39" t="str">
        <f>IF(N247="","",VLOOKUP(N247,単重表!$C$6:'単重表'!$F$3809,3,FALSE))</f>
        <v/>
      </c>
      <c r="W247" s="80"/>
      <c r="X247" s="37" t="e">
        <f t="shared" si="15"/>
        <v>#VALUE!</v>
      </c>
      <c r="Y247" s="28"/>
      <c r="Z247" s="28"/>
      <c r="AA247" s="28"/>
      <c r="AB247" s="28"/>
      <c r="AC247" s="44"/>
      <c r="AD247" s="44"/>
      <c r="AE247" s="41"/>
      <c r="AF247" s="43"/>
      <c r="AG247" s="41"/>
      <c r="AH247" s="42" t="e">
        <f t="shared" si="12"/>
        <v>#VALUE!</v>
      </c>
      <c r="AI247" s="41"/>
      <c r="AJ247" s="44"/>
      <c r="AK247" s="45"/>
      <c r="AL247" s="34"/>
      <c r="AM247" s="34"/>
      <c r="AN247" s="34"/>
      <c r="AO247" s="34"/>
      <c r="AP247" s="34"/>
      <c r="AQ247" s="34"/>
      <c r="AR247" s="34"/>
    </row>
    <row r="248" spans="2:44" ht="22.5" customHeight="1" x14ac:dyDescent="0.15">
      <c r="B248" s="34"/>
      <c r="C248" s="47"/>
      <c r="D248" s="34"/>
      <c r="E248" s="34"/>
      <c r="F248" s="41"/>
      <c r="G248" s="67"/>
      <c r="H248" s="33"/>
      <c r="I248" s="72"/>
      <c r="J248" s="73"/>
      <c r="K248" s="53"/>
      <c r="L248" s="49"/>
      <c r="M248" s="51"/>
      <c r="N248" s="35"/>
      <c r="O248" s="33"/>
      <c r="P248" s="36" t="str">
        <f>IF(N248="","",VLOOKUP(N248,単重表!$C$6:'単重表'!$F$3809,2,FALSE))</f>
        <v/>
      </c>
      <c r="Q248" s="37"/>
      <c r="R248" s="29">
        <f t="shared" si="13"/>
        <v>0</v>
      </c>
      <c r="S248" s="38"/>
      <c r="T248" s="39">
        <f t="shared" si="14"/>
        <v>1</v>
      </c>
      <c r="U248" s="40"/>
      <c r="V248" s="39" t="str">
        <f>IF(N248="","",VLOOKUP(N248,単重表!$C$6:'単重表'!$F$3809,3,FALSE))</f>
        <v/>
      </c>
      <c r="W248" s="80"/>
      <c r="X248" s="37" t="e">
        <f t="shared" si="15"/>
        <v>#VALUE!</v>
      </c>
      <c r="Y248" s="28"/>
      <c r="Z248" s="28"/>
      <c r="AA248" s="28"/>
      <c r="AB248" s="28"/>
      <c r="AC248" s="44"/>
      <c r="AD248" s="44"/>
      <c r="AE248" s="41"/>
      <c r="AF248" s="43"/>
      <c r="AG248" s="41"/>
      <c r="AH248" s="42" t="e">
        <f t="shared" si="12"/>
        <v>#VALUE!</v>
      </c>
      <c r="AI248" s="41"/>
      <c r="AJ248" s="44"/>
      <c r="AK248" s="45"/>
      <c r="AL248" s="34"/>
      <c r="AM248" s="34"/>
      <c r="AN248" s="34"/>
      <c r="AO248" s="34"/>
      <c r="AP248" s="34"/>
      <c r="AQ248" s="34"/>
      <c r="AR248" s="34"/>
    </row>
    <row r="249" spans="2:44" ht="22.5" customHeight="1" x14ac:dyDescent="0.15">
      <c r="B249" s="34"/>
      <c r="C249" s="47"/>
      <c r="D249" s="34"/>
      <c r="E249" s="34"/>
      <c r="F249" s="41"/>
      <c r="G249" s="67"/>
      <c r="H249" s="33"/>
      <c r="I249" s="72"/>
      <c r="J249" s="73"/>
      <c r="K249" s="53"/>
      <c r="L249" s="49"/>
      <c r="M249" s="51"/>
      <c r="N249" s="35"/>
      <c r="O249" s="33"/>
      <c r="P249" s="36" t="str">
        <f>IF(N249="","",VLOOKUP(N249,単重表!$C$6:'単重表'!$F$3809,2,FALSE))</f>
        <v/>
      </c>
      <c r="Q249" s="37"/>
      <c r="R249" s="29">
        <f t="shared" si="13"/>
        <v>0</v>
      </c>
      <c r="S249" s="38"/>
      <c r="T249" s="39">
        <f t="shared" si="14"/>
        <v>1</v>
      </c>
      <c r="U249" s="40"/>
      <c r="V249" s="39" t="str">
        <f>IF(N249="","",VLOOKUP(N249,単重表!$C$6:'単重表'!$F$3809,3,FALSE))</f>
        <v/>
      </c>
      <c r="W249" s="80"/>
      <c r="X249" s="37" t="e">
        <f t="shared" si="15"/>
        <v>#VALUE!</v>
      </c>
      <c r="Y249" s="28"/>
      <c r="Z249" s="28"/>
      <c r="AA249" s="28"/>
      <c r="AB249" s="28"/>
      <c r="AC249" s="44"/>
      <c r="AD249" s="44"/>
      <c r="AE249" s="41"/>
      <c r="AF249" s="43"/>
      <c r="AG249" s="41"/>
      <c r="AH249" s="42" t="e">
        <f t="shared" si="12"/>
        <v>#VALUE!</v>
      </c>
      <c r="AI249" s="41"/>
      <c r="AJ249" s="44"/>
      <c r="AK249" s="45"/>
      <c r="AL249" s="34"/>
      <c r="AM249" s="34"/>
      <c r="AN249" s="34"/>
      <c r="AO249" s="34"/>
      <c r="AP249" s="34"/>
      <c r="AQ249" s="34"/>
      <c r="AR249" s="34"/>
    </row>
    <row r="250" spans="2:44" ht="22.5" customHeight="1" x14ac:dyDescent="0.15">
      <c r="B250" s="34"/>
      <c r="C250" s="47"/>
      <c r="D250" s="34"/>
      <c r="E250" s="34"/>
      <c r="F250" s="41"/>
      <c r="G250" s="67"/>
      <c r="H250" s="33"/>
      <c r="I250" s="72"/>
      <c r="J250" s="73"/>
      <c r="K250" s="53"/>
      <c r="L250" s="49"/>
      <c r="M250" s="51"/>
      <c r="N250" s="35"/>
      <c r="O250" s="33"/>
      <c r="P250" s="36" t="str">
        <f>IF(N250="","",VLOOKUP(N250,単重表!$C$6:'単重表'!$F$3809,2,FALSE))</f>
        <v/>
      </c>
      <c r="Q250" s="37"/>
      <c r="R250" s="29">
        <f t="shared" si="13"/>
        <v>0</v>
      </c>
      <c r="S250" s="38"/>
      <c r="T250" s="39">
        <f t="shared" si="14"/>
        <v>1</v>
      </c>
      <c r="U250" s="40"/>
      <c r="V250" s="39" t="str">
        <f>IF(N250="","",VLOOKUP(N250,単重表!$C$6:'単重表'!$F$3809,3,FALSE))</f>
        <v/>
      </c>
      <c r="W250" s="80"/>
      <c r="X250" s="37" t="e">
        <f t="shared" si="15"/>
        <v>#VALUE!</v>
      </c>
      <c r="Y250" s="28"/>
      <c r="Z250" s="28"/>
      <c r="AA250" s="28"/>
      <c r="AB250" s="28"/>
      <c r="AC250" s="44"/>
      <c r="AD250" s="44"/>
      <c r="AE250" s="41"/>
      <c r="AF250" s="43"/>
      <c r="AG250" s="41"/>
      <c r="AH250" s="42" t="e">
        <f t="shared" si="12"/>
        <v>#VALUE!</v>
      </c>
      <c r="AI250" s="41"/>
      <c r="AJ250" s="44"/>
      <c r="AK250" s="45"/>
      <c r="AL250" s="34"/>
      <c r="AM250" s="34"/>
      <c r="AN250" s="34"/>
      <c r="AO250" s="34"/>
      <c r="AP250" s="34"/>
      <c r="AQ250" s="34"/>
      <c r="AR250" s="34"/>
    </row>
    <row r="251" spans="2:44" ht="22.5" customHeight="1" x14ac:dyDescent="0.15">
      <c r="B251" s="34"/>
      <c r="C251" s="47"/>
      <c r="D251" s="34"/>
      <c r="E251" s="34"/>
      <c r="F251" s="41"/>
      <c r="G251" s="67"/>
      <c r="H251" s="33"/>
      <c r="I251" s="72"/>
      <c r="J251" s="73"/>
      <c r="K251" s="53"/>
      <c r="L251" s="49"/>
      <c r="M251" s="51"/>
      <c r="N251" s="35"/>
      <c r="O251" s="33"/>
      <c r="P251" s="36" t="str">
        <f>IF(N251="","",VLOOKUP(N251,単重表!$C$6:'単重表'!$F$3809,2,FALSE))</f>
        <v/>
      </c>
      <c r="Q251" s="37"/>
      <c r="R251" s="29">
        <f t="shared" si="13"/>
        <v>0</v>
      </c>
      <c r="S251" s="38"/>
      <c r="T251" s="39">
        <f t="shared" si="14"/>
        <v>1</v>
      </c>
      <c r="U251" s="40"/>
      <c r="V251" s="39" t="str">
        <f>IF(N251="","",VLOOKUP(N251,単重表!$C$6:'単重表'!$F$3809,3,FALSE))</f>
        <v/>
      </c>
      <c r="W251" s="80"/>
      <c r="X251" s="37" t="e">
        <f t="shared" si="15"/>
        <v>#VALUE!</v>
      </c>
      <c r="Y251" s="28"/>
      <c r="Z251" s="28"/>
      <c r="AA251" s="28"/>
      <c r="AB251" s="28"/>
      <c r="AC251" s="44"/>
      <c r="AD251" s="44"/>
      <c r="AE251" s="41"/>
      <c r="AF251" s="43"/>
      <c r="AG251" s="41"/>
      <c r="AH251" s="42" t="e">
        <f t="shared" si="12"/>
        <v>#VALUE!</v>
      </c>
      <c r="AI251" s="41"/>
      <c r="AJ251" s="44"/>
      <c r="AK251" s="45"/>
      <c r="AL251" s="34"/>
      <c r="AM251" s="34"/>
      <c r="AN251" s="34"/>
      <c r="AO251" s="34"/>
      <c r="AP251" s="34"/>
      <c r="AQ251" s="34"/>
      <c r="AR251" s="34"/>
    </row>
    <row r="252" spans="2:44" ht="22.5" customHeight="1" x14ac:dyDescent="0.15">
      <c r="B252" s="34"/>
      <c r="C252" s="47"/>
      <c r="D252" s="34"/>
      <c r="E252" s="34"/>
      <c r="F252" s="41"/>
      <c r="G252" s="67"/>
      <c r="H252" s="33"/>
      <c r="I252" s="72"/>
      <c r="J252" s="73"/>
      <c r="K252" s="53"/>
      <c r="L252" s="49"/>
      <c r="M252" s="51"/>
      <c r="N252" s="35"/>
      <c r="O252" s="33"/>
      <c r="P252" s="36" t="str">
        <f>IF(N252="","",VLOOKUP(N252,単重表!$C$6:'単重表'!$F$3809,2,FALSE))</f>
        <v/>
      </c>
      <c r="Q252" s="37"/>
      <c r="R252" s="29">
        <f t="shared" si="13"/>
        <v>0</v>
      </c>
      <c r="S252" s="38"/>
      <c r="T252" s="39">
        <f t="shared" si="14"/>
        <v>1</v>
      </c>
      <c r="U252" s="40"/>
      <c r="V252" s="39" t="str">
        <f>IF(N252="","",VLOOKUP(N252,単重表!$C$6:'単重表'!$F$3809,3,FALSE))</f>
        <v/>
      </c>
      <c r="W252" s="80"/>
      <c r="X252" s="37" t="e">
        <f t="shared" si="15"/>
        <v>#VALUE!</v>
      </c>
      <c r="Y252" s="28"/>
      <c r="Z252" s="28"/>
      <c r="AA252" s="28"/>
      <c r="AB252" s="28"/>
      <c r="AC252" s="44"/>
      <c r="AD252" s="44"/>
      <c r="AE252" s="41"/>
      <c r="AF252" s="43"/>
      <c r="AG252" s="41"/>
      <c r="AH252" s="42" t="e">
        <f t="shared" si="12"/>
        <v>#VALUE!</v>
      </c>
      <c r="AI252" s="41"/>
      <c r="AJ252" s="44"/>
      <c r="AK252" s="45"/>
      <c r="AL252" s="34"/>
      <c r="AM252" s="34"/>
      <c r="AN252" s="34"/>
      <c r="AO252" s="34"/>
      <c r="AP252" s="34"/>
      <c r="AQ252" s="34"/>
      <c r="AR252" s="34"/>
    </row>
    <row r="253" spans="2:44" ht="22.5" customHeight="1" x14ac:dyDescent="0.15">
      <c r="B253" s="34"/>
      <c r="C253" s="47"/>
      <c r="D253" s="34"/>
      <c r="E253" s="34"/>
      <c r="F253" s="41"/>
      <c r="G253" s="67"/>
      <c r="H253" s="33"/>
      <c r="I253" s="72"/>
      <c r="J253" s="73"/>
      <c r="K253" s="53"/>
      <c r="L253" s="49"/>
      <c r="M253" s="51"/>
      <c r="N253" s="35"/>
      <c r="O253" s="33"/>
      <c r="P253" s="36" t="str">
        <f>IF(N253="","",VLOOKUP(N253,単重表!$C$6:'単重表'!$F$3809,2,FALSE))</f>
        <v/>
      </c>
      <c r="Q253" s="37"/>
      <c r="R253" s="29">
        <f t="shared" si="13"/>
        <v>0</v>
      </c>
      <c r="S253" s="38"/>
      <c r="T253" s="39">
        <f t="shared" si="14"/>
        <v>1</v>
      </c>
      <c r="U253" s="40"/>
      <c r="V253" s="39" t="str">
        <f>IF(N253="","",VLOOKUP(N253,単重表!$C$6:'単重表'!$F$3809,3,FALSE))</f>
        <v/>
      </c>
      <c r="W253" s="80"/>
      <c r="X253" s="37" t="e">
        <f t="shared" si="15"/>
        <v>#VALUE!</v>
      </c>
      <c r="Y253" s="28"/>
      <c r="Z253" s="28"/>
      <c r="AA253" s="28"/>
      <c r="AB253" s="28"/>
      <c r="AC253" s="44"/>
      <c r="AD253" s="44"/>
      <c r="AE253" s="41"/>
      <c r="AF253" s="43"/>
      <c r="AG253" s="41"/>
      <c r="AH253" s="42" t="e">
        <f t="shared" si="12"/>
        <v>#VALUE!</v>
      </c>
      <c r="AI253" s="41"/>
      <c r="AJ253" s="44"/>
      <c r="AK253" s="45"/>
      <c r="AL253" s="34"/>
      <c r="AM253" s="34"/>
      <c r="AN253" s="34"/>
      <c r="AO253" s="34"/>
      <c r="AP253" s="34"/>
      <c r="AQ253" s="34"/>
      <c r="AR253" s="34"/>
    </row>
    <row r="254" spans="2:44" ht="22.5" customHeight="1" x14ac:dyDescent="0.15">
      <c r="B254" s="34"/>
      <c r="C254" s="47"/>
      <c r="D254" s="34"/>
      <c r="E254" s="34"/>
      <c r="F254" s="41"/>
      <c r="G254" s="67"/>
      <c r="H254" s="33"/>
      <c r="I254" s="72"/>
      <c r="J254" s="73"/>
      <c r="K254" s="53"/>
      <c r="L254" s="49"/>
      <c r="M254" s="51"/>
      <c r="N254" s="35"/>
      <c r="O254" s="33"/>
      <c r="P254" s="36" t="str">
        <f>IF(N254="","",VLOOKUP(N254,単重表!$C$6:'単重表'!$F$3809,2,FALSE))</f>
        <v/>
      </c>
      <c r="Q254" s="37"/>
      <c r="R254" s="29">
        <f t="shared" si="13"/>
        <v>0</v>
      </c>
      <c r="S254" s="38"/>
      <c r="T254" s="39">
        <f t="shared" si="14"/>
        <v>1</v>
      </c>
      <c r="U254" s="40"/>
      <c r="V254" s="39" t="str">
        <f>IF(N254="","",VLOOKUP(N254,単重表!$C$6:'単重表'!$F$3809,3,FALSE))</f>
        <v/>
      </c>
      <c r="W254" s="80"/>
      <c r="X254" s="37" t="e">
        <f t="shared" si="15"/>
        <v>#VALUE!</v>
      </c>
      <c r="Y254" s="28"/>
      <c r="Z254" s="28"/>
      <c r="AA254" s="28"/>
      <c r="AB254" s="28"/>
      <c r="AC254" s="44"/>
      <c r="AD254" s="44"/>
      <c r="AE254" s="41"/>
      <c r="AF254" s="43"/>
      <c r="AG254" s="41"/>
      <c r="AH254" s="42" t="e">
        <f t="shared" si="12"/>
        <v>#VALUE!</v>
      </c>
      <c r="AI254" s="41"/>
      <c r="AJ254" s="44"/>
      <c r="AK254" s="45"/>
      <c r="AL254" s="34"/>
      <c r="AM254" s="34"/>
      <c r="AN254" s="34"/>
      <c r="AO254" s="34"/>
      <c r="AP254" s="34"/>
      <c r="AQ254" s="34"/>
      <c r="AR254" s="34"/>
    </row>
    <row r="255" spans="2:44" ht="22.5" customHeight="1" x14ac:dyDescent="0.15">
      <c r="B255" s="34"/>
      <c r="C255" s="47"/>
      <c r="D255" s="34"/>
      <c r="E255" s="34"/>
      <c r="F255" s="41"/>
      <c r="G255" s="67"/>
      <c r="H255" s="33"/>
      <c r="I255" s="72"/>
      <c r="J255" s="73"/>
      <c r="K255" s="53"/>
      <c r="L255" s="49"/>
      <c r="M255" s="51"/>
      <c r="N255" s="35"/>
      <c r="O255" s="33"/>
      <c r="P255" s="36" t="str">
        <f>IF(N255="","",VLOOKUP(N255,単重表!$C$6:'単重表'!$F$3809,2,FALSE))</f>
        <v/>
      </c>
      <c r="Q255" s="37"/>
      <c r="R255" s="29">
        <f t="shared" si="13"/>
        <v>0</v>
      </c>
      <c r="S255" s="38"/>
      <c r="T255" s="39">
        <f t="shared" si="14"/>
        <v>1</v>
      </c>
      <c r="U255" s="40"/>
      <c r="V255" s="39" t="str">
        <f>IF(N255="","",VLOOKUP(N255,単重表!$C$6:'単重表'!$F$3809,3,FALSE))</f>
        <v/>
      </c>
      <c r="W255" s="80"/>
      <c r="X255" s="37" t="e">
        <f t="shared" si="15"/>
        <v>#VALUE!</v>
      </c>
      <c r="Y255" s="28"/>
      <c r="Z255" s="28"/>
      <c r="AA255" s="28"/>
      <c r="AB255" s="28"/>
      <c r="AC255" s="44"/>
      <c r="AD255" s="44"/>
      <c r="AE255" s="41"/>
      <c r="AF255" s="43"/>
      <c r="AG255" s="41"/>
      <c r="AH255" s="42" t="e">
        <f t="shared" si="12"/>
        <v>#VALUE!</v>
      </c>
      <c r="AI255" s="41"/>
      <c r="AJ255" s="44"/>
      <c r="AK255" s="45"/>
      <c r="AL255" s="34"/>
      <c r="AM255" s="34"/>
      <c r="AN255" s="34"/>
      <c r="AO255" s="34"/>
      <c r="AP255" s="34"/>
      <c r="AQ255" s="34"/>
      <c r="AR255" s="34"/>
    </row>
    <row r="256" spans="2:44" ht="22.5" customHeight="1" x14ac:dyDescent="0.15">
      <c r="B256" s="34"/>
      <c r="C256" s="47"/>
      <c r="D256" s="34"/>
      <c r="E256" s="34"/>
      <c r="F256" s="41"/>
      <c r="G256" s="67"/>
      <c r="H256" s="33"/>
      <c r="I256" s="72"/>
      <c r="J256" s="73"/>
      <c r="K256" s="53"/>
      <c r="L256" s="49"/>
      <c r="M256" s="51"/>
      <c r="N256" s="35"/>
      <c r="O256" s="33"/>
      <c r="P256" s="36" t="str">
        <f>IF(N256="","",VLOOKUP(N256,単重表!$C$6:'単重表'!$F$3809,2,FALSE))</f>
        <v/>
      </c>
      <c r="Q256" s="37"/>
      <c r="R256" s="29">
        <f t="shared" si="13"/>
        <v>0</v>
      </c>
      <c r="S256" s="38"/>
      <c r="T256" s="39">
        <f t="shared" si="14"/>
        <v>1</v>
      </c>
      <c r="U256" s="40"/>
      <c r="V256" s="39" t="str">
        <f>IF(N256="","",VLOOKUP(N256,単重表!$C$6:'単重表'!$F$3809,3,FALSE))</f>
        <v/>
      </c>
      <c r="W256" s="80"/>
      <c r="X256" s="37" t="e">
        <f t="shared" si="15"/>
        <v>#VALUE!</v>
      </c>
      <c r="Y256" s="28"/>
      <c r="Z256" s="28"/>
      <c r="AA256" s="28"/>
      <c r="AB256" s="28"/>
      <c r="AC256" s="44"/>
      <c r="AD256" s="44"/>
      <c r="AE256" s="41"/>
      <c r="AF256" s="43"/>
      <c r="AG256" s="41"/>
      <c r="AH256" s="42" t="e">
        <f t="shared" si="12"/>
        <v>#VALUE!</v>
      </c>
      <c r="AI256" s="41"/>
      <c r="AJ256" s="44"/>
      <c r="AK256" s="45"/>
      <c r="AL256" s="34"/>
      <c r="AM256" s="34"/>
      <c r="AN256" s="34"/>
      <c r="AO256" s="34"/>
      <c r="AP256" s="34"/>
      <c r="AQ256" s="34"/>
      <c r="AR256" s="34"/>
    </row>
    <row r="257" spans="2:44" ht="22.5" customHeight="1" x14ac:dyDescent="0.15">
      <c r="B257" s="34"/>
      <c r="C257" s="47"/>
      <c r="D257" s="34"/>
      <c r="E257" s="34"/>
      <c r="F257" s="41"/>
      <c r="G257" s="67"/>
      <c r="H257" s="33"/>
      <c r="I257" s="72"/>
      <c r="J257" s="73"/>
      <c r="K257" s="53"/>
      <c r="L257" s="49"/>
      <c r="M257" s="51"/>
      <c r="N257" s="35"/>
      <c r="O257" s="33"/>
      <c r="P257" s="36" t="str">
        <f>IF(N257="","",VLOOKUP(N257,単重表!$C$6:'単重表'!$F$3809,2,FALSE))</f>
        <v/>
      </c>
      <c r="Q257" s="37"/>
      <c r="R257" s="29">
        <f t="shared" si="13"/>
        <v>0</v>
      </c>
      <c r="S257" s="38"/>
      <c r="T257" s="39">
        <f t="shared" si="14"/>
        <v>1</v>
      </c>
      <c r="U257" s="40"/>
      <c r="V257" s="39" t="str">
        <f>IF(N257="","",VLOOKUP(N257,単重表!$C$6:'単重表'!$F$3809,3,FALSE))</f>
        <v/>
      </c>
      <c r="W257" s="80"/>
      <c r="X257" s="37" t="e">
        <f t="shared" si="15"/>
        <v>#VALUE!</v>
      </c>
      <c r="Y257" s="28"/>
      <c r="Z257" s="28"/>
      <c r="AA257" s="28"/>
      <c r="AB257" s="28"/>
      <c r="AC257" s="44"/>
      <c r="AD257" s="44"/>
      <c r="AE257" s="41"/>
      <c r="AF257" s="43"/>
      <c r="AG257" s="41"/>
      <c r="AH257" s="42" t="e">
        <f t="shared" si="12"/>
        <v>#VALUE!</v>
      </c>
      <c r="AI257" s="41"/>
      <c r="AJ257" s="44"/>
      <c r="AK257" s="45"/>
      <c r="AL257" s="34"/>
      <c r="AM257" s="34"/>
      <c r="AN257" s="34"/>
      <c r="AO257" s="34"/>
      <c r="AP257" s="34"/>
      <c r="AQ257" s="34"/>
      <c r="AR257" s="34"/>
    </row>
    <row r="258" spans="2:44" ht="22.5" customHeight="1" x14ac:dyDescent="0.15">
      <c r="B258" s="34"/>
      <c r="C258" s="47"/>
      <c r="D258" s="34"/>
      <c r="E258" s="34"/>
      <c r="F258" s="41"/>
      <c r="G258" s="67"/>
      <c r="H258" s="33"/>
      <c r="I258" s="72"/>
      <c r="J258" s="73"/>
      <c r="K258" s="53"/>
      <c r="L258" s="49"/>
      <c r="M258" s="51"/>
      <c r="N258" s="35"/>
      <c r="O258" s="33"/>
      <c r="P258" s="36" t="str">
        <f>IF(N258="","",VLOOKUP(N258,単重表!$C$6:'単重表'!$F$3809,2,FALSE))</f>
        <v/>
      </c>
      <c r="Q258" s="37"/>
      <c r="R258" s="29">
        <f t="shared" si="13"/>
        <v>0</v>
      </c>
      <c r="S258" s="38"/>
      <c r="T258" s="39">
        <f t="shared" si="14"/>
        <v>1</v>
      </c>
      <c r="U258" s="40"/>
      <c r="V258" s="39" t="str">
        <f>IF(N258="","",VLOOKUP(N258,単重表!$C$6:'単重表'!$F$3809,3,FALSE))</f>
        <v/>
      </c>
      <c r="W258" s="80"/>
      <c r="X258" s="37" t="e">
        <f t="shared" si="15"/>
        <v>#VALUE!</v>
      </c>
      <c r="Y258" s="28"/>
      <c r="Z258" s="28"/>
      <c r="AA258" s="28"/>
      <c r="AB258" s="28"/>
      <c r="AC258" s="44"/>
      <c r="AD258" s="44"/>
      <c r="AE258" s="41"/>
      <c r="AF258" s="43"/>
      <c r="AG258" s="41"/>
      <c r="AH258" s="42" t="e">
        <f t="shared" si="12"/>
        <v>#VALUE!</v>
      </c>
      <c r="AI258" s="41"/>
      <c r="AJ258" s="44"/>
      <c r="AK258" s="45"/>
      <c r="AL258" s="34"/>
      <c r="AM258" s="34"/>
      <c r="AN258" s="34"/>
      <c r="AO258" s="34"/>
      <c r="AP258" s="34"/>
      <c r="AQ258" s="34"/>
      <c r="AR258" s="34"/>
    </row>
    <row r="259" spans="2:44" ht="22.5" customHeight="1" x14ac:dyDescent="0.15">
      <c r="B259" s="34"/>
      <c r="C259" s="47"/>
      <c r="D259" s="34"/>
      <c r="E259" s="34"/>
      <c r="F259" s="41"/>
      <c r="G259" s="67"/>
      <c r="H259" s="33"/>
      <c r="I259" s="72"/>
      <c r="J259" s="73"/>
      <c r="K259" s="53"/>
      <c r="L259" s="49"/>
      <c r="M259" s="51"/>
      <c r="N259" s="35"/>
      <c r="O259" s="33"/>
      <c r="P259" s="36" t="str">
        <f>IF(N259="","",VLOOKUP(N259,単重表!$C$6:'単重表'!$F$3809,2,FALSE))</f>
        <v/>
      </c>
      <c r="Q259" s="37"/>
      <c r="R259" s="29">
        <f t="shared" si="13"/>
        <v>0</v>
      </c>
      <c r="S259" s="38"/>
      <c r="T259" s="39">
        <f t="shared" si="14"/>
        <v>1</v>
      </c>
      <c r="U259" s="40"/>
      <c r="V259" s="39" t="str">
        <f>IF(N259="","",VLOOKUP(N259,単重表!$C$6:'単重表'!$F$3809,3,FALSE))</f>
        <v/>
      </c>
      <c r="W259" s="80"/>
      <c r="X259" s="37" t="e">
        <f t="shared" si="15"/>
        <v>#VALUE!</v>
      </c>
      <c r="Y259" s="28"/>
      <c r="Z259" s="28"/>
      <c r="AA259" s="28"/>
      <c r="AB259" s="28"/>
      <c r="AC259" s="44"/>
      <c r="AD259" s="44"/>
      <c r="AE259" s="41"/>
      <c r="AF259" s="43"/>
      <c r="AG259" s="41"/>
      <c r="AH259" s="42" t="e">
        <f t="shared" si="12"/>
        <v>#VALUE!</v>
      </c>
      <c r="AI259" s="41"/>
      <c r="AJ259" s="44"/>
      <c r="AK259" s="45"/>
      <c r="AL259" s="34"/>
      <c r="AM259" s="34"/>
      <c r="AN259" s="34"/>
      <c r="AO259" s="34"/>
      <c r="AP259" s="34"/>
      <c r="AQ259" s="34"/>
      <c r="AR259" s="34"/>
    </row>
    <row r="260" spans="2:44" ht="22.5" customHeight="1" x14ac:dyDescent="0.15">
      <c r="B260" s="34"/>
      <c r="C260" s="47"/>
      <c r="D260" s="34"/>
      <c r="E260" s="34"/>
      <c r="F260" s="41"/>
      <c r="G260" s="67"/>
      <c r="H260" s="33"/>
      <c r="I260" s="72"/>
      <c r="J260" s="73"/>
      <c r="K260" s="53"/>
      <c r="L260" s="49"/>
      <c r="M260" s="51"/>
      <c r="N260" s="35"/>
      <c r="O260" s="33"/>
      <c r="P260" s="36" t="str">
        <f>IF(N260="","",VLOOKUP(N260,単重表!$C$6:'単重表'!$F$3809,2,FALSE))</f>
        <v/>
      </c>
      <c r="Q260" s="37"/>
      <c r="R260" s="29">
        <f t="shared" si="13"/>
        <v>0</v>
      </c>
      <c r="S260" s="38"/>
      <c r="T260" s="39">
        <f t="shared" si="14"/>
        <v>1</v>
      </c>
      <c r="U260" s="40"/>
      <c r="V260" s="39" t="str">
        <f>IF(N260="","",VLOOKUP(N260,単重表!$C$6:'単重表'!$F$3809,3,FALSE))</f>
        <v/>
      </c>
      <c r="W260" s="80"/>
      <c r="X260" s="37" t="e">
        <f t="shared" si="15"/>
        <v>#VALUE!</v>
      </c>
      <c r="Y260" s="28"/>
      <c r="Z260" s="28"/>
      <c r="AA260" s="28"/>
      <c r="AB260" s="28"/>
      <c r="AC260" s="44"/>
      <c r="AD260" s="44"/>
      <c r="AE260" s="41"/>
      <c r="AF260" s="43"/>
      <c r="AG260" s="41"/>
      <c r="AH260" s="42" t="e">
        <f t="shared" si="12"/>
        <v>#VALUE!</v>
      </c>
      <c r="AI260" s="41"/>
      <c r="AJ260" s="44"/>
      <c r="AK260" s="45"/>
      <c r="AL260" s="34"/>
      <c r="AM260" s="34"/>
      <c r="AN260" s="34"/>
      <c r="AO260" s="34"/>
      <c r="AP260" s="34"/>
      <c r="AQ260" s="34"/>
      <c r="AR260" s="34"/>
    </row>
    <row r="261" spans="2:44" ht="22.5" customHeight="1" x14ac:dyDescent="0.15">
      <c r="B261" s="34"/>
      <c r="C261" s="47"/>
      <c r="D261" s="34"/>
      <c r="E261" s="34"/>
      <c r="F261" s="41"/>
      <c r="G261" s="67"/>
      <c r="H261" s="33"/>
      <c r="I261" s="72"/>
      <c r="J261" s="73"/>
      <c r="K261" s="53"/>
      <c r="L261" s="49"/>
      <c r="M261" s="51"/>
      <c r="N261" s="35"/>
      <c r="O261" s="33"/>
      <c r="P261" s="36" t="str">
        <f>IF(N261="","",VLOOKUP(N261,単重表!$C$6:'単重表'!$F$3809,2,FALSE))</f>
        <v/>
      </c>
      <c r="Q261" s="37"/>
      <c r="R261" s="29">
        <f t="shared" si="13"/>
        <v>0</v>
      </c>
      <c r="S261" s="38"/>
      <c r="T261" s="39">
        <f t="shared" si="14"/>
        <v>1</v>
      </c>
      <c r="U261" s="40"/>
      <c r="V261" s="39" t="str">
        <f>IF(N261="","",VLOOKUP(N261,単重表!$C$6:'単重表'!$F$3809,3,FALSE))</f>
        <v/>
      </c>
      <c r="W261" s="80"/>
      <c r="X261" s="37" t="e">
        <f t="shared" si="15"/>
        <v>#VALUE!</v>
      </c>
      <c r="Y261" s="28"/>
      <c r="Z261" s="28"/>
      <c r="AA261" s="28"/>
      <c r="AB261" s="28"/>
      <c r="AC261" s="44"/>
      <c r="AD261" s="44"/>
      <c r="AE261" s="41"/>
      <c r="AF261" s="43"/>
      <c r="AG261" s="41"/>
      <c r="AH261" s="42" t="e">
        <f t="shared" si="12"/>
        <v>#VALUE!</v>
      </c>
      <c r="AI261" s="41"/>
      <c r="AJ261" s="44"/>
      <c r="AK261" s="45"/>
      <c r="AL261" s="34"/>
      <c r="AM261" s="34"/>
      <c r="AN261" s="34"/>
      <c r="AO261" s="34"/>
      <c r="AP261" s="34"/>
      <c r="AQ261" s="34"/>
      <c r="AR261" s="34"/>
    </row>
    <row r="262" spans="2:44" ht="22.5" customHeight="1" x14ac:dyDescent="0.15">
      <c r="B262" s="34"/>
      <c r="C262" s="47"/>
      <c r="D262" s="34"/>
      <c r="E262" s="34"/>
      <c r="F262" s="41"/>
      <c r="G262" s="67"/>
      <c r="H262" s="33"/>
      <c r="I262" s="72"/>
      <c r="J262" s="73"/>
      <c r="K262" s="53"/>
      <c r="L262" s="49"/>
      <c r="M262" s="51"/>
      <c r="N262" s="35"/>
      <c r="O262" s="33"/>
      <c r="P262" s="36" t="str">
        <f>IF(N262="","",VLOOKUP(N262,単重表!$C$6:'単重表'!$F$3809,2,FALSE))</f>
        <v/>
      </c>
      <c r="Q262" s="37"/>
      <c r="R262" s="29">
        <f t="shared" si="13"/>
        <v>0</v>
      </c>
      <c r="S262" s="38"/>
      <c r="T262" s="39">
        <f t="shared" si="14"/>
        <v>1</v>
      </c>
      <c r="U262" s="40"/>
      <c r="V262" s="39" t="str">
        <f>IF(N262="","",VLOOKUP(N262,単重表!$C$6:'単重表'!$F$3809,3,FALSE))</f>
        <v/>
      </c>
      <c r="W262" s="80"/>
      <c r="X262" s="37" t="e">
        <f t="shared" si="15"/>
        <v>#VALUE!</v>
      </c>
      <c r="Y262" s="28"/>
      <c r="Z262" s="28"/>
      <c r="AA262" s="28"/>
      <c r="AB262" s="28"/>
      <c r="AC262" s="44"/>
      <c r="AD262" s="44"/>
      <c r="AE262" s="41"/>
      <c r="AF262" s="43"/>
      <c r="AG262" s="41"/>
      <c r="AH262" s="42" t="e">
        <f t="shared" si="12"/>
        <v>#VALUE!</v>
      </c>
      <c r="AI262" s="41"/>
      <c r="AJ262" s="44"/>
      <c r="AK262" s="45"/>
      <c r="AL262" s="34"/>
      <c r="AM262" s="34"/>
      <c r="AN262" s="34"/>
      <c r="AO262" s="34"/>
      <c r="AP262" s="34"/>
      <c r="AQ262" s="34"/>
      <c r="AR262" s="34"/>
    </row>
    <row r="263" spans="2:44" ht="22.5" customHeight="1" x14ac:dyDescent="0.15">
      <c r="B263" s="34"/>
      <c r="C263" s="47"/>
      <c r="D263" s="34"/>
      <c r="E263" s="34"/>
      <c r="F263" s="41"/>
      <c r="G263" s="67"/>
      <c r="H263" s="33"/>
      <c r="I263" s="72"/>
      <c r="J263" s="73"/>
      <c r="K263" s="53"/>
      <c r="L263" s="49"/>
      <c r="M263" s="51"/>
      <c r="N263" s="35"/>
      <c r="O263" s="33"/>
      <c r="P263" s="36" t="str">
        <f>IF(N263="","",VLOOKUP(N263,単重表!$C$6:'単重表'!$F$3809,2,FALSE))</f>
        <v/>
      </c>
      <c r="Q263" s="37"/>
      <c r="R263" s="29">
        <f t="shared" si="13"/>
        <v>0</v>
      </c>
      <c r="S263" s="38"/>
      <c r="T263" s="39">
        <f t="shared" si="14"/>
        <v>1</v>
      </c>
      <c r="U263" s="40"/>
      <c r="V263" s="39" t="str">
        <f>IF(N263="","",VLOOKUP(N263,単重表!$C$6:'単重表'!$F$3809,3,FALSE))</f>
        <v/>
      </c>
      <c r="W263" s="80"/>
      <c r="X263" s="37" t="e">
        <f t="shared" si="15"/>
        <v>#VALUE!</v>
      </c>
      <c r="Y263" s="28"/>
      <c r="Z263" s="28"/>
      <c r="AA263" s="28"/>
      <c r="AB263" s="28"/>
      <c r="AC263" s="44"/>
      <c r="AD263" s="44"/>
      <c r="AE263" s="41"/>
      <c r="AF263" s="43"/>
      <c r="AG263" s="41"/>
      <c r="AH263" s="42" t="e">
        <f t="shared" si="12"/>
        <v>#VALUE!</v>
      </c>
      <c r="AI263" s="41"/>
      <c r="AJ263" s="44"/>
      <c r="AK263" s="45"/>
      <c r="AL263" s="34"/>
      <c r="AM263" s="34"/>
      <c r="AN263" s="34"/>
      <c r="AO263" s="34"/>
      <c r="AP263" s="34"/>
      <c r="AQ263" s="34"/>
      <c r="AR263" s="34"/>
    </row>
    <row r="264" spans="2:44" ht="22.5" customHeight="1" x14ac:dyDescent="0.15">
      <c r="B264" s="34"/>
      <c r="C264" s="47"/>
      <c r="D264" s="34"/>
      <c r="E264" s="34"/>
      <c r="F264" s="41"/>
      <c r="G264" s="67"/>
      <c r="H264" s="33"/>
      <c r="I264" s="72"/>
      <c r="J264" s="73"/>
      <c r="K264" s="53"/>
      <c r="L264" s="49"/>
      <c r="M264" s="51"/>
      <c r="N264" s="35"/>
      <c r="O264" s="33"/>
      <c r="P264" s="36" t="str">
        <f>IF(N264="","",VLOOKUP(N264,単重表!$C$6:'単重表'!$F$3809,2,FALSE))</f>
        <v/>
      </c>
      <c r="Q264" s="37"/>
      <c r="R264" s="29">
        <f t="shared" si="13"/>
        <v>0</v>
      </c>
      <c r="S264" s="38"/>
      <c r="T264" s="39">
        <f t="shared" si="14"/>
        <v>1</v>
      </c>
      <c r="U264" s="40"/>
      <c r="V264" s="39" t="str">
        <f>IF(N264="","",VLOOKUP(N264,単重表!$C$6:'単重表'!$F$3809,3,FALSE))</f>
        <v/>
      </c>
      <c r="W264" s="80"/>
      <c r="X264" s="37" t="e">
        <f t="shared" si="15"/>
        <v>#VALUE!</v>
      </c>
      <c r="Y264" s="28"/>
      <c r="Z264" s="28"/>
      <c r="AA264" s="28"/>
      <c r="AB264" s="28"/>
      <c r="AC264" s="44"/>
      <c r="AD264" s="44"/>
      <c r="AE264" s="41"/>
      <c r="AF264" s="43"/>
      <c r="AG264" s="41"/>
      <c r="AH264" s="42" t="e">
        <f t="shared" si="12"/>
        <v>#VALUE!</v>
      </c>
      <c r="AI264" s="41"/>
      <c r="AJ264" s="44"/>
      <c r="AK264" s="45"/>
      <c r="AL264" s="34"/>
      <c r="AM264" s="34"/>
      <c r="AN264" s="34"/>
      <c r="AO264" s="34"/>
      <c r="AP264" s="34"/>
      <c r="AQ264" s="34"/>
      <c r="AR264" s="34"/>
    </row>
    <row r="265" spans="2:44" ht="22.5" customHeight="1" x14ac:dyDescent="0.15">
      <c r="B265" s="34"/>
      <c r="C265" s="47"/>
      <c r="D265" s="34"/>
      <c r="E265" s="34"/>
      <c r="F265" s="41"/>
      <c r="G265" s="67"/>
      <c r="H265" s="33"/>
      <c r="I265" s="72"/>
      <c r="J265" s="73"/>
      <c r="K265" s="53"/>
      <c r="L265" s="49"/>
      <c r="M265" s="51"/>
      <c r="N265" s="35"/>
      <c r="O265" s="33"/>
      <c r="P265" s="36" t="str">
        <f>IF(N265="","",VLOOKUP(N265,単重表!$C$6:'単重表'!$F$3809,2,FALSE))</f>
        <v/>
      </c>
      <c r="Q265" s="37"/>
      <c r="R265" s="29">
        <f t="shared" si="13"/>
        <v>0</v>
      </c>
      <c r="S265" s="38"/>
      <c r="T265" s="39">
        <f t="shared" si="14"/>
        <v>1</v>
      </c>
      <c r="U265" s="40"/>
      <c r="V265" s="39" t="str">
        <f>IF(N265="","",VLOOKUP(N265,単重表!$C$6:'単重表'!$F$3809,3,FALSE))</f>
        <v/>
      </c>
      <c r="W265" s="80"/>
      <c r="X265" s="37" t="e">
        <f t="shared" si="15"/>
        <v>#VALUE!</v>
      </c>
      <c r="Y265" s="28"/>
      <c r="Z265" s="28"/>
      <c r="AA265" s="28"/>
      <c r="AB265" s="28"/>
      <c r="AC265" s="44"/>
      <c r="AD265" s="44"/>
      <c r="AE265" s="41"/>
      <c r="AF265" s="43"/>
      <c r="AG265" s="41"/>
      <c r="AH265" s="42" t="e">
        <f t="shared" si="12"/>
        <v>#VALUE!</v>
      </c>
      <c r="AI265" s="41"/>
      <c r="AJ265" s="44"/>
      <c r="AK265" s="45"/>
      <c r="AL265" s="34"/>
      <c r="AM265" s="34"/>
      <c r="AN265" s="34"/>
      <c r="AO265" s="34"/>
      <c r="AP265" s="34"/>
      <c r="AQ265" s="34"/>
      <c r="AR265" s="34"/>
    </row>
    <row r="266" spans="2:44" ht="22.5" customHeight="1" x14ac:dyDescent="0.15">
      <c r="B266" s="34"/>
      <c r="C266" s="47"/>
      <c r="D266" s="34"/>
      <c r="E266" s="34"/>
      <c r="F266" s="41"/>
      <c r="G266" s="67"/>
      <c r="H266" s="33"/>
      <c r="I266" s="72"/>
      <c r="J266" s="73"/>
      <c r="K266" s="53"/>
      <c r="L266" s="49"/>
      <c r="M266" s="51"/>
      <c r="N266" s="35"/>
      <c r="O266" s="33"/>
      <c r="P266" s="36" t="str">
        <f>IF(N266="","",VLOOKUP(N266,単重表!$C$6:'単重表'!$F$3809,2,FALSE))</f>
        <v/>
      </c>
      <c r="Q266" s="37"/>
      <c r="R266" s="29">
        <f t="shared" si="13"/>
        <v>0</v>
      </c>
      <c r="S266" s="38"/>
      <c r="T266" s="39">
        <f t="shared" si="14"/>
        <v>1</v>
      </c>
      <c r="U266" s="40"/>
      <c r="V266" s="39" t="str">
        <f>IF(N266="","",VLOOKUP(N266,単重表!$C$6:'単重表'!$F$3809,3,FALSE))</f>
        <v/>
      </c>
      <c r="W266" s="80"/>
      <c r="X266" s="37" t="e">
        <f t="shared" si="15"/>
        <v>#VALUE!</v>
      </c>
      <c r="Y266" s="28"/>
      <c r="Z266" s="28"/>
      <c r="AA266" s="28"/>
      <c r="AB266" s="28"/>
      <c r="AC266" s="44"/>
      <c r="AD266" s="44"/>
      <c r="AE266" s="41"/>
      <c r="AF266" s="43"/>
      <c r="AG266" s="41"/>
      <c r="AH266" s="42" t="e">
        <f t="shared" si="12"/>
        <v>#VALUE!</v>
      </c>
      <c r="AI266" s="41"/>
      <c r="AJ266" s="44"/>
      <c r="AK266" s="45"/>
      <c r="AL266" s="34"/>
      <c r="AM266" s="34"/>
      <c r="AN266" s="34"/>
      <c r="AO266" s="34"/>
      <c r="AP266" s="34"/>
      <c r="AQ266" s="34"/>
      <c r="AR266" s="34"/>
    </row>
    <row r="267" spans="2:44" ht="22.5" customHeight="1" x14ac:dyDescent="0.15">
      <c r="B267" s="34"/>
      <c r="C267" s="47"/>
      <c r="D267" s="34"/>
      <c r="E267" s="34"/>
      <c r="F267" s="41"/>
      <c r="G267" s="67"/>
      <c r="H267" s="33"/>
      <c r="I267" s="72"/>
      <c r="J267" s="73"/>
      <c r="K267" s="53"/>
      <c r="L267" s="49"/>
      <c r="M267" s="51"/>
      <c r="N267" s="35"/>
      <c r="O267" s="33"/>
      <c r="P267" s="36" t="str">
        <f>IF(N267="","",VLOOKUP(N267,単重表!$C$6:'単重表'!$F$3809,2,FALSE))</f>
        <v/>
      </c>
      <c r="Q267" s="37"/>
      <c r="R267" s="29">
        <f t="shared" si="13"/>
        <v>0</v>
      </c>
      <c r="S267" s="38"/>
      <c r="T267" s="39">
        <f t="shared" si="14"/>
        <v>1</v>
      </c>
      <c r="U267" s="40"/>
      <c r="V267" s="39" t="str">
        <f>IF(N267="","",VLOOKUP(N267,単重表!$C$6:'単重表'!$F$3809,3,FALSE))</f>
        <v/>
      </c>
      <c r="W267" s="80"/>
      <c r="X267" s="37" t="e">
        <f t="shared" si="15"/>
        <v>#VALUE!</v>
      </c>
      <c r="Y267" s="28"/>
      <c r="Z267" s="28"/>
      <c r="AA267" s="28"/>
      <c r="AB267" s="28"/>
      <c r="AC267" s="44"/>
      <c r="AD267" s="44"/>
      <c r="AE267" s="41"/>
      <c r="AF267" s="43"/>
      <c r="AG267" s="41"/>
      <c r="AH267" s="42" t="e">
        <f t="shared" si="12"/>
        <v>#VALUE!</v>
      </c>
      <c r="AI267" s="41"/>
      <c r="AJ267" s="44"/>
      <c r="AK267" s="45"/>
      <c r="AL267" s="34"/>
      <c r="AM267" s="34"/>
      <c r="AN267" s="34"/>
      <c r="AO267" s="34"/>
      <c r="AP267" s="34"/>
      <c r="AQ267" s="34"/>
      <c r="AR267" s="34"/>
    </row>
    <row r="268" spans="2:44" ht="22.5" customHeight="1" x14ac:dyDescent="0.15">
      <c r="B268" s="34"/>
      <c r="C268" s="47"/>
      <c r="D268" s="34"/>
      <c r="E268" s="34"/>
      <c r="F268" s="41"/>
      <c r="G268" s="67"/>
      <c r="H268" s="33"/>
      <c r="I268" s="72"/>
      <c r="J268" s="73"/>
      <c r="K268" s="53"/>
      <c r="L268" s="49"/>
      <c r="M268" s="51"/>
      <c r="N268" s="35"/>
      <c r="O268" s="33"/>
      <c r="P268" s="36" t="str">
        <f>IF(N268="","",VLOOKUP(N268,単重表!$C$6:'単重表'!$F$3809,2,FALSE))</f>
        <v/>
      </c>
      <c r="Q268" s="37"/>
      <c r="R268" s="29">
        <f t="shared" si="13"/>
        <v>0</v>
      </c>
      <c r="S268" s="38"/>
      <c r="T268" s="39">
        <f t="shared" si="14"/>
        <v>1</v>
      </c>
      <c r="U268" s="40"/>
      <c r="V268" s="39" t="str">
        <f>IF(N268="","",VLOOKUP(N268,単重表!$C$6:'単重表'!$F$3809,3,FALSE))</f>
        <v/>
      </c>
      <c r="W268" s="80"/>
      <c r="X268" s="37" t="e">
        <f t="shared" si="15"/>
        <v>#VALUE!</v>
      </c>
      <c r="Y268" s="28"/>
      <c r="Z268" s="28"/>
      <c r="AA268" s="28"/>
      <c r="AB268" s="28"/>
      <c r="AC268" s="44"/>
      <c r="AD268" s="44"/>
      <c r="AE268" s="41"/>
      <c r="AF268" s="43"/>
      <c r="AG268" s="41"/>
      <c r="AH268" s="42" t="e">
        <f t="shared" si="12"/>
        <v>#VALUE!</v>
      </c>
      <c r="AI268" s="41"/>
      <c r="AJ268" s="44"/>
      <c r="AK268" s="45"/>
      <c r="AL268" s="34"/>
      <c r="AM268" s="34"/>
      <c r="AN268" s="34"/>
      <c r="AO268" s="34"/>
      <c r="AP268" s="34"/>
      <c r="AQ268" s="34"/>
      <c r="AR268" s="34"/>
    </row>
    <row r="269" spans="2:44" ht="22.5" customHeight="1" x14ac:dyDescent="0.15">
      <c r="B269" s="34"/>
      <c r="C269" s="47"/>
      <c r="D269" s="34"/>
      <c r="E269" s="34"/>
      <c r="F269" s="41"/>
      <c r="G269" s="67"/>
      <c r="H269" s="33"/>
      <c r="I269" s="72"/>
      <c r="J269" s="73"/>
      <c r="K269" s="53"/>
      <c r="L269" s="49"/>
      <c r="M269" s="51"/>
      <c r="N269" s="35"/>
      <c r="O269" s="33"/>
      <c r="P269" s="36" t="str">
        <f>IF(N269="","",VLOOKUP(N269,単重表!$C$6:'単重表'!$F$3809,2,FALSE))</f>
        <v/>
      </c>
      <c r="Q269" s="37"/>
      <c r="R269" s="29">
        <f t="shared" si="13"/>
        <v>0</v>
      </c>
      <c r="S269" s="38"/>
      <c r="T269" s="39">
        <f t="shared" si="14"/>
        <v>1</v>
      </c>
      <c r="U269" s="40"/>
      <c r="V269" s="39" t="str">
        <f>IF(N269="","",VLOOKUP(N269,単重表!$C$6:'単重表'!$F$3809,3,FALSE))</f>
        <v/>
      </c>
      <c r="W269" s="80"/>
      <c r="X269" s="37" t="e">
        <f t="shared" si="15"/>
        <v>#VALUE!</v>
      </c>
      <c r="Y269" s="28"/>
      <c r="Z269" s="28"/>
      <c r="AA269" s="28"/>
      <c r="AB269" s="28"/>
      <c r="AC269" s="44"/>
      <c r="AD269" s="44"/>
      <c r="AE269" s="41"/>
      <c r="AF269" s="43"/>
      <c r="AG269" s="41"/>
      <c r="AH269" s="42" t="e">
        <f t="shared" si="12"/>
        <v>#VALUE!</v>
      </c>
      <c r="AI269" s="41"/>
      <c r="AJ269" s="44"/>
      <c r="AK269" s="45"/>
      <c r="AL269" s="34"/>
      <c r="AM269" s="34"/>
      <c r="AN269" s="34"/>
      <c r="AO269" s="34"/>
      <c r="AP269" s="34"/>
      <c r="AQ269" s="34"/>
      <c r="AR269" s="34"/>
    </row>
    <row r="270" spans="2:44" ht="22.5" customHeight="1" x14ac:dyDescent="0.15">
      <c r="B270" s="34"/>
      <c r="C270" s="47"/>
      <c r="D270" s="34"/>
      <c r="E270" s="34"/>
      <c r="F270" s="41"/>
      <c r="G270" s="67"/>
      <c r="H270" s="33"/>
      <c r="I270" s="72"/>
      <c r="J270" s="73"/>
      <c r="K270" s="53"/>
      <c r="L270" s="49"/>
      <c r="M270" s="51"/>
      <c r="N270" s="35"/>
      <c r="O270" s="33"/>
      <c r="P270" s="36" t="str">
        <f>IF(N270="","",VLOOKUP(N270,単重表!$C$6:'単重表'!$F$3809,2,FALSE))</f>
        <v/>
      </c>
      <c r="Q270" s="37"/>
      <c r="R270" s="29">
        <f t="shared" si="13"/>
        <v>0</v>
      </c>
      <c r="S270" s="38"/>
      <c r="T270" s="39">
        <f t="shared" si="14"/>
        <v>1</v>
      </c>
      <c r="U270" s="40"/>
      <c r="V270" s="39" t="str">
        <f>IF(N270="","",VLOOKUP(N270,単重表!$C$6:'単重表'!$F$3809,3,FALSE))</f>
        <v/>
      </c>
      <c r="W270" s="80"/>
      <c r="X270" s="37" t="e">
        <f t="shared" si="15"/>
        <v>#VALUE!</v>
      </c>
      <c r="Y270" s="28"/>
      <c r="Z270" s="28"/>
      <c r="AA270" s="28"/>
      <c r="AB270" s="28"/>
      <c r="AC270" s="44"/>
      <c r="AD270" s="44"/>
      <c r="AE270" s="41"/>
      <c r="AF270" s="43"/>
      <c r="AG270" s="41"/>
      <c r="AH270" s="42" t="e">
        <f t="shared" si="12"/>
        <v>#VALUE!</v>
      </c>
      <c r="AI270" s="41"/>
      <c r="AJ270" s="44"/>
      <c r="AK270" s="45"/>
      <c r="AL270" s="34"/>
      <c r="AM270" s="34"/>
      <c r="AN270" s="34"/>
      <c r="AO270" s="34"/>
      <c r="AP270" s="34"/>
      <c r="AQ270" s="34"/>
      <c r="AR270" s="34"/>
    </row>
    <row r="271" spans="2:44" ht="22.5" customHeight="1" x14ac:dyDescent="0.15">
      <c r="B271" s="34"/>
      <c r="C271" s="47"/>
      <c r="D271" s="34"/>
      <c r="E271" s="34"/>
      <c r="F271" s="41"/>
      <c r="G271" s="67"/>
      <c r="H271" s="33"/>
      <c r="I271" s="72"/>
      <c r="J271" s="73"/>
      <c r="K271" s="53"/>
      <c r="L271" s="49"/>
      <c r="M271" s="51"/>
      <c r="N271" s="35"/>
      <c r="O271" s="33"/>
      <c r="P271" s="36" t="str">
        <f>IF(N271="","",VLOOKUP(N271,単重表!$C$6:'単重表'!$F$3809,2,FALSE))</f>
        <v/>
      </c>
      <c r="Q271" s="37"/>
      <c r="R271" s="29">
        <f t="shared" si="13"/>
        <v>0</v>
      </c>
      <c r="S271" s="38"/>
      <c r="T271" s="39">
        <f t="shared" si="14"/>
        <v>1</v>
      </c>
      <c r="U271" s="40"/>
      <c r="V271" s="39" t="str">
        <f>IF(N271="","",VLOOKUP(N271,単重表!$C$6:'単重表'!$F$3809,3,FALSE))</f>
        <v/>
      </c>
      <c r="W271" s="80"/>
      <c r="X271" s="37" t="e">
        <f t="shared" si="15"/>
        <v>#VALUE!</v>
      </c>
      <c r="Y271" s="28"/>
      <c r="Z271" s="28"/>
      <c r="AA271" s="28"/>
      <c r="AB271" s="28"/>
      <c r="AC271" s="44"/>
      <c r="AD271" s="44"/>
      <c r="AE271" s="41"/>
      <c r="AF271" s="43"/>
      <c r="AG271" s="41"/>
      <c r="AH271" s="42" t="e">
        <f t="shared" ref="AH271:AH308" si="16">AG271*X271</f>
        <v>#VALUE!</v>
      </c>
      <c r="AI271" s="41"/>
      <c r="AJ271" s="44"/>
      <c r="AK271" s="45"/>
      <c r="AL271" s="34"/>
      <c r="AM271" s="34"/>
      <c r="AN271" s="34"/>
      <c r="AO271" s="34"/>
      <c r="AP271" s="34"/>
      <c r="AQ271" s="34"/>
      <c r="AR271" s="34"/>
    </row>
    <row r="272" spans="2:44" ht="22.5" customHeight="1" x14ac:dyDescent="0.15">
      <c r="B272" s="34"/>
      <c r="C272" s="47"/>
      <c r="D272" s="34"/>
      <c r="E272" s="34"/>
      <c r="F272" s="41"/>
      <c r="G272" s="67"/>
      <c r="H272" s="33"/>
      <c r="I272" s="72"/>
      <c r="J272" s="73"/>
      <c r="K272" s="53"/>
      <c r="L272" s="49"/>
      <c r="M272" s="51"/>
      <c r="N272" s="35"/>
      <c r="O272" s="33"/>
      <c r="P272" s="36" t="str">
        <f>IF(N272="","",VLOOKUP(N272,単重表!$C$6:'単重表'!$F$3809,2,FALSE))</f>
        <v/>
      </c>
      <c r="Q272" s="37"/>
      <c r="R272" s="29">
        <f t="shared" si="13"/>
        <v>0</v>
      </c>
      <c r="S272" s="38"/>
      <c r="T272" s="39">
        <f t="shared" si="14"/>
        <v>1</v>
      </c>
      <c r="U272" s="40"/>
      <c r="V272" s="39" t="str">
        <f>IF(N272="","",VLOOKUP(N272,単重表!$C$6:'単重表'!$F$3809,3,FALSE))</f>
        <v/>
      </c>
      <c r="W272" s="80"/>
      <c r="X272" s="37" t="e">
        <f t="shared" si="15"/>
        <v>#VALUE!</v>
      </c>
      <c r="Y272" s="28"/>
      <c r="Z272" s="28"/>
      <c r="AA272" s="28"/>
      <c r="AB272" s="28"/>
      <c r="AC272" s="44"/>
      <c r="AD272" s="44"/>
      <c r="AE272" s="41"/>
      <c r="AF272" s="43"/>
      <c r="AG272" s="41"/>
      <c r="AH272" s="42" t="e">
        <f t="shared" si="16"/>
        <v>#VALUE!</v>
      </c>
      <c r="AI272" s="41"/>
      <c r="AJ272" s="44"/>
      <c r="AK272" s="45"/>
      <c r="AL272" s="34"/>
      <c r="AM272" s="34"/>
      <c r="AN272" s="34"/>
      <c r="AO272" s="34"/>
      <c r="AP272" s="34"/>
      <c r="AQ272" s="34"/>
      <c r="AR272" s="34"/>
    </row>
    <row r="273" spans="2:44" ht="22.5" customHeight="1" x14ac:dyDescent="0.15">
      <c r="B273" s="34"/>
      <c r="C273" s="47"/>
      <c r="D273" s="34"/>
      <c r="E273" s="34"/>
      <c r="F273" s="41"/>
      <c r="G273" s="67"/>
      <c r="H273" s="33"/>
      <c r="I273" s="72"/>
      <c r="J273" s="73"/>
      <c r="K273" s="53"/>
      <c r="L273" s="49"/>
      <c r="M273" s="51"/>
      <c r="N273" s="35"/>
      <c r="O273" s="33"/>
      <c r="P273" s="36" t="str">
        <f>IF(N273="","",VLOOKUP(N273,単重表!$C$6:'単重表'!$F$3809,2,FALSE))</f>
        <v/>
      </c>
      <c r="Q273" s="37"/>
      <c r="R273" s="29">
        <f t="shared" si="13"/>
        <v>0</v>
      </c>
      <c r="S273" s="38"/>
      <c r="T273" s="39">
        <f t="shared" si="14"/>
        <v>1</v>
      </c>
      <c r="U273" s="40"/>
      <c r="V273" s="39" t="str">
        <f>IF(N273="","",VLOOKUP(N273,単重表!$C$6:'単重表'!$F$3809,3,FALSE))</f>
        <v/>
      </c>
      <c r="W273" s="80"/>
      <c r="X273" s="37" t="e">
        <f t="shared" si="15"/>
        <v>#VALUE!</v>
      </c>
      <c r="Y273" s="28"/>
      <c r="Z273" s="28"/>
      <c r="AA273" s="28"/>
      <c r="AB273" s="28"/>
      <c r="AC273" s="44"/>
      <c r="AD273" s="44"/>
      <c r="AE273" s="41"/>
      <c r="AF273" s="43"/>
      <c r="AG273" s="41"/>
      <c r="AH273" s="42" t="e">
        <f t="shared" si="16"/>
        <v>#VALUE!</v>
      </c>
      <c r="AI273" s="41"/>
      <c r="AJ273" s="44"/>
      <c r="AK273" s="45"/>
      <c r="AL273" s="34"/>
      <c r="AM273" s="34"/>
      <c r="AN273" s="34"/>
      <c r="AO273" s="34"/>
      <c r="AP273" s="34"/>
      <c r="AQ273" s="34"/>
      <c r="AR273" s="34"/>
    </row>
    <row r="274" spans="2:44" ht="22.5" customHeight="1" x14ac:dyDescent="0.15">
      <c r="B274" s="34"/>
      <c r="C274" s="47"/>
      <c r="D274" s="34"/>
      <c r="E274" s="34"/>
      <c r="F274" s="41"/>
      <c r="G274" s="67"/>
      <c r="H274" s="33"/>
      <c r="I274" s="72"/>
      <c r="J274" s="73"/>
      <c r="K274" s="53"/>
      <c r="L274" s="49"/>
      <c r="M274" s="51"/>
      <c r="N274" s="35"/>
      <c r="O274" s="33"/>
      <c r="P274" s="36" t="str">
        <f>IF(N274="","",VLOOKUP(N274,単重表!$C$6:'単重表'!$F$3809,2,FALSE))</f>
        <v/>
      </c>
      <c r="Q274" s="37"/>
      <c r="R274" s="29">
        <f t="shared" si="13"/>
        <v>0</v>
      </c>
      <c r="S274" s="38"/>
      <c r="T274" s="39">
        <f t="shared" si="14"/>
        <v>1</v>
      </c>
      <c r="U274" s="40"/>
      <c r="V274" s="39" t="str">
        <f>IF(N274="","",VLOOKUP(N274,単重表!$C$6:'単重表'!$F$3809,3,FALSE))</f>
        <v/>
      </c>
      <c r="W274" s="80"/>
      <c r="X274" s="37" t="e">
        <f t="shared" si="15"/>
        <v>#VALUE!</v>
      </c>
      <c r="Y274" s="28"/>
      <c r="Z274" s="28"/>
      <c r="AA274" s="28"/>
      <c r="AB274" s="28"/>
      <c r="AC274" s="44"/>
      <c r="AD274" s="44"/>
      <c r="AE274" s="41"/>
      <c r="AF274" s="43"/>
      <c r="AG274" s="41"/>
      <c r="AH274" s="42" t="e">
        <f t="shared" si="16"/>
        <v>#VALUE!</v>
      </c>
      <c r="AI274" s="41"/>
      <c r="AJ274" s="44"/>
      <c r="AK274" s="45"/>
      <c r="AL274" s="34"/>
      <c r="AM274" s="34"/>
      <c r="AN274" s="34"/>
      <c r="AO274" s="34"/>
      <c r="AP274" s="34"/>
      <c r="AQ274" s="34"/>
      <c r="AR274" s="34"/>
    </row>
    <row r="275" spans="2:44" ht="22.5" customHeight="1" x14ac:dyDescent="0.15">
      <c r="B275" s="34"/>
      <c r="C275" s="47"/>
      <c r="D275" s="34"/>
      <c r="E275" s="34"/>
      <c r="F275" s="41"/>
      <c r="G275" s="67"/>
      <c r="H275" s="33"/>
      <c r="I275" s="72"/>
      <c r="J275" s="73"/>
      <c r="K275" s="53"/>
      <c r="L275" s="49"/>
      <c r="M275" s="51"/>
      <c r="N275" s="35"/>
      <c r="O275" s="33"/>
      <c r="P275" s="36" t="str">
        <f>IF(N275="","",VLOOKUP(N275,単重表!$C$6:'単重表'!$F$3809,2,FALSE))</f>
        <v/>
      </c>
      <c r="Q275" s="37"/>
      <c r="R275" s="29">
        <f t="shared" si="13"/>
        <v>0</v>
      </c>
      <c r="S275" s="38"/>
      <c r="T275" s="39">
        <f t="shared" si="14"/>
        <v>1</v>
      </c>
      <c r="U275" s="40"/>
      <c r="V275" s="39" t="str">
        <f>IF(N275="","",VLOOKUP(N275,単重表!$C$6:'単重表'!$F$3809,3,FALSE))</f>
        <v/>
      </c>
      <c r="W275" s="80"/>
      <c r="X275" s="37" t="e">
        <f t="shared" si="15"/>
        <v>#VALUE!</v>
      </c>
      <c r="Y275" s="28"/>
      <c r="Z275" s="28"/>
      <c r="AA275" s="28"/>
      <c r="AB275" s="28"/>
      <c r="AC275" s="44"/>
      <c r="AD275" s="44"/>
      <c r="AE275" s="41"/>
      <c r="AF275" s="43"/>
      <c r="AG275" s="41"/>
      <c r="AH275" s="42" t="e">
        <f t="shared" si="16"/>
        <v>#VALUE!</v>
      </c>
      <c r="AI275" s="41"/>
      <c r="AJ275" s="44"/>
      <c r="AK275" s="45"/>
      <c r="AL275" s="34"/>
      <c r="AM275" s="34"/>
      <c r="AN275" s="34"/>
      <c r="AO275" s="34"/>
      <c r="AP275" s="34"/>
      <c r="AQ275" s="34"/>
      <c r="AR275" s="34"/>
    </row>
    <row r="276" spans="2:44" ht="22.5" customHeight="1" x14ac:dyDescent="0.15">
      <c r="B276" s="34"/>
      <c r="C276" s="47"/>
      <c r="D276" s="34"/>
      <c r="E276" s="34"/>
      <c r="F276" s="41"/>
      <c r="G276" s="67"/>
      <c r="H276" s="33"/>
      <c r="I276" s="72"/>
      <c r="J276" s="73"/>
      <c r="K276" s="53"/>
      <c r="L276" s="49"/>
      <c r="M276" s="51"/>
      <c r="N276" s="35"/>
      <c r="O276" s="33"/>
      <c r="P276" s="36" t="str">
        <f>IF(N276="","",VLOOKUP(N276,単重表!$C$6:'単重表'!$F$3809,2,FALSE))</f>
        <v/>
      </c>
      <c r="Q276" s="37"/>
      <c r="R276" s="29">
        <f t="shared" si="13"/>
        <v>0</v>
      </c>
      <c r="S276" s="38"/>
      <c r="T276" s="39">
        <f t="shared" si="14"/>
        <v>1</v>
      </c>
      <c r="U276" s="40"/>
      <c r="V276" s="39" t="str">
        <f>IF(N276="","",VLOOKUP(N276,単重表!$C$6:'単重表'!$F$3809,3,FALSE))</f>
        <v/>
      </c>
      <c r="W276" s="80"/>
      <c r="X276" s="37" t="e">
        <f t="shared" si="15"/>
        <v>#VALUE!</v>
      </c>
      <c r="Y276" s="28"/>
      <c r="Z276" s="28"/>
      <c r="AA276" s="28"/>
      <c r="AB276" s="28"/>
      <c r="AC276" s="44"/>
      <c r="AD276" s="44"/>
      <c r="AE276" s="41"/>
      <c r="AF276" s="43"/>
      <c r="AG276" s="41"/>
      <c r="AH276" s="42" t="e">
        <f t="shared" si="16"/>
        <v>#VALUE!</v>
      </c>
      <c r="AI276" s="41"/>
      <c r="AJ276" s="44"/>
      <c r="AK276" s="45"/>
      <c r="AL276" s="34"/>
      <c r="AM276" s="34"/>
      <c r="AN276" s="34"/>
      <c r="AO276" s="34"/>
      <c r="AP276" s="34"/>
      <c r="AQ276" s="34"/>
      <c r="AR276" s="34"/>
    </row>
    <row r="277" spans="2:44" ht="22.5" customHeight="1" x14ac:dyDescent="0.15">
      <c r="B277" s="34"/>
      <c r="C277" s="47"/>
      <c r="D277" s="34"/>
      <c r="E277" s="34"/>
      <c r="F277" s="41"/>
      <c r="G277" s="67"/>
      <c r="H277" s="33"/>
      <c r="I277" s="72"/>
      <c r="J277" s="73"/>
      <c r="K277" s="53"/>
      <c r="L277" s="49"/>
      <c r="M277" s="51"/>
      <c r="N277" s="35"/>
      <c r="O277" s="33"/>
      <c r="P277" s="36" t="str">
        <f>IF(N277="","",VLOOKUP(N277,単重表!$C$6:'単重表'!$F$3809,2,FALSE))</f>
        <v/>
      </c>
      <c r="Q277" s="37"/>
      <c r="R277" s="29">
        <f t="shared" si="13"/>
        <v>0</v>
      </c>
      <c r="S277" s="38"/>
      <c r="T277" s="39">
        <f t="shared" si="14"/>
        <v>1</v>
      </c>
      <c r="U277" s="40"/>
      <c r="V277" s="39" t="str">
        <f>IF(N277="","",VLOOKUP(N277,単重表!$C$6:'単重表'!$F$3809,3,FALSE))</f>
        <v/>
      </c>
      <c r="W277" s="80"/>
      <c r="X277" s="37" t="e">
        <f t="shared" si="15"/>
        <v>#VALUE!</v>
      </c>
      <c r="Y277" s="28"/>
      <c r="Z277" s="28"/>
      <c r="AA277" s="28"/>
      <c r="AB277" s="28"/>
      <c r="AC277" s="44"/>
      <c r="AD277" s="44"/>
      <c r="AE277" s="41"/>
      <c r="AF277" s="43"/>
      <c r="AG277" s="41"/>
      <c r="AH277" s="42" t="e">
        <f t="shared" si="16"/>
        <v>#VALUE!</v>
      </c>
      <c r="AI277" s="41"/>
      <c r="AJ277" s="44"/>
      <c r="AK277" s="45"/>
      <c r="AL277" s="34"/>
      <c r="AM277" s="34"/>
      <c r="AN277" s="34"/>
      <c r="AO277" s="34"/>
      <c r="AP277" s="34"/>
      <c r="AQ277" s="34"/>
      <c r="AR277" s="34"/>
    </row>
    <row r="278" spans="2:44" ht="22.5" customHeight="1" x14ac:dyDescent="0.15">
      <c r="B278" s="34"/>
      <c r="C278" s="47"/>
      <c r="D278" s="34"/>
      <c r="E278" s="34"/>
      <c r="F278" s="41"/>
      <c r="G278" s="67"/>
      <c r="H278" s="33"/>
      <c r="I278" s="72"/>
      <c r="J278" s="73"/>
      <c r="K278" s="53"/>
      <c r="L278" s="49"/>
      <c r="M278" s="51"/>
      <c r="N278" s="35"/>
      <c r="O278" s="33"/>
      <c r="P278" s="36" t="str">
        <f>IF(N278="","",VLOOKUP(N278,単重表!$C$6:'単重表'!$F$3809,2,FALSE))</f>
        <v/>
      </c>
      <c r="Q278" s="37"/>
      <c r="R278" s="29">
        <f t="shared" si="13"/>
        <v>0</v>
      </c>
      <c r="S278" s="38"/>
      <c r="T278" s="39">
        <f t="shared" si="14"/>
        <v>1</v>
      </c>
      <c r="U278" s="40"/>
      <c r="V278" s="39" t="str">
        <f>IF(N278="","",VLOOKUP(N278,単重表!$C$6:'単重表'!$F$3809,3,FALSE))</f>
        <v/>
      </c>
      <c r="W278" s="80"/>
      <c r="X278" s="37" t="e">
        <f t="shared" si="15"/>
        <v>#VALUE!</v>
      </c>
      <c r="Y278" s="28"/>
      <c r="Z278" s="28"/>
      <c r="AA278" s="28"/>
      <c r="AB278" s="28"/>
      <c r="AC278" s="44"/>
      <c r="AD278" s="44"/>
      <c r="AE278" s="41"/>
      <c r="AF278" s="43"/>
      <c r="AG278" s="41"/>
      <c r="AH278" s="42" t="e">
        <f t="shared" si="16"/>
        <v>#VALUE!</v>
      </c>
      <c r="AI278" s="41"/>
      <c r="AJ278" s="44"/>
      <c r="AK278" s="45"/>
      <c r="AL278" s="34"/>
      <c r="AM278" s="34"/>
      <c r="AN278" s="34"/>
      <c r="AO278" s="34"/>
      <c r="AP278" s="34"/>
      <c r="AQ278" s="34"/>
      <c r="AR278" s="34"/>
    </row>
    <row r="279" spans="2:44" ht="22.5" customHeight="1" x14ac:dyDescent="0.15">
      <c r="B279" s="34"/>
      <c r="C279" s="47"/>
      <c r="D279" s="34"/>
      <c r="E279" s="34"/>
      <c r="F279" s="41"/>
      <c r="G279" s="67"/>
      <c r="H279" s="33"/>
      <c r="I279" s="72"/>
      <c r="J279" s="73"/>
      <c r="K279" s="53"/>
      <c r="L279" s="49"/>
      <c r="M279" s="51"/>
      <c r="N279" s="35"/>
      <c r="O279" s="33"/>
      <c r="P279" s="36" t="str">
        <f>IF(N279="","",VLOOKUP(N279,単重表!$C$6:'単重表'!$F$3809,2,FALSE))</f>
        <v/>
      </c>
      <c r="Q279" s="37"/>
      <c r="R279" s="29">
        <f t="shared" ref="R279:R342" si="17">Q279/1000</f>
        <v>0</v>
      </c>
      <c r="S279" s="38"/>
      <c r="T279" s="39">
        <f t="shared" ref="T279:T342" si="18">IF(S279="",1,S279/1000)</f>
        <v>1</v>
      </c>
      <c r="U279" s="40"/>
      <c r="V279" s="39" t="str">
        <f>IF(N279="","",VLOOKUP(N279,単重表!$C$6:'単重表'!$F$3809,3,FALSE))</f>
        <v/>
      </c>
      <c r="W279" s="80"/>
      <c r="X279" s="37" t="e">
        <f t="shared" ref="X279:X342" si="19">U279*V279</f>
        <v>#VALUE!</v>
      </c>
      <c r="Y279" s="28"/>
      <c r="Z279" s="28"/>
      <c r="AA279" s="28"/>
      <c r="AB279" s="28"/>
      <c r="AC279" s="44"/>
      <c r="AD279" s="44"/>
      <c r="AE279" s="41"/>
      <c r="AF279" s="43"/>
      <c r="AG279" s="41"/>
      <c r="AH279" s="42" t="e">
        <f t="shared" si="16"/>
        <v>#VALUE!</v>
      </c>
      <c r="AI279" s="41"/>
      <c r="AJ279" s="44"/>
      <c r="AK279" s="45"/>
      <c r="AL279" s="34"/>
      <c r="AM279" s="34"/>
      <c r="AN279" s="34"/>
      <c r="AO279" s="34"/>
      <c r="AP279" s="34"/>
      <c r="AQ279" s="34"/>
      <c r="AR279" s="34"/>
    </row>
    <row r="280" spans="2:44" ht="22.5" customHeight="1" x14ac:dyDescent="0.15">
      <c r="B280" s="34"/>
      <c r="C280" s="47"/>
      <c r="D280" s="34"/>
      <c r="E280" s="34"/>
      <c r="F280" s="41"/>
      <c r="G280" s="67"/>
      <c r="H280" s="33"/>
      <c r="I280" s="72"/>
      <c r="J280" s="73"/>
      <c r="K280" s="53"/>
      <c r="L280" s="49"/>
      <c r="M280" s="51"/>
      <c r="N280" s="35"/>
      <c r="O280" s="33"/>
      <c r="P280" s="36" t="str">
        <f>IF(N280="","",VLOOKUP(N280,単重表!$C$6:'単重表'!$F$3809,2,FALSE))</f>
        <v/>
      </c>
      <c r="Q280" s="37"/>
      <c r="R280" s="29">
        <f t="shared" si="17"/>
        <v>0</v>
      </c>
      <c r="S280" s="38"/>
      <c r="T280" s="39">
        <f t="shared" si="18"/>
        <v>1</v>
      </c>
      <c r="U280" s="40"/>
      <c r="V280" s="39" t="str">
        <f>IF(N280="","",VLOOKUP(N280,単重表!$C$6:'単重表'!$F$3809,3,FALSE))</f>
        <v/>
      </c>
      <c r="W280" s="80"/>
      <c r="X280" s="37" t="e">
        <f t="shared" si="19"/>
        <v>#VALUE!</v>
      </c>
      <c r="Y280" s="28"/>
      <c r="Z280" s="28"/>
      <c r="AA280" s="28"/>
      <c r="AB280" s="28"/>
      <c r="AC280" s="44"/>
      <c r="AD280" s="44"/>
      <c r="AE280" s="41"/>
      <c r="AF280" s="43"/>
      <c r="AG280" s="41"/>
      <c r="AH280" s="42" t="e">
        <f t="shared" si="16"/>
        <v>#VALUE!</v>
      </c>
      <c r="AI280" s="41"/>
      <c r="AJ280" s="44"/>
      <c r="AK280" s="45"/>
      <c r="AL280" s="34"/>
      <c r="AM280" s="34"/>
      <c r="AN280" s="34"/>
      <c r="AO280" s="34"/>
      <c r="AP280" s="34"/>
      <c r="AQ280" s="34"/>
      <c r="AR280" s="34"/>
    </row>
    <row r="281" spans="2:44" ht="22.5" customHeight="1" x14ac:dyDescent="0.15">
      <c r="B281" s="34"/>
      <c r="C281" s="47"/>
      <c r="D281" s="34"/>
      <c r="E281" s="34"/>
      <c r="F281" s="41"/>
      <c r="G281" s="67"/>
      <c r="H281" s="33"/>
      <c r="I281" s="72"/>
      <c r="J281" s="73"/>
      <c r="K281" s="53"/>
      <c r="L281" s="49"/>
      <c r="M281" s="51"/>
      <c r="N281" s="35"/>
      <c r="O281" s="33"/>
      <c r="P281" s="36" t="str">
        <f>IF(N281="","",VLOOKUP(N281,単重表!$C$6:'単重表'!$F$3809,2,FALSE))</f>
        <v/>
      </c>
      <c r="Q281" s="37"/>
      <c r="R281" s="29">
        <f t="shared" si="17"/>
        <v>0</v>
      </c>
      <c r="S281" s="38"/>
      <c r="T281" s="39">
        <f t="shared" si="18"/>
        <v>1</v>
      </c>
      <c r="U281" s="40"/>
      <c r="V281" s="39" t="str">
        <f>IF(N281="","",VLOOKUP(N281,単重表!$C$6:'単重表'!$F$3809,3,FALSE))</f>
        <v/>
      </c>
      <c r="W281" s="80"/>
      <c r="X281" s="37" t="e">
        <f t="shared" si="19"/>
        <v>#VALUE!</v>
      </c>
      <c r="Y281" s="28"/>
      <c r="Z281" s="28"/>
      <c r="AA281" s="28"/>
      <c r="AB281" s="28"/>
      <c r="AC281" s="44"/>
      <c r="AD281" s="44"/>
      <c r="AE281" s="41"/>
      <c r="AF281" s="43"/>
      <c r="AG281" s="41"/>
      <c r="AH281" s="42" t="e">
        <f t="shared" si="16"/>
        <v>#VALUE!</v>
      </c>
      <c r="AI281" s="41"/>
      <c r="AJ281" s="44"/>
      <c r="AK281" s="45"/>
      <c r="AL281" s="34"/>
      <c r="AM281" s="34"/>
      <c r="AN281" s="34"/>
      <c r="AO281" s="34"/>
      <c r="AP281" s="34"/>
      <c r="AQ281" s="34"/>
      <c r="AR281" s="34"/>
    </row>
    <row r="282" spans="2:44" ht="22.5" customHeight="1" x14ac:dyDescent="0.15">
      <c r="B282" s="34"/>
      <c r="C282" s="47"/>
      <c r="D282" s="34"/>
      <c r="E282" s="34"/>
      <c r="F282" s="41"/>
      <c r="G282" s="67"/>
      <c r="H282" s="33"/>
      <c r="I282" s="72"/>
      <c r="J282" s="73"/>
      <c r="K282" s="53"/>
      <c r="L282" s="49"/>
      <c r="M282" s="51"/>
      <c r="N282" s="35"/>
      <c r="O282" s="33"/>
      <c r="P282" s="36" t="str">
        <f>IF(N282="","",VLOOKUP(N282,単重表!$C$6:'単重表'!$F$3809,2,FALSE))</f>
        <v/>
      </c>
      <c r="Q282" s="37"/>
      <c r="R282" s="29">
        <f t="shared" si="17"/>
        <v>0</v>
      </c>
      <c r="S282" s="38"/>
      <c r="T282" s="39">
        <f t="shared" si="18"/>
        <v>1</v>
      </c>
      <c r="U282" s="40"/>
      <c r="V282" s="39" t="str">
        <f>IF(N282="","",VLOOKUP(N282,単重表!$C$6:'単重表'!$F$3809,3,FALSE))</f>
        <v/>
      </c>
      <c r="W282" s="80"/>
      <c r="X282" s="37" t="e">
        <f t="shared" si="19"/>
        <v>#VALUE!</v>
      </c>
      <c r="Y282" s="28"/>
      <c r="Z282" s="28"/>
      <c r="AA282" s="28"/>
      <c r="AB282" s="28"/>
      <c r="AC282" s="44"/>
      <c r="AD282" s="44"/>
      <c r="AE282" s="41"/>
      <c r="AF282" s="43"/>
      <c r="AG282" s="41"/>
      <c r="AH282" s="42" t="e">
        <f t="shared" si="16"/>
        <v>#VALUE!</v>
      </c>
      <c r="AI282" s="41"/>
      <c r="AJ282" s="44"/>
      <c r="AK282" s="45"/>
      <c r="AL282" s="34"/>
      <c r="AM282" s="34"/>
      <c r="AN282" s="34"/>
      <c r="AO282" s="34"/>
      <c r="AP282" s="34"/>
      <c r="AQ282" s="34"/>
      <c r="AR282" s="34"/>
    </row>
    <row r="283" spans="2:44" ht="22.5" customHeight="1" x14ac:dyDescent="0.15">
      <c r="B283" s="34"/>
      <c r="C283" s="47"/>
      <c r="D283" s="34"/>
      <c r="E283" s="34"/>
      <c r="F283" s="41"/>
      <c r="G283" s="67"/>
      <c r="H283" s="33"/>
      <c r="I283" s="72"/>
      <c r="J283" s="73"/>
      <c r="K283" s="53"/>
      <c r="L283" s="49"/>
      <c r="M283" s="51"/>
      <c r="N283" s="35"/>
      <c r="O283" s="33"/>
      <c r="P283" s="36" t="str">
        <f>IF(N283="","",VLOOKUP(N283,単重表!$C$6:'単重表'!$F$3809,2,FALSE))</f>
        <v/>
      </c>
      <c r="Q283" s="37"/>
      <c r="R283" s="29">
        <f t="shared" si="17"/>
        <v>0</v>
      </c>
      <c r="S283" s="38"/>
      <c r="T283" s="39">
        <f t="shared" si="18"/>
        <v>1</v>
      </c>
      <c r="U283" s="40"/>
      <c r="V283" s="39" t="str">
        <f>IF(N283="","",VLOOKUP(N283,単重表!$C$6:'単重表'!$F$3809,3,FALSE))</f>
        <v/>
      </c>
      <c r="W283" s="80"/>
      <c r="X283" s="37" t="e">
        <f t="shared" si="19"/>
        <v>#VALUE!</v>
      </c>
      <c r="Y283" s="28"/>
      <c r="Z283" s="28"/>
      <c r="AA283" s="28"/>
      <c r="AB283" s="28"/>
      <c r="AC283" s="44"/>
      <c r="AD283" s="44"/>
      <c r="AE283" s="41"/>
      <c r="AF283" s="43"/>
      <c r="AG283" s="41"/>
      <c r="AH283" s="42" t="e">
        <f t="shared" si="16"/>
        <v>#VALUE!</v>
      </c>
      <c r="AI283" s="41"/>
      <c r="AJ283" s="44"/>
      <c r="AK283" s="45"/>
      <c r="AL283" s="34"/>
      <c r="AM283" s="34"/>
      <c r="AN283" s="34"/>
      <c r="AO283" s="34"/>
      <c r="AP283" s="34"/>
      <c r="AQ283" s="34"/>
      <c r="AR283" s="34"/>
    </row>
    <row r="284" spans="2:44" ht="22.5" customHeight="1" x14ac:dyDescent="0.15">
      <c r="B284" s="34"/>
      <c r="C284" s="47"/>
      <c r="D284" s="34"/>
      <c r="E284" s="34"/>
      <c r="F284" s="41"/>
      <c r="G284" s="67"/>
      <c r="H284" s="33"/>
      <c r="I284" s="72"/>
      <c r="J284" s="73"/>
      <c r="K284" s="53"/>
      <c r="L284" s="49"/>
      <c r="M284" s="51"/>
      <c r="N284" s="35"/>
      <c r="O284" s="33"/>
      <c r="P284" s="36" t="str">
        <f>IF(N284="","",VLOOKUP(N284,単重表!$C$6:'単重表'!$F$3809,2,FALSE))</f>
        <v/>
      </c>
      <c r="Q284" s="37"/>
      <c r="R284" s="29">
        <f t="shared" si="17"/>
        <v>0</v>
      </c>
      <c r="S284" s="38"/>
      <c r="T284" s="39">
        <f t="shared" si="18"/>
        <v>1</v>
      </c>
      <c r="U284" s="40"/>
      <c r="V284" s="39" t="str">
        <f>IF(N284="","",VLOOKUP(N284,単重表!$C$6:'単重表'!$F$3809,3,FALSE))</f>
        <v/>
      </c>
      <c r="W284" s="80"/>
      <c r="X284" s="37" t="e">
        <f t="shared" si="19"/>
        <v>#VALUE!</v>
      </c>
      <c r="Y284" s="28"/>
      <c r="Z284" s="28"/>
      <c r="AA284" s="28"/>
      <c r="AB284" s="28"/>
      <c r="AC284" s="44"/>
      <c r="AD284" s="44"/>
      <c r="AE284" s="41"/>
      <c r="AF284" s="43"/>
      <c r="AG284" s="41"/>
      <c r="AH284" s="42" t="e">
        <f t="shared" si="16"/>
        <v>#VALUE!</v>
      </c>
      <c r="AI284" s="41"/>
      <c r="AJ284" s="44"/>
      <c r="AK284" s="45"/>
      <c r="AL284" s="34"/>
      <c r="AM284" s="34"/>
      <c r="AN284" s="34"/>
      <c r="AO284" s="34"/>
      <c r="AP284" s="34"/>
      <c r="AQ284" s="34"/>
      <c r="AR284" s="34"/>
    </row>
    <row r="285" spans="2:44" ht="22.5" customHeight="1" x14ac:dyDescent="0.15">
      <c r="B285" s="34"/>
      <c r="C285" s="47"/>
      <c r="D285" s="34"/>
      <c r="E285" s="34"/>
      <c r="F285" s="41"/>
      <c r="G285" s="67"/>
      <c r="H285" s="33"/>
      <c r="I285" s="72"/>
      <c r="J285" s="73"/>
      <c r="K285" s="53"/>
      <c r="L285" s="49"/>
      <c r="M285" s="51"/>
      <c r="N285" s="35"/>
      <c r="O285" s="33"/>
      <c r="P285" s="36" t="str">
        <f>IF(N285="","",VLOOKUP(N285,単重表!$C$6:'単重表'!$F$3809,2,FALSE))</f>
        <v/>
      </c>
      <c r="Q285" s="37"/>
      <c r="R285" s="29">
        <f t="shared" si="17"/>
        <v>0</v>
      </c>
      <c r="S285" s="38"/>
      <c r="T285" s="39">
        <f t="shared" si="18"/>
        <v>1</v>
      </c>
      <c r="U285" s="40"/>
      <c r="V285" s="39" t="str">
        <f>IF(N285="","",VLOOKUP(N285,単重表!$C$6:'単重表'!$F$3809,3,FALSE))</f>
        <v/>
      </c>
      <c r="W285" s="80"/>
      <c r="X285" s="37" t="e">
        <f t="shared" si="19"/>
        <v>#VALUE!</v>
      </c>
      <c r="Y285" s="28"/>
      <c r="Z285" s="28"/>
      <c r="AA285" s="28"/>
      <c r="AB285" s="28"/>
      <c r="AC285" s="44"/>
      <c r="AD285" s="44"/>
      <c r="AE285" s="41"/>
      <c r="AF285" s="43"/>
      <c r="AG285" s="41"/>
      <c r="AH285" s="42" t="e">
        <f t="shared" si="16"/>
        <v>#VALUE!</v>
      </c>
      <c r="AI285" s="41"/>
      <c r="AJ285" s="44"/>
      <c r="AK285" s="45"/>
      <c r="AL285" s="34"/>
      <c r="AM285" s="34"/>
      <c r="AN285" s="34"/>
      <c r="AO285" s="34"/>
      <c r="AP285" s="34"/>
      <c r="AQ285" s="34"/>
      <c r="AR285" s="34"/>
    </row>
    <row r="286" spans="2:44" ht="22.5" customHeight="1" x14ac:dyDescent="0.15">
      <c r="B286" s="34"/>
      <c r="C286" s="47"/>
      <c r="D286" s="34"/>
      <c r="E286" s="34"/>
      <c r="F286" s="41"/>
      <c r="G286" s="67"/>
      <c r="H286" s="33"/>
      <c r="I286" s="72"/>
      <c r="J286" s="73"/>
      <c r="K286" s="53"/>
      <c r="L286" s="49"/>
      <c r="M286" s="51"/>
      <c r="N286" s="35"/>
      <c r="O286" s="33"/>
      <c r="P286" s="36" t="str">
        <f>IF(N286="","",VLOOKUP(N286,単重表!$C$6:'単重表'!$F$3809,2,FALSE))</f>
        <v/>
      </c>
      <c r="Q286" s="37"/>
      <c r="R286" s="29">
        <f t="shared" si="17"/>
        <v>0</v>
      </c>
      <c r="S286" s="38"/>
      <c r="T286" s="39">
        <f t="shared" si="18"/>
        <v>1</v>
      </c>
      <c r="U286" s="40"/>
      <c r="V286" s="39" t="str">
        <f>IF(N286="","",VLOOKUP(N286,単重表!$C$6:'単重表'!$F$3809,3,FALSE))</f>
        <v/>
      </c>
      <c r="W286" s="80"/>
      <c r="X286" s="37" t="e">
        <f t="shared" si="19"/>
        <v>#VALUE!</v>
      </c>
      <c r="Y286" s="28"/>
      <c r="Z286" s="28"/>
      <c r="AA286" s="28"/>
      <c r="AB286" s="28"/>
      <c r="AC286" s="44"/>
      <c r="AD286" s="44"/>
      <c r="AE286" s="41"/>
      <c r="AF286" s="43"/>
      <c r="AG286" s="41"/>
      <c r="AH286" s="42" t="e">
        <f t="shared" si="16"/>
        <v>#VALUE!</v>
      </c>
      <c r="AI286" s="41"/>
      <c r="AJ286" s="44"/>
      <c r="AK286" s="45"/>
      <c r="AL286" s="34"/>
      <c r="AM286" s="34"/>
      <c r="AN286" s="34"/>
      <c r="AO286" s="34"/>
      <c r="AP286" s="34"/>
      <c r="AQ286" s="34"/>
      <c r="AR286" s="34"/>
    </row>
    <row r="287" spans="2:44" ht="22.5" customHeight="1" x14ac:dyDescent="0.15">
      <c r="B287" s="34"/>
      <c r="C287" s="47"/>
      <c r="D287" s="34"/>
      <c r="E287" s="34"/>
      <c r="F287" s="41"/>
      <c r="G287" s="67"/>
      <c r="H287" s="33"/>
      <c r="I287" s="72"/>
      <c r="J287" s="73"/>
      <c r="K287" s="53"/>
      <c r="L287" s="49"/>
      <c r="M287" s="51"/>
      <c r="N287" s="35"/>
      <c r="O287" s="33"/>
      <c r="P287" s="36" t="str">
        <f>IF(N287="","",VLOOKUP(N287,単重表!$C$6:'単重表'!$F$3809,2,FALSE))</f>
        <v/>
      </c>
      <c r="Q287" s="37"/>
      <c r="R287" s="29">
        <f t="shared" si="17"/>
        <v>0</v>
      </c>
      <c r="S287" s="38"/>
      <c r="T287" s="39">
        <f t="shared" si="18"/>
        <v>1</v>
      </c>
      <c r="U287" s="40"/>
      <c r="V287" s="39" t="str">
        <f>IF(N287="","",VLOOKUP(N287,単重表!$C$6:'単重表'!$F$3809,3,FALSE))</f>
        <v/>
      </c>
      <c r="W287" s="80"/>
      <c r="X287" s="37" t="e">
        <f t="shared" si="19"/>
        <v>#VALUE!</v>
      </c>
      <c r="Y287" s="28"/>
      <c r="Z287" s="28"/>
      <c r="AA287" s="28"/>
      <c r="AB287" s="28"/>
      <c r="AC287" s="44"/>
      <c r="AD287" s="44"/>
      <c r="AE287" s="41"/>
      <c r="AF287" s="43"/>
      <c r="AG287" s="41"/>
      <c r="AH287" s="42" t="e">
        <f t="shared" si="16"/>
        <v>#VALUE!</v>
      </c>
      <c r="AI287" s="41"/>
      <c r="AJ287" s="44"/>
      <c r="AK287" s="45"/>
      <c r="AL287" s="34"/>
      <c r="AM287" s="34"/>
      <c r="AN287" s="34"/>
      <c r="AO287" s="34"/>
      <c r="AP287" s="34"/>
      <c r="AQ287" s="34"/>
      <c r="AR287" s="34"/>
    </row>
    <row r="288" spans="2:44" ht="22.5" customHeight="1" x14ac:dyDescent="0.15">
      <c r="B288" s="34"/>
      <c r="C288" s="47"/>
      <c r="D288" s="34"/>
      <c r="E288" s="34"/>
      <c r="F288" s="41"/>
      <c r="G288" s="67"/>
      <c r="H288" s="33"/>
      <c r="I288" s="72"/>
      <c r="J288" s="73"/>
      <c r="K288" s="53"/>
      <c r="L288" s="49"/>
      <c r="M288" s="51"/>
      <c r="N288" s="35"/>
      <c r="O288" s="33"/>
      <c r="P288" s="36" t="str">
        <f>IF(N288="","",VLOOKUP(N288,単重表!$C$6:'単重表'!$F$3809,2,FALSE))</f>
        <v/>
      </c>
      <c r="Q288" s="37"/>
      <c r="R288" s="29">
        <f t="shared" si="17"/>
        <v>0</v>
      </c>
      <c r="S288" s="38"/>
      <c r="T288" s="39">
        <f t="shared" si="18"/>
        <v>1</v>
      </c>
      <c r="U288" s="40"/>
      <c r="V288" s="39" t="str">
        <f>IF(N288="","",VLOOKUP(N288,単重表!$C$6:'単重表'!$F$3809,3,FALSE))</f>
        <v/>
      </c>
      <c r="W288" s="80"/>
      <c r="X288" s="37" t="e">
        <f t="shared" si="19"/>
        <v>#VALUE!</v>
      </c>
      <c r="Y288" s="28"/>
      <c r="Z288" s="28"/>
      <c r="AA288" s="28"/>
      <c r="AB288" s="28"/>
      <c r="AC288" s="44"/>
      <c r="AD288" s="44"/>
      <c r="AE288" s="41"/>
      <c r="AF288" s="43"/>
      <c r="AG288" s="41"/>
      <c r="AH288" s="42" t="e">
        <f t="shared" si="16"/>
        <v>#VALUE!</v>
      </c>
      <c r="AI288" s="41"/>
      <c r="AJ288" s="44"/>
      <c r="AK288" s="45"/>
      <c r="AL288" s="34"/>
      <c r="AM288" s="34"/>
      <c r="AN288" s="34"/>
      <c r="AO288" s="34"/>
      <c r="AP288" s="34"/>
      <c r="AQ288" s="34"/>
      <c r="AR288" s="34"/>
    </row>
    <row r="289" spans="2:44" ht="22.5" customHeight="1" x14ac:dyDescent="0.15">
      <c r="B289" s="34"/>
      <c r="C289" s="47"/>
      <c r="D289" s="34"/>
      <c r="E289" s="34"/>
      <c r="F289" s="41"/>
      <c r="G289" s="67"/>
      <c r="H289" s="33"/>
      <c r="I289" s="72"/>
      <c r="J289" s="73"/>
      <c r="K289" s="53"/>
      <c r="L289" s="49"/>
      <c r="M289" s="51"/>
      <c r="N289" s="35"/>
      <c r="O289" s="33"/>
      <c r="P289" s="36" t="str">
        <f>IF(N289="","",VLOOKUP(N289,単重表!$C$6:'単重表'!$F$3809,2,FALSE))</f>
        <v/>
      </c>
      <c r="Q289" s="37"/>
      <c r="R289" s="29">
        <f t="shared" si="17"/>
        <v>0</v>
      </c>
      <c r="S289" s="38"/>
      <c r="T289" s="39">
        <f t="shared" si="18"/>
        <v>1</v>
      </c>
      <c r="U289" s="40"/>
      <c r="V289" s="39" t="str">
        <f>IF(N289="","",VLOOKUP(N289,単重表!$C$6:'単重表'!$F$3809,3,FALSE))</f>
        <v/>
      </c>
      <c r="W289" s="80"/>
      <c r="X289" s="37" t="e">
        <f t="shared" si="19"/>
        <v>#VALUE!</v>
      </c>
      <c r="Y289" s="28"/>
      <c r="Z289" s="28"/>
      <c r="AA289" s="28"/>
      <c r="AB289" s="28"/>
      <c r="AC289" s="44"/>
      <c r="AD289" s="44"/>
      <c r="AE289" s="41"/>
      <c r="AF289" s="43"/>
      <c r="AG289" s="41"/>
      <c r="AH289" s="42" t="e">
        <f t="shared" si="16"/>
        <v>#VALUE!</v>
      </c>
      <c r="AI289" s="41"/>
      <c r="AJ289" s="44"/>
      <c r="AK289" s="45"/>
      <c r="AL289" s="34"/>
      <c r="AM289" s="34"/>
      <c r="AN289" s="34"/>
      <c r="AO289" s="34"/>
      <c r="AP289" s="34"/>
      <c r="AQ289" s="34"/>
      <c r="AR289" s="34"/>
    </row>
    <row r="290" spans="2:44" ht="22.5" customHeight="1" x14ac:dyDescent="0.15">
      <c r="B290" s="34"/>
      <c r="C290" s="47"/>
      <c r="D290" s="34"/>
      <c r="E290" s="34"/>
      <c r="F290" s="41"/>
      <c r="G290" s="67"/>
      <c r="H290" s="33"/>
      <c r="I290" s="72"/>
      <c r="J290" s="73"/>
      <c r="K290" s="53"/>
      <c r="L290" s="49"/>
      <c r="M290" s="51"/>
      <c r="N290" s="35"/>
      <c r="O290" s="33"/>
      <c r="P290" s="36" t="str">
        <f>IF(N290="","",VLOOKUP(N290,単重表!$C$6:'単重表'!$F$3809,2,FALSE))</f>
        <v/>
      </c>
      <c r="Q290" s="37"/>
      <c r="R290" s="29">
        <f t="shared" si="17"/>
        <v>0</v>
      </c>
      <c r="S290" s="38"/>
      <c r="T290" s="39">
        <f t="shared" si="18"/>
        <v>1</v>
      </c>
      <c r="U290" s="40"/>
      <c r="V290" s="39" t="str">
        <f>IF(N290="","",VLOOKUP(N290,単重表!$C$6:'単重表'!$F$3809,3,FALSE))</f>
        <v/>
      </c>
      <c r="W290" s="80"/>
      <c r="X290" s="37" t="e">
        <f t="shared" si="19"/>
        <v>#VALUE!</v>
      </c>
      <c r="Y290" s="28"/>
      <c r="Z290" s="28"/>
      <c r="AA290" s="28"/>
      <c r="AB290" s="28"/>
      <c r="AC290" s="44"/>
      <c r="AD290" s="44"/>
      <c r="AE290" s="41"/>
      <c r="AF290" s="43"/>
      <c r="AG290" s="41"/>
      <c r="AH290" s="42" t="e">
        <f t="shared" si="16"/>
        <v>#VALUE!</v>
      </c>
      <c r="AI290" s="41"/>
      <c r="AJ290" s="44"/>
      <c r="AK290" s="45"/>
      <c r="AL290" s="34"/>
      <c r="AM290" s="34"/>
      <c r="AN290" s="34"/>
      <c r="AO290" s="34"/>
      <c r="AP290" s="34"/>
      <c r="AQ290" s="34"/>
      <c r="AR290" s="34"/>
    </row>
    <row r="291" spans="2:44" ht="22.5" customHeight="1" x14ac:dyDescent="0.15">
      <c r="B291" s="34"/>
      <c r="C291" s="47"/>
      <c r="D291" s="34"/>
      <c r="E291" s="34"/>
      <c r="F291" s="41"/>
      <c r="G291" s="67"/>
      <c r="H291" s="33"/>
      <c r="I291" s="72"/>
      <c r="J291" s="73"/>
      <c r="K291" s="53"/>
      <c r="L291" s="49"/>
      <c r="M291" s="51"/>
      <c r="N291" s="35"/>
      <c r="O291" s="33"/>
      <c r="P291" s="36" t="str">
        <f>IF(N291="","",VLOOKUP(N291,単重表!$C$6:'単重表'!$F$3809,2,FALSE))</f>
        <v/>
      </c>
      <c r="Q291" s="37"/>
      <c r="R291" s="29">
        <f t="shared" si="17"/>
        <v>0</v>
      </c>
      <c r="S291" s="38"/>
      <c r="T291" s="39">
        <f t="shared" si="18"/>
        <v>1</v>
      </c>
      <c r="U291" s="40"/>
      <c r="V291" s="39" t="str">
        <f>IF(N291="","",VLOOKUP(N291,単重表!$C$6:'単重表'!$F$3809,3,FALSE))</f>
        <v/>
      </c>
      <c r="W291" s="80"/>
      <c r="X291" s="37" t="e">
        <f t="shared" si="19"/>
        <v>#VALUE!</v>
      </c>
      <c r="Y291" s="28"/>
      <c r="Z291" s="28"/>
      <c r="AA291" s="28"/>
      <c r="AB291" s="28"/>
      <c r="AC291" s="44"/>
      <c r="AD291" s="44"/>
      <c r="AE291" s="41"/>
      <c r="AF291" s="43"/>
      <c r="AG291" s="41"/>
      <c r="AH291" s="42" t="e">
        <f t="shared" si="16"/>
        <v>#VALUE!</v>
      </c>
      <c r="AI291" s="41"/>
      <c r="AJ291" s="44"/>
      <c r="AK291" s="45"/>
      <c r="AL291" s="34"/>
      <c r="AM291" s="34"/>
      <c r="AN291" s="34"/>
      <c r="AO291" s="34"/>
      <c r="AP291" s="34"/>
      <c r="AQ291" s="34"/>
      <c r="AR291" s="34"/>
    </row>
    <row r="292" spans="2:44" ht="22.5" customHeight="1" x14ac:dyDescent="0.15">
      <c r="B292" s="34"/>
      <c r="C292" s="47"/>
      <c r="D292" s="34"/>
      <c r="E292" s="34"/>
      <c r="F292" s="41"/>
      <c r="G292" s="67"/>
      <c r="H292" s="33"/>
      <c r="I292" s="72"/>
      <c r="J292" s="73"/>
      <c r="K292" s="53"/>
      <c r="L292" s="49"/>
      <c r="M292" s="51"/>
      <c r="N292" s="35"/>
      <c r="O292" s="33"/>
      <c r="P292" s="36" t="str">
        <f>IF(N292="","",VLOOKUP(N292,単重表!$C$6:'単重表'!$F$3809,2,FALSE))</f>
        <v/>
      </c>
      <c r="Q292" s="37"/>
      <c r="R292" s="29">
        <f t="shared" si="17"/>
        <v>0</v>
      </c>
      <c r="S292" s="38"/>
      <c r="T292" s="39">
        <f t="shared" si="18"/>
        <v>1</v>
      </c>
      <c r="U292" s="40"/>
      <c r="V292" s="39" t="str">
        <f>IF(N292="","",VLOOKUP(N292,単重表!$C$6:'単重表'!$F$3809,3,FALSE))</f>
        <v/>
      </c>
      <c r="W292" s="80"/>
      <c r="X292" s="37" t="e">
        <f t="shared" si="19"/>
        <v>#VALUE!</v>
      </c>
      <c r="Y292" s="28"/>
      <c r="Z292" s="28"/>
      <c r="AA292" s="28"/>
      <c r="AB292" s="28"/>
      <c r="AC292" s="44"/>
      <c r="AD292" s="44"/>
      <c r="AE292" s="41"/>
      <c r="AF292" s="43"/>
      <c r="AG292" s="41"/>
      <c r="AH292" s="42" t="e">
        <f t="shared" si="16"/>
        <v>#VALUE!</v>
      </c>
      <c r="AI292" s="41"/>
      <c r="AJ292" s="44"/>
      <c r="AK292" s="45"/>
      <c r="AL292" s="34"/>
      <c r="AM292" s="34"/>
      <c r="AN292" s="34"/>
      <c r="AO292" s="34"/>
      <c r="AP292" s="34"/>
      <c r="AQ292" s="34"/>
      <c r="AR292" s="34"/>
    </row>
    <row r="293" spans="2:44" ht="22.5" customHeight="1" x14ac:dyDescent="0.15">
      <c r="B293" s="34"/>
      <c r="C293" s="47"/>
      <c r="D293" s="34"/>
      <c r="E293" s="34"/>
      <c r="F293" s="41"/>
      <c r="G293" s="67"/>
      <c r="H293" s="33"/>
      <c r="I293" s="72"/>
      <c r="J293" s="73"/>
      <c r="K293" s="53"/>
      <c r="L293" s="49"/>
      <c r="M293" s="51"/>
      <c r="N293" s="35"/>
      <c r="O293" s="33"/>
      <c r="P293" s="36" t="str">
        <f>IF(N293="","",VLOOKUP(N293,単重表!$C$6:'単重表'!$F$3809,2,FALSE))</f>
        <v/>
      </c>
      <c r="Q293" s="37"/>
      <c r="R293" s="29">
        <f t="shared" si="17"/>
        <v>0</v>
      </c>
      <c r="S293" s="38"/>
      <c r="T293" s="39">
        <f t="shared" si="18"/>
        <v>1</v>
      </c>
      <c r="U293" s="40"/>
      <c r="V293" s="39" t="str">
        <f>IF(N293="","",VLOOKUP(N293,単重表!$C$6:'単重表'!$F$3809,3,FALSE))</f>
        <v/>
      </c>
      <c r="W293" s="80"/>
      <c r="X293" s="37" t="e">
        <f t="shared" si="19"/>
        <v>#VALUE!</v>
      </c>
      <c r="Y293" s="28"/>
      <c r="Z293" s="28"/>
      <c r="AA293" s="28"/>
      <c r="AB293" s="28"/>
      <c r="AC293" s="44"/>
      <c r="AD293" s="44"/>
      <c r="AE293" s="41"/>
      <c r="AF293" s="43"/>
      <c r="AG293" s="41"/>
      <c r="AH293" s="42" t="e">
        <f t="shared" si="16"/>
        <v>#VALUE!</v>
      </c>
      <c r="AI293" s="41"/>
      <c r="AJ293" s="44"/>
      <c r="AK293" s="45"/>
      <c r="AL293" s="34"/>
      <c r="AM293" s="34"/>
      <c r="AN293" s="34"/>
      <c r="AO293" s="34"/>
      <c r="AP293" s="34"/>
      <c r="AQ293" s="34"/>
      <c r="AR293" s="34"/>
    </row>
    <row r="294" spans="2:44" ht="22.5" customHeight="1" x14ac:dyDescent="0.15">
      <c r="B294" s="34"/>
      <c r="C294" s="47"/>
      <c r="D294" s="34"/>
      <c r="E294" s="34"/>
      <c r="F294" s="41"/>
      <c r="G294" s="67"/>
      <c r="H294" s="33"/>
      <c r="I294" s="72"/>
      <c r="J294" s="73"/>
      <c r="K294" s="53"/>
      <c r="L294" s="49"/>
      <c r="M294" s="51"/>
      <c r="N294" s="35"/>
      <c r="O294" s="33"/>
      <c r="P294" s="36" t="str">
        <f>IF(N294="","",VLOOKUP(N294,単重表!$C$6:'単重表'!$F$3809,2,FALSE))</f>
        <v/>
      </c>
      <c r="Q294" s="37"/>
      <c r="R294" s="29">
        <f t="shared" si="17"/>
        <v>0</v>
      </c>
      <c r="S294" s="38"/>
      <c r="T294" s="39">
        <f t="shared" si="18"/>
        <v>1</v>
      </c>
      <c r="U294" s="40"/>
      <c r="V294" s="39" t="str">
        <f>IF(N294="","",VLOOKUP(N294,単重表!$C$6:'単重表'!$F$3809,3,FALSE))</f>
        <v/>
      </c>
      <c r="W294" s="80"/>
      <c r="X294" s="37" t="e">
        <f t="shared" si="19"/>
        <v>#VALUE!</v>
      </c>
      <c r="Y294" s="28"/>
      <c r="Z294" s="28"/>
      <c r="AA294" s="28"/>
      <c r="AB294" s="28"/>
      <c r="AC294" s="44"/>
      <c r="AD294" s="44"/>
      <c r="AE294" s="41"/>
      <c r="AF294" s="43"/>
      <c r="AG294" s="41"/>
      <c r="AH294" s="42" t="e">
        <f t="shared" si="16"/>
        <v>#VALUE!</v>
      </c>
      <c r="AI294" s="41"/>
      <c r="AJ294" s="44"/>
      <c r="AK294" s="45"/>
      <c r="AL294" s="34"/>
      <c r="AM294" s="34"/>
      <c r="AN294" s="34"/>
      <c r="AO294" s="34"/>
      <c r="AP294" s="34"/>
      <c r="AQ294" s="34"/>
      <c r="AR294" s="34"/>
    </row>
    <row r="295" spans="2:44" ht="22.5" customHeight="1" x14ac:dyDescent="0.15">
      <c r="B295" s="34"/>
      <c r="C295" s="47"/>
      <c r="D295" s="34"/>
      <c r="E295" s="34"/>
      <c r="F295" s="41"/>
      <c r="G295" s="67"/>
      <c r="H295" s="33"/>
      <c r="I295" s="72"/>
      <c r="J295" s="73"/>
      <c r="K295" s="53"/>
      <c r="L295" s="49"/>
      <c r="M295" s="51"/>
      <c r="N295" s="35"/>
      <c r="O295" s="33"/>
      <c r="P295" s="36" t="str">
        <f>IF(N295="","",VLOOKUP(N295,単重表!$C$6:'単重表'!$F$3809,2,FALSE))</f>
        <v/>
      </c>
      <c r="Q295" s="37"/>
      <c r="R295" s="29">
        <f t="shared" si="17"/>
        <v>0</v>
      </c>
      <c r="S295" s="38"/>
      <c r="T295" s="39">
        <f t="shared" si="18"/>
        <v>1</v>
      </c>
      <c r="U295" s="40"/>
      <c r="V295" s="39" t="str">
        <f>IF(N295="","",VLOOKUP(N295,単重表!$C$6:'単重表'!$F$3809,3,FALSE))</f>
        <v/>
      </c>
      <c r="W295" s="80"/>
      <c r="X295" s="37" t="e">
        <f t="shared" si="19"/>
        <v>#VALUE!</v>
      </c>
      <c r="Y295" s="28"/>
      <c r="Z295" s="28"/>
      <c r="AA295" s="28"/>
      <c r="AB295" s="28"/>
      <c r="AC295" s="44"/>
      <c r="AD295" s="44"/>
      <c r="AE295" s="41"/>
      <c r="AF295" s="43"/>
      <c r="AG295" s="41"/>
      <c r="AH295" s="42" t="e">
        <f t="shared" si="16"/>
        <v>#VALUE!</v>
      </c>
      <c r="AI295" s="41"/>
      <c r="AJ295" s="44"/>
      <c r="AK295" s="45"/>
      <c r="AL295" s="34"/>
      <c r="AM295" s="34"/>
      <c r="AN295" s="34"/>
      <c r="AO295" s="34"/>
      <c r="AP295" s="34"/>
      <c r="AQ295" s="34"/>
      <c r="AR295" s="34"/>
    </row>
    <row r="296" spans="2:44" ht="22.5" customHeight="1" x14ac:dyDescent="0.15">
      <c r="B296" s="34"/>
      <c r="C296" s="47"/>
      <c r="D296" s="34"/>
      <c r="E296" s="34"/>
      <c r="F296" s="41"/>
      <c r="G296" s="67"/>
      <c r="H296" s="33"/>
      <c r="I296" s="72"/>
      <c r="J296" s="73"/>
      <c r="K296" s="53"/>
      <c r="L296" s="49"/>
      <c r="M296" s="51"/>
      <c r="N296" s="35"/>
      <c r="O296" s="33"/>
      <c r="P296" s="36" t="str">
        <f>IF(N296="","",VLOOKUP(N296,単重表!$C$6:'単重表'!$F$3809,2,FALSE))</f>
        <v/>
      </c>
      <c r="Q296" s="37"/>
      <c r="R296" s="29">
        <f t="shared" si="17"/>
        <v>0</v>
      </c>
      <c r="S296" s="38"/>
      <c r="T296" s="39">
        <f t="shared" si="18"/>
        <v>1</v>
      </c>
      <c r="U296" s="40"/>
      <c r="V296" s="39" t="str">
        <f>IF(N296="","",VLOOKUP(N296,単重表!$C$6:'単重表'!$F$3809,3,FALSE))</f>
        <v/>
      </c>
      <c r="W296" s="80"/>
      <c r="X296" s="37" t="e">
        <f t="shared" si="19"/>
        <v>#VALUE!</v>
      </c>
      <c r="Y296" s="28"/>
      <c r="Z296" s="28"/>
      <c r="AA296" s="28"/>
      <c r="AB296" s="28"/>
      <c r="AC296" s="44"/>
      <c r="AD296" s="44"/>
      <c r="AE296" s="41"/>
      <c r="AF296" s="43"/>
      <c r="AG296" s="41"/>
      <c r="AH296" s="42" t="e">
        <f t="shared" si="16"/>
        <v>#VALUE!</v>
      </c>
      <c r="AI296" s="41"/>
      <c r="AJ296" s="44"/>
      <c r="AK296" s="45"/>
      <c r="AL296" s="34"/>
      <c r="AM296" s="34"/>
      <c r="AN296" s="34"/>
      <c r="AO296" s="34"/>
      <c r="AP296" s="34"/>
      <c r="AQ296" s="34"/>
      <c r="AR296" s="34"/>
    </row>
    <row r="297" spans="2:44" ht="22.5" customHeight="1" x14ac:dyDescent="0.15">
      <c r="B297" s="34"/>
      <c r="C297" s="47"/>
      <c r="D297" s="34"/>
      <c r="E297" s="34"/>
      <c r="F297" s="41"/>
      <c r="G297" s="67"/>
      <c r="H297" s="33"/>
      <c r="I297" s="72"/>
      <c r="J297" s="73"/>
      <c r="K297" s="53"/>
      <c r="L297" s="49"/>
      <c r="M297" s="51"/>
      <c r="N297" s="35"/>
      <c r="O297" s="33"/>
      <c r="P297" s="36" t="str">
        <f>IF(N297="","",VLOOKUP(N297,単重表!$C$6:'単重表'!$F$3809,2,FALSE))</f>
        <v/>
      </c>
      <c r="Q297" s="37"/>
      <c r="R297" s="29">
        <f t="shared" si="17"/>
        <v>0</v>
      </c>
      <c r="S297" s="38"/>
      <c r="T297" s="39">
        <f t="shared" si="18"/>
        <v>1</v>
      </c>
      <c r="U297" s="40"/>
      <c r="V297" s="39" t="str">
        <f>IF(N297="","",VLOOKUP(N297,単重表!$C$6:'単重表'!$F$3809,3,FALSE))</f>
        <v/>
      </c>
      <c r="W297" s="80"/>
      <c r="X297" s="37" t="e">
        <f t="shared" si="19"/>
        <v>#VALUE!</v>
      </c>
      <c r="Y297" s="28"/>
      <c r="Z297" s="28"/>
      <c r="AA297" s="28"/>
      <c r="AB297" s="28"/>
      <c r="AC297" s="44"/>
      <c r="AD297" s="44"/>
      <c r="AE297" s="41"/>
      <c r="AF297" s="43"/>
      <c r="AG297" s="41"/>
      <c r="AH297" s="42" t="e">
        <f t="shared" si="16"/>
        <v>#VALUE!</v>
      </c>
      <c r="AI297" s="41"/>
      <c r="AJ297" s="44"/>
      <c r="AK297" s="45"/>
      <c r="AL297" s="34"/>
      <c r="AM297" s="34"/>
      <c r="AN297" s="34"/>
      <c r="AO297" s="34"/>
      <c r="AP297" s="34"/>
      <c r="AQ297" s="34"/>
      <c r="AR297" s="34"/>
    </row>
    <row r="298" spans="2:44" ht="22.5" customHeight="1" x14ac:dyDescent="0.15">
      <c r="B298" s="34"/>
      <c r="C298" s="47"/>
      <c r="D298" s="34"/>
      <c r="E298" s="34"/>
      <c r="F298" s="41"/>
      <c r="G298" s="67"/>
      <c r="H298" s="33"/>
      <c r="I298" s="72"/>
      <c r="J298" s="73"/>
      <c r="K298" s="53"/>
      <c r="L298" s="49"/>
      <c r="M298" s="51"/>
      <c r="N298" s="35"/>
      <c r="O298" s="33"/>
      <c r="P298" s="36" t="str">
        <f>IF(N298="","",VLOOKUP(N298,単重表!$C$6:'単重表'!$F$3809,2,FALSE))</f>
        <v/>
      </c>
      <c r="Q298" s="37"/>
      <c r="R298" s="29">
        <f t="shared" si="17"/>
        <v>0</v>
      </c>
      <c r="S298" s="38"/>
      <c r="T298" s="39">
        <f t="shared" si="18"/>
        <v>1</v>
      </c>
      <c r="U298" s="40"/>
      <c r="V298" s="39" t="str">
        <f>IF(N298="","",VLOOKUP(N298,単重表!$C$6:'単重表'!$F$3809,3,FALSE))</f>
        <v/>
      </c>
      <c r="W298" s="80"/>
      <c r="X298" s="37" t="e">
        <f t="shared" si="19"/>
        <v>#VALUE!</v>
      </c>
      <c r="Y298" s="28"/>
      <c r="Z298" s="28"/>
      <c r="AA298" s="28"/>
      <c r="AB298" s="28"/>
      <c r="AC298" s="44"/>
      <c r="AD298" s="44"/>
      <c r="AE298" s="41"/>
      <c r="AF298" s="43"/>
      <c r="AG298" s="41"/>
      <c r="AH298" s="42" t="e">
        <f t="shared" si="16"/>
        <v>#VALUE!</v>
      </c>
      <c r="AI298" s="41"/>
      <c r="AJ298" s="44"/>
      <c r="AK298" s="45"/>
      <c r="AL298" s="34"/>
      <c r="AM298" s="34"/>
      <c r="AN298" s="34"/>
      <c r="AO298" s="34"/>
      <c r="AP298" s="34"/>
      <c r="AQ298" s="34"/>
      <c r="AR298" s="34"/>
    </row>
    <row r="299" spans="2:44" ht="22.5" customHeight="1" x14ac:dyDescent="0.15">
      <c r="B299" s="34"/>
      <c r="C299" s="47"/>
      <c r="D299" s="34"/>
      <c r="E299" s="34"/>
      <c r="F299" s="41"/>
      <c r="G299" s="67"/>
      <c r="H299" s="33"/>
      <c r="I299" s="72"/>
      <c r="J299" s="73"/>
      <c r="K299" s="53"/>
      <c r="L299" s="49"/>
      <c r="M299" s="51"/>
      <c r="N299" s="35"/>
      <c r="O299" s="33"/>
      <c r="P299" s="36" t="str">
        <f>IF(N299="","",VLOOKUP(N299,単重表!$C$6:'単重表'!$F$3809,2,FALSE))</f>
        <v/>
      </c>
      <c r="Q299" s="37"/>
      <c r="R299" s="29">
        <f t="shared" si="17"/>
        <v>0</v>
      </c>
      <c r="S299" s="38"/>
      <c r="T299" s="39">
        <f t="shared" si="18"/>
        <v>1</v>
      </c>
      <c r="U299" s="40"/>
      <c r="V299" s="39" t="str">
        <f>IF(N299="","",VLOOKUP(N299,単重表!$C$6:'単重表'!$F$3809,3,FALSE))</f>
        <v/>
      </c>
      <c r="W299" s="80"/>
      <c r="X299" s="37" t="e">
        <f t="shared" si="19"/>
        <v>#VALUE!</v>
      </c>
      <c r="Y299" s="28"/>
      <c r="Z299" s="28"/>
      <c r="AA299" s="28"/>
      <c r="AB299" s="28"/>
      <c r="AC299" s="44"/>
      <c r="AD299" s="44"/>
      <c r="AE299" s="41"/>
      <c r="AF299" s="43"/>
      <c r="AG299" s="41"/>
      <c r="AH299" s="42" t="e">
        <f t="shared" si="16"/>
        <v>#VALUE!</v>
      </c>
      <c r="AI299" s="41"/>
      <c r="AJ299" s="44"/>
      <c r="AK299" s="45"/>
      <c r="AL299" s="34"/>
      <c r="AM299" s="34"/>
      <c r="AN299" s="34"/>
      <c r="AO299" s="34"/>
      <c r="AP299" s="34"/>
      <c r="AQ299" s="34"/>
      <c r="AR299" s="34"/>
    </row>
    <row r="300" spans="2:44" ht="22.5" customHeight="1" x14ac:dyDescent="0.15">
      <c r="B300" s="34"/>
      <c r="C300" s="47"/>
      <c r="D300" s="34"/>
      <c r="E300" s="34"/>
      <c r="F300" s="41"/>
      <c r="G300" s="67"/>
      <c r="H300" s="33"/>
      <c r="I300" s="72"/>
      <c r="J300" s="73"/>
      <c r="K300" s="53"/>
      <c r="L300" s="49"/>
      <c r="M300" s="51"/>
      <c r="N300" s="35"/>
      <c r="O300" s="33"/>
      <c r="P300" s="36" t="str">
        <f>IF(N300="","",VLOOKUP(N300,単重表!$C$6:'単重表'!$F$3809,2,FALSE))</f>
        <v/>
      </c>
      <c r="Q300" s="37"/>
      <c r="R300" s="29">
        <f t="shared" si="17"/>
        <v>0</v>
      </c>
      <c r="S300" s="38"/>
      <c r="T300" s="39">
        <f t="shared" si="18"/>
        <v>1</v>
      </c>
      <c r="U300" s="40"/>
      <c r="V300" s="39" t="str">
        <f>IF(N300="","",VLOOKUP(N300,単重表!$C$6:'単重表'!$F$3809,3,FALSE))</f>
        <v/>
      </c>
      <c r="W300" s="80"/>
      <c r="X300" s="37" t="e">
        <f t="shared" si="19"/>
        <v>#VALUE!</v>
      </c>
      <c r="Y300" s="28"/>
      <c r="Z300" s="28"/>
      <c r="AA300" s="28"/>
      <c r="AB300" s="28"/>
      <c r="AC300" s="44"/>
      <c r="AD300" s="44"/>
      <c r="AE300" s="41"/>
      <c r="AF300" s="43"/>
      <c r="AG300" s="41"/>
      <c r="AH300" s="42" t="e">
        <f t="shared" si="16"/>
        <v>#VALUE!</v>
      </c>
      <c r="AI300" s="41"/>
      <c r="AJ300" s="44"/>
      <c r="AK300" s="45"/>
      <c r="AL300" s="34"/>
      <c r="AM300" s="34"/>
      <c r="AN300" s="34"/>
      <c r="AO300" s="34"/>
      <c r="AP300" s="34"/>
      <c r="AQ300" s="34"/>
      <c r="AR300" s="34"/>
    </row>
    <row r="301" spans="2:44" ht="22.5" customHeight="1" x14ac:dyDescent="0.15">
      <c r="B301" s="34"/>
      <c r="C301" s="47"/>
      <c r="D301" s="34"/>
      <c r="E301" s="34"/>
      <c r="F301" s="41"/>
      <c r="G301" s="67"/>
      <c r="H301" s="33"/>
      <c r="I301" s="72"/>
      <c r="J301" s="73"/>
      <c r="K301" s="53"/>
      <c r="L301" s="49"/>
      <c r="M301" s="51"/>
      <c r="N301" s="35"/>
      <c r="O301" s="33"/>
      <c r="P301" s="36" t="str">
        <f>IF(N301="","",VLOOKUP(N301,単重表!$C$6:'単重表'!$F$3809,2,FALSE))</f>
        <v/>
      </c>
      <c r="Q301" s="37"/>
      <c r="R301" s="29">
        <f t="shared" si="17"/>
        <v>0</v>
      </c>
      <c r="S301" s="38"/>
      <c r="T301" s="39">
        <f t="shared" si="18"/>
        <v>1</v>
      </c>
      <c r="U301" s="40"/>
      <c r="V301" s="39" t="str">
        <f>IF(N301="","",VLOOKUP(N301,単重表!$C$6:'単重表'!$F$3809,3,FALSE))</f>
        <v/>
      </c>
      <c r="W301" s="80"/>
      <c r="X301" s="37" t="e">
        <f t="shared" si="19"/>
        <v>#VALUE!</v>
      </c>
      <c r="Y301" s="28"/>
      <c r="Z301" s="28"/>
      <c r="AA301" s="28"/>
      <c r="AB301" s="28"/>
      <c r="AC301" s="44"/>
      <c r="AD301" s="44"/>
      <c r="AE301" s="41"/>
      <c r="AF301" s="43"/>
      <c r="AG301" s="41"/>
      <c r="AH301" s="42" t="e">
        <f t="shared" si="16"/>
        <v>#VALUE!</v>
      </c>
      <c r="AI301" s="41"/>
      <c r="AJ301" s="44"/>
      <c r="AK301" s="45"/>
      <c r="AL301" s="34"/>
      <c r="AM301" s="34"/>
      <c r="AN301" s="34"/>
      <c r="AO301" s="34"/>
      <c r="AP301" s="34"/>
      <c r="AQ301" s="34"/>
      <c r="AR301" s="34"/>
    </row>
    <row r="302" spans="2:44" ht="22.5" customHeight="1" x14ac:dyDescent="0.15">
      <c r="B302" s="34"/>
      <c r="C302" s="47"/>
      <c r="D302" s="34"/>
      <c r="E302" s="34"/>
      <c r="F302" s="41"/>
      <c r="G302" s="67"/>
      <c r="H302" s="33"/>
      <c r="I302" s="72"/>
      <c r="J302" s="73"/>
      <c r="K302" s="53"/>
      <c r="L302" s="49"/>
      <c r="M302" s="51"/>
      <c r="N302" s="35"/>
      <c r="O302" s="33"/>
      <c r="P302" s="36" t="str">
        <f>IF(N302="","",VLOOKUP(N302,単重表!$C$6:'単重表'!$F$3809,2,FALSE))</f>
        <v/>
      </c>
      <c r="Q302" s="37"/>
      <c r="R302" s="29">
        <f t="shared" si="17"/>
        <v>0</v>
      </c>
      <c r="S302" s="38"/>
      <c r="T302" s="39">
        <f t="shared" si="18"/>
        <v>1</v>
      </c>
      <c r="U302" s="40"/>
      <c r="V302" s="39" t="str">
        <f>IF(N302="","",VLOOKUP(N302,単重表!$C$6:'単重表'!$F$3809,3,FALSE))</f>
        <v/>
      </c>
      <c r="W302" s="80"/>
      <c r="X302" s="37" t="e">
        <f t="shared" si="19"/>
        <v>#VALUE!</v>
      </c>
      <c r="Y302" s="28"/>
      <c r="Z302" s="28"/>
      <c r="AA302" s="28"/>
      <c r="AB302" s="28"/>
      <c r="AC302" s="44"/>
      <c r="AD302" s="44"/>
      <c r="AE302" s="41"/>
      <c r="AF302" s="43"/>
      <c r="AG302" s="41"/>
      <c r="AH302" s="42" t="e">
        <f t="shared" si="16"/>
        <v>#VALUE!</v>
      </c>
      <c r="AI302" s="41"/>
      <c r="AJ302" s="44"/>
      <c r="AK302" s="45"/>
      <c r="AL302" s="34"/>
      <c r="AM302" s="34"/>
      <c r="AN302" s="34"/>
      <c r="AO302" s="34"/>
      <c r="AP302" s="34"/>
      <c r="AQ302" s="34"/>
      <c r="AR302" s="34"/>
    </row>
    <row r="303" spans="2:44" ht="22.5" customHeight="1" x14ac:dyDescent="0.15">
      <c r="B303" s="34"/>
      <c r="C303" s="47"/>
      <c r="D303" s="34"/>
      <c r="E303" s="34"/>
      <c r="F303" s="41"/>
      <c r="G303" s="67"/>
      <c r="H303" s="33"/>
      <c r="I303" s="72"/>
      <c r="J303" s="73"/>
      <c r="K303" s="53"/>
      <c r="L303" s="49"/>
      <c r="M303" s="51"/>
      <c r="N303" s="35"/>
      <c r="O303" s="33"/>
      <c r="P303" s="36" t="str">
        <f>IF(N303="","",VLOOKUP(N303,単重表!$C$6:'単重表'!$F$3809,2,FALSE))</f>
        <v/>
      </c>
      <c r="Q303" s="37"/>
      <c r="R303" s="29">
        <f t="shared" si="17"/>
        <v>0</v>
      </c>
      <c r="S303" s="38"/>
      <c r="T303" s="39">
        <f t="shared" si="18"/>
        <v>1</v>
      </c>
      <c r="U303" s="40"/>
      <c r="V303" s="39" t="str">
        <f>IF(N303="","",VLOOKUP(N303,単重表!$C$6:'単重表'!$F$3809,3,FALSE))</f>
        <v/>
      </c>
      <c r="W303" s="80"/>
      <c r="X303" s="37" t="e">
        <f t="shared" si="19"/>
        <v>#VALUE!</v>
      </c>
      <c r="Y303" s="28"/>
      <c r="Z303" s="28"/>
      <c r="AA303" s="28"/>
      <c r="AB303" s="28"/>
      <c r="AC303" s="44"/>
      <c r="AD303" s="44"/>
      <c r="AE303" s="41"/>
      <c r="AF303" s="43"/>
      <c r="AG303" s="41"/>
      <c r="AH303" s="42" t="e">
        <f t="shared" si="16"/>
        <v>#VALUE!</v>
      </c>
      <c r="AI303" s="41"/>
      <c r="AJ303" s="44"/>
      <c r="AK303" s="45"/>
      <c r="AL303" s="34"/>
      <c r="AM303" s="34"/>
      <c r="AN303" s="34"/>
      <c r="AO303" s="34"/>
      <c r="AP303" s="34"/>
      <c r="AQ303" s="34"/>
      <c r="AR303" s="34"/>
    </row>
    <row r="304" spans="2:44" ht="22.5" customHeight="1" x14ac:dyDescent="0.15">
      <c r="B304" s="34"/>
      <c r="C304" s="47"/>
      <c r="D304" s="34"/>
      <c r="E304" s="34"/>
      <c r="F304" s="41"/>
      <c r="G304" s="67"/>
      <c r="H304" s="33"/>
      <c r="I304" s="72"/>
      <c r="J304" s="73"/>
      <c r="K304" s="53"/>
      <c r="L304" s="49"/>
      <c r="M304" s="51"/>
      <c r="N304" s="35"/>
      <c r="O304" s="33"/>
      <c r="P304" s="36" t="str">
        <f>IF(N304="","",VLOOKUP(N304,単重表!$C$6:'単重表'!$F$3809,2,FALSE))</f>
        <v/>
      </c>
      <c r="Q304" s="37"/>
      <c r="R304" s="29">
        <f t="shared" si="17"/>
        <v>0</v>
      </c>
      <c r="S304" s="38"/>
      <c r="T304" s="39">
        <f t="shared" si="18"/>
        <v>1</v>
      </c>
      <c r="U304" s="40"/>
      <c r="V304" s="39" t="str">
        <f>IF(N304="","",VLOOKUP(N304,単重表!$C$6:'単重表'!$F$3809,3,FALSE))</f>
        <v/>
      </c>
      <c r="W304" s="80"/>
      <c r="X304" s="37" t="e">
        <f t="shared" si="19"/>
        <v>#VALUE!</v>
      </c>
      <c r="Y304" s="28"/>
      <c r="Z304" s="28"/>
      <c r="AA304" s="28"/>
      <c r="AB304" s="28"/>
      <c r="AC304" s="44"/>
      <c r="AD304" s="44"/>
      <c r="AE304" s="41"/>
      <c r="AF304" s="43"/>
      <c r="AG304" s="41"/>
      <c r="AH304" s="42" t="e">
        <f t="shared" si="16"/>
        <v>#VALUE!</v>
      </c>
      <c r="AI304" s="41"/>
      <c r="AJ304" s="44"/>
      <c r="AK304" s="45"/>
      <c r="AL304" s="34"/>
      <c r="AM304" s="34"/>
      <c r="AN304" s="34"/>
      <c r="AO304" s="34"/>
      <c r="AP304" s="34"/>
      <c r="AQ304" s="34"/>
      <c r="AR304" s="34"/>
    </row>
    <row r="305" spans="2:44" ht="22.5" customHeight="1" x14ac:dyDescent="0.15">
      <c r="B305" s="34"/>
      <c r="C305" s="47"/>
      <c r="D305" s="34"/>
      <c r="E305" s="34"/>
      <c r="F305" s="41"/>
      <c r="G305" s="67"/>
      <c r="H305" s="33"/>
      <c r="I305" s="72"/>
      <c r="J305" s="73"/>
      <c r="K305" s="53"/>
      <c r="L305" s="49"/>
      <c r="M305" s="51"/>
      <c r="N305" s="35"/>
      <c r="O305" s="33"/>
      <c r="P305" s="36" t="str">
        <f>IF(N305="","",VLOOKUP(N305,単重表!$C$6:'単重表'!$F$3809,2,FALSE))</f>
        <v/>
      </c>
      <c r="Q305" s="37"/>
      <c r="R305" s="29">
        <f t="shared" si="17"/>
        <v>0</v>
      </c>
      <c r="S305" s="38"/>
      <c r="T305" s="39">
        <f t="shared" si="18"/>
        <v>1</v>
      </c>
      <c r="U305" s="40"/>
      <c r="V305" s="39" t="str">
        <f>IF(N305="","",VLOOKUP(N305,単重表!$C$6:'単重表'!$F$3809,3,FALSE))</f>
        <v/>
      </c>
      <c r="W305" s="80"/>
      <c r="X305" s="37" t="e">
        <f t="shared" si="19"/>
        <v>#VALUE!</v>
      </c>
      <c r="Y305" s="28"/>
      <c r="Z305" s="28"/>
      <c r="AA305" s="28"/>
      <c r="AB305" s="28"/>
      <c r="AC305" s="44"/>
      <c r="AD305" s="44"/>
      <c r="AE305" s="41"/>
      <c r="AF305" s="43"/>
      <c r="AG305" s="41"/>
      <c r="AH305" s="42" t="e">
        <f t="shared" si="16"/>
        <v>#VALUE!</v>
      </c>
      <c r="AI305" s="41"/>
      <c r="AJ305" s="44"/>
      <c r="AK305" s="45"/>
      <c r="AL305" s="34"/>
      <c r="AM305" s="34"/>
      <c r="AN305" s="34"/>
      <c r="AO305" s="34"/>
      <c r="AP305" s="34"/>
      <c r="AQ305" s="34"/>
      <c r="AR305" s="34"/>
    </row>
    <row r="306" spans="2:44" ht="22.5" customHeight="1" x14ac:dyDescent="0.15">
      <c r="B306" s="34"/>
      <c r="C306" s="47"/>
      <c r="D306" s="34"/>
      <c r="E306" s="34"/>
      <c r="F306" s="41"/>
      <c r="G306" s="67"/>
      <c r="H306" s="33"/>
      <c r="I306" s="72"/>
      <c r="J306" s="73"/>
      <c r="K306" s="53"/>
      <c r="L306" s="49"/>
      <c r="M306" s="51"/>
      <c r="N306" s="35"/>
      <c r="O306" s="33"/>
      <c r="P306" s="36" t="str">
        <f>IF(N306="","",VLOOKUP(N306,単重表!$C$6:'単重表'!$F$3809,2,FALSE))</f>
        <v/>
      </c>
      <c r="Q306" s="37"/>
      <c r="R306" s="29">
        <f t="shared" si="17"/>
        <v>0</v>
      </c>
      <c r="S306" s="38"/>
      <c r="T306" s="39">
        <f t="shared" si="18"/>
        <v>1</v>
      </c>
      <c r="U306" s="40"/>
      <c r="V306" s="39" t="str">
        <f>IF(N306="","",VLOOKUP(N306,単重表!$C$6:'単重表'!$F$3809,3,FALSE))</f>
        <v/>
      </c>
      <c r="W306" s="80"/>
      <c r="X306" s="37" t="e">
        <f t="shared" si="19"/>
        <v>#VALUE!</v>
      </c>
      <c r="Y306" s="28"/>
      <c r="Z306" s="28"/>
      <c r="AA306" s="28"/>
      <c r="AB306" s="28"/>
      <c r="AC306" s="44"/>
      <c r="AD306" s="44"/>
      <c r="AE306" s="41"/>
      <c r="AF306" s="43"/>
      <c r="AG306" s="41"/>
      <c r="AH306" s="42" t="e">
        <f t="shared" si="16"/>
        <v>#VALUE!</v>
      </c>
      <c r="AI306" s="41"/>
      <c r="AJ306" s="44"/>
      <c r="AK306" s="45"/>
      <c r="AL306" s="34"/>
      <c r="AM306" s="34"/>
      <c r="AN306" s="34"/>
      <c r="AO306" s="34"/>
      <c r="AP306" s="34"/>
      <c r="AQ306" s="34"/>
      <c r="AR306" s="34"/>
    </row>
    <row r="307" spans="2:44" ht="22.5" customHeight="1" x14ac:dyDescent="0.15">
      <c r="B307" s="34"/>
      <c r="C307" s="47"/>
      <c r="D307" s="34"/>
      <c r="E307" s="34"/>
      <c r="F307" s="41"/>
      <c r="G307" s="67"/>
      <c r="H307" s="33"/>
      <c r="I307" s="72"/>
      <c r="J307" s="73"/>
      <c r="K307" s="53"/>
      <c r="L307" s="49"/>
      <c r="M307" s="51"/>
      <c r="N307" s="35"/>
      <c r="O307" s="33"/>
      <c r="P307" s="36" t="str">
        <f>IF(N307="","",VLOOKUP(N307,単重表!$C$6:'単重表'!$F$3809,2,FALSE))</f>
        <v/>
      </c>
      <c r="Q307" s="37"/>
      <c r="R307" s="29">
        <f t="shared" si="17"/>
        <v>0</v>
      </c>
      <c r="S307" s="38"/>
      <c r="T307" s="39">
        <f t="shared" si="18"/>
        <v>1</v>
      </c>
      <c r="U307" s="40"/>
      <c r="V307" s="39" t="str">
        <f>IF(N307="","",VLOOKUP(N307,単重表!$C$6:'単重表'!$F$3809,3,FALSE))</f>
        <v/>
      </c>
      <c r="W307" s="80"/>
      <c r="X307" s="37" t="e">
        <f t="shared" si="19"/>
        <v>#VALUE!</v>
      </c>
      <c r="Y307" s="28"/>
      <c r="Z307" s="28"/>
      <c r="AA307" s="28"/>
      <c r="AB307" s="28"/>
      <c r="AC307" s="44"/>
      <c r="AD307" s="44"/>
      <c r="AE307" s="41"/>
      <c r="AF307" s="43"/>
      <c r="AG307" s="41"/>
      <c r="AH307" s="42" t="e">
        <f t="shared" si="16"/>
        <v>#VALUE!</v>
      </c>
      <c r="AI307" s="41"/>
      <c r="AJ307" s="44"/>
      <c r="AK307" s="45"/>
      <c r="AL307" s="34"/>
      <c r="AM307" s="34"/>
      <c r="AN307" s="34"/>
      <c r="AO307" s="34"/>
      <c r="AP307" s="34"/>
      <c r="AQ307" s="34"/>
      <c r="AR307" s="34"/>
    </row>
    <row r="308" spans="2:44" ht="22.5" customHeight="1" x14ac:dyDescent="0.15">
      <c r="B308" s="34"/>
      <c r="C308" s="47"/>
      <c r="D308" s="34"/>
      <c r="E308" s="34"/>
      <c r="F308" s="41"/>
      <c r="G308" s="67"/>
      <c r="H308" s="33"/>
      <c r="I308" s="72"/>
      <c r="J308" s="73"/>
      <c r="K308" s="53"/>
      <c r="L308" s="49"/>
      <c r="M308" s="51"/>
      <c r="N308" s="35"/>
      <c r="O308" s="33"/>
      <c r="P308" s="36" t="str">
        <f>IF(N308="","",VLOOKUP(N308,単重表!$C$6:'単重表'!$F$3809,2,FALSE))</f>
        <v/>
      </c>
      <c r="Q308" s="37"/>
      <c r="R308" s="29">
        <f t="shared" si="17"/>
        <v>0</v>
      </c>
      <c r="S308" s="38"/>
      <c r="T308" s="39">
        <f t="shared" si="18"/>
        <v>1</v>
      </c>
      <c r="U308" s="40"/>
      <c r="V308" s="39" t="str">
        <f>IF(N308="","",VLOOKUP(N308,単重表!$C$6:'単重表'!$F$3809,3,FALSE))</f>
        <v/>
      </c>
      <c r="W308" s="80"/>
      <c r="X308" s="37" t="e">
        <f t="shared" si="19"/>
        <v>#VALUE!</v>
      </c>
      <c r="Y308" s="28"/>
      <c r="Z308" s="28"/>
      <c r="AA308" s="28"/>
      <c r="AB308" s="28"/>
      <c r="AC308" s="44"/>
      <c r="AD308" s="44"/>
      <c r="AE308" s="41"/>
      <c r="AF308" s="43"/>
      <c r="AG308" s="41"/>
      <c r="AH308" s="42" t="e">
        <f t="shared" si="16"/>
        <v>#VALUE!</v>
      </c>
      <c r="AI308" s="41"/>
      <c r="AJ308" s="44"/>
      <c r="AK308" s="45"/>
      <c r="AL308" s="34"/>
      <c r="AM308" s="34"/>
      <c r="AN308" s="34"/>
      <c r="AO308" s="34"/>
      <c r="AP308" s="34"/>
      <c r="AQ308" s="34"/>
      <c r="AR308" s="34"/>
    </row>
    <row r="309" spans="2:44" ht="22.5" customHeight="1" x14ac:dyDescent="0.15">
      <c r="B309" s="34"/>
      <c r="C309" s="47"/>
      <c r="D309" s="34"/>
      <c r="E309" s="34"/>
      <c r="F309" s="41"/>
      <c r="G309" s="67"/>
      <c r="H309" s="33"/>
      <c r="I309" s="72"/>
      <c r="J309" s="73"/>
      <c r="K309" s="53"/>
      <c r="L309" s="49"/>
      <c r="M309" s="51"/>
      <c r="N309" s="35"/>
      <c r="O309" s="33"/>
      <c r="P309" s="36" t="str">
        <f>IF(N309="","",VLOOKUP(N309,単重表!$C$6:'単重表'!$F$3809,2,FALSE))</f>
        <v/>
      </c>
      <c r="Q309" s="37"/>
      <c r="R309" s="29">
        <f t="shared" si="17"/>
        <v>0</v>
      </c>
      <c r="S309" s="38"/>
      <c r="T309" s="39">
        <f t="shared" si="18"/>
        <v>1</v>
      </c>
      <c r="U309" s="40"/>
      <c r="V309" s="39" t="str">
        <f>IF(N309="","",VLOOKUP(N309,単重表!$C$6:'単重表'!$F$3809,3,FALSE))</f>
        <v/>
      </c>
      <c r="W309" s="80"/>
      <c r="X309" s="37" t="e">
        <f t="shared" si="19"/>
        <v>#VALUE!</v>
      </c>
      <c r="Y309" s="28"/>
      <c r="Z309" s="28"/>
      <c r="AA309" s="28"/>
      <c r="AB309" s="28"/>
      <c r="AC309" s="44"/>
      <c r="AD309" s="44"/>
      <c r="AE309" s="41"/>
      <c r="AF309" s="43"/>
      <c r="AG309" s="41"/>
      <c r="AH309" s="42" t="e">
        <f t="shared" ref="AH309:AH370" si="20">AG309*X309</f>
        <v>#VALUE!</v>
      </c>
      <c r="AI309" s="41"/>
      <c r="AJ309" s="44"/>
      <c r="AK309" s="45"/>
      <c r="AL309" s="34"/>
      <c r="AM309" s="34"/>
      <c r="AN309" s="34"/>
      <c r="AO309" s="34"/>
      <c r="AP309" s="34"/>
      <c r="AQ309" s="34"/>
      <c r="AR309" s="34"/>
    </row>
    <row r="310" spans="2:44" ht="22.5" customHeight="1" x14ac:dyDescent="0.15">
      <c r="B310" s="34"/>
      <c r="C310" s="47"/>
      <c r="D310" s="34"/>
      <c r="E310" s="34"/>
      <c r="F310" s="41"/>
      <c r="G310" s="67"/>
      <c r="H310" s="33"/>
      <c r="I310" s="72"/>
      <c r="J310" s="73"/>
      <c r="K310" s="53"/>
      <c r="L310" s="49"/>
      <c r="M310" s="51"/>
      <c r="N310" s="35"/>
      <c r="O310" s="33"/>
      <c r="P310" s="36" t="str">
        <f>IF(N310="","",VLOOKUP(N310,単重表!$C$6:'単重表'!$F$3809,2,FALSE))</f>
        <v/>
      </c>
      <c r="Q310" s="37"/>
      <c r="R310" s="29">
        <f t="shared" si="17"/>
        <v>0</v>
      </c>
      <c r="S310" s="38"/>
      <c r="T310" s="39">
        <f t="shared" si="18"/>
        <v>1</v>
      </c>
      <c r="U310" s="40"/>
      <c r="V310" s="39" t="str">
        <f>IF(N310="","",VLOOKUP(N310,単重表!$C$6:'単重表'!$F$3809,3,FALSE))</f>
        <v/>
      </c>
      <c r="W310" s="80"/>
      <c r="X310" s="37" t="e">
        <f t="shared" si="19"/>
        <v>#VALUE!</v>
      </c>
      <c r="Y310" s="28"/>
      <c r="Z310" s="28"/>
      <c r="AA310" s="28"/>
      <c r="AB310" s="28"/>
      <c r="AC310" s="44"/>
      <c r="AD310" s="44"/>
      <c r="AE310" s="41"/>
      <c r="AF310" s="43"/>
      <c r="AG310" s="41"/>
      <c r="AH310" s="42" t="e">
        <f t="shared" si="20"/>
        <v>#VALUE!</v>
      </c>
      <c r="AI310" s="41"/>
      <c r="AJ310" s="44"/>
      <c r="AK310" s="45"/>
      <c r="AL310" s="34"/>
      <c r="AM310" s="34"/>
      <c r="AN310" s="34"/>
      <c r="AO310" s="34"/>
      <c r="AP310" s="34"/>
      <c r="AQ310" s="34"/>
      <c r="AR310" s="34"/>
    </row>
    <row r="311" spans="2:44" ht="22.5" customHeight="1" x14ac:dyDescent="0.15">
      <c r="B311" s="34"/>
      <c r="C311" s="47"/>
      <c r="D311" s="34"/>
      <c r="E311" s="34"/>
      <c r="F311" s="41"/>
      <c r="G311" s="77"/>
      <c r="H311" s="33"/>
      <c r="I311" s="72"/>
      <c r="J311" s="73"/>
      <c r="K311" s="53"/>
      <c r="L311" s="49"/>
      <c r="M311" s="51"/>
      <c r="N311" s="35"/>
      <c r="O311" s="33"/>
      <c r="P311" s="36" t="str">
        <f>IF(N311="","",VLOOKUP(N311,単重表!$C$6:'単重表'!$F$3809,2,FALSE))</f>
        <v/>
      </c>
      <c r="Q311" s="37"/>
      <c r="R311" s="29">
        <f t="shared" si="17"/>
        <v>0</v>
      </c>
      <c r="S311" s="38"/>
      <c r="T311" s="39">
        <f t="shared" si="18"/>
        <v>1</v>
      </c>
      <c r="U311" s="40"/>
      <c r="V311" s="39" t="str">
        <f>IF(N311="","",VLOOKUP(N311,単重表!$C$6:'単重表'!$F$3809,3,FALSE))</f>
        <v/>
      </c>
      <c r="W311" s="80"/>
      <c r="X311" s="37" t="e">
        <f t="shared" si="19"/>
        <v>#VALUE!</v>
      </c>
      <c r="Y311" s="28"/>
      <c r="Z311" s="28"/>
      <c r="AA311" s="28"/>
      <c r="AB311" s="28"/>
      <c r="AC311" s="44"/>
      <c r="AD311" s="44"/>
      <c r="AE311" s="41"/>
      <c r="AF311" s="43"/>
      <c r="AG311" s="41"/>
      <c r="AH311" s="42" t="e">
        <f t="shared" si="20"/>
        <v>#VALUE!</v>
      </c>
      <c r="AI311" s="41"/>
      <c r="AJ311" s="44"/>
      <c r="AK311" s="45"/>
      <c r="AL311" s="34"/>
      <c r="AM311" s="34"/>
      <c r="AN311" s="34"/>
      <c r="AO311" s="34"/>
      <c r="AP311" s="34"/>
      <c r="AQ311" s="34"/>
      <c r="AR311" s="34"/>
    </row>
    <row r="312" spans="2:44" ht="22.5" customHeight="1" x14ac:dyDescent="0.15">
      <c r="B312" s="34"/>
      <c r="C312" s="47"/>
      <c r="D312" s="34"/>
      <c r="E312" s="34"/>
      <c r="F312" s="41"/>
      <c r="G312" s="77"/>
      <c r="H312" s="33"/>
      <c r="I312" s="72"/>
      <c r="J312" s="73"/>
      <c r="K312" s="53"/>
      <c r="L312" s="49"/>
      <c r="M312" s="51"/>
      <c r="N312" s="35"/>
      <c r="O312" s="33"/>
      <c r="P312" s="36" t="str">
        <f>IF(N312="","",VLOOKUP(N312,単重表!$C$6:'単重表'!$F$3809,2,FALSE))</f>
        <v/>
      </c>
      <c r="Q312" s="37"/>
      <c r="R312" s="29">
        <f t="shared" si="17"/>
        <v>0</v>
      </c>
      <c r="S312" s="38"/>
      <c r="T312" s="39">
        <f t="shared" si="18"/>
        <v>1</v>
      </c>
      <c r="U312" s="40"/>
      <c r="V312" s="39" t="str">
        <f>IF(N312="","",VLOOKUP(N312,単重表!$C$6:'単重表'!$F$3809,3,FALSE))</f>
        <v/>
      </c>
      <c r="W312" s="80"/>
      <c r="X312" s="37" t="e">
        <f t="shared" si="19"/>
        <v>#VALUE!</v>
      </c>
      <c r="Y312" s="28"/>
      <c r="Z312" s="28"/>
      <c r="AA312" s="28"/>
      <c r="AB312" s="28"/>
      <c r="AC312" s="44"/>
      <c r="AD312" s="44"/>
      <c r="AE312" s="41"/>
      <c r="AF312" s="43"/>
      <c r="AG312" s="41"/>
      <c r="AH312" s="42" t="e">
        <f t="shared" si="20"/>
        <v>#VALUE!</v>
      </c>
      <c r="AI312" s="41"/>
      <c r="AJ312" s="44"/>
      <c r="AK312" s="45"/>
      <c r="AL312" s="34"/>
      <c r="AM312" s="34"/>
      <c r="AN312" s="34"/>
      <c r="AO312" s="34"/>
      <c r="AP312" s="34"/>
      <c r="AQ312" s="34"/>
      <c r="AR312" s="34"/>
    </row>
    <row r="313" spans="2:44" ht="22.5" customHeight="1" x14ac:dyDescent="0.15">
      <c r="B313" s="34"/>
      <c r="C313" s="47"/>
      <c r="D313" s="34"/>
      <c r="E313" s="34"/>
      <c r="F313" s="41"/>
      <c r="K313" s="53"/>
      <c r="L313" s="49"/>
      <c r="M313" s="51"/>
      <c r="N313" s="35"/>
      <c r="O313" s="33"/>
      <c r="P313" s="36" t="str">
        <f>IF(N313="","",VLOOKUP(N313,単重表!$C$6:'単重表'!$F$3809,2,FALSE))</f>
        <v/>
      </c>
      <c r="Q313" s="37"/>
      <c r="R313" s="29">
        <f t="shared" si="17"/>
        <v>0</v>
      </c>
      <c r="S313" s="38"/>
      <c r="T313" s="39">
        <f t="shared" si="18"/>
        <v>1</v>
      </c>
      <c r="U313" s="40"/>
      <c r="V313" s="39" t="str">
        <f>IF(N313="","",VLOOKUP(N313,単重表!$C$6:'単重表'!$F$3809,3,FALSE))</f>
        <v/>
      </c>
      <c r="W313" s="82"/>
      <c r="X313" s="37" t="e">
        <f t="shared" si="19"/>
        <v>#VALUE!</v>
      </c>
      <c r="Y313" s="28"/>
      <c r="Z313" s="28"/>
      <c r="AA313" s="28"/>
      <c r="AB313" s="28"/>
      <c r="AC313" s="44"/>
      <c r="AD313" s="44"/>
      <c r="AE313" s="41"/>
      <c r="AF313" s="43"/>
      <c r="AG313" s="41"/>
      <c r="AH313" s="42" t="e">
        <f t="shared" si="20"/>
        <v>#VALUE!</v>
      </c>
      <c r="AI313" s="41"/>
      <c r="AJ313" s="44"/>
      <c r="AK313" s="45"/>
      <c r="AL313" s="34"/>
      <c r="AM313" s="34"/>
      <c r="AN313" s="34"/>
      <c r="AO313" s="34"/>
      <c r="AP313" s="34"/>
      <c r="AQ313" s="34"/>
      <c r="AR313" s="34"/>
    </row>
    <row r="314" spans="2:44" ht="22.5" customHeight="1" x14ac:dyDescent="0.15">
      <c r="B314" s="34"/>
      <c r="C314" s="47"/>
      <c r="D314" s="34"/>
      <c r="E314" s="34"/>
      <c r="F314" s="41"/>
      <c r="K314" s="53"/>
      <c r="L314" s="49"/>
      <c r="M314" s="51"/>
      <c r="N314" s="35"/>
      <c r="O314" s="33"/>
      <c r="P314" s="36" t="str">
        <f>IF(N314="","",VLOOKUP(N314,単重表!$C$6:'単重表'!$F$3809,2,FALSE))</f>
        <v/>
      </c>
      <c r="Q314" s="37"/>
      <c r="R314" s="29">
        <f t="shared" si="17"/>
        <v>0</v>
      </c>
      <c r="S314" s="38"/>
      <c r="T314" s="39">
        <f t="shared" si="18"/>
        <v>1</v>
      </c>
      <c r="U314" s="40"/>
      <c r="V314" s="39" t="str">
        <f>IF(N314="","",VLOOKUP(N314,単重表!$C$6:'単重表'!$F$3809,3,FALSE))</f>
        <v/>
      </c>
      <c r="W314" s="82"/>
      <c r="X314" s="37" t="e">
        <f t="shared" si="19"/>
        <v>#VALUE!</v>
      </c>
      <c r="Y314" s="28"/>
      <c r="Z314" s="28"/>
      <c r="AA314" s="28"/>
      <c r="AB314" s="28"/>
      <c r="AC314" s="44"/>
      <c r="AD314" s="44"/>
      <c r="AE314" s="41"/>
      <c r="AF314" s="43"/>
      <c r="AG314" s="41"/>
      <c r="AH314" s="42" t="e">
        <f t="shared" si="20"/>
        <v>#VALUE!</v>
      </c>
      <c r="AI314" s="41"/>
      <c r="AJ314" s="44"/>
      <c r="AK314" s="45"/>
      <c r="AL314" s="34"/>
      <c r="AM314" s="34"/>
      <c r="AN314" s="34"/>
      <c r="AO314" s="34"/>
      <c r="AP314" s="34"/>
      <c r="AQ314" s="34"/>
      <c r="AR314" s="34"/>
    </row>
    <row r="315" spans="2:44" ht="22.5" customHeight="1" x14ac:dyDescent="0.15">
      <c r="B315" s="34"/>
      <c r="C315" s="47"/>
      <c r="D315" s="34"/>
      <c r="E315" s="34"/>
      <c r="F315" s="41"/>
      <c r="K315" s="53"/>
      <c r="L315" s="49"/>
      <c r="M315" s="51"/>
      <c r="N315" s="35"/>
      <c r="O315" s="33"/>
      <c r="P315" s="36" t="str">
        <f>IF(N315="","",VLOOKUP(N315,単重表!$C$6:'単重表'!$F$3809,2,FALSE))</f>
        <v/>
      </c>
      <c r="Q315" s="37"/>
      <c r="R315" s="29">
        <f t="shared" si="17"/>
        <v>0</v>
      </c>
      <c r="S315" s="38"/>
      <c r="T315" s="39">
        <f t="shared" si="18"/>
        <v>1</v>
      </c>
      <c r="U315" s="40"/>
      <c r="V315" s="39" t="str">
        <f>IF(N315="","",VLOOKUP(N315,単重表!$C$6:'単重表'!$F$3809,3,FALSE))</f>
        <v/>
      </c>
      <c r="W315" s="82"/>
      <c r="X315" s="37" t="e">
        <f t="shared" si="19"/>
        <v>#VALUE!</v>
      </c>
      <c r="Y315" s="28"/>
      <c r="Z315" s="28"/>
      <c r="AA315" s="28"/>
      <c r="AB315" s="28"/>
      <c r="AC315" s="44"/>
      <c r="AD315" s="44"/>
      <c r="AE315" s="41"/>
      <c r="AF315" s="43"/>
      <c r="AG315" s="41"/>
      <c r="AH315" s="42" t="e">
        <f t="shared" si="20"/>
        <v>#VALUE!</v>
      </c>
      <c r="AI315" s="41"/>
      <c r="AJ315" s="44"/>
      <c r="AK315" s="45"/>
      <c r="AL315" s="34"/>
      <c r="AM315" s="34"/>
      <c r="AN315" s="34"/>
      <c r="AO315" s="34"/>
      <c r="AP315" s="34"/>
      <c r="AQ315" s="34"/>
      <c r="AR315" s="34"/>
    </row>
    <row r="316" spans="2:44" ht="22.5" customHeight="1" x14ac:dyDescent="0.15">
      <c r="B316" s="34"/>
      <c r="C316" s="47"/>
      <c r="D316" s="34"/>
      <c r="E316" s="34"/>
      <c r="F316" s="41"/>
      <c r="K316" s="53"/>
      <c r="L316" s="49"/>
      <c r="M316" s="51"/>
      <c r="N316" s="35"/>
      <c r="O316" s="33"/>
      <c r="P316" s="36" t="str">
        <f>IF(N316="","",VLOOKUP(N316,単重表!$C$6:'単重表'!$F$3809,2,FALSE))</f>
        <v/>
      </c>
      <c r="Q316" s="37"/>
      <c r="R316" s="29">
        <f t="shared" si="17"/>
        <v>0</v>
      </c>
      <c r="S316" s="38"/>
      <c r="T316" s="39">
        <f t="shared" si="18"/>
        <v>1</v>
      </c>
      <c r="U316" s="40"/>
      <c r="V316" s="39" t="str">
        <f>IF(N316="","",VLOOKUP(N316,単重表!$C$6:'単重表'!$F$3809,3,FALSE))</f>
        <v/>
      </c>
      <c r="W316" s="82"/>
      <c r="X316" s="37" t="e">
        <f t="shared" si="19"/>
        <v>#VALUE!</v>
      </c>
      <c r="Y316" s="28"/>
      <c r="Z316" s="28"/>
      <c r="AA316" s="28"/>
      <c r="AB316" s="28"/>
      <c r="AC316" s="44"/>
      <c r="AD316" s="44"/>
      <c r="AE316" s="41"/>
      <c r="AF316" s="43"/>
      <c r="AG316" s="41"/>
      <c r="AH316" s="42" t="e">
        <f t="shared" si="20"/>
        <v>#VALUE!</v>
      </c>
      <c r="AI316" s="41"/>
      <c r="AJ316" s="44"/>
      <c r="AK316" s="45"/>
      <c r="AL316" s="34"/>
      <c r="AM316" s="34"/>
      <c r="AN316" s="34"/>
      <c r="AO316" s="34"/>
      <c r="AP316" s="34"/>
      <c r="AQ316" s="34"/>
      <c r="AR316" s="34"/>
    </row>
    <row r="317" spans="2:44" ht="22.5" customHeight="1" x14ac:dyDescent="0.15">
      <c r="B317" s="34"/>
      <c r="C317" s="47"/>
      <c r="D317" s="34"/>
      <c r="E317" s="34"/>
      <c r="F317" s="41"/>
      <c r="K317" s="53"/>
      <c r="L317" s="49"/>
      <c r="M317" s="51"/>
      <c r="N317" s="35"/>
      <c r="O317" s="33"/>
      <c r="P317" s="36" t="str">
        <f>IF(N317="","",VLOOKUP(N317,単重表!$C$6:'単重表'!$F$3809,2,FALSE))</f>
        <v/>
      </c>
      <c r="Q317" s="37"/>
      <c r="R317" s="29">
        <f t="shared" si="17"/>
        <v>0</v>
      </c>
      <c r="S317" s="38"/>
      <c r="T317" s="39">
        <f t="shared" si="18"/>
        <v>1</v>
      </c>
      <c r="U317" s="40"/>
      <c r="V317" s="39" t="str">
        <f>IF(N317="","",VLOOKUP(N317,単重表!$C$6:'単重表'!$F$3809,3,FALSE))</f>
        <v/>
      </c>
      <c r="W317" s="82"/>
      <c r="X317" s="37" t="e">
        <f t="shared" si="19"/>
        <v>#VALUE!</v>
      </c>
      <c r="Y317" s="28"/>
      <c r="Z317" s="28"/>
      <c r="AA317" s="28"/>
      <c r="AB317" s="28"/>
      <c r="AC317" s="44"/>
      <c r="AD317" s="44"/>
      <c r="AE317" s="41"/>
      <c r="AF317" s="43"/>
      <c r="AG317" s="41"/>
      <c r="AH317" s="42" t="e">
        <f t="shared" si="20"/>
        <v>#VALUE!</v>
      </c>
      <c r="AI317" s="41"/>
      <c r="AJ317" s="44"/>
      <c r="AK317" s="45"/>
      <c r="AL317" s="34"/>
      <c r="AM317" s="34"/>
      <c r="AN317" s="34"/>
      <c r="AO317" s="34"/>
      <c r="AP317" s="34"/>
      <c r="AQ317" s="34"/>
      <c r="AR317" s="34"/>
    </row>
    <row r="318" spans="2:44" ht="22.5" customHeight="1" x14ac:dyDescent="0.15">
      <c r="B318" s="34"/>
      <c r="C318" s="47"/>
      <c r="D318" s="34"/>
      <c r="E318" s="34"/>
      <c r="F318" s="41"/>
      <c r="K318" s="53"/>
      <c r="L318" s="49"/>
      <c r="M318" s="51"/>
      <c r="N318" s="35"/>
      <c r="O318" s="33"/>
      <c r="P318" s="36" t="str">
        <f>IF(N318="","",VLOOKUP(N318,単重表!$C$6:'単重表'!$F$3809,2,FALSE))</f>
        <v/>
      </c>
      <c r="Q318" s="37"/>
      <c r="R318" s="29">
        <f t="shared" si="17"/>
        <v>0</v>
      </c>
      <c r="S318" s="38"/>
      <c r="T318" s="39">
        <f t="shared" si="18"/>
        <v>1</v>
      </c>
      <c r="U318" s="40"/>
      <c r="V318" s="39" t="str">
        <f>IF(N318="","",VLOOKUP(N318,単重表!$C$6:'単重表'!$F$3809,3,FALSE))</f>
        <v/>
      </c>
      <c r="W318" s="82"/>
      <c r="X318" s="37" t="e">
        <f t="shared" si="19"/>
        <v>#VALUE!</v>
      </c>
      <c r="Y318" s="28"/>
      <c r="Z318" s="28"/>
      <c r="AA318" s="28"/>
      <c r="AB318" s="28"/>
      <c r="AC318" s="44"/>
      <c r="AD318" s="44"/>
      <c r="AE318" s="41"/>
      <c r="AF318" s="43"/>
      <c r="AG318" s="41"/>
      <c r="AH318" s="42" t="e">
        <f t="shared" si="20"/>
        <v>#VALUE!</v>
      </c>
      <c r="AI318" s="41"/>
      <c r="AJ318" s="44"/>
      <c r="AK318" s="45"/>
      <c r="AL318" s="34"/>
      <c r="AM318" s="34"/>
      <c r="AN318" s="34"/>
      <c r="AO318" s="34"/>
      <c r="AP318" s="34"/>
      <c r="AQ318" s="34"/>
      <c r="AR318" s="34"/>
    </row>
    <row r="319" spans="2:44" ht="22.5" customHeight="1" x14ac:dyDescent="0.15">
      <c r="B319" s="34"/>
      <c r="C319" s="47"/>
      <c r="D319" s="34"/>
      <c r="E319" s="34"/>
      <c r="F319" s="41"/>
      <c r="K319" s="53"/>
      <c r="L319" s="49"/>
      <c r="M319" s="51"/>
      <c r="N319" s="35"/>
      <c r="O319" s="33"/>
      <c r="P319" s="36" t="str">
        <f>IF(N319="","",VLOOKUP(N319,単重表!$C$6:'単重表'!$F$3809,2,FALSE))</f>
        <v/>
      </c>
      <c r="Q319" s="37"/>
      <c r="R319" s="29">
        <f t="shared" si="17"/>
        <v>0</v>
      </c>
      <c r="S319" s="38"/>
      <c r="T319" s="39">
        <f t="shared" si="18"/>
        <v>1</v>
      </c>
      <c r="U319" s="40"/>
      <c r="V319" s="39" t="str">
        <f>IF(N319="","",VLOOKUP(N319,単重表!$C$6:'単重表'!$F$3809,3,FALSE))</f>
        <v/>
      </c>
      <c r="W319" s="82"/>
      <c r="X319" s="37" t="e">
        <f t="shared" si="19"/>
        <v>#VALUE!</v>
      </c>
      <c r="Y319" s="28"/>
      <c r="Z319" s="28"/>
      <c r="AA319" s="28"/>
      <c r="AB319" s="28"/>
      <c r="AC319" s="44"/>
      <c r="AD319" s="44"/>
      <c r="AE319" s="41"/>
      <c r="AF319" s="43"/>
      <c r="AG319" s="41"/>
      <c r="AH319" s="42" t="e">
        <f t="shared" si="20"/>
        <v>#VALUE!</v>
      </c>
      <c r="AI319" s="41"/>
      <c r="AJ319" s="44"/>
      <c r="AK319" s="45"/>
      <c r="AL319" s="34"/>
      <c r="AM319" s="34"/>
      <c r="AN319" s="34"/>
      <c r="AO319" s="34"/>
      <c r="AP319" s="34"/>
      <c r="AQ319" s="34"/>
      <c r="AR319" s="34"/>
    </row>
    <row r="320" spans="2:44" ht="22.5" customHeight="1" x14ac:dyDescent="0.15">
      <c r="B320" s="34"/>
      <c r="C320" s="47"/>
      <c r="D320" s="34"/>
      <c r="E320" s="34"/>
      <c r="F320" s="41"/>
      <c r="K320" s="53"/>
      <c r="L320" s="49"/>
      <c r="M320" s="51"/>
      <c r="N320" s="35"/>
      <c r="O320" s="33"/>
      <c r="P320" s="36" t="str">
        <f>IF(N320="","",VLOOKUP(N320,単重表!$C$6:'単重表'!$F$3809,2,FALSE))</f>
        <v/>
      </c>
      <c r="Q320" s="37"/>
      <c r="R320" s="29">
        <f t="shared" si="17"/>
        <v>0</v>
      </c>
      <c r="S320" s="38"/>
      <c r="T320" s="39">
        <f t="shared" si="18"/>
        <v>1</v>
      </c>
      <c r="U320" s="40"/>
      <c r="V320" s="39" t="str">
        <f>IF(N320="","",VLOOKUP(N320,単重表!$C$6:'単重表'!$F$3809,3,FALSE))</f>
        <v/>
      </c>
      <c r="W320" s="82"/>
      <c r="X320" s="37" t="e">
        <f t="shared" si="19"/>
        <v>#VALUE!</v>
      </c>
      <c r="Y320" s="28"/>
      <c r="Z320" s="28"/>
      <c r="AA320" s="28"/>
      <c r="AB320" s="28"/>
      <c r="AC320" s="44"/>
      <c r="AD320" s="44"/>
      <c r="AE320" s="41"/>
      <c r="AF320" s="43"/>
      <c r="AG320" s="41"/>
      <c r="AH320" s="42" t="e">
        <f t="shared" si="20"/>
        <v>#VALUE!</v>
      </c>
      <c r="AI320" s="41"/>
      <c r="AJ320" s="44"/>
      <c r="AK320" s="45"/>
      <c r="AL320" s="34"/>
      <c r="AM320" s="34"/>
      <c r="AN320" s="34"/>
      <c r="AO320" s="34"/>
      <c r="AP320" s="34"/>
      <c r="AQ320" s="34"/>
      <c r="AR320" s="34"/>
    </row>
    <row r="321" spans="2:44" ht="22.5" customHeight="1" x14ac:dyDescent="0.15">
      <c r="B321" s="34"/>
      <c r="C321" s="47"/>
      <c r="D321" s="34"/>
      <c r="E321" s="34"/>
      <c r="F321" s="41"/>
      <c r="K321" s="53"/>
      <c r="L321" s="49"/>
      <c r="M321" s="51"/>
      <c r="N321" s="35"/>
      <c r="O321" s="33"/>
      <c r="P321" s="36" t="str">
        <f>IF(N321="","",VLOOKUP(N321,単重表!$C$6:'単重表'!$F$3809,2,FALSE))</f>
        <v/>
      </c>
      <c r="Q321" s="37"/>
      <c r="R321" s="29">
        <f t="shared" si="17"/>
        <v>0</v>
      </c>
      <c r="S321" s="38"/>
      <c r="T321" s="39">
        <f t="shared" si="18"/>
        <v>1</v>
      </c>
      <c r="U321" s="40"/>
      <c r="V321" s="39" t="str">
        <f>IF(N321="","",VLOOKUP(N321,単重表!$C$6:'単重表'!$F$3809,3,FALSE))</f>
        <v/>
      </c>
      <c r="W321" s="82"/>
      <c r="X321" s="37" t="e">
        <f t="shared" si="19"/>
        <v>#VALUE!</v>
      </c>
      <c r="Y321" s="28"/>
      <c r="Z321" s="28"/>
      <c r="AA321" s="28"/>
      <c r="AB321" s="28"/>
      <c r="AC321" s="44"/>
      <c r="AD321" s="44"/>
      <c r="AE321" s="41"/>
      <c r="AF321" s="43"/>
      <c r="AG321" s="41"/>
      <c r="AH321" s="42" t="e">
        <f t="shared" si="20"/>
        <v>#VALUE!</v>
      </c>
      <c r="AI321" s="41"/>
      <c r="AJ321" s="44"/>
      <c r="AK321" s="45"/>
      <c r="AL321" s="34"/>
      <c r="AM321" s="34"/>
      <c r="AN321" s="34"/>
      <c r="AO321" s="34"/>
      <c r="AP321" s="34"/>
      <c r="AQ321" s="34"/>
      <c r="AR321" s="34"/>
    </row>
    <row r="322" spans="2:44" ht="22.5" customHeight="1" x14ac:dyDescent="0.15">
      <c r="B322" s="34"/>
      <c r="C322" s="47"/>
      <c r="D322" s="34"/>
      <c r="E322" s="34"/>
      <c r="F322" s="41"/>
      <c r="K322" s="53"/>
      <c r="L322" s="49"/>
      <c r="M322" s="51"/>
      <c r="N322" s="35"/>
      <c r="O322" s="33"/>
      <c r="P322" s="36" t="str">
        <f>IF(N322="","",VLOOKUP(N322,単重表!$C$6:'単重表'!$F$3809,2,FALSE))</f>
        <v/>
      </c>
      <c r="Q322" s="37"/>
      <c r="R322" s="29">
        <f t="shared" si="17"/>
        <v>0</v>
      </c>
      <c r="S322" s="38"/>
      <c r="T322" s="39">
        <f t="shared" si="18"/>
        <v>1</v>
      </c>
      <c r="U322" s="40"/>
      <c r="V322" s="39" t="str">
        <f>IF(N322="","",VLOOKUP(N322,単重表!$C$6:'単重表'!$F$3809,3,FALSE))</f>
        <v/>
      </c>
      <c r="W322" s="82"/>
      <c r="X322" s="37" t="e">
        <f t="shared" si="19"/>
        <v>#VALUE!</v>
      </c>
      <c r="Y322" s="28"/>
      <c r="Z322" s="28"/>
      <c r="AA322" s="28"/>
      <c r="AB322" s="28"/>
      <c r="AC322" s="44"/>
      <c r="AD322" s="44"/>
      <c r="AE322" s="41"/>
      <c r="AF322" s="43"/>
      <c r="AG322" s="41"/>
      <c r="AH322" s="42" t="e">
        <f t="shared" si="20"/>
        <v>#VALUE!</v>
      </c>
      <c r="AI322" s="41"/>
      <c r="AJ322" s="44"/>
      <c r="AK322" s="45"/>
      <c r="AL322" s="34"/>
      <c r="AM322" s="34"/>
      <c r="AN322" s="34"/>
      <c r="AO322" s="34"/>
      <c r="AP322" s="34"/>
      <c r="AQ322" s="34"/>
      <c r="AR322" s="34"/>
    </row>
    <row r="323" spans="2:44" ht="22.5" customHeight="1" x14ac:dyDescent="0.15">
      <c r="B323" s="34"/>
      <c r="C323" s="47"/>
      <c r="D323" s="34"/>
      <c r="E323" s="34"/>
      <c r="F323" s="41"/>
      <c r="K323" s="53"/>
      <c r="L323" s="49"/>
      <c r="M323" s="51"/>
      <c r="N323" s="35"/>
      <c r="O323" s="33"/>
      <c r="P323" s="36" t="str">
        <f>IF(N323="","",VLOOKUP(N323,単重表!$C$6:'単重表'!$F$3809,2,FALSE))</f>
        <v/>
      </c>
      <c r="Q323" s="37"/>
      <c r="R323" s="29">
        <f t="shared" si="17"/>
        <v>0</v>
      </c>
      <c r="S323" s="38"/>
      <c r="T323" s="39">
        <f t="shared" si="18"/>
        <v>1</v>
      </c>
      <c r="U323" s="40"/>
      <c r="V323" s="39" t="str">
        <f>IF(N323="","",VLOOKUP(N323,単重表!$C$6:'単重表'!$F$3809,3,FALSE))</f>
        <v/>
      </c>
      <c r="W323" s="82"/>
      <c r="X323" s="37" t="e">
        <f t="shared" si="19"/>
        <v>#VALUE!</v>
      </c>
      <c r="Y323" s="28"/>
      <c r="Z323" s="28"/>
      <c r="AA323" s="28"/>
      <c r="AB323" s="28"/>
      <c r="AC323" s="44"/>
      <c r="AD323" s="44"/>
      <c r="AE323" s="41"/>
      <c r="AF323" s="43"/>
      <c r="AG323" s="41"/>
      <c r="AH323" s="42" t="e">
        <f t="shared" si="20"/>
        <v>#VALUE!</v>
      </c>
      <c r="AI323" s="41"/>
      <c r="AJ323" s="44"/>
      <c r="AK323" s="45"/>
      <c r="AL323" s="34"/>
      <c r="AM323" s="34"/>
      <c r="AN323" s="34"/>
      <c r="AO323" s="34"/>
      <c r="AP323" s="34"/>
      <c r="AQ323" s="34"/>
      <c r="AR323" s="34"/>
    </row>
    <row r="324" spans="2:44" ht="22.5" customHeight="1" x14ac:dyDescent="0.15">
      <c r="B324" s="34"/>
      <c r="C324" s="47"/>
      <c r="D324" s="34"/>
      <c r="E324" s="34"/>
      <c r="F324" s="41"/>
      <c r="K324" s="53"/>
      <c r="L324" s="49"/>
      <c r="M324" s="51"/>
      <c r="N324" s="35"/>
      <c r="O324" s="33"/>
      <c r="P324" s="36" t="str">
        <f>IF(N324="","",VLOOKUP(N324,単重表!$C$6:'単重表'!$F$3809,2,FALSE))</f>
        <v/>
      </c>
      <c r="Q324" s="37"/>
      <c r="R324" s="29">
        <f t="shared" si="17"/>
        <v>0</v>
      </c>
      <c r="S324" s="38"/>
      <c r="T324" s="39">
        <f t="shared" si="18"/>
        <v>1</v>
      </c>
      <c r="U324" s="40"/>
      <c r="V324" s="39" t="str">
        <f>IF(N324="","",VLOOKUP(N324,単重表!$C$6:'単重表'!$F$3809,3,FALSE))</f>
        <v/>
      </c>
      <c r="W324" s="82"/>
      <c r="X324" s="37" t="e">
        <f t="shared" si="19"/>
        <v>#VALUE!</v>
      </c>
      <c r="Y324" s="28"/>
      <c r="Z324" s="28"/>
      <c r="AA324" s="28"/>
      <c r="AB324" s="28"/>
      <c r="AC324" s="44"/>
      <c r="AD324" s="44"/>
      <c r="AE324" s="41"/>
      <c r="AF324" s="43"/>
      <c r="AG324" s="41"/>
      <c r="AH324" s="42" t="e">
        <f t="shared" si="20"/>
        <v>#VALUE!</v>
      </c>
      <c r="AI324" s="41"/>
      <c r="AJ324" s="44"/>
      <c r="AK324" s="45"/>
      <c r="AL324" s="34"/>
      <c r="AM324" s="34"/>
      <c r="AN324" s="34"/>
      <c r="AO324" s="34"/>
      <c r="AP324" s="34"/>
      <c r="AQ324" s="34"/>
      <c r="AR324" s="34"/>
    </row>
    <row r="325" spans="2:44" ht="22.5" customHeight="1" x14ac:dyDescent="0.15">
      <c r="B325" s="34"/>
      <c r="C325" s="47"/>
      <c r="D325" s="34"/>
      <c r="E325" s="34"/>
      <c r="F325" s="41"/>
      <c r="K325" s="53"/>
      <c r="L325" s="49"/>
      <c r="M325" s="51"/>
      <c r="N325" s="35"/>
      <c r="O325" s="33"/>
      <c r="P325" s="36" t="str">
        <f>IF(N325="","",VLOOKUP(N325,単重表!$C$6:'単重表'!$F$3809,2,FALSE))</f>
        <v/>
      </c>
      <c r="Q325" s="37"/>
      <c r="R325" s="29">
        <f t="shared" si="17"/>
        <v>0</v>
      </c>
      <c r="S325" s="38"/>
      <c r="T325" s="39">
        <f t="shared" si="18"/>
        <v>1</v>
      </c>
      <c r="U325" s="40"/>
      <c r="V325" s="39" t="str">
        <f>IF(N325="","",VLOOKUP(N325,単重表!$C$6:'単重表'!$F$3809,3,FALSE))</f>
        <v/>
      </c>
      <c r="W325" s="82"/>
      <c r="X325" s="37" t="e">
        <f t="shared" si="19"/>
        <v>#VALUE!</v>
      </c>
      <c r="Y325" s="28"/>
      <c r="Z325" s="28"/>
      <c r="AA325" s="28"/>
      <c r="AB325" s="28"/>
      <c r="AC325" s="44"/>
      <c r="AD325" s="44"/>
      <c r="AE325" s="41"/>
      <c r="AF325" s="43"/>
      <c r="AG325" s="41"/>
      <c r="AH325" s="42" t="e">
        <f t="shared" si="20"/>
        <v>#VALUE!</v>
      </c>
      <c r="AI325" s="41"/>
      <c r="AJ325" s="44"/>
      <c r="AK325" s="45"/>
      <c r="AL325" s="34"/>
      <c r="AM325" s="34"/>
      <c r="AN325" s="34"/>
      <c r="AO325" s="34"/>
      <c r="AP325" s="34"/>
      <c r="AQ325" s="34"/>
      <c r="AR325" s="34"/>
    </row>
    <row r="326" spans="2:44" ht="22.5" customHeight="1" x14ac:dyDescent="0.15">
      <c r="B326" s="34"/>
      <c r="C326" s="47"/>
      <c r="D326" s="34"/>
      <c r="E326" s="34"/>
      <c r="F326" s="41"/>
      <c r="K326" s="53"/>
      <c r="L326" s="49"/>
      <c r="M326" s="51"/>
      <c r="N326" s="35"/>
      <c r="O326" s="33"/>
      <c r="P326" s="36" t="str">
        <f>IF(N326="","",VLOOKUP(N326,単重表!$C$6:'単重表'!$F$3809,2,FALSE))</f>
        <v/>
      </c>
      <c r="Q326" s="37"/>
      <c r="R326" s="29">
        <f t="shared" si="17"/>
        <v>0</v>
      </c>
      <c r="S326" s="38"/>
      <c r="T326" s="39">
        <f t="shared" si="18"/>
        <v>1</v>
      </c>
      <c r="U326" s="40"/>
      <c r="V326" s="39" t="str">
        <f>IF(N326="","",VLOOKUP(N326,単重表!$C$6:'単重表'!$F$3809,3,FALSE))</f>
        <v/>
      </c>
      <c r="W326" s="82"/>
      <c r="X326" s="37" t="e">
        <f t="shared" si="19"/>
        <v>#VALUE!</v>
      </c>
      <c r="Y326" s="28"/>
      <c r="Z326" s="28"/>
      <c r="AA326" s="28"/>
      <c r="AB326" s="28"/>
      <c r="AC326" s="44"/>
      <c r="AD326" s="44"/>
      <c r="AE326" s="41"/>
      <c r="AF326" s="43"/>
      <c r="AG326" s="41"/>
      <c r="AH326" s="42" t="e">
        <f t="shared" si="20"/>
        <v>#VALUE!</v>
      </c>
      <c r="AI326" s="41"/>
      <c r="AJ326" s="44"/>
      <c r="AK326" s="45"/>
      <c r="AL326" s="34"/>
      <c r="AM326" s="34"/>
      <c r="AN326" s="34"/>
      <c r="AO326" s="34"/>
      <c r="AP326" s="34"/>
      <c r="AQ326" s="34"/>
      <c r="AR326" s="34"/>
    </row>
    <row r="327" spans="2:44" ht="22.5" customHeight="1" x14ac:dyDescent="0.15">
      <c r="B327" s="34"/>
      <c r="C327" s="47"/>
      <c r="D327" s="34"/>
      <c r="E327" s="34"/>
      <c r="F327" s="41"/>
      <c r="K327" s="53"/>
      <c r="L327" s="49"/>
      <c r="M327" s="51"/>
      <c r="N327" s="35"/>
      <c r="O327" s="33"/>
      <c r="P327" s="36" t="str">
        <f>IF(N327="","",VLOOKUP(N327,単重表!$C$6:'単重表'!$F$3809,2,FALSE))</f>
        <v/>
      </c>
      <c r="Q327" s="37"/>
      <c r="R327" s="29">
        <f t="shared" si="17"/>
        <v>0</v>
      </c>
      <c r="S327" s="38"/>
      <c r="T327" s="39">
        <f t="shared" si="18"/>
        <v>1</v>
      </c>
      <c r="U327" s="40"/>
      <c r="V327" s="39" t="str">
        <f>IF(N327="","",VLOOKUP(N327,単重表!$C$6:'単重表'!$F$3809,3,FALSE))</f>
        <v/>
      </c>
      <c r="W327" s="82"/>
      <c r="X327" s="37" t="e">
        <f t="shared" si="19"/>
        <v>#VALUE!</v>
      </c>
      <c r="Y327" s="28"/>
      <c r="Z327" s="28"/>
      <c r="AA327" s="28"/>
      <c r="AB327" s="28"/>
      <c r="AC327" s="44"/>
      <c r="AD327" s="44"/>
      <c r="AE327" s="41"/>
      <c r="AF327" s="43"/>
      <c r="AG327" s="41"/>
      <c r="AH327" s="42" t="e">
        <f t="shared" si="20"/>
        <v>#VALUE!</v>
      </c>
      <c r="AI327" s="41"/>
      <c r="AJ327" s="44"/>
      <c r="AK327" s="45"/>
      <c r="AL327" s="34"/>
      <c r="AM327" s="34"/>
      <c r="AN327" s="34"/>
      <c r="AO327" s="34"/>
      <c r="AP327" s="34"/>
      <c r="AQ327" s="34"/>
      <c r="AR327" s="34"/>
    </row>
    <row r="328" spans="2:44" ht="22.5" customHeight="1" x14ac:dyDescent="0.15">
      <c r="B328" s="34"/>
      <c r="C328" s="47"/>
      <c r="D328" s="34"/>
      <c r="E328" s="34"/>
      <c r="F328" s="41"/>
      <c r="K328" s="53"/>
      <c r="L328" s="49"/>
      <c r="M328" s="51"/>
      <c r="N328" s="35"/>
      <c r="O328" s="33"/>
      <c r="P328" s="36" t="str">
        <f>IF(N328="","",VLOOKUP(N328,単重表!$C$6:'単重表'!$F$3809,2,FALSE))</f>
        <v/>
      </c>
      <c r="Q328" s="37"/>
      <c r="R328" s="29">
        <f t="shared" si="17"/>
        <v>0</v>
      </c>
      <c r="S328" s="38"/>
      <c r="T328" s="39">
        <f t="shared" si="18"/>
        <v>1</v>
      </c>
      <c r="U328" s="40"/>
      <c r="V328" s="39" t="str">
        <f>IF(N328="","",VLOOKUP(N328,単重表!$C$6:'単重表'!$F$3809,3,FALSE))</f>
        <v/>
      </c>
      <c r="W328" s="82"/>
      <c r="X328" s="37" t="e">
        <f t="shared" si="19"/>
        <v>#VALUE!</v>
      </c>
      <c r="Y328" s="28"/>
      <c r="Z328" s="28"/>
      <c r="AA328" s="28"/>
      <c r="AB328" s="28"/>
      <c r="AC328" s="44"/>
      <c r="AD328" s="44"/>
      <c r="AE328" s="41"/>
      <c r="AF328" s="43"/>
      <c r="AG328" s="41"/>
      <c r="AH328" s="42" t="e">
        <f t="shared" si="20"/>
        <v>#VALUE!</v>
      </c>
      <c r="AI328" s="41"/>
      <c r="AJ328" s="44"/>
      <c r="AK328" s="45"/>
      <c r="AL328" s="34"/>
      <c r="AM328" s="34"/>
      <c r="AN328" s="34"/>
      <c r="AO328" s="34"/>
      <c r="AP328" s="34"/>
      <c r="AQ328" s="34"/>
      <c r="AR328" s="34"/>
    </row>
    <row r="329" spans="2:44" ht="22.5" customHeight="1" x14ac:dyDescent="0.15">
      <c r="B329" s="34"/>
      <c r="C329" s="47"/>
      <c r="D329" s="34"/>
      <c r="E329" s="34"/>
      <c r="F329" s="41"/>
      <c r="K329" s="53"/>
      <c r="L329" s="49"/>
      <c r="M329" s="51"/>
      <c r="N329" s="35"/>
      <c r="O329" s="33"/>
      <c r="P329" s="36" t="str">
        <f>IF(N329="","",VLOOKUP(N329,単重表!$C$6:'単重表'!$F$3809,2,FALSE))</f>
        <v/>
      </c>
      <c r="Q329" s="37"/>
      <c r="R329" s="29">
        <f t="shared" si="17"/>
        <v>0</v>
      </c>
      <c r="S329" s="38"/>
      <c r="T329" s="39">
        <f t="shared" si="18"/>
        <v>1</v>
      </c>
      <c r="U329" s="40"/>
      <c r="V329" s="39" t="str">
        <f>IF(N329="","",VLOOKUP(N329,単重表!$C$6:'単重表'!$F$3809,3,FALSE))</f>
        <v/>
      </c>
      <c r="W329" s="82"/>
      <c r="X329" s="37" t="e">
        <f t="shared" si="19"/>
        <v>#VALUE!</v>
      </c>
      <c r="Y329" s="28"/>
      <c r="Z329" s="28"/>
      <c r="AA329" s="28"/>
      <c r="AB329" s="28"/>
      <c r="AC329" s="44"/>
      <c r="AD329" s="44"/>
      <c r="AE329" s="41"/>
      <c r="AF329" s="43"/>
      <c r="AG329" s="41"/>
      <c r="AH329" s="42" t="e">
        <f t="shared" si="20"/>
        <v>#VALUE!</v>
      </c>
      <c r="AI329" s="41"/>
      <c r="AJ329" s="44"/>
      <c r="AK329" s="45"/>
      <c r="AL329" s="34"/>
      <c r="AM329" s="34"/>
      <c r="AN329" s="34"/>
      <c r="AO329" s="34"/>
      <c r="AP329" s="34"/>
      <c r="AQ329" s="34"/>
      <c r="AR329" s="34"/>
    </row>
    <row r="330" spans="2:44" ht="22.5" customHeight="1" x14ac:dyDescent="0.15">
      <c r="B330" s="34"/>
      <c r="C330" s="47"/>
      <c r="D330" s="34"/>
      <c r="E330" s="34"/>
      <c r="F330" s="41"/>
      <c r="K330" s="53"/>
      <c r="L330" s="49"/>
      <c r="M330" s="51"/>
      <c r="N330" s="35"/>
      <c r="O330" s="33"/>
      <c r="P330" s="36" t="str">
        <f>IF(N330="","",VLOOKUP(N330,単重表!$C$6:'単重表'!$F$3809,2,FALSE))</f>
        <v/>
      </c>
      <c r="Q330" s="37"/>
      <c r="R330" s="29">
        <f t="shared" si="17"/>
        <v>0</v>
      </c>
      <c r="S330" s="38"/>
      <c r="T330" s="39">
        <f t="shared" si="18"/>
        <v>1</v>
      </c>
      <c r="U330" s="40"/>
      <c r="V330" s="39" t="str">
        <f>IF(N330="","",VLOOKUP(N330,単重表!$C$6:'単重表'!$F$3809,3,FALSE))</f>
        <v/>
      </c>
      <c r="W330" s="82"/>
      <c r="X330" s="37" t="e">
        <f t="shared" si="19"/>
        <v>#VALUE!</v>
      </c>
      <c r="Y330" s="28"/>
      <c r="Z330" s="28"/>
      <c r="AA330" s="28"/>
      <c r="AB330" s="28"/>
      <c r="AC330" s="44"/>
      <c r="AD330" s="44"/>
      <c r="AE330" s="41"/>
      <c r="AF330" s="43"/>
      <c r="AG330" s="41"/>
      <c r="AH330" s="42" t="e">
        <f t="shared" si="20"/>
        <v>#VALUE!</v>
      </c>
      <c r="AI330" s="41"/>
      <c r="AJ330" s="44"/>
      <c r="AK330" s="45"/>
      <c r="AL330" s="34"/>
      <c r="AM330" s="34"/>
      <c r="AN330" s="34"/>
      <c r="AO330" s="34"/>
      <c r="AP330" s="34"/>
      <c r="AQ330" s="34"/>
      <c r="AR330" s="34"/>
    </row>
    <row r="331" spans="2:44" ht="22.5" customHeight="1" x14ac:dyDescent="0.15">
      <c r="B331" s="34"/>
      <c r="C331" s="47"/>
      <c r="D331" s="34"/>
      <c r="E331" s="34"/>
      <c r="F331" s="41"/>
      <c r="K331" s="53"/>
      <c r="L331" s="49"/>
      <c r="M331" s="51"/>
      <c r="N331" s="35"/>
      <c r="O331" s="33"/>
      <c r="P331" s="36" t="str">
        <f>IF(N331="","",VLOOKUP(N331,単重表!$C$6:'単重表'!$F$3809,2,FALSE))</f>
        <v/>
      </c>
      <c r="Q331" s="37"/>
      <c r="R331" s="29">
        <f t="shared" si="17"/>
        <v>0</v>
      </c>
      <c r="S331" s="38"/>
      <c r="T331" s="39">
        <f t="shared" si="18"/>
        <v>1</v>
      </c>
      <c r="U331" s="40"/>
      <c r="V331" s="39" t="str">
        <f>IF(N331="","",VLOOKUP(N331,単重表!$C$6:'単重表'!$F$3809,3,FALSE))</f>
        <v/>
      </c>
      <c r="W331" s="82"/>
      <c r="X331" s="37" t="e">
        <f t="shared" si="19"/>
        <v>#VALUE!</v>
      </c>
      <c r="Y331" s="28"/>
      <c r="Z331" s="28"/>
      <c r="AA331" s="28"/>
      <c r="AB331" s="28"/>
      <c r="AC331" s="44"/>
      <c r="AD331" s="44"/>
      <c r="AE331" s="41"/>
      <c r="AF331" s="43"/>
      <c r="AG331" s="41"/>
      <c r="AH331" s="42" t="e">
        <f t="shared" si="20"/>
        <v>#VALUE!</v>
      </c>
      <c r="AI331" s="41"/>
      <c r="AJ331" s="44"/>
      <c r="AK331" s="45"/>
      <c r="AL331" s="34"/>
      <c r="AM331" s="34"/>
      <c r="AN331" s="34"/>
      <c r="AO331" s="34"/>
      <c r="AP331" s="34"/>
      <c r="AQ331" s="34"/>
      <c r="AR331" s="34"/>
    </row>
    <row r="332" spans="2:44" ht="22.5" customHeight="1" x14ac:dyDescent="0.15">
      <c r="B332" s="34"/>
      <c r="C332" s="47"/>
      <c r="D332" s="34"/>
      <c r="E332" s="34"/>
      <c r="F332" s="41"/>
      <c r="K332" s="53"/>
      <c r="L332" s="49"/>
      <c r="M332" s="51"/>
      <c r="N332" s="35"/>
      <c r="O332" s="33"/>
      <c r="P332" s="36" t="str">
        <f>IF(N332="","",VLOOKUP(N332,単重表!$C$6:'単重表'!$F$3809,2,FALSE))</f>
        <v/>
      </c>
      <c r="Q332" s="37"/>
      <c r="R332" s="29">
        <f t="shared" si="17"/>
        <v>0</v>
      </c>
      <c r="S332" s="38"/>
      <c r="T332" s="39">
        <f t="shared" si="18"/>
        <v>1</v>
      </c>
      <c r="U332" s="40"/>
      <c r="V332" s="39" t="str">
        <f>IF(N332="","",VLOOKUP(N332,単重表!$C$6:'単重表'!$F$3809,3,FALSE))</f>
        <v/>
      </c>
      <c r="W332" s="82"/>
      <c r="X332" s="37" t="e">
        <f t="shared" si="19"/>
        <v>#VALUE!</v>
      </c>
      <c r="Y332" s="28"/>
      <c r="Z332" s="28"/>
      <c r="AA332" s="28"/>
      <c r="AB332" s="28"/>
      <c r="AC332" s="44"/>
      <c r="AD332" s="44"/>
      <c r="AE332" s="41"/>
      <c r="AF332" s="43"/>
      <c r="AG332" s="41"/>
      <c r="AH332" s="42" t="e">
        <f t="shared" si="20"/>
        <v>#VALUE!</v>
      </c>
      <c r="AI332" s="41"/>
      <c r="AJ332" s="44"/>
      <c r="AK332" s="45"/>
      <c r="AL332" s="34"/>
      <c r="AM332" s="34"/>
      <c r="AN332" s="34"/>
      <c r="AO332" s="34"/>
      <c r="AP332" s="34"/>
      <c r="AQ332" s="34"/>
      <c r="AR332" s="34"/>
    </row>
    <row r="333" spans="2:44" ht="22.5" customHeight="1" x14ac:dyDescent="0.15">
      <c r="B333" s="34"/>
      <c r="C333" s="47"/>
      <c r="D333" s="34"/>
      <c r="E333" s="34"/>
      <c r="F333" s="41"/>
      <c r="K333" s="53"/>
      <c r="L333" s="49"/>
      <c r="M333" s="51"/>
      <c r="N333" s="35"/>
      <c r="O333" s="33"/>
      <c r="P333" s="36" t="str">
        <f>IF(N333="","",VLOOKUP(N333,単重表!$C$6:'単重表'!$F$3809,2,FALSE))</f>
        <v/>
      </c>
      <c r="Q333" s="37"/>
      <c r="R333" s="29">
        <f t="shared" si="17"/>
        <v>0</v>
      </c>
      <c r="S333" s="38"/>
      <c r="T333" s="39">
        <f t="shared" si="18"/>
        <v>1</v>
      </c>
      <c r="U333" s="40"/>
      <c r="V333" s="39" t="str">
        <f>IF(N333="","",VLOOKUP(N333,単重表!$C$6:'単重表'!$F$3809,3,FALSE))</f>
        <v/>
      </c>
      <c r="W333" s="82"/>
      <c r="X333" s="37" t="e">
        <f t="shared" si="19"/>
        <v>#VALUE!</v>
      </c>
      <c r="Y333" s="28"/>
      <c r="Z333" s="28"/>
      <c r="AA333" s="28"/>
      <c r="AB333" s="28"/>
      <c r="AC333" s="44"/>
      <c r="AD333" s="44"/>
      <c r="AE333" s="41"/>
      <c r="AF333" s="43"/>
      <c r="AG333" s="41"/>
      <c r="AH333" s="42" t="e">
        <f t="shared" si="20"/>
        <v>#VALUE!</v>
      </c>
      <c r="AI333" s="41"/>
      <c r="AJ333" s="44"/>
      <c r="AK333" s="45"/>
      <c r="AL333" s="34"/>
      <c r="AM333" s="34"/>
      <c r="AN333" s="34"/>
      <c r="AO333" s="34"/>
      <c r="AP333" s="34"/>
      <c r="AQ333" s="34"/>
      <c r="AR333" s="34"/>
    </row>
    <row r="334" spans="2:44" ht="22.5" customHeight="1" x14ac:dyDescent="0.15">
      <c r="B334" s="34"/>
      <c r="C334" s="47"/>
      <c r="D334" s="34"/>
      <c r="E334" s="34"/>
      <c r="F334" s="41"/>
      <c r="K334" s="53"/>
      <c r="L334" s="49"/>
      <c r="M334" s="51"/>
      <c r="N334" s="35"/>
      <c r="O334" s="33"/>
      <c r="P334" s="36" t="str">
        <f>IF(N334="","",VLOOKUP(N334,単重表!$C$6:'単重表'!$F$3809,2,FALSE))</f>
        <v/>
      </c>
      <c r="Q334" s="37"/>
      <c r="R334" s="29">
        <f t="shared" si="17"/>
        <v>0</v>
      </c>
      <c r="S334" s="38"/>
      <c r="T334" s="39">
        <f t="shared" si="18"/>
        <v>1</v>
      </c>
      <c r="U334" s="40"/>
      <c r="V334" s="39" t="str">
        <f>IF(N334="","",VLOOKUP(N334,単重表!$C$6:'単重表'!$F$3809,3,FALSE))</f>
        <v/>
      </c>
      <c r="W334" s="82"/>
      <c r="X334" s="37" t="e">
        <f t="shared" si="19"/>
        <v>#VALUE!</v>
      </c>
      <c r="Y334" s="28"/>
      <c r="Z334" s="28"/>
      <c r="AA334" s="28"/>
      <c r="AB334" s="28"/>
      <c r="AC334" s="44"/>
      <c r="AD334" s="44"/>
      <c r="AE334" s="41"/>
      <c r="AF334" s="43"/>
      <c r="AG334" s="41"/>
      <c r="AH334" s="42" t="e">
        <f t="shared" si="20"/>
        <v>#VALUE!</v>
      </c>
      <c r="AI334" s="41"/>
      <c r="AJ334" s="44"/>
      <c r="AK334" s="45"/>
      <c r="AL334" s="34"/>
      <c r="AM334" s="34"/>
      <c r="AN334" s="34"/>
      <c r="AO334" s="34"/>
      <c r="AP334" s="34"/>
      <c r="AQ334" s="34"/>
      <c r="AR334" s="34"/>
    </row>
    <row r="335" spans="2:44" ht="22.5" customHeight="1" x14ac:dyDescent="0.15">
      <c r="B335" s="34"/>
      <c r="C335" s="47"/>
      <c r="D335" s="34"/>
      <c r="E335" s="34"/>
      <c r="F335" s="41"/>
      <c r="K335" s="53"/>
      <c r="L335" s="49"/>
      <c r="M335" s="51"/>
      <c r="N335" s="35"/>
      <c r="O335" s="33"/>
      <c r="P335" s="36" t="str">
        <f>IF(N335="","",VLOOKUP(N335,単重表!$C$6:'単重表'!$F$3809,2,FALSE))</f>
        <v/>
      </c>
      <c r="Q335" s="37"/>
      <c r="R335" s="29">
        <f t="shared" si="17"/>
        <v>0</v>
      </c>
      <c r="S335" s="38"/>
      <c r="T335" s="39">
        <f t="shared" si="18"/>
        <v>1</v>
      </c>
      <c r="U335" s="40"/>
      <c r="V335" s="39" t="str">
        <f>IF(N335="","",VLOOKUP(N335,単重表!$C$6:'単重表'!$F$3809,3,FALSE))</f>
        <v/>
      </c>
      <c r="W335" s="82"/>
      <c r="X335" s="37" t="e">
        <f t="shared" si="19"/>
        <v>#VALUE!</v>
      </c>
      <c r="Y335" s="28"/>
      <c r="Z335" s="28"/>
      <c r="AA335" s="28"/>
      <c r="AB335" s="28"/>
      <c r="AC335" s="44"/>
      <c r="AD335" s="44"/>
      <c r="AE335" s="41"/>
      <c r="AF335" s="43"/>
      <c r="AG335" s="41"/>
      <c r="AH335" s="42" t="e">
        <f t="shared" si="20"/>
        <v>#VALUE!</v>
      </c>
      <c r="AI335" s="41"/>
      <c r="AJ335" s="44"/>
      <c r="AK335" s="45"/>
      <c r="AL335" s="34"/>
      <c r="AM335" s="34"/>
      <c r="AN335" s="34"/>
      <c r="AO335" s="34"/>
      <c r="AP335" s="34"/>
      <c r="AQ335" s="34"/>
      <c r="AR335" s="34"/>
    </row>
    <row r="336" spans="2:44" ht="22.5" customHeight="1" x14ac:dyDescent="0.15">
      <c r="B336" s="34"/>
      <c r="C336" s="47"/>
      <c r="D336" s="34"/>
      <c r="E336" s="34"/>
      <c r="F336" s="41"/>
      <c r="K336" s="53"/>
      <c r="L336" s="49"/>
      <c r="M336" s="51"/>
      <c r="N336" s="35"/>
      <c r="O336" s="33"/>
      <c r="P336" s="36" t="str">
        <f>IF(N336="","",VLOOKUP(N336,単重表!$C$6:'単重表'!$F$3809,2,FALSE))</f>
        <v/>
      </c>
      <c r="Q336" s="37"/>
      <c r="R336" s="29">
        <f t="shared" si="17"/>
        <v>0</v>
      </c>
      <c r="S336" s="38"/>
      <c r="T336" s="39">
        <f t="shared" si="18"/>
        <v>1</v>
      </c>
      <c r="U336" s="40"/>
      <c r="V336" s="39" t="str">
        <f>IF(N336="","",VLOOKUP(N336,単重表!$C$6:'単重表'!$F$3809,3,FALSE))</f>
        <v/>
      </c>
      <c r="W336" s="82"/>
      <c r="X336" s="37" t="e">
        <f t="shared" si="19"/>
        <v>#VALUE!</v>
      </c>
      <c r="Y336" s="28"/>
      <c r="Z336" s="28"/>
      <c r="AA336" s="28"/>
      <c r="AB336" s="28"/>
      <c r="AC336" s="44"/>
      <c r="AD336" s="44"/>
      <c r="AE336" s="41"/>
      <c r="AF336" s="43"/>
      <c r="AG336" s="41"/>
      <c r="AH336" s="42" t="e">
        <f t="shared" si="20"/>
        <v>#VALUE!</v>
      </c>
      <c r="AI336" s="41"/>
      <c r="AJ336" s="44"/>
      <c r="AK336" s="45"/>
      <c r="AL336" s="34"/>
      <c r="AM336" s="34"/>
      <c r="AN336" s="34"/>
      <c r="AO336" s="34"/>
      <c r="AP336" s="34"/>
      <c r="AQ336" s="34"/>
      <c r="AR336" s="34"/>
    </row>
    <row r="337" spans="2:44" ht="22.5" customHeight="1" x14ac:dyDescent="0.15">
      <c r="B337" s="34"/>
      <c r="C337" s="47"/>
      <c r="D337" s="34"/>
      <c r="E337" s="34"/>
      <c r="F337" s="41"/>
      <c r="K337" s="53"/>
      <c r="L337" s="49"/>
      <c r="M337" s="51"/>
      <c r="N337" s="35"/>
      <c r="O337" s="33"/>
      <c r="P337" s="36" t="str">
        <f>IF(N337="","",VLOOKUP(N337,単重表!$C$6:'単重表'!$F$3809,2,FALSE))</f>
        <v/>
      </c>
      <c r="Q337" s="37"/>
      <c r="R337" s="29">
        <f t="shared" si="17"/>
        <v>0</v>
      </c>
      <c r="S337" s="38"/>
      <c r="T337" s="39">
        <f t="shared" si="18"/>
        <v>1</v>
      </c>
      <c r="U337" s="40"/>
      <c r="V337" s="39" t="str">
        <f>IF(N337="","",VLOOKUP(N337,単重表!$C$6:'単重表'!$F$3809,3,FALSE))</f>
        <v/>
      </c>
      <c r="W337" s="82"/>
      <c r="X337" s="37" t="e">
        <f t="shared" si="19"/>
        <v>#VALUE!</v>
      </c>
      <c r="Y337" s="28"/>
      <c r="Z337" s="28"/>
      <c r="AA337" s="28"/>
      <c r="AB337" s="28"/>
      <c r="AC337" s="44"/>
      <c r="AD337" s="44"/>
      <c r="AE337" s="41"/>
      <c r="AF337" s="43"/>
      <c r="AG337" s="41"/>
      <c r="AH337" s="42" t="e">
        <f t="shared" si="20"/>
        <v>#VALUE!</v>
      </c>
      <c r="AI337" s="41"/>
      <c r="AJ337" s="44"/>
      <c r="AK337" s="45"/>
      <c r="AL337" s="34"/>
      <c r="AM337" s="34"/>
      <c r="AN337" s="34"/>
      <c r="AO337" s="34"/>
      <c r="AP337" s="34"/>
      <c r="AQ337" s="34"/>
      <c r="AR337" s="34"/>
    </row>
    <row r="338" spans="2:44" ht="22.5" customHeight="1" x14ac:dyDescent="0.15">
      <c r="B338" s="34"/>
      <c r="C338" s="47"/>
      <c r="D338" s="34"/>
      <c r="E338" s="34"/>
      <c r="F338" s="41"/>
      <c r="K338" s="53"/>
      <c r="L338" s="49"/>
      <c r="M338" s="51"/>
      <c r="N338" s="35"/>
      <c r="O338" s="33"/>
      <c r="P338" s="36" t="str">
        <f>IF(N338="","",VLOOKUP(N338,単重表!$C$6:'単重表'!$F$3809,2,FALSE))</f>
        <v/>
      </c>
      <c r="Q338" s="37"/>
      <c r="R338" s="29">
        <f t="shared" si="17"/>
        <v>0</v>
      </c>
      <c r="S338" s="38"/>
      <c r="T338" s="39">
        <f t="shared" si="18"/>
        <v>1</v>
      </c>
      <c r="U338" s="40"/>
      <c r="V338" s="39" t="str">
        <f>IF(N338="","",VLOOKUP(N338,単重表!$C$6:'単重表'!$F$3809,3,FALSE))</f>
        <v/>
      </c>
      <c r="W338" s="82"/>
      <c r="X338" s="37" t="e">
        <f t="shared" si="19"/>
        <v>#VALUE!</v>
      </c>
      <c r="Y338" s="28"/>
      <c r="Z338" s="28"/>
      <c r="AA338" s="28"/>
      <c r="AB338" s="28"/>
      <c r="AC338" s="44"/>
      <c r="AD338" s="44"/>
      <c r="AE338" s="41"/>
      <c r="AF338" s="43"/>
      <c r="AG338" s="41"/>
      <c r="AH338" s="42" t="e">
        <f t="shared" si="20"/>
        <v>#VALUE!</v>
      </c>
      <c r="AI338" s="41"/>
      <c r="AJ338" s="44"/>
      <c r="AK338" s="45"/>
      <c r="AL338" s="34"/>
      <c r="AM338" s="34"/>
      <c r="AN338" s="34"/>
      <c r="AO338" s="34"/>
      <c r="AP338" s="34"/>
      <c r="AQ338" s="34"/>
      <c r="AR338" s="34"/>
    </row>
    <row r="339" spans="2:44" ht="22.5" customHeight="1" x14ac:dyDescent="0.15">
      <c r="B339" s="34"/>
      <c r="C339" s="47"/>
      <c r="D339" s="34"/>
      <c r="E339" s="34"/>
      <c r="F339" s="41"/>
      <c r="K339" s="53"/>
      <c r="L339" s="49"/>
      <c r="M339" s="51"/>
      <c r="N339" s="35"/>
      <c r="O339" s="33"/>
      <c r="P339" s="36" t="str">
        <f>IF(N339="","",VLOOKUP(N339,単重表!$C$6:'単重表'!$F$3809,2,FALSE))</f>
        <v/>
      </c>
      <c r="Q339" s="37"/>
      <c r="R339" s="29">
        <f t="shared" si="17"/>
        <v>0</v>
      </c>
      <c r="S339" s="38"/>
      <c r="T339" s="39">
        <f t="shared" si="18"/>
        <v>1</v>
      </c>
      <c r="U339" s="40"/>
      <c r="V339" s="39" t="str">
        <f>IF(N339="","",VLOOKUP(N339,単重表!$C$6:'単重表'!$F$3809,3,FALSE))</f>
        <v/>
      </c>
      <c r="W339" s="82"/>
      <c r="X339" s="37" t="e">
        <f t="shared" si="19"/>
        <v>#VALUE!</v>
      </c>
      <c r="Y339" s="28"/>
      <c r="Z339" s="28"/>
      <c r="AA339" s="28"/>
      <c r="AB339" s="28"/>
      <c r="AC339" s="44"/>
      <c r="AD339" s="44"/>
      <c r="AE339" s="41"/>
      <c r="AF339" s="43"/>
      <c r="AG339" s="41"/>
      <c r="AH339" s="42" t="e">
        <f t="shared" si="20"/>
        <v>#VALUE!</v>
      </c>
      <c r="AI339" s="41"/>
      <c r="AJ339" s="44"/>
      <c r="AK339" s="45"/>
      <c r="AL339" s="34"/>
      <c r="AM339" s="34"/>
      <c r="AN339" s="34"/>
      <c r="AO339" s="34"/>
      <c r="AP339" s="34"/>
      <c r="AQ339" s="34"/>
      <c r="AR339" s="34"/>
    </row>
    <row r="340" spans="2:44" ht="22.5" customHeight="1" x14ac:dyDescent="0.15">
      <c r="B340" s="34"/>
      <c r="C340" s="47"/>
      <c r="D340" s="34"/>
      <c r="E340" s="34"/>
      <c r="F340" s="41"/>
      <c r="K340" s="53"/>
      <c r="L340" s="49"/>
      <c r="M340" s="51"/>
      <c r="N340" s="35"/>
      <c r="O340" s="33"/>
      <c r="P340" s="36" t="str">
        <f>IF(N340="","",VLOOKUP(N340,単重表!$C$6:'単重表'!$F$3809,2,FALSE))</f>
        <v/>
      </c>
      <c r="Q340" s="37"/>
      <c r="R340" s="29">
        <f t="shared" si="17"/>
        <v>0</v>
      </c>
      <c r="S340" s="38"/>
      <c r="T340" s="39">
        <f t="shared" si="18"/>
        <v>1</v>
      </c>
      <c r="U340" s="40"/>
      <c r="V340" s="39" t="str">
        <f>IF(N340="","",VLOOKUP(N340,単重表!$C$6:'単重表'!$F$3809,3,FALSE))</f>
        <v/>
      </c>
      <c r="W340" s="82"/>
      <c r="X340" s="37" t="e">
        <f t="shared" si="19"/>
        <v>#VALUE!</v>
      </c>
      <c r="Y340" s="28"/>
      <c r="Z340" s="28"/>
      <c r="AA340" s="28"/>
      <c r="AB340" s="28"/>
      <c r="AC340" s="44"/>
      <c r="AD340" s="44"/>
      <c r="AE340" s="41"/>
      <c r="AF340" s="43"/>
      <c r="AG340" s="41"/>
      <c r="AH340" s="42" t="e">
        <f t="shared" si="20"/>
        <v>#VALUE!</v>
      </c>
      <c r="AI340" s="41"/>
      <c r="AJ340" s="44"/>
      <c r="AK340" s="45"/>
      <c r="AL340" s="34"/>
      <c r="AM340" s="34"/>
      <c r="AN340" s="34"/>
      <c r="AO340" s="34"/>
      <c r="AP340" s="34"/>
      <c r="AQ340" s="34"/>
      <c r="AR340" s="34"/>
    </row>
    <row r="341" spans="2:44" ht="22.5" customHeight="1" x14ac:dyDescent="0.15">
      <c r="B341" s="34"/>
      <c r="C341" s="47"/>
      <c r="D341" s="34"/>
      <c r="E341" s="34"/>
      <c r="F341" s="41"/>
      <c r="K341" s="53"/>
      <c r="L341" s="49"/>
      <c r="M341" s="51"/>
      <c r="N341" s="35"/>
      <c r="O341" s="33"/>
      <c r="P341" s="36" t="str">
        <f>IF(N341="","",VLOOKUP(N341,単重表!$C$6:'単重表'!$F$3809,2,FALSE))</f>
        <v/>
      </c>
      <c r="Q341" s="37"/>
      <c r="R341" s="29">
        <f t="shared" si="17"/>
        <v>0</v>
      </c>
      <c r="S341" s="38"/>
      <c r="T341" s="39">
        <f t="shared" si="18"/>
        <v>1</v>
      </c>
      <c r="U341" s="40"/>
      <c r="V341" s="39" t="str">
        <f>IF(N341="","",VLOOKUP(N341,単重表!$C$6:'単重表'!$F$3809,3,FALSE))</f>
        <v/>
      </c>
      <c r="W341" s="82"/>
      <c r="X341" s="37" t="e">
        <f t="shared" si="19"/>
        <v>#VALUE!</v>
      </c>
      <c r="Y341" s="28"/>
      <c r="Z341" s="28"/>
      <c r="AA341" s="28"/>
      <c r="AB341" s="28"/>
      <c r="AC341" s="44"/>
      <c r="AD341" s="44"/>
      <c r="AE341" s="41"/>
      <c r="AF341" s="43"/>
      <c r="AG341" s="41"/>
      <c r="AH341" s="42" t="e">
        <f t="shared" si="20"/>
        <v>#VALUE!</v>
      </c>
      <c r="AI341" s="41"/>
      <c r="AJ341" s="44"/>
      <c r="AK341" s="45"/>
      <c r="AL341" s="34"/>
      <c r="AM341" s="34"/>
      <c r="AN341" s="34"/>
      <c r="AO341" s="34"/>
      <c r="AP341" s="34"/>
      <c r="AQ341" s="34"/>
      <c r="AR341" s="34"/>
    </row>
    <row r="342" spans="2:44" ht="22.5" customHeight="1" x14ac:dyDescent="0.15">
      <c r="B342" s="34"/>
      <c r="C342" s="47"/>
      <c r="D342" s="34"/>
      <c r="E342" s="34"/>
      <c r="F342" s="41"/>
      <c r="K342" s="53"/>
      <c r="L342" s="49"/>
      <c r="M342" s="51"/>
      <c r="N342" s="35"/>
      <c r="O342" s="33"/>
      <c r="P342" s="36" t="str">
        <f>IF(N342="","",VLOOKUP(N342,単重表!$C$6:'単重表'!$F$3809,2,FALSE))</f>
        <v/>
      </c>
      <c r="Q342" s="37"/>
      <c r="R342" s="29">
        <f t="shared" si="17"/>
        <v>0</v>
      </c>
      <c r="S342" s="38"/>
      <c r="T342" s="39">
        <f t="shared" si="18"/>
        <v>1</v>
      </c>
      <c r="U342" s="40"/>
      <c r="V342" s="39" t="str">
        <f>IF(N342="","",VLOOKUP(N342,単重表!$C$6:'単重表'!$F$3809,3,FALSE))</f>
        <v/>
      </c>
      <c r="W342" s="82"/>
      <c r="X342" s="37" t="e">
        <f t="shared" si="19"/>
        <v>#VALUE!</v>
      </c>
      <c r="Y342" s="28"/>
      <c r="Z342" s="28"/>
      <c r="AA342" s="28"/>
      <c r="AB342" s="28"/>
      <c r="AC342" s="44"/>
      <c r="AD342" s="44"/>
      <c r="AE342" s="41"/>
      <c r="AF342" s="43"/>
      <c r="AG342" s="41"/>
      <c r="AH342" s="42" t="e">
        <f t="shared" si="20"/>
        <v>#VALUE!</v>
      </c>
      <c r="AI342" s="41"/>
      <c r="AJ342" s="44"/>
      <c r="AK342" s="45"/>
      <c r="AL342" s="34"/>
      <c r="AM342" s="34"/>
      <c r="AN342" s="34"/>
      <c r="AO342" s="34"/>
      <c r="AP342" s="34"/>
      <c r="AQ342" s="34"/>
      <c r="AR342" s="34"/>
    </row>
    <row r="343" spans="2:44" ht="22.5" customHeight="1" x14ac:dyDescent="0.15">
      <c r="B343" s="34"/>
      <c r="C343" s="47"/>
      <c r="D343" s="34"/>
      <c r="E343" s="34"/>
      <c r="F343" s="41"/>
      <c r="K343" s="53"/>
      <c r="L343" s="49"/>
      <c r="M343" s="51"/>
      <c r="N343" s="35"/>
      <c r="O343" s="33"/>
      <c r="P343" s="36" t="str">
        <f>IF(N343="","",VLOOKUP(N343,単重表!$C$6:'単重表'!$F$3809,2,FALSE))</f>
        <v/>
      </c>
      <c r="Q343" s="37"/>
      <c r="R343" s="29">
        <f t="shared" ref="R343:R370" si="21">Q343/1000</f>
        <v>0</v>
      </c>
      <c r="S343" s="38"/>
      <c r="T343" s="39">
        <f t="shared" ref="T343:T370" si="22">IF(S343="",1,S343/1000)</f>
        <v>1</v>
      </c>
      <c r="U343" s="40"/>
      <c r="V343" s="39" t="str">
        <f>IF(N343="","",VLOOKUP(N343,単重表!$C$6:'単重表'!$F$3809,3,FALSE))</f>
        <v/>
      </c>
      <c r="W343" s="82"/>
      <c r="X343" s="37" t="e">
        <f t="shared" ref="X343:X370" si="23">U343*V343</f>
        <v>#VALUE!</v>
      </c>
      <c r="Y343" s="28"/>
      <c r="Z343" s="28"/>
      <c r="AA343" s="28"/>
      <c r="AB343" s="28"/>
      <c r="AC343" s="44"/>
      <c r="AD343" s="44"/>
      <c r="AE343" s="41"/>
      <c r="AF343" s="43"/>
      <c r="AG343" s="41"/>
      <c r="AH343" s="42" t="e">
        <f t="shared" si="20"/>
        <v>#VALUE!</v>
      </c>
      <c r="AI343" s="41"/>
      <c r="AJ343" s="44"/>
      <c r="AK343" s="45"/>
      <c r="AL343" s="34"/>
      <c r="AM343" s="34"/>
      <c r="AN343" s="34"/>
      <c r="AO343" s="34"/>
      <c r="AP343" s="34"/>
      <c r="AQ343" s="34"/>
      <c r="AR343" s="34"/>
    </row>
    <row r="344" spans="2:44" ht="22.5" customHeight="1" x14ac:dyDescent="0.15">
      <c r="B344" s="34"/>
      <c r="C344" s="47"/>
      <c r="D344" s="34"/>
      <c r="E344" s="34"/>
      <c r="F344" s="41"/>
      <c r="K344" s="53"/>
      <c r="L344" s="49"/>
      <c r="M344" s="51"/>
      <c r="N344" s="35"/>
      <c r="O344" s="33"/>
      <c r="P344" s="36" t="str">
        <f>IF(N344="","",VLOOKUP(N344,単重表!$C$6:'単重表'!$F$3809,2,FALSE))</f>
        <v/>
      </c>
      <c r="Q344" s="37"/>
      <c r="R344" s="29">
        <f t="shared" si="21"/>
        <v>0</v>
      </c>
      <c r="S344" s="38"/>
      <c r="T344" s="39">
        <f t="shared" si="22"/>
        <v>1</v>
      </c>
      <c r="U344" s="40"/>
      <c r="V344" s="39" t="str">
        <f>IF(N344="","",VLOOKUP(N344,単重表!$C$6:'単重表'!$F$3809,3,FALSE))</f>
        <v/>
      </c>
      <c r="W344" s="82"/>
      <c r="X344" s="37" t="e">
        <f t="shared" si="23"/>
        <v>#VALUE!</v>
      </c>
      <c r="Y344" s="28"/>
      <c r="Z344" s="28"/>
      <c r="AA344" s="28"/>
      <c r="AB344" s="28"/>
      <c r="AC344" s="44"/>
      <c r="AD344" s="44"/>
      <c r="AE344" s="41"/>
      <c r="AF344" s="43"/>
      <c r="AG344" s="41"/>
      <c r="AH344" s="42" t="e">
        <f t="shared" si="20"/>
        <v>#VALUE!</v>
      </c>
      <c r="AI344" s="41"/>
      <c r="AJ344" s="44"/>
      <c r="AK344" s="45"/>
      <c r="AL344" s="34"/>
      <c r="AM344" s="34"/>
      <c r="AN344" s="34"/>
      <c r="AO344" s="34"/>
      <c r="AP344" s="34"/>
      <c r="AQ344" s="34"/>
      <c r="AR344" s="34"/>
    </row>
    <row r="345" spans="2:44" ht="22.5" customHeight="1" x14ac:dyDescent="0.15">
      <c r="B345" s="34"/>
      <c r="C345" s="47"/>
      <c r="D345" s="34"/>
      <c r="E345" s="34"/>
      <c r="F345" s="41"/>
      <c r="K345" s="53"/>
      <c r="L345" s="49"/>
      <c r="M345" s="51"/>
      <c r="N345" s="35"/>
      <c r="O345" s="33"/>
      <c r="P345" s="36" t="str">
        <f>IF(N345="","",VLOOKUP(N345,単重表!$C$6:'単重表'!$F$3809,2,FALSE))</f>
        <v/>
      </c>
      <c r="Q345" s="37"/>
      <c r="R345" s="29">
        <f t="shared" si="21"/>
        <v>0</v>
      </c>
      <c r="S345" s="38"/>
      <c r="T345" s="39">
        <f t="shared" si="22"/>
        <v>1</v>
      </c>
      <c r="U345" s="40"/>
      <c r="V345" s="39" t="str">
        <f>IF(N345="","",VLOOKUP(N345,単重表!$C$6:'単重表'!$F$3809,3,FALSE))</f>
        <v/>
      </c>
      <c r="W345" s="82"/>
      <c r="X345" s="37" t="e">
        <f t="shared" si="23"/>
        <v>#VALUE!</v>
      </c>
      <c r="Y345" s="28"/>
      <c r="Z345" s="28"/>
      <c r="AA345" s="28"/>
      <c r="AB345" s="28"/>
      <c r="AC345" s="44"/>
      <c r="AD345" s="44"/>
      <c r="AE345" s="41"/>
      <c r="AF345" s="43"/>
      <c r="AG345" s="41"/>
      <c r="AH345" s="42" t="e">
        <f t="shared" si="20"/>
        <v>#VALUE!</v>
      </c>
      <c r="AI345" s="41"/>
      <c r="AJ345" s="44"/>
      <c r="AK345" s="45"/>
      <c r="AL345" s="34"/>
      <c r="AM345" s="34"/>
      <c r="AN345" s="34"/>
      <c r="AO345" s="34"/>
      <c r="AP345" s="34"/>
      <c r="AQ345" s="34"/>
      <c r="AR345" s="34"/>
    </row>
    <row r="346" spans="2:44" ht="22.5" customHeight="1" x14ac:dyDescent="0.15">
      <c r="B346" s="34"/>
      <c r="C346" s="47"/>
      <c r="D346" s="34"/>
      <c r="E346" s="34"/>
      <c r="F346" s="41"/>
      <c r="K346" s="53"/>
      <c r="L346" s="49"/>
      <c r="M346" s="51"/>
      <c r="N346" s="35"/>
      <c r="O346" s="33"/>
      <c r="P346" s="36" t="str">
        <f>IF(N346="","",VLOOKUP(N346,単重表!$C$6:'単重表'!$F$3809,2,FALSE))</f>
        <v/>
      </c>
      <c r="Q346" s="37"/>
      <c r="R346" s="29">
        <f t="shared" si="21"/>
        <v>0</v>
      </c>
      <c r="S346" s="38"/>
      <c r="T346" s="39">
        <f t="shared" si="22"/>
        <v>1</v>
      </c>
      <c r="U346" s="40"/>
      <c r="V346" s="39" t="str">
        <f>IF(N346="","",VLOOKUP(N346,単重表!$C$6:'単重表'!$F$3809,3,FALSE))</f>
        <v/>
      </c>
      <c r="W346" s="82"/>
      <c r="X346" s="37" t="e">
        <f t="shared" si="23"/>
        <v>#VALUE!</v>
      </c>
      <c r="Y346" s="28"/>
      <c r="Z346" s="28"/>
      <c r="AA346" s="28"/>
      <c r="AB346" s="28"/>
      <c r="AC346" s="44"/>
      <c r="AD346" s="44"/>
      <c r="AE346" s="41"/>
      <c r="AF346" s="43"/>
      <c r="AG346" s="41"/>
      <c r="AH346" s="42" t="e">
        <f t="shared" si="20"/>
        <v>#VALUE!</v>
      </c>
      <c r="AI346" s="41"/>
      <c r="AJ346" s="44"/>
      <c r="AK346" s="45"/>
      <c r="AL346" s="34"/>
      <c r="AM346" s="34"/>
      <c r="AN346" s="34"/>
      <c r="AO346" s="34"/>
      <c r="AP346" s="34"/>
      <c r="AQ346" s="34"/>
      <c r="AR346" s="34"/>
    </row>
    <row r="347" spans="2:44" ht="22.5" customHeight="1" x14ac:dyDescent="0.15">
      <c r="B347" s="34"/>
      <c r="C347" s="47"/>
      <c r="D347" s="34"/>
      <c r="E347" s="34"/>
      <c r="F347" s="41"/>
      <c r="K347" s="53"/>
      <c r="L347" s="49"/>
      <c r="M347" s="51"/>
      <c r="N347" s="35"/>
      <c r="O347" s="33"/>
      <c r="P347" s="36" t="str">
        <f>IF(N347="","",VLOOKUP(N347,単重表!$C$6:'単重表'!$F$3809,2,FALSE))</f>
        <v/>
      </c>
      <c r="Q347" s="37"/>
      <c r="R347" s="29">
        <f t="shared" si="21"/>
        <v>0</v>
      </c>
      <c r="S347" s="38"/>
      <c r="T347" s="39">
        <f t="shared" si="22"/>
        <v>1</v>
      </c>
      <c r="U347" s="40"/>
      <c r="V347" s="39" t="str">
        <f>IF(N347="","",VLOOKUP(N347,単重表!$C$6:'単重表'!$F$3809,3,FALSE))</f>
        <v/>
      </c>
      <c r="W347" s="82"/>
      <c r="X347" s="37" t="e">
        <f t="shared" si="23"/>
        <v>#VALUE!</v>
      </c>
      <c r="Y347" s="28"/>
      <c r="Z347" s="28"/>
      <c r="AA347" s="28"/>
      <c r="AB347" s="28"/>
      <c r="AC347" s="44"/>
      <c r="AD347" s="44"/>
      <c r="AE347" s="41"/>
      <c r="AF347" s="43"/>
      <c r="AG347" s="41"/>
      <c r="AH347" s="42" t="e">
        <f t="shared" si="20"/>
        <v>#VALUE!</v>
      </c>
      <c r="AI347" s="41"/>
      <c r="AJ347" s="44"/>
      <c r="AK347" s="45"/>
      <c r="AL347" s="34"/>
      <c r="AM347" s="34"/>
      <c r="AN347" s="34"/>
      <c r="AO347" s="34"/>
      <c r="AP347" s="34"/>
      <c r="AQ347" s="34"/>
      <c r="AR347" s="34"/>
    </row>
    <row r="348" spans="2:44" ht="22.5" customHeight="1" x14ac:dyDescent="0.15">
      <c r="B348" s="34"/>
      <c r="C348" s="47"/>
      <c r="D348" s="34"/>
      <c r="E348" s="34"/>
      <c r="F348" s="41"/>
      <c r="K348" s="53"/>
      <c r="L348" s="49"/>
      <c r="M348" s="51"/>
      <c r="N348" s="35"/>
      <c r="O348" s="33"/>
      <c r="P348" s="36" t="str">
        <f>IF(N348="","",VLOOKUP(N348,単重表!$C$6:'単重表'!$F$3809,2,FALSE))</f>
        <v/>
      </c>
      <c r="Q348" s="37"/>
      <c r="R348" s="29">
        <f t="shared" si="21"/>
        <v>0</v>
      </c>
      <c r="S348" s="38"/>
      <c r="T348" s="39">
        <f t="shared" si="22"/>
        <v>1</v>
      </c>
      <c r="U348" s="40"/>
      <c r="V348" s="39" t="str">
        <f>IF(N348="","",VLOOKUP(N348,単重表!$C$6:'単重表'!$F$3809,3,FALSE))</f>
        <v/>
      </c>
      <c r="W348" s="82"/>
      <c r="X348" s="37" t="e">
        <f t="shared" si="23"/>
        <v>#VALUE!</v>
      </c>
      <c r="Y348" s="28"/>
      <c r="Z348" s="28"/>
      <c r="AA348" s="28"/>
      <c r="AB348" s="28"/>
      <c r="AC348" s="44"/>
      <c r="AD348" s="44"/>
      <c r="AE348" s="41"/>
      <c r="AF348" s="43"/>
      <c r="AG348" s="41"/>
      <c r="AH348" s="42" t="e">
        <f t="shared" si="20"/>
        <v>#VALUE!</v>
      </c>
      <c r="AI348" s="41"/>
      <c r="AJ348" s="44"/>
      <c r="AK348" s="45"/>
      <c r="AL348" s="34"/>
      <c r="AM348" s="34"/>
      <c r="AN348" s="34"/>
      <c r="AO348" s="34"/>
      <c r="AP348" s="34"/>
      <c r="AQ348" s="34"/>
      <c r="AR348" s="34"/>
    </row>
    <row r="349" spans="2:44" ht="22.5" customHeight="1" x14ac:dyDescent="0.15">
      <c r="B349" s="34"/>
      <c r="C349" s="47"/>
      <c r="D349" s="34"/>
      <c r="E349" s="34"/>
      <c r="F349" s="41"/>
      <c r="K349" s="53"/>
      <c r="L349" s="49"/>
      <c r="M349" s="51"/>
      <c r="N349" s="35"/>
      <c r="O349" s="33"/>
      <c r="P349" s="36" t="str">
        <f>IF(N349="","",VLOOKUP(N349,単重表!$C$6:'単重表'!$F$3809,2,FALSE))</f>
        <v/>
      </c>
      <c r="Q349" s="37"/>
      <c r="R349" s="29">
        <f t="shared" si="21"/>
        <v>0</v>
      </c>
      <c r="S349" s="38"/>
      <c r="T349" s="39">
        <f t="shared" si="22"/>
        <v>1</v>
      </c>
      <c r="U349" s="40"/>
      <c r="V349" s="39" t="str">
        <f>IF(N349="","",VLOOKUP(N349,単重表!$C$6:'単重表'!$F$3809,3,FALSE))</f>
        <v/>
      </c>
      <c r="W349" s="82"/>
      <c r="X349" s="37" t="e">
        <f t="shared" si="23"/>
        <v>#VALUE!</v>
      </c>
      <c r="Y349" s="28"/>
      <c r="Z349" s="28"/>
      <c r="AA349" s="28"/>
      <c r="AB349" s="28"/>
      <c r="AC349" s="44"/>
      <c r="AD349" s="44"/>
      <c r="AE349" s="41"/>
      <c r="AF349" s="43"/>
      <c r="AG349" s="41"/>
      <c r="AH349" s="42" t="e">
        <f t="shared" si="20"/>
        <v>#VALUE!</v>
      </c>
      <c r="AI349" s="41"/>
      <c r="AJ349" s="44"/>
      <c r="AK349" s="45"/>
      <c r="AL349" s="34"/>
      <c r="AM349" s="34"/>
      <c r="AN349" s="34"/>
      <c r="AO349" s="34"/>
      <c r="AP349" s="34"/>
      <c r="AQ349" s="34"/>
      <c r="AR349" s="34"/>
    </row>
    <row r="350" spans="2:44" ht="22.5" customHeight="1" x14ac:dyDescent="0.15">
      <c r="B350" s="34"/>
      <c r="C350" s="47"/>
      <c r="D350" s="34"/>
      <c r="E350" s="34"/>
      <c r="F350" s="41"/>
      <c r="K350" s="53"/>
      <c r="L350" s="49"/>
      <c r="M350" s="51"/>
      <c r="N350" s="35"/>
      <c r="O350" s="33"/>
      <c r="P350" s="36" t="str">
        <f>IF(N350="","",VLOOKUP(N350,単重表!$C$6:'単重表'!$F$3809,2,FALSE))</f>
        <v/>
      </c>
      <c r="Q350" s="37"/>
      <c r="R350" s="29">
        <f t="shared" si="21"/>
        <v>0</v>
      </c>
      <c r="S350" s="38"/>
      <c r="T350" s="39">
        <f t="shared" si="22"/>
        <v>1</v>
      </c>
      <c r="U350" s="40"/>
      <c r="V350" s="39" t="str">
        <f>IF(N350="","",VLOOKUP(N350,単重表!$C$6:'単重表'!$F$3809,3,FALSE))</f>
        <v/>
      </c>
      <c r="W350" s="82"/>
      <c r="X350" s="37" t="e">
        <f t="shared" si="23"/>
        <v>#VALUE!</v>
      </c>
      <c r="Y350" s="28"/>
      <c r="Z350" s="28"/>
      <c r="AA350" s="28"/>
      <c r="AB350" s="28"/>
      <c r="AC350" s="44"/>
      <c r="AD350" s="44"/>
      <c r="AE350" s="41"/>
      <c r="AF350" s="43"/>
      <c r="AG350" s="41"/>
      <c r="AH350" s="42" t="e">
        <f t="shared" si="20"/>
        <v>#VALUE!</v>
      </c>
      <c r="AI350" s="41"/>
      <c r="AJ350" s="44"/>
      <c r="AK350" s="45"/>
      <c r="AL350" s="34"/>
      <c r="AM350" s="34"/>
      <c r="AN350" s="34"/>
      <c r="AO350" s="34"/>
      <c r="AP350" s="34"/>
      <c r="AQ350" s="34"/>
      <c r="AR350" s="34"/>
    </row>
    <row r="351" spans="2:44" ht="22.5" customHeight="1" x14ac:dyDescent="0.15">
      <c r="B351" s="34"/>
      <c r="C351" s="47"/>
      <c r="D351" s="34"/>
      <c r="E351" s="34"/>
      <c r="F351" s="41"/>
      <c r="K351" s="53"/>
      <c r="L351" s="49"/>
      <c r="M351" s="51"/>
      <c r="N351" s="35"/>
      <c r="O351" s="33"/>
      <c r="P351" s="36" t="str">
        <f>IF(N351="","",VLOOKUP(N351,単重表!$C$6:'単重表'!$F$3809,2,FALSE))</f>
        <v/>
      </c>
      <c r="Q351" s="37"/>
      <c r="R351" s="29">
        <f t="shared" si="21"/>
        <v>0</v>
      </c>
      <c r="S351" s="38"/>
      <c r="T351" s="39">
        <f t="shared" si="22"/>
        <v>1</v>
      </c>
      <c r="U351" s="40"/>
      <c r="V351" s="39" t="str">
        <f>IF(N351="","",VLOOKUP(N351,単重表!$C$6:'単重表'!$F$3809,3,FALSE))</f>
        <v/>
      </c>
      <c r="W351" s="82"/>
      <c r="X351" s="37" t="e">
        <f t="shared" si="23"/>
        <v>#VALUE!</v>
      </c>
      <c r="Y351" s="28"/>
      <c r="Z351" s="28"/>
      <c r="AA351" s="28"/>
      <c r="AB351" s="28"/>
      <c r="AC351" s="44"/>
      <c r="AD351" s="44"/>
      <c r="AE351" s="41"/>
      <c r="AF351" s="43"/>
      <c r="AG351" s="41"/>
      <c r="AH351" s="42" t="e">
        <f t="shared" si="20"/>
        <v>#VALUE!</v>
      </c>
      <c r="AI351" s="41"/>
      <c r="AJ351" s="44"/>
      <c r="AK351" s="45"/>
      <c r="AL351" s="34"/>
      <c r="AM351" s="34"/>
      <c r="AN351" s="34"/>
      <c r="AO351" s="34"/>
      <c r="AP351" s="34"/>
      <c r="AQ351" s="34"/>
      <c r="AR351" s="34"/>
    </row>
    <row r="352" spans="2:44" ht="22.5" customHeight="1" x14ac:dyDescent="0.15">
      <c r="B352" s="34"/>
      <c r="C352" s="47"/>
      <c r="D352" s="34"/>
      <c r="E352" s="34"/>
      <c r="F352" s="41"/>
      <c r="K352" s="53"/>
      <c r="L352" s="49"/>
      <c r="M352" s="51"/>
      <c r="N352" s="35"/>
      <c r="O352" s="33"/>
      <c r="P352" s="36" t="str">
        <f>IF(N352="","",VLOOKUP(N352,単重表!$C$6:'単重表'!$F$3809,2,FALSE))</f>
        <v/>
      </c>
      <c r="Q352" s="37"/>
      <c r="R352" s="29">
        <f t="shared" si="21"/>
        <v>0</v>
      </c>
      <c r="S352" s="38"/>
      <c r="T352" s="39">
        <f t="shared" si="22"/>
        <v>1</v>
      </c>
      <c r="U352" s="40"/>
      <c r="V352" s="39" t="str">
        <f>IF(N352="","",VLOOKUP(N352,単重表!$C$6:'単重表'!$F$3809,3,FALSE))</f>
        <v/>
      </c>
      <c r="W352" s="82"/>
      <c r="X352" s="37" t="e">
        <f t="shared" si="23"/>
        <v>#VALUE!</v>
      </c>
      <c r="Y352" s="28"/>
      <c r="Z352" s="28"/>
      <c r="AA352" s="28"/>
      <c r="AB352" s="28"/>
      <c r="AC352" s="44"/>
      <c r="AD352" s="44"/>
      <c r="AE352" s="41"/>
      <c r="AF352" s="43"/>
      <c r="AG352" s="41"/>
      <c r="AH352" s="42" t="e">
        <f t="shared" si="20"/>
        <v>#VALUE!</v>
      </c>
      <c r="AI352" s="41"/>
      <c r="AJ352" s="44"/>
      <c r="AK352" s="45"/>
      <c r="AL352" s="34"/>
      <c r="AM352" s="34"/>
      <c r="AN352" s="34"/>
      <c r="AO352" s="34"/>
      <c r="AP352" s="34"/>
      <c r="AQ352" s="34"/>
      <c r="AR352" s="34"/>
    </row>
    <row r="353" spans="2:44" ht="22.5" customHeight="1" x14ac:dyDescent="0.15">
      <c r="B353" s="34"/>
      <c r="C353" s="47"/>
      <c r="D353" s="34"/>
      <c r="E353" s="34"/>
      <c r="F353" s="41"/>
      <c r="K353" s="53"/>
      <c r="L353" s="49"/>
      <c r="M353" s="51"/>
      <c r="N353" s="35"/>
      <c r="O353" s="33"/>
      <c r="P353" s="36" t="str">
        <f>IF(N353="","",VLOOKUP(N353,単重表!$C$6:'単重表'!$F$3809,2,FALSE))</f>
        <v/>
      </c>
      <c r="Q353" s="37"/>
      <c r="R353" s="29">
        <f t="shared" si="21"/>
        <v>0</v>
      </c>
      <c r="S353" s="38"/>
      <c r="T353" s="39">
        <f t="shared" si="22"/>
        <v>1</v>
      </c>
      <c r="U353" s="40"/>
      <c r="V353" s="39" t="str">
        <f>IF(N353="","",VLOOKUP(N353,単重表!$C$6:'単重表'!$F$3809,3,FALSE))</f>
        <v/>
      </c>
      <c r="W353" s="82"/>
      <c r="X353" s="37" t="e">
        <f t="shared" si="23"/>
        <v>#VALUE!</v>
      </c>
      <c r="Y353" s="28"/>
      <c r="Z353" s="28"/>
      <c r="AA353" s="28"/>
      <c r="AB353" s="28"/>
      <c r="AC353" s="44"/>
      <c r="AD353" s="44"/>
      <c r="AE353" s="41"/>
      <c r="AF353" s="43"/>
      <c r="AG353" s="41"/>
      <c r="AH353" s="42" t="e">
        <f t="shared" si="20"/>
        <v>#VALUE!</v>
      </c>
      <c r="AI353" s="41"/>
      <c r="AJ353" s="44"/>
      <c r="AK353" s="45"/>
      <c r="AL353" s="34"/>
      <c r="AM353" s="34"/>
      <c r="AN353" s="34"/>
      <c r="AO353" s="34"/>
      <c r="AP353" s="34"/>
      <c r="AQ353" s="34"/>
      <c r="AR353" s="34"/>
    </row>
    <row r="354" spans="2:44" ht="22.5" customHeight="1" x14ac:dyDescent="0.15">
      <c r="B354" s="34"/>
      <c r="C354" s="47"/>
      <c r="D354" s="34"/>
      <c r="E354" s="34"/>
      <c r="F354" s="41"/>
      <c r="K354" s="53"/>
      <c r="L354" s="49"/>
      <c r="M354" s="51"/>
      <c r="N354" s="35"/>
      <c r="O354" s="33"/>
      <c r="P354" s="36" t="str">
        <f>IF(N354="","",VLOOKUP(N354,単重表!$C$6:'単重表'!$F$3809,2,FALSE))</f>
        <v/>
      </c>
      <c r="Q354" s="37"/>
      <c r="R354" s="29">
        <f t="shared" si="21"/>
        <v>0</v>
      </c>
      <c r="S354" s="38"/>
      <c r="T354" s="39">
        <f t="shared" si="22"/>
        <v>1</v>
      </c>
      <c r="U354" s="40"/>
      <c r="V354" s="39" t="str">
        <f>IF(N354="","",VLOOKUP(N354,単重表!$C$6:'単重表'!$F$3809,3,FALSE))</f>
        <v/>
      </c>
      <c r="W354" s="82"/>
      <c r="X354" s="37" t="e">
        <f t="shared" si="23"/>
        <v>#VALUE!</v>
      </c>
      <c r="Y354" s="28"/>
      <c r="Z354" s="28"/>
      <c r="AA354" s="28"/>
      <c r="AB354" s="28"/>
      <c r="AC354" s="44"/>
      <c r="AD354" s="44"/>
      <c r="AE354" s="41"/>
      <c r="AF354" s="43"/>
      <c r="AG354" s="41"/>
      <c r="AH354" s="42" t="e">
        <f t="shared" si="20"/>
        <v>#VALUE!</v>
      </c>
      <c r="AI354" s="41"/>
      <c r="AJ354" s="44"/>
      <c r="AK354" s="45"/>
      <c r="AL354" s="34"/>
      <c r="AM354" s="34"/>
      <c r="AN354" s="34"/>
      <c r="AO354" s="34"/>
      <c r="AP354" s="34"/>
      <c r="AQ354" s="34"/>
      <c r="AR354" s="34"/>
    </row>
    <row r="355" spans="2:44" ht="22.5" customHeight="1" x14ac:dyDescent="0.15">
      <c r="B355" s="34"/>
      <c r="C355" s="47"/>
      <c r="D355" s="34"/>
      <c r="E355" s="34"/>
      <c r="F355" s="41"/>
      <c r="K355" s="53"/>
      <c r="L355" s="49"/>
      <c r="M355" s="51"/>
      <c r="N355" s="35"/>
      <c r="O355" s="33"/>
      <c r="P355" s="36" t="str">
        <f>IF(N355="","",VLOOKUP(N355,単重表!$C$6:'単重表'!$F$3809,2,FALSE))</f>
        <v/>
      </c>
      <c r="Q355" s="37"/>
      <c r="R355" s="29">
        <f t="shared" si="21"/>
        <v>0</v>
      </c>
      <c r="S355" s="38"/>
      <c r="T355" s="39">
        <f t="shared" si="22"/>
        <v>1</v>
      </c>
      <c r="U355" s="40"/>
      <c r="V355" s="39" t="str">
        <f>IF(N355="","",VLOOKUP(N355,単重表!$C$6:'単重表'!$F$3809,3,FALSE))</f>
        <v/>
      </c>
      <c r="W355" s="82"/>
      <c r="X355" s="37" t="e">
        <f t="shared" si="23"/>
        <v>#VALUE!</v>
      </c>
      <c r="Y355" s="28"/>
      <c r="Z355" s="28"/>
      <c r="AA355" s="28"/>
      <c r="AB355" s="28"/>
      <c r="AC355" s="44"/>
      <c r="AD355" s="44"/>
      <c r="AE355" s="41"/>
      <c r="AF355" s="43"/>
      <c r="AG355" s="41"/>
      <c r="AH355" s="42" t="e">
        <f t="shared" si="20"/>
        <v>#VALUE!</v>
      </c>
      <c r="AI355" s="41"/>
      <c r="AJ355" s="44"/>
      <c r="AK355" s="45"/>
      <c r="AL355" s="34"/>
      <c r="AM355" s="34"/>
      <c r="AN355" s="34"/>
      <c r="AO355" s="34"/>
      <c r="AP355" s="34"/>
      <c r="AQ355" s="34"/>
      <c r="AR355" s="34"/>
    </row>
    <row r="356" spans="2:44" ht="22.5" customHeight="1" x14ac:dyDescent="0.15">
      <c r="B356" s="34"/>
      <c r="C356" s="47"/>
      <c r="D356" s="34"/>
      <c r="E356" s="34"/>
      <c r="F356" s="41"/>
      <c r="K356" s="53"/>
      <c r="L356" s="49"/>
      <c r="M356" s="51"/>
      <c r="N356" s="35"/>
      <c r="O356" s="33"/>
      <c r="P356" s="36" t="str">
        <f>IF(N356="","",VLOOKUP(N356,単重表!$C$6:'単重表'!$F$3809,2,FALSE))</f>
        <v/>
      </c>
      <c r="Q356" s="37"/>
      <c r="R356" s="29">
        <f t="shared" si="21"/>
        <v>0</v>
      </c>
      <c r="S356" s="38"/>
      <c r="T356" s="39">
        <f t="shared" si="22"/>
        <v>1</v>
      </c>
      <c r="U356" s="40"/>
      <c r="V356" s="39" t="str">
        <f>IF(N356="","",VLOOKUP(N356,単重表!$C$6:'単重表'!$F$3809,3,FALSE))</f>
        <v/>
      </c>
      <c r="W356" s="82"/>
      <c r="X356" s="37" t="e">
        <f t="shared" si="23"/>
        <v>#VALUE!</v>
      </c>
      <c r="Y356" s="28"/>
      <c r="Z356" s="28"/>
      <c r="AA356" s="28"/>
      <c r="AB356" s="28"/>
      <c r="AC356" s="44"/>
      <c r="AD356" s="44"/>
      <c r="AE356" s="41"/>
      <c r="AF356" s="43"/>
      <c r="AG356" s="41"/>
      <c r="AH356" s="42" t="e">
        <f t="shared" si="20"/>
        <v>#VALUE!</v>
      </c>
      <c r="AI356" s="41"/>
      <c r="AJ356" s="44"/>
      <c r="AK356" s="45"/>
      <c r="AL356" s="34"/>
      <c r="AM356" s="34"/>
      <c r="AN356" s="34"/>
      <c r="AO356" s="34"/>
      <c r="AP356" s="34"/>
      <c r="AQ356" s="34"/>
      <c r="AR356" s="34"/>
    </row>
    <row r="357" spans="2:44" ht="22.5" customHeight="1" x14ac:dyDescent="0.15">
      <c r="B357" s="34"/>
      <c r="C357" s="47"/>
      <c r="D357" s="34"/>
      <c r="E357" s="34"/>
      <c r="F357" s="41"/>
      <c r="K357" s="53"/>
      <c r="L357" s="49"/>
      <c r="M357" s="51"/>
      <c r="N357" s="35"/>
      <c r="O357" s="33"/>
      <c r="P357" s="36" t="str">
        <f>IF(N357="","",VLOOKUP(N357,単重表!$C$6:'単重表'!$F$3809,2,FALSE))</f>
        <v/>
      </c>
      <c r="Q357" s="37"/>
      <c r="R357" s="29">
        <f t="shared" si="21"/>
        <v>0</v>
      </c>
      <c r="S357" s="38"/>
      <c r="T357" s="39">
        <f t="shared" si="22"/>
        <v>1</v>
      </c>
      <c r="U357" s="40"/>
      <c r="V357" s="39" t="str">
        <f>IF(N357="","",VLOOKUP(N357,単重表!$C$6:'単重表'!$F$3809,3,FALSE))</f>
        <v/>
      </c>
      <c r="W357" s="82"/>
      <c r="X357" s="37" t="e">
        <f t="shared" si="23"/>
        <v>#VALUE!</v>
      </c>
      <c r="Y357" s="28"/>
      <c r="Z357" s="28"/>
      <c r="AA357" s="28"/>
      <c r="AB357" s="28"/>
      <c r="AC357" s="44"/>
      <c r="AD357" s="44"/>
      <c r="AE357" s="41"/>
      <c r="AF357" s="43"/>
      <c r="AG357" s="41"/>
      <c r="AH357" s="42" t="e">
        <f t="shared" si="20"/>
        <v>#VALUE!</v>
      </c>
      <c r="AI357" s="41"/>
      <c r="AJ357" s="44"/>
      <c r="AK357" s="45"/>
      <c r="AL357" s="34"/>
      <c r="AM357" s="34"/>
      <c r="AN357" s="34"/>
      <c r="AO357" s="34"/>
      <c r="AP357" s="34"/>
      <c r="AQ357" s="34"/>
      <c r="AR357" s="34"/>
    </row>
    <row r="358" spans="2:44" ht="22.5" customHeight="1" x14ac:dyDescent="0.15">
      <c r="B358" s="34"/>
      <c r="C358" s="47"/>
      <c r="D358" s="34"/>
      <c r="E358" s="34"/>
      <c r="F358" s="41"/>
      <c r="K358" s="53"/>
      <c r="L358" s="49"/>
      <c r="M358" s="51"/>
      <c r="N358" s="35"/>
      <c r="O358" s="33"/>
      <c r="P358" s="36" t="str">
        <f>IF(N358="","",VLOOKUP(N358,単重表!$C$6:'単重表'!$F$3809,2,FALSE))</f>
        <v/>
      </c>
      <c r="Q358" s="37"/>
      <c r="R358" s="29">
        <f t="shared" si="21"/>
        <v>0</v>
      </c>
      <c r="S358" s="38"/>
      <c r="T358" s="39">
        <f t="shared" si="22"/>
        <v>1</v>
      </c>
      <c r="U358" s="40"/>
      <c r="V358" s="39" t="str">
        <f>IF(N358="","",VLOOKUP(N358,単重表!$C$6:'単重表'!$F$3809,3,FALSE))</f>
        <v/>
      </c>
      <c r="W358" s="82"/>
      <c r="X358" s="37" t="e">
        <f t="shared" si="23"/>
        <v>#VALUE!</v>
      </c>
      <c r="Y358" s="28"/>
      <c r="Z358" s="28"/>
      <c r="AA358" s="28"/>
      <c r="AB358" s="28"/>
      <c r="AC358" s="44"/>
      <c r="AD358" s="44"/>
      <c r="AE358" s="41"/>
      <c r="AF358" s="43"/>
      <c r="AG358" s="41"/>
      <c r="AH358" s="42" t="e">
        <f t="shared" si="20"/>
        <v>#VALUE!</v>
      </c>
      <c r="AI358" s="41"/>
      <c r="AJ358" s="44"/>
      <c r="AK358" s="45"/>
      <c r="AL358" s="34"/>
      <c r="AM358" s="34"/>
      <c r="AN358" s="34"/>
      <c r="AO358" s="34"/>
      <c r="AP358" s="34"/>
      <c r="AQ358" s="34"/>
      <c r="AR358" s="34"/>
    </row>
    <row r="359" spans="2:44" ht="22.5" customHeight="1" x14ac:dyDescent="0.15">
      <c r="B359" s="34"/>
      <c r="C359" s="47"/>
      <c r="D359" s="34"/>
      <c r="E359" s="34"/>
      <c r="F359" s="41"/>
      <c r="K359" s="53"/>
      <c r="L359" s="49"/>
      <c r="M359" s="51"/>
      <c r="N359" s="35"/>
      <c r="O359" s="33"/>
      <c r="P359" s="36" t="str">
        <f>IF(N359="","",VLOOKUP(N359,単重表!$C$6:'単重表'!$F$3809,2,FALSE))</f>
        <v/>
      </c>
      <c r="Q359" s="37"/>
      <c r="R359" s="29">
        <f t="shared" si="21"/>
        <v>0</v>
      </c>
      <c r="S359" s="38"/>
      <c r="T359" s="39">
        <f t="shared" si="22"/>
        <v>1</v>
      </c>
      <c r="U359" s="40"/>
      <c r="V359" s="39" t="str">
        <f>IF(N359="","",VLOOKUP(N359,単重表!$C$6:'単重表'!$F$3809,3,FALSE))</f>
        <v/>
      </c>
      <c r="W359" s="82"/>
      <c r="X359" s="37" t="e">
        <f t="shared" si="23"/>
        <v>#VALUE!</v>
      </c>
      <c r="Y359" s="28"/>
      <c r="Z359" s="28"/>
      <c r="AA359" s="28"/>
      <c r="AB359" s="28"/>
      <c r="AC359" s="44"/>
      <c r="AD359" s="44"/>
      <c r="AE359" s="41"/>
      <c r="AF359" s="43"/>
      <c r="AG359" s="41"/>
      <c r="AH359" s="42" t="e">
        <f t="shared" si="20"/>
        <v>#VALUE!</v>
      </c>
      <c r="AI359" s="41"/>
      <c r="AJ359" s="44"/>
      <c r="AK359" s="45"/>
      <c r="AL359" s="34"/>
      <c r="AM359" s="34"/>
      <c r="AN359" s="34"/>
      <c r="AO359" s="34"/>
      <c r="AP359" s="34"/>
      <c r="AQ359" s="34"/>
      <c r="AR359" s="34"/>
    </row>
    <row r="360" spans="2:44" ht="22.5" customHeight="1" x14ac:dyDescent="0.15">
      <c r="B360" s="34"/>
      <c r="C360" s="47"/>
      <c r="D360" s="34"/>
      <c r="E360" s="34"/>
      <c r="F360" s="41"/>
      <c r="K360" s="53"/>
      <c r="L360" s="49"/>
      <c r="M360" s="51"/>
      <c r="N360" s="35"/>
      <c r="O360" s="33"/>
      <c r="P360" s="36" t="str">
        <f>IF(N360="","",VLOOKUP(N360,単重表!$C$6:'単重表'!$F$3809,2,FALSE))</f>
        <v/>
      </c>
      <c r="Q360" s="37"/>
      <c r="R360" s="29">
        <f t="shared" si="21"/>
        <v>0</v>
      </c>
      <c r="S360" s="38"/>
      <c r="T360" s="39">
        <f t="shared" si="22"/>
        <v>1</v>
      </c>
      <c r="U360" s="40"/>
      <c r="V360" s="39" t="str">
        <f>IF(N360="","",VLOOKUP(N360,単重表!$C$6:'単重表'!$F$3809,3,FALSE))</f>
        <v/>
      </c>
      <c r="W360" s="82"/>
      <c r="X360" s="37" t="e">
        <f t="shared" si="23"/>
        <v>#VALUE!</v>
      </c>
      <c r="Y360" s="28"/>
      <c r="Z360" s="28"/>
      <c r="AA360" s="28"/>
      <c r="AB360" s="28"/>
      <c r="AC360" s="44"/>
      <c r="AD360" s="44"/>
      <c r="AE360" s="41"/>
      <c r="AF360" s="43"/>
      <c r="AG360" s="41"/>
      <c r="AH360" s="42" t="e">
        <f t="shared" si="20"/>
        <v>#VALUE!</v>
      </c>
      <c r="AI360" s="41"/>
      <c r="AJ360" s="44"/>
      <c r="AK360" s="45"/>
      <c r="AL360" s="34"/>
      <c r="AM360" s="34"/>
      <c r="AN360" s="34"/>
      <c r="AO360" s="34"/>
      <c r="AP360" s="34"/>
      <c r="AQ360" s="34"/>
      <c r="AR360" s="34"/>
    </row>
    <row r="361" spans="2:44" ht="22.5" customHeight="1" x14ac:dyDescent="0.15">
      <c r="B361" s="34"/>
      <c r="C361" s="47"/>
      <c r="D361" s="34"/>
      <c r="E361" s="34"/>
      <c r="F361" s="41"/>
      <c r="K361" s="53"/>
      <c r="L361" s="49"/>
      <c r="M361" s="51"/>
      <c r="N361" s="35"/>
      <c r="O361" s="33"/>
      <c r="P361" s="36" t="str">
        <f>IF(N361="","",VLOOKUP(N361,単重表!$C$6:'単重表'!$F$3809,2,FALSE))</f>
        <v/>
      </c>
      <c r="Q361" s="37"/>
      <c r="R361" s="29">
        <f t="shared" si="21"/>
        <v>0</v>
      </c>
      <c r="S361" s="38"/>
      <c r="T361" s="39">
        <f t="shared" si="22"/>
        <v>1</v>
      </c>
      <c r="U361" s="40"/>
      <c r="V361" s="39" t="str">
        <f>IF(N361="","",VLOOKUP(N361,単重表!$C$6:'単重表'!$F$3809,3,FALSE))</f>
        <v/>
      </c>
      <c r="W361" s="82"/>
      <c r="X361" s="37" t="e">
        <f t="shared" si="23"/>
        <v>#VALUE!</v>
      </c>
      <c r="Y361" s="28"/>
      <c r="Z361" s="28"/>
      <c r="AA361" s="28"/>
      <c r="AB361" s="28"/>
      <c r="AC361" s="44"/>
      <c r="AD361" s="44"/>
      <c r="AE361" s="41"/>
      <c r="AF361" s="43"/>
      <c r="AG361" s="41"/>
      <c r="AH361" s="42" t="e">
        <f t="shared" si="20"/>
        <v>#VALUE!</v>
      </c>
      <c r="AI361" s="41"/>
      <c r="AJ361" s="44"/>
      <c r="AK361" s="45"/>
      <c r="AL361" s="34"/>
      <c r="AM361" s="34"/>
      <c r="AN361" s="34"/>
      <c r="AO361" s="34"/>
      <c r="AP361" s="34"/>
      <c r="AQ361" s="34"/>
      <c r="AR361" s="34"/>
    </row>
    <row r="362" spans="2:44" ht="22.5" customHeight="1" x14ac:dyDescent="0.15">
      <c r="B362" s="34"/>
      <c r="C362" s="47"/>
      <c r="D362" s="34"/>
      <c r="E362" s="34"/>
      <c r="F362" s="41"/>
      <c r="K362" s="53"/>
      <c r="L362" s="49"/>
      <c r="M362" s="51"/>
      <c r="N362" s="35"/>
      <c r="O362" s="33"/>
      <c r="P362" s="36" t="str">
        <f>IF(N362="","",VLOOKUP(N362,単重表!$C$6:'単重表'!$F$3809,2,FALSE))</f>
        <v/>
      </c>
      <c r="Q362" s="37"/>
      <c r="R362" s="29">
        <f t="shared" si="21"/>
        <v>0</v>
      </c>
      <c r="S362" s="38"/>
      <c r="T362" s="39">
        <f t="shared" si="22"/>
        <v>1</v>
      </c>
      <c r="U362" s="40"/>
      <c r="V362" s="39" t="str">
        <f>IF(N362="","",VLOOKUP(N362,単重表!$C$6:'単重表'!$F$3809,3,FALSE))</f>
        <v/>
      </c>
      <c r="W362" s="82"/>
      <c r="X362" s="37" t="e">
        <f t="shared" si="23"/>
        <v>#VALUE!</v>
      </c>
      <c r="Y362" s="28"/>
      <c r="Z362" s="28"/>
      <c r="AA362" s="28"/>
      <c r="AB362" s="28"/>
      <c r="AC362" s="44"/>
      <c r="AD362" s="44"/>
      <c r="AE362" s="41"/>
      <c r="AF362" s="43"/>
      <c r="AG362" s="41"/>
      <c r="AH362" s="42" t="e">
        <f t="shared" si="20"/>
        <v>#VALUE!</v>
      </c>
      <c r="AI362" s="41"/>
      <c r="AJ362" s="44"/>
      <c r="AK362" s="45"/>
      <c r="AL362" s="34"/>
      <c r="AM362" s="34"/>
      <c r="AN362" s="34"/>
      <c r="AO362" s="34"/>
      <c r="AP362" s="34"/>
      <c r="AQ362" s="34"/>
      <c r="AR362" s="34"/>
    </row>
    <row r="363" spans="2:44" ht="22.5" customHeight="1" x14ac:dyDescent="0.15">
      <c r="B363" s="34"/>
      <c r="C363" s="47"/>
      <c r="D363" s="34"/>
      <c r="E363" s="34"/>
      <c r="F363" s="41"/>
      <c r="K363" s="53"/>
      <c r="L363" s="49"/>
      <c r="M363" s="51"/>
      <c r="N363" s="35"/>
      <c r="O363" s="33"/>
      <c r="P363" s="36" t="str">
        <f>IF(N363="","",VLOOKUP(N363,単重表!$C$6:'単重表'!$F$3809,2,FALSE))</f>
        <v/>
      </c>
      <c r="Q363" s="37"/>
      <c r="R363" s="29">
        <f t="shared" si="21"/>
        <v>0</v>
      </c>
      <c r="S363" s="38"/>
      <c r="T363" s="39">
        <f t="shared" si="22"/>
        <v>1</v>
      </c>
      <c r="U363" s="40"/>
      <c r="V363" s="39" t="str">
        <f>IF(N363="","",VLOOKUP(N363,単重表!$C$6:'単重表'!$F$3809,3,FALSE))</f>
        <v/>
      </c>
      <c r="W363" s="82"/>
      <c r="X363" s="37" t="e">
        <f t="shared" si="23"/>
        <v>#VALUE!</v>
      </c>
      <c r="Y363" s="28"/>
      <c r="Z363" s="28"/>
      <c r="AA363" s="28"/>
      <c r="AB363" s="28"/>
      <c r="AC363" s="44"/>
      <c r="AD363" s="44"/>
      <c r="AE363" s="41"/>
      <c r="AF363" s="43"/>
      <c r="AG363" s="41"/>
      <c r="AH363" s="42" t="e">
        <f t="shared" si="20"/>
        <v>#VALUE!</v>
      </c>
      <c r="AI363" s="41"/>
      <c r="AJ363" s="44"/>
      <c r="AK363" s="45"/>
      <c r="AL363" s="34"/>
      <c r="AM363" s="34"/>
      <c r="AN363" s="34"/>
      <c r="AO363" s="34"/>
      <c r="AP363" s="34"/>
      <c r="AQ363" s="34"/>
      <c r="AR363" s="34"/>
    </row>
    <row r="364" spans="2:44" ht="22.5" customHeight="1" x14ac:dyDescent="0.15">
      <c r="B364" s="34"/>
      <c r="C364" s="47"/>
      <c r="D364" s="34"/>
      <c r="E364" s="34"/>
      <c r="F364" s="41"/>
      <c r="K364" s="53"/>
      <c r="L364" s="49"/>
      <c r="M364" s="51"/>
      <c r="N364" s="35"/>
      <c r="O364" s="33"/>
      <c r="P364" s="36" t="str">
        <f>IF(N364="","",VLOOKUP(N364,単重表!$C$6:'単重表'!$F$3809,2,FALSE))</f>
        <v/>
      </c>
      <c r="Q364" s="37"/>
      <c r="R364" s="29">
        <f t="shared" si="21"/>
        <v>0</v>
      </c>
      <c r="S364" s="38"/>
      <c r="T364" s="39">
        <f t="shared" si="22"/>
        <v>1</v>
      </c>
      <c r="U364" s="40"/>
      <c r="V364" s="39" t="str">
        <f>IF(N364="","",VLOOKUP(N364,単重表!$C$6:'単重表'!$F$3809,3,FALSE))</f>
        <v/>
      </c>
      <c r="W364" s="82"/>
      <c r="X364" s="37" t="e">
        <f t="shared" si="23"/>
        <v>#VALUE!</v>
      </c>
      <c r="Y364" s="28"/>
      <c r="Z364" s="28"/>
      <c r="AA364" s="28"/>
      <c r="AB364" s="28"/>
      <c r="AC364" s="44"/>
      <c r="AD364" s="44"/>
      <c r="AE364" s="41"/>
      <c r="AF364" s="43"/>
      <c r="AG364" s="41"/>
      <c r="AH364" s="42" t="e">
        <f t="shared" si="20"/>
        <v>#VALUE!</v>
      </c>
      <c r="AI364" s="41"/>
      <c r="AJ364" s="44"/>
      <c r="AK364" s="45"/>
      <c r="AL364" s="34"/>
      <c r="AM364" s="34"/>
      <c r="AN364" s="34"/>
      <c r="AO364" s="34"/>
      <c r="AP364" s="34"/>
      <c r="AQ364" s="34"/>
      <c r="AR364" s="34"/>
    </row>
    <row r="365" spans="2:44" ht="22.5" customHeight="1" x14ac:dyDescent="0.15">
      <c r="B365" s="34"/>
      <c r="C365" s="47"/>
      <c r="D365" s="34"/>
      <c r="E365" s="34"/>
      <c r="F365" s="41"/>
      <c r="K365" s="53"/>
      <c r="L365" s="49"/>
      <c r="M365" s="51"/>
      <c r="N365" s="35"/>
      <c r="O365" s="33"/>
      <c r="P365" s="36" t="str">
        <f>IF(N365="","",VLOOKUP(N365,単重表!$C$6:'単重表'!$F$3809,2,FALSE))</f>
        <v/>
      </c>
      <c r="Q365" s="37"/>
      <c r="R365" s="29">
        <f t="shared" si="21"/>
        <v>0</v>
      </c>
      <c r="S365" s="38"/>
      <c r="T365" s="39">
        <f t="shared" si="22"/>
        <v>1</v>
      </c>
      <c r="U365" s="40"/>
      <c r="V365" s="39" t="str">
        <f>IF(N365="","",VLOOKUP(N365,単重表!$C$6:'単重表'!$F$3809,3,FALSE))</f>
        <v/>
      </c>
      <c r="W365" s="82"/>
      <c r="X365" s="37" t="e">
        <f t="shared" si="23"/>
        <v>#VALUE!</v>
      </c>
      <c r="Y365" s="28"/>
      <c r="Z365" s="28"/>
      <c r="AA365" s="28"/>
      <c r="AB365" s="28"/>
      <c r="AC365" s="44"/>
      <c r="AD365" s="44"/>
      <c r="AE365" s="41"/>
      <c r="AF365" s="43"/>
      <c r="AG365" s="41"/>
      <c r="AH365" s="42" t="e">
        <f t="shared" si="20"/>
        <v>#VALUE!</v>
      </c>
      <c r="AI365" s="41"/>
      <c r="AJ365" s="44"/>
      <c r="AK365" s="45"/>
      <c r="AL365" s="34"/>
      <c r="AM365" s="34"/>
      <c r="AN365" s="34"/>
      <c r="AO365" s="34"/>
      <c r="AP365" s="34"/>
      <c r="AQ365" s="34"/>
      <c r="AR365" s="34"/>
    </row>
    <row r="366" spans="2:44" ht="22.5" customHeight="1" x14ac:dyDescent="0.15">
      <c r="B366" s="34"/>
      <c r="C366" s="47"/>
      <c r="D366" s="34"/>
      <c r="E366" s="34"/>
      <c r="F366" s="41"/>
      <c r="K366" s="53"/>
      <c r="L366" s="49"/>
      <c r="M366" s="51"/>
      <c r="N366" s="35"/>
      <c r="O366" s="33"/>
      <c r="P366" s="36" t="str">
        <f>IF(N366="","",VLOOKUP(N366,単重表!$C$6:'単重表'!$F$3809,2,FALSE))</f>
        <v/>
      </c>
      <c r="Q366" s="37"/>
      <c r="R366" s="29">
        <f t="shared" si="21"/>
        <v>0</v>
      </c>
      <c r="S366" s="38"/>
      <c r="T366" s="39">
        <f t="shared" si="22"/>
        <v>1</v>
      </c>
      <c r="U366" s="40"/>
      <c r="V366" s="39" t="str">
        <f>IF(N366="","",VLOOKUP(N366,単重表!$C$6:'単重表'!$F$3809,3,FALSE))</f>
        <v/>
      </c>
      <c r="W366" s="82"/>
      <c r="X366" s="37" t="e">
        <f t="shared" si="23"/>
        <v>#VALUE!</v>
      </c>
      <c r="Y366" s="28"/>
      <c r="Z366" s="28"/>
      <c r="AA366" s="28"/>
      <c r="AB366" s="28"/>
      <c r="AC366" s="44"/>
      <c r="AD366" s="44"/>
      <c r="AE366" s="41"/>
      <c r="AF366" s="43"/>
      <c r="AG366" s="41"/>
      <c r="AH366" s="42" t="e">
        <f t="shared" si="20"/>
        <v>#VALUE!</v>
      </c>
      <c r="AI366" s="41"/>
      <c r="AJ366" s="44"/>
      <c r="AK366" s="45"/>
      <c r="AL366" s="34"/>
      <c r="AM366" s="34"/>
      <c r="AN366" s="34"/>
      <c r="AO366" s="34"/>
      <c r="AP366" s="34"/>
      <c r="AQ366" s="34"/>
      <c r="AR366" s="34"/>
    </row>
    <row r="367" spans="2:44" ht="22.5" customHeight="1" x14ac:dyDescent="0.15">
      <c r="B367" s="34"/>
      <c r="C367" s="47"/>
      <c r="D367" s="34"/>
      <c r="E367" s="34"/>
      <c r="F367" s="41"/>
      <c r="K367" s="53"/>
      <c r="L367" s="49"/>
      <c r="M367" s="51"/>
      <c r="N367" s="35"/>
      <c r="O367" s="33"/>
      <c r="P367" s="36" t="str">
        <f>IF(N367="","",VLOOKUP(N367,単重表!$C$6:'単重表'!$F$3809,2,FALSE))</f>
        <v/>
      </c>
      <c r="Q367" s="37"/>
      <c r="R367" s="29">
        <f t="shared" si="21"/>
        <v>0</v>
      </c>
      <c r="S367" s="38"/>
      <c r="T367" s="39">
        <f t="shared" si="22"/>
        <v>1</v>
      </c>
      <c r="U367" s="40"/>
      <c r="V367" s="39" t="str">
        <f>IF(N367="","",VLOOKUP(N367,単重表!$C$6:'単重表'!$F$3809,3,FALSE))</f>
        <v/>
      </c>
      <c r="W367" s="82"/>
      <c r="X367" s="37" t="e">
        <f t="shared" si="23"/>
        <v>#VALUE!</v>
      </c>
      <c r="Y367" s="28"/>
      <c r="Z367" s="28"/>
      <c r="AA367" s="28"/>
      <c r="AB367" s="28"/>
      <c r="AC367" s="44"/>
      <c r="AD367" s="44"/>
      <c r="AE367" s="41"/>
      <c r="AF367" s="43"/>
      <c r="AG367" s="41"/>
      <c r="AH367" s="42" t="e">
        <f t="shared" si="20"/>
        <v>#VALUE!</v>
      </c>
      <c r="AI367" s="41"/>
      <c r="AJ367" s="44"/>
      <c r="AK367" s="45"/>
      <c r="AL367" s="34"/>
      <c r="AM367" s="34"/>
      <c r="AN367" s="34"/>
      <c r="AO367" s="34"/>
      <c r="AP367" s="34"/>
      <c r="AQ367" s="34"/>
      <c r="AR367" s="34"/>
    </row>
    <row r="368" spans="2:44" ht="22.5" customHeight="1" x14ac:dyDescent="0.15">
      <c r="B368" s="34"/>
      <c r="C368" s="47"/>
      <c r="D368" s="34"/>
      <c r="E368" s="34"/>
      <c r="F368" s="41"/>
      <c r="K368" s="53"/>
      <c r="L368" s="49"/>
      <c r="M368" s="51"/>
      <c r="N368" s="35"/>
      <c r="O368" s="33"/>
      <c r="P368" s="36" t="str">
        <f>IF(N368="","",VLOOKUP(N368,単重表!$C$6:'単重表'!$F$3809,2,FALSE))</f>
        <v/>
      </c>
      <c r="Q368" s="37"/>
      <c r="R368" s="29">
        <f t="shared" si="21"/>
        <v>0</v>
      </c>
      <c r="S368" s="38"/>
      <c r="T368" s="39">
        <f t="shared" si="22"/>
        <v>1</v>
      </c>
      <c r="U368" s="40"/>
      <c r="V368" s="39" t="str">
        <f>IF(N368="","",VLOOKUP(N368,単重表!$C$6:'単重表'!$F$3809,3,FALSE))</f>
        <v/>
      </c>
      <c r="W368" s="82"/>
      <c r="X368" s="37" t="e">
        <f t="shared" si="23"/>
        <v>#VALUE!</v>
      </c>
      <c r="Y368" s="28"/>
      <c r="Z368" s="28"/>
      <c r="AA368" s="28"/>
      <c r="AB368" s="28"/>
      <c r="AC368" s="44"/>
      <c r="AD368" s="44"/>
      <c r="AE368" s="41"/>
      <c r="AF368" s="43"/>
      <c r="AG368" s="41"/>
      <c r="AH368" s="42" t="e">
        <f t="shared" si="20"/>
        <v>#VALUE!</v>
      </c>
      <c r="AI368" s="41"/>
      <c r="AJ368" s="44"/>
      <c r="AK368" s="45"/>
      <c r="AL368" s="34"/>
      <c r="AM368" s="34"/>
      <c r="AN368" s="34"/>
      <c r="AO368" s="34"/>
      <c r="AP368" s="34"/>
      <c r="AQ368" s="34"/>
      <c r="AR368" s="34"/>
    </row>
    <row r="369" spans="2:44" ht="22.5" customHeight="1" x14ac:dyDescent="0.15">
      <c r="B369" s="34"/>
      <c r="C369" s="47"/>
      <c r="D369" s="34"/>
      <c r="E369" s="34"/>
      <c r="F369" s="41"/>
      <c r="K369" s="53"/>
      <c r="L369" s="49"/>
      <c r="M369" s="51"/>
      <c r="N369" s="35"/>
      <c r="O369" s="33"/>
      <c r="P369" s="36" t="str">
        <f>IF(N369="","",VLOOKUP(N369,単重表!$C$6:'単重表'!$F$3809,2,FALSE))</f>
        <v/>
      </c>
      <c r="Q369" s="37"/>
      <c r="R369" s="29">
        <f t="shared" si="21"/>
        <v>0</v>
      </c>
      <c r="S369" s="38"/>
      <c r="T369" s="39">
        <f t="shared" si="22"/>
        <v>1</v>
      </c>
      <c r="U369" s="40"/>
      <c r="V369" s="39" t="str">
        <f>IF(N369="","",VLOOKUP(N369,単重表!$C$6:'単重表'!$F$3809,3,FALSE))</f>
        <v/>
      </c>
      <c r="W369" s="82"/>
      <c r="X369" s="37" t="e">
        <f t="shared" si="23"/>
        <v>#VALUE!</v>
      </c>
      <c r="Y369" s="28"/>
      <c r="Z369" s="28"/>
      <c r="AA369" s="28"/>
      <c r="AB369" s="28"/>
      <c r="AC369" s="44"/>
      <c r="AD369" s="44"/>
      <c r="AE369" s="41"/>
      <c r="AF369" s="43"/>
      <c r="AG369" s="41"/>
      <c r="AH369" s="42" t="e">
        <f t="shared" si="20"/>
        <v>#VALUE!</v>
      </c>
      <c r="AI369" s="41"/>
      <c r="AJ369" s="44"/>
      <c r="AK369" s="45"/>
      <c r="AL369" s="34"/>
      <c r="AM369" s="34"/>
      <c r="AN369" s="34"/>
      <c r="AO369" s="34"/>
      <c r="AP369" s="34"/>
      <c r="AQ369" s="34"/>
      <c r="AR369" s="34"/>
    </row>
    <row r="370" spans="2:44" ht="22.5" customHeight="1" x14ac:dyDescent="0.15">
      <c r="B370" s="34"/>
      <c r="C370" s="47"/>
      <c r="D370" s="34"/>
      <c r="E370" s="34"/>
      <c r="F370" s="41"/>
      <c r="K370" s="53"/>
      <c r="L370" s="49"/>
      <c r="M370" s="51"/>
      <c r="N370" s="35"/>
      <c r="O370" s="33"/>
      <c r="P370" s="36" t="str">
        <f>IF(N370="","",VLOOKUP(N370,単重表!$C$6:'単重表'!$F$3809,2,FALSE))</f>
        <v/>
      </c>
      <c r="Q370" s="37"/>
      <c r="R370" s="29">
        <f t="shared" si="21"/>
        <v>0</v>
      </c>
      <c r="S370" s="38"/>
      <c r="T370" s="39">
        <f t="shared" si="22"/>
        <v>1</v>
      </c>
      <c r="U370" s="40"/>
      <c r="V370" s="39" t="str">
        <f>IF(N370="","",VLOOKUP(N370,単重表!$C$6:'単重表'!$F$3809,3,FALSE))</f>
        <v/>
      </c>
      <c r="W370" s="82"/>
      <c r="X370" s="37" t="e">
        <f t="shared" si="23"/>
        <v>#VALUE!</v>
      </c>
      <c r="Y370" s="28"/>
      <c r="Z370" s="28"/>
      <c r="AA370" s="28"/>
      <c r="AB370" s="28"/>
      <c r="AC370" s="44"/>
      <c r="AD370" s="44"/>
      <c r="AE370" s="41"/>
      <c r="AF370" s="43"/>
      <c r="AG370" s="41"/>
      <c r="AH370" s="42" t="e">
        <f t="shared" si="20"/>
        <v>#VALUE!</v>
      </c>
      <c r="AI370" s="41"/>
      <c r="AJ370" s="44"/>
      <c r="AK370" s="45"/>
      <c r="AL370" s="34"/>
      <c r="AM370" s="34"/>
      <c r="AN370" s="34"/>
      <c r="AO370" s="34"/>
      <c r="AP370" s="34"/>
      <c r="AQ370" s="34"/>
      <c r="AR370" s="34"/>
    </row>
    <row r="371" spans="2:44" ht="22.5" customHeight="1" x14ac:dyDescent="0.15">
      <c r="AH371" s="23" t="e">
        <f>SUBTOTAL(9,AH22:AH370)</f>
        <v>#VALUE!</v>
      </c>
    </row>
  </sheetData>
  <autoFilter ref="B20:AS370">
    <filterColumn colId="13" showButton="0"/>
    <filterColumn colId="14" showButton="0"/>
  </autoFilter>
  <mergeCells count="80">
    <mergeCell ref="K1:Q1"/>
    <mergeCell ref="S1:U1"/>
    <mergeCell ref="X1:Z1"/>
    <mergeCell ref="AA1:AB1"/>
    <mergeCell ref="K2:L2"/>
    <mergeCell ref="M2:Q2"/>
    <mergeCell ref="S2:U2"/>
    <mergeCell ref="X2:Z2"/>
    <mergeCell ref="AA2:AB5"/>
    <mergeCell ref="K3:L3"/>
    <mergeCell ref="M3:O3"/>
    <mergeCell ref="P3:Q3"/>
    <mergeCell ref="S3:U3"/>
    <mergeCell ref="X3:Z3"/>
    <mergeCell ref="K4:L4"/>
    <mergeCell ref="M4:Q4"/>
    <mergeCell ref="M5:O5"/>
    <mergeCell ref="P5:Q5"/>
    <mergeCell ref="K6:L6"/>
    <mergeCell ref="M6:Q6"/>
    <mergeCell ref="S6:U6"/>
    <mergeCell ref="X4:Z4"/>
    <mergeCell ref="U5:Z5"/>
    <mergeCell ref="X6:AK6"/>
    <mergeCell ref="AC2:AC5"/>
    <mergeCell ref="AK2:AK5"/>
    <mergeCell ref="S4:U4"/>
    <mergeCell ref="K7:L7"/>
    <mergeCell ref="M7:Q7"/>
    <mergeCell ref="S7:U7"/>
    <mergeCell ref="X7:Z7"/>
    <mergeCell ref="AA7:AB7"/>
    <mergeCell ref="AC7:AK7"/>
    <mergeCell ref="K5:L5"/>
    <mergeCell ref="B20:B21"/>
    <mergeCell ref="C20:C21"/>
    <mergeCell ref="D20:D21"/>
    <mergeCell ref="E20:E21"/>
    <mergeCell ref="F20:F21"/>
    <mergeCell ref="G20:G21"/>
    <mergeCell ref="H20:H21"/>
    <mergeCell ref="I20:J20"/>
    <mergeCell ref="K20:M21"/>
    <mergeCell ref="N20:N21"/>
    <mergeCell ref="O20:P20"/>
    <mergeCell ref="Q20:Q21"/>
    <mergeCell ref="S20:S21"/>
    <mergeCell ref="U20:U21"/>
    <mergeCell ref="V20:V21"/>
    <mergeCell ref="W20:W21"/>
    <mergeCell ref="X20:X21"/>
    <mergeCell ref="Y20:Y21"/>
    <mergeCell ref="Z20:Z21"/>
    <mergeCell ref="AA20:AA21"/>
    <mergeCell ref="AB20:AB21"/>
    <mergeCell ref="AC20:AC21"/>
    <mergeCell ref="AD20:AD21"/>
    <mergeCell ref="AE20:AE21"/>
    <mergeCell ref="AS20:AS21"/>
    <mergeCell ref="AF20:AF21"/>
    <mergeCell ref="AG20:AG21"/>
    <mergeCell ref="AH20:AH21"/>
    <mergeCell ref="AI20:AI21"/>
    <mergeCell ref="AJ20:AJ21"/>
    <mergeCell ref="AK20:AK21"/>
    <mergeCell ref="AM1:AN1"/>
    <mergeCell ref="AO1:AP1"/>
    <mergeCell ref="AQ1:AR1"/>
    <mergeCell ref="AL2:AL5"/>
    <mergeCell ref="AM2:AN5"/>
    <mergeCell ref="AO2:AP5"/>
    <mergeCell ref="AQ2:AR5"/>
    <mergeCell ref="AL6:AR7"/>
    <mergeCell ref="AL20:AL21"/>
    <mergeCell ref="AM20:AM21"/>
    <mergeCell ref="AN20:AN21"/>
    <mergeCell ref="AO20:AO21"/>
    <mergeCell ref="AP20:AP21"/>
    <mergeCell ref="AQ20:AQ21"/>
    <mergeCell ref="AR20:AR21"/>
  </mergeCells>
  <phoneticPr fontId="3"/>
  <pageMargins left="0.59055118110236227" right="0.19685039370078741" top="0.59055118110236227" bottom="0.59055118110236227" header="0.51181102362204722" footer="0.51181102362204722"/>
  <pageSetup paperSize="9" scale="79" orientation="portrait" r:id="rId1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T91"/>
  <sheetViews>
    <sheetView view="pageBreakPreview" zoomScale="90" zoomScaleNormal="80" zoomScaleSheetLayoutView="90" workbookViewId="0">
      <selection activeCell="X6" sqref="X6:AK6"/>
    </sheetView>
  </sheetViews>
  <sheetFormatPr defaultRowHeight="12" outlineLevelCol="1" x14ac:dyDescent="0.15"/>
  <cols>
    <col min="1" max="1" width="2.7109375" style="15" customWidth="1"/>
    <col min="2" max="2" width="9.5703125" style="15" hidden="1" customWidth="1" outlineLevel="1"/>
    <col min="3" max="3" width="9.140625" style="46" hidden="1" customWidth="1" outlineLevel="1"/>
    <col min="4" max="4" width="13.140625" style="15" hidden="1" customWidth="1" outlineLevel="1"/>
    <col min="5" max="5" width="9.140625" style="15" hidden="1" customWidth="1" outlineLevel="1"/>
    <col min="6" max="6" width="10.85546875" style="15" hidden="1" customWidth="1" outlineLevel="1"/>
    <col min="7" max="7" width="5" style="64" hidden="1" customWidth="1" outlineLevel="1"/>
    <col min="8" max="8" width="10.42578125" style="54" hidden="1" customWidth="1" outlineLevel="1"/>
    <col min="9" max="9" width="4.7109375" style="65" hidden="1" customWidth="1" outlineLevel="1"/>
    <col min="10" max="10" width="4.7109375" style="66" hidden="1" customWidth="1" outlineLevel="1"/>
    <col min="11" max="11" width="6.7109375" style="50" customWidth="1" collapsed="1"/>
    <col min="12" max="12" width="3.42578125" style="48" customWidth="1"/>
    <col min="13" max="13" width="8.42578125" style="50" customWidth="1"/>
    <col min="14" max="14" width="14.28515625" style="17" hidden="1" customWidth="1" outlineLevel="1"/>
    <col min="15" max="15" width="8.28515625" style="54" customWidth="1" collapsed="1"/>
    <col min="16" max="16" width="22.5703125" style="18" customWidth="1"/>
    <col min="17" max="17" width="9.7109375" style="19" customWidth="1"/>
    <col min="18" max="18" width="7.7109375" style="20" hidden="1" customWidth="1" outlineLevel="1"/>
    <col min="19" max="19" width="9.85546875" style="21" customWidth="1" collapsed="1"/>
    <col min="20" max="20" width="7.7109375" style="20" hidden="1" customWidth="1" outlineLevel="1"/>
    <col min="21" max="21" width="7.7109375" style="18" customWidth="1" collapsed="1"/>
    <col min="22" max="22" width="9.140625" style="20" hidden="1" customWidth="1" outlineLevel="1"/>
    <col min="23" max="23" width="9.140625" style="78" hidden="1" customWidth="1" outlineLevel="1"/>
    <col min="24" max="24" width="12.140625" style="19" customWidth="1" collapsed="1"/>
    <col min="25" max="28" width="4.85546875" style="22" customWidth="1"/>
    <col min="29" max="29" width="10.85546875" style="16" customWidth="1"/>
    <col min="30" max="30" width="10.85546875" style="16" hidden="1" customWidth="1" outlineLevel="1"/>
    <col min="31" max="31" width="11.5703125" style="15" hidden="1" customWidth="1" outlineLevel="1"/>
    <col min="32" max="32" width="16.42578125" style="24" hidden="1" customWidth="1" outlineLevel="1"/>
    <col min="33" max="33" width="9.42578125" style="15" hidden="1" customWidth="1" outlineLevel="1"/>
    <col min="34" max="34" width="15.28515625" style="23" hidden="1" customWidth="1" outlineLevel="1"/>
    <col min="35" max="35" width="8.5703125" style="15" hidden="1" customWidth="1" outlineLevel="1"/>
    <col min="36" max="36" width="10.85546875" style="16" hidden="1" customWidth="1" outlineLevel="1"/>
    <col min="37" max="37" width="12.28515625" style="25" customWidth="1" collapsed="1"/>
    <col min="38" max="39" width="9.140625" style="15"/>
    <col min="40" max="40" width="17.28515625" style="15" customWidth="1"/>
    <col min="41" max="16384" width="9.140625" style="15"/>
  </cols>
  <sheetData>
    <row r="1" spans="2:46" ht="27" customHeight="1" x14ac:dyDescent="0.15">
      <c r="K1" s="488" t="s">
        <v>2040</v>
      </c>
      <c r="L1" s="488"/>
      <c r="M1" s="488"/>
      <c r="N1" s="488"/>
      <c r="O1" s="488"/>
      <c r="P1" s="488"/>
      <c r="Q1" s="488"/>
      <c r="R1" s="57"/>
      <c r="S1" s="460" t="s">
        <v>2032</v>
      </c>
      <c r="T1" s="460"/>
      <c r="U1" s="460"/>
      <c r="V1" s="57"/>
      <c r="W1" s="82"/>
      <c r="X1" s="460"/>
      <c r="Y1" s="460"/>
      <c r="Z1" s="460"/>
      <c r="AA1" s="354" t="s">
        <v>2031</v>
      </c>
      <c r="AB1" s="354"/>
      <c r="AC1" s="58" t="s">
        <v>2024</v>
      </c>
      <c r="AD1" s="58"/>
      <c r="AE1" s="26"/>
      <c r="AF1" s="63"/>
      <c r="AG1" s="26"/>
      <c r="AH1" s="28"/>
      <c r="AI1" s="26"/>
      <c r="AJ1" s="58"/>
      <c r="AK1" s="62" t="s">
        <v>2023</v>
      </c>
    </row>
    <row r="2" spans="2:46" ht="17.25" customHeight="1" x14ac:dyDescent="0.15">
      <c r="K2" s="353" t="s">
        <v>2018</v>
      </c>
      <c r="L2" s="353"/>
      <c r="M2" s="353"/>
      <c r="N2" s="353"/>
      <c r="O2" s="353"/>
      <c r="P2" s="353"/>
      <c r="Q2" s="353"/>
      <c r="R2" s="57"/>
      <c r="S2" s="474" t="s">
        <v>2025</v>
      </c>
      <c r="T2" s="474"/>
      <c r="U2" s="474"/>
      <c r="V2" s="161"/>
      <c r="W2" s="165"/>
      <c r="X2" s="474"/>
      <c r="Y2" s="474"/>
      <c r="Z2" s="474"/>
      <c r="AA2" s="466"/>
      <c r="AB2" s="466"/>
      <c r="AC2" s="487"/>
      <c r="AD2" s="111"/>
      <c r="AE2" s="34"/>
      <c r="AF2" s="112"/>
      <c r="AG2" s="34"/>
      <c r="AH2" s="189"/>
      <c r="AI2" s="34"/>
      <c r="AJ2" s="111"/>
      <c r="AK2" s="462"/>
    </row>
    <row r="3" spans="2:46" ht="17.25" customHeight="1" x14ac:dyDescent="0.15">
      <c r="K3" s="353" t="s">
        <v>2037</v>
      </c>
      <c r="L3" s="353"/>
      <c r="M3" s="353"/>
      <c r="N3" s="353"/>
      <c r="O3" s="353"/>
      <c r="P3" s="354" t="s">
        <v>2022</v>
      </c>
      <c r="Q3" s="354"/>
      <c r="R3" s="57"/>
      <c r="S3" s="474" t="s">
        <v>2143</v>
      </c>
      <c r="T3" s="474"/>
      <c r="U3" s="474"/>
      <c r="V3" s="161"/>
      <c r="W3" s="165"/>
      <c r="X3" s="535"/>
      <c r="Y3" s="535"/>
      <c r="Z3" s="535"/>
      <c r="AA3" s="466"/>
      <c r="AB3" s="466"/>
      <c r="AC3" s="487"/>
      <c r="AD3" s="111"/>
      <c r="AE3" s="34"/>
      <c r="AF3" s="112"/>
      <c r="AG3" s="34"/>
      <c r="AH3" s="189"/>
      <c r="AI3" s="34"/>
      <c r="AJ3" s="111"/>
      <c r="AK3" s="462"/>
    </row>
    <row r="4" spans="2:46" ht="17.25" customHeight="1" x14ac:dyDescent="0.15">
      <c r="K4" s="353" t="s">
        <v>21</v>
      </c>
      <c r="L4" s="353"/>
      <c r="M4" s="353"/>
      <c r="N4" s="353"/>
      <c r="O4" s="353"/>
      <c r="P4" s="353"/>
      <c r="Q4" s="353"/>
      <c r="R4" s="57"/>
      <c r="S4" s="474" t="s">
        <v>2019</v>
      </c>
      <c r="T4" s="474"/>
      <c r="U4" s="474"/>
      <c r="V4" s="161"/>
      <c r="W4" s="165"/>
      <c r="X4" s="535"/>
      <c r="Y4" s="535"/>
      <c r="Z4" s="535"/>
      <c r="AA4" s="466"/>
      <c r="AB4" s="466"/>
      <c r="AC4" s="487"/>
      <c r="AD4" s="111"/>
      <c r="AE4" s="34"/>
      <c r="AF4" s="112"/>
      <c r="AG4" s="34"/>
      <c r="AH4" s="189"/>
      <c r="AI4" s="34"/>
      <c r="AJ4" s="111"/>
      <c r="AK4" s="462"/>
      <c r="AN4" s="15" t="s">
        <v>2025</v>
      </c>
    </row>
    <row r="5" spans="2:46" ht="17.25" customHeight="1" x14ac:dyDescent="0.15">
      <c r="K5" s="353" t="s">
        <v>2036</v>
      </c>
      <c r="L5" s="353"/>
      <c r="M5" s="353"/>
      <c r="N5" s="353"/>
      <c r="O5" s="353"/>
      <c r="P5" s="354" t="s">
        <v>2033</v>
      </c>
      <c r="Q5" s="354"/>
      <c r="R5" s="57"/>
      <c r="S5" s="164" t="s">
        <v>2020</v>
      </c>
      <c r="T5" s="164"/>
      <c r="U5" s="486" t="s">
        <v>2540</v>
      </c>
      <c r="V5" s="486"/>
      <c r="W5" s="486"/>
      <c r="X5" s="486"/>
      <c r="Y5" s="486"/>
      <c r="Z5" s="486"/>
      <c r="AA5" s="466"/>
      <c r="AB5" s="466"/>
      <c r="AC5" s="487"/>
      <c r="AD5" s="111"/>
      <c r="AE5" s="34"/>
      <c r="AF5" s="112"/>
      <c r="AG5" s="34"/>
      <c r="AH5" s="189"/>
      <c r="AI5" s="34"/>
      <c r="AJ5" s="111"/>
      <c r="AK5" s="462"/>
      <c r="AN5" s="15" t="s">
        <v>2131</v>
      </c>
      <c r="AO5" s="15" t="s">
        <v>2135</v>
      </c>
      <c r="AQ5" s="15" t="s">
        <v>2132</v>
      </c>
      <c r="AT5" s="15" t="s">
        <v>2133</v>
      </c>
    </row>
    <row r="6" spans="2:46" ht="17.25" customHeight="1" x14ac:dyDescent="0.15">
      <c r="K6" s="353"/>
      <c r="L6" s="353"/>
      <c r="M6" s="547" t="s">
        <v>2142</v>
      </c>
      <c r="N6" s="547"/>
      <c r="O6" s="547"/>
      <c r="P6" s="547"/>
      <c r="Q6" s="547"/>
      <c r="R6" s="57"/>
      <c r="S6" s="474" t="s">
        <v>2034</v>
      </c>
      <c r="T6" s="474"/>
      <c r="U6" s="474"/>
      <c r="V6" s="161"/>
      <c r="W6" s="165"/>
      <c r="X6" s="474" t="s">
        <v>2541</v>
      </c>
      <c r="Y6" s="474"/>
      <c r="Z6" s="474"/>
      <c r="AA6" s="474"/>
      <c r="AB6" s="474"/>
      <c r="AC6" s="474"/>
      <c r="AD6" s="474"/>
      <c r="AE6" s="474"/>
      <c r="AF6" s="474"/>
      <c r="AG6" s="474"/>
      <c r="AH6" s="474"/>
      <c r="AI6" s="474"/>
      <c r="AJ6" s="474"/>
      <c r="AK6" s="474"/>
      <c r="AN6" s="15" t="s">
        <v>2134</v>
      </c>
      <c r="AO6" s="15" t="s">
        <v>2136</v>
      </c>
      <c r="AQ6" s="15" t="s">
        <v>2137</v>
      </c>
      <c r="AT6" s="15" t="s">
        <v>2138</v>
      </c>
    </row>
    <row r="7" spans="2:46" ht="17.25" customHeight="1" x14ac:dyDescent="0.15">
      <c r="K7" s="457" t="s">
        <v>2145</v>
      </c>
      <c r="L7" s="458"/>
      <c r="M7" s="458"/>
      <c r="N7" s="458"/>
      <c r="O7" s="458"/>
      <c r="P7" s="458"/>
      <c r="Q7" s="459"/>
      <c r="R7" s="57"/>
      <c r="S7" s="474" t="s">
        <v>2021</v>
      </c>
      <c r="T7" s="474"/>
      <c r="U7" s="474"/>
      <c r="V7" s="161"/>
      <c r="W7" s="165"/>
      <c r="X7" s="478" t="s">
        <v>2538</v>
      </c>
      <c r="Y7" s="479"/>
      <c r="Z7" s="480"/>
      <c r="AA7" s="466" t="s">
        <v>2035</v>
      </c>
      <c r="AB7" s="466"/>
      <c r="AC7" s="481" t="s">
        <v>2539</v>
      </c>
      <c r="AD7" s="482"/>
      <c r="AE7" s="482"/>
      <c r="AF7" s="482"/>
      <c r="AG7" s="482"/>
      <c r="AH7" s="482"/>
      <c r="AI7" s="482"/>
      <c r="AJ7" s="482"/>
      <c r="AK7" s="483"/>
      <c r="AN7" s="15" t="s">
        <v>2139</v>
      </c>
      <c r="AQ7" s="15" t="s">
        <v>2140</v>
      </c>
      <c r="AT7" s="15" t="s">
        <v>2141</v>
      </c>
    </row>
    <row r="8" spans="2:46" ht="15.75" customHeight="1" x14ac:dyDescent="0.15">
      <c r="B8" s="352" t="s">
        <v>1349</v>
      </c>
      <c r="C8" s="361" t="s">
        <v>1350</v>
      </c>
      <c r="D8" s="363" t="s">
        <v>21</v>
      </c>
      <c r="E8" s="363" t="s">
        <v>1357</v>
      </c>
      <c r="F8" s="369" t="s">
        <v>1352</v>
      </c>
      <c r="G8" s="355" t="s">
        <v>2026</v>
      </c>
      <c r="H8" s="357" t="s">
        <v>2027</v>
      </c>
      <c r="I8" s="359" t="s">
        <v>2022</v>
      </c>
      <c r="J8" s="360"/>
      <c r="K8" s="372" t="s">
        <v>973</v>
      </c>
      <c r="L8" s="373"/>
      <c r="M8" s="374"/>
      <c r="N8" s="365" t="s">
        <v>1354</v>
      </c>
      <c r="O8" s="353" t="s">
        <v>22</v>
      </c>
      <c r="P8" s="353"/>
      <c r="Q8" s="367"/>
      <c r="R8" s="27" t="s">
        <v>1342</v>
      </c>
      <c r="S8" s="367" t="s">
        <v>2128</v>
      </c>
      <c r="T8" s="27" t="s">
        <v>1344</v>
      </c>
      <c r="U8" s="354" t="s">
        <v>23</v>
      </c>
      <c r="V8" s="379" t="s">
        <v>20</v>
      </c>
      <c r="W8" s="375" t="s">
        <v>2030</v>
      </c>
      <c r="X8" s="377" t="s">
        <v>2129</v>
      </c>
      <c r="Y8" s="354" t="s">
        <v>2130</v>
      </c>
      <c r="Z8" s="354"/>
      <c r="AA8" s="354"/>
      <c r="AB8" s="354"/>
      <c r="AC8" s="380"/>
      <c r="AD8" s="380"/>
      <c r="AE8" s="369"/>
      <c r="AF8" s="386"/>
      <c r="AG8" s="353"/>
      <c r="AH8" s="387"/>
      <c r="AI8" s="363"/>
      <c r="AJ8" s="384"/>
      <c r="AK8" s="383"/>
      <c r="AL8" s="382"/>
    </row>
    <row r="9" spans="2:46" ht="15.75" customHeight="1" x14ac:dyDescent="0.15">
      <c r="B9" s="353"/>
      <c r="C9" s="362"/>
      <c r="D9" s="364"/>
      <c r="E9" s="364"/>
      <c r="F9" s="370"/>
      <c r="G9" s="356"/>
      <c r="H9" s="358"/>
      <c r="I9" s="69"/>
      <c r="J9" s="70"/>
      <c r="K9" s="456"/>
      <c r="L9" s="391"/>
      <c r="M9" s="392"/>
      <c r="N9" s="366"/>
      <c r="O9" s="26" t="s">
        <v>26</v>
      </c>
      <c r="P9" s="28" t="s">
        <v>25</v>
      </c>
      <c r="Q9" s="368"/>
      <c r="R9" s="31" t="s">
        <v>1343</v>
      </c>
      <c r="S9" s="371"/>
      <c r="T9" s="32" t="s">
        <v>1346</v>
      </c>
      <c r="U9" s="354"/>
      <c r="V9" s="379"/>
      <c r="W9" s="376"/>
      <c r="X9" s="378"/>
      <c r="Y9" s="354"/>
      <c r="Z9" s="354"/>
      <c r="AA9" s="354"/>
      <c r="AB9" s="354"/>
      <c r="AC9" s="381"/>
      <c r="AD9" s="381"/>
      <c r="AE9" s="370"/>
      <c r="AF9" s="386"/>
      <c r="AG9" s="353"/>
      <c r="AH9" s="388"/>
      <c r="AI9" s="364"/>
      <c r="AJ9" s="385"/>
      <c r="AK9" s="383"/>
      <c r="AL9" s="382"/>
    </row>
    <row r="10" spans="2:46" ht="39" customHeight="1" x14ac:dyDescent="0.15">
      <c r="B10" s="34"/>
      <c r="C10" s="47"/>
      <c r="D10" s="34"/>
      <c r="E10" s="34"/>
      <c r="F10" s="41"/>
      <c r="G10" s="67">
        <v>1</v>
      </c>
      <c r="H10" s="68" t="s">
        <v>2028</v>
      </c>
      <c r="I10" s="71" t="s">
        <v>2029</v>
      </c>
      <c r="J10" s="70"/>
      <c r="K10" s="53" t="s">
        <v>2126</v>
      </c>
      <c r="L10" s="49"/>
      <c r="M10" s="51"/>
      <c r="N10" s="35">
        <v>1916</v>
      </c>
      <c r="O10" s="55" t="s">
        <v>2127</v>
      </c>
      <c r="P10" s="36"/>
      <c r="Q10" s="37"/>
      <c r="R10" s="29">
        <f>Q10/1000</f>
        <v>0</v>
      </c>
      <c r="S10" s="38"/>
      <c r="T10" s="39">
        <f>IF(S10="",1,S10/1000)</f>
        <v>1</v>
      </c>
      <c r="U10" s="40">
        <v>1</v>
      </c>
      <c r="V10" s="39"/>
      <c r="W10" s="79"/>
      <c r="X10" s="37">
        <f>V10*U10*T10*R10+W10</f>
        <v>0</v>
      </c>
      <c r="Y10" s="28" t="s">
        <v>2146</v>
      </c>
      <c r="Z10" s="28"/>
      <c r="AA10" s="28"/>
      <c r="AB10" s="28"/>
      <c r="AC10" s="44"/>
      <c r="AD10" s="44"/>
      <c r="AE10" s="41"/>
      <c r="AF10" s="43"/>
      <c r="AG10" s="41"/>
      <c r="AH10" s="42"/>
      <c r="AI10" s="41"/>
      <c r="AJ10" s="44"/>
      <c r="AK10" s="45"/>
    </row>
    <row r="11" spans="2:46" ht="39" customHeight="1" x14ac:dyDescent="0.15">
      <c r="B11" s="34"/>
      <c r="C11" s="47"/>
      <c r="D11" s="34"/>
      <c r="E11" s="34"/>
      <c r="F11" s="41"/>
      <c r="G11" s="67"/>
      <c r="H11" s="68"/>
      <c r="I11" s="71"/>
      <c r="J11" s="70"/>
      <c r="K11" s="53"/>
      <c r="L11" s="49"/>
      <c r="M11" s="51"/>
      <c r="N11" s="35"/>
      <c r="O11" s="55"/>
      <c r="P11" s="36"/>
      <c r="Q11" s="37"/>
      <c r="R11" s="29"/>
      <c r="S11" s="38"/>
      <c r="T11" s="39"/>
      <c r="U11" s="40"/>
      <c r="V11" s="39"/>
      <c r="W11" s="79"/>
      <c r="X11" s="37"/>
      <c r="Y11" s="28"/>
      <c r="Z11" s="28"/>
      <c r="AA11" s="28"/>
      <c r="AB11" s="28"/>
      <c r="AC11" s="44"/>
      <c r="AD11" s="44"/>
      <c r="AE11" s="41"/>
      <c r="AF11" s="43"/>
      <c r="AG11" s="41"/>
      <c r="AH11" s="42"/>
      <c r="AI11" s="41"/>
      <c r="AJ11" s="44"/>
      <c r="AK11" s="45"/>
    </row>
    <row r="12" spans="2:46" ht="39" customHeight="1" x14ac:dyDescent="0.15">
      <c r="B12" s="34"/>
      <c r="C12" s="47"/>
      <c r="D12" s="34"/>
      <c r="E12" s="34"/>
      <c r="F12" s="41"/>
      <c r="G12" s="67"/>
      <c r="H12" s="68"/>
      <c r="I12" s="71"/>
      <c r="J12" s="70"/>
      <c r="K12" s="53"/>
      <c r="L12" s="49"/>
      <c r="M12" s="51"/>
      <c r="N12" s="35"/>
      <c r="O12" s="55"/>
      <c r="P12" s="36"/>
      <c r="Q12" s="37"/>
      <c r="R12" s="29"/>
      <c r="S12" s="38"/>
      <c r="T12" s="39"/>
      <c r="U12" s="40"/>
      <c r="V12" s="39"/>
      <c r="W12" s="79"/>
      <c r="X12" s="37"/>
      <c r="Y12" s="28"/>
      <c r="Z12" s="28"/>
      <c r="AA12" s="28"/>
      <c r="AB12" s="28"/>
      <c r="AC12" s="44"/>
      <c r="AD12" s="44"/>
      <c r="AE12" s="41"/>
      <c r="AF12" s="43"/>
      <c r="AG12" s="41"/>
      <c r="AH12" s="42"/>
      <c r="AI12" s="41"/>
      <c r="AJ12" s="44"/>
      <c r="AK12" s="45"/>
    </row>
    <row r="13" spans="2:46" ht="39" customHeight="1" x14ac:dyDescent="0.15">
      <c r="B13" s="34"/>
      <c r="C13" s="47"/>
      <c r="D13" s="34"/>
      <c r="E13" s="34"/>
      <c r="F13" s="41"/>
      <c r="G13" s="67"/>
      <c r="H13" s="68"/>
      <c r="I13" s="71"/>
      <c r="J13" s="70"/>
      <c r="K13" s="53"/>
      <c r="L13" s="49"/>
      <c r="M13" s="51"/>
      <c r="N13" s="35"/>
      <c r="O13" s="55"/>
      <c r="P13" s="36"/>
      <c r="Q13" s="37"/>
      <c r="R13" s="29"/>
      <c r="S13" s="38"/>
      <c r="T13" s="39"/>
      <c r="U13" s="40"/>
      <c r="V13" s="39"/>
      <c r="W13" s="79"/>
      <c r="X13" s="37"/>
      <c r="Y13" s="28"/>
      <c r="Z13" s="28"/>
      <c r="AA13" s="28"/>
      <c r="AB13" s="28"/>
      <c r="AC13" s="44"/>
      <c r="AD13" s="44"/>
      <c r="AE13" s="41"/>
      <c r="AF13" s="43"/>
      <c r="AG13" s="41"/>
      <c r="AH13" s="42"/>
      <c r="AI13" s="41"/>
      <c r="AJ13" s="44"/>
      <c r="AK13" s="45"/>
    </row>
    <row r="14" spans="2:46" ht="39" customHeight="1" x14ac:dyDescent="0.15">
      <c r="B14" s="34"/>
      <c r="C14" s="47"/>
      <c r="D14" s="34"/>
      <c r="E14" s="34"/>
      <c r="F14" s="41"/>
      <c r="G14" s="67"/>
      <c r="H14" s="68"/>
      <c r="I14" s="71"/>
      <c r="J14" s="70"/>
      <c r="K14" s="53"/>
      <c r="L14" s="49"/>
      <c r="M14" s="51"/>
      <c r="N14" s="35"/>
      <c r="O14" s="55"/>
      <c r="P14" s="36"/>
      <c r="Q14" s="37"/>
      <c r="R14" s="29"/>
      <c r="S14" s="38"/>
      <c r="T14" s="39"/>
      <c r="U14" s="40"/>
      <c r="V14" s="39"/>
      <c r="W14" s="79"/>
      <c r="X14" s="37"/>
      <c r="Y14" s="28"/>
      <c r="Z14" s="28"/>
      <c r="AA14" s="28"/>
      <c r="AB14" s="28"/>
      <c r="AC14" s="44"/>
      <c r="AD14" s="44"/>
      <c r="AE14" s="41"/>
      <c r="AF14" s="43"/>
      <c r="AG14" s="41"/>
      <c r="AH14" s="42"/>
      <c r="AI14" s="41"/>
      <c r="AJ14" s="44"/>
      <c r="AK14" s="45"/>
    </row>
    <row r="15" spans="2:46" ht="39" customHeight="1" x14ac:dyDescent="0.15">
      <c r="B15" s="34"/>
      <c r="C15" s="47"/>
      <c r="D15" s="34"/>
      <c r="E15" s="34"/>
      <c r="F15" s="41"/>
      <c r="G15" s="67"/>
      <c r="H15" s="68"/>
      <c r="I15" s="71"/>
      <c r="J15" s="70"/>
      <c r="K15" s="53"/>
      <c r="L15" s="49"/>
      <c r="M15" s="51"/>
      <c r="N15" s="35"/>
      <c r="O15" s="55"/>
      <c r="P15" s="36"/>
      <c r="Q15" s="37"/>
      <c r="R15" s="29"/>
      <c r="S15" s="38"/>
      <c r="T15" s="39"/>
      <c r="U15" s="40"/>
      <c r="V15" s="39"/>
      <c r="W15" s="79"/>
      <c r="X15" s="37"/>
      <c r="Y15" s="28"/>
      <c r="Z15" s="28"/>
      <c r="AA15" s="28"/>
      <c r="AB15" s="28"/>
      <c r="AC15" s="44"/>
      <c r="AD15" s="44"/>
      <c r="AE15" s="41"/>
      <c r="AF15" s="43"/>
      <c r="AG15" s="41"/>
      <c r="AH15" s="42"/>
      <c r="AI15" s="41"/>
      <c r="AJ15" s="44"/>
      <c r="AK15" s="45"/>
    </row>
    <row r="16" spans="2:46" ht="39" customHeight="1" x14ac:dyDescent="0.15">
      <c r="B16" s="34"/>
      <c r="C16" s="47"/>
      <c r="D16" s="34"/>
      <c r="E16" s="34"/>
      <c r="F16" s="41"/>
      <c r="G16" s="67"/>
      <c r="H16" s="68"/>
      <c r="I16" s="71"/>
      <c r="J16" s="70"/>
      <c r="K16" s="53"/>
      <c r="L16" s="49"/>
      <c r="M16" s="51"/>
      <c r="N16" s="35"/>
      <c r="O16" s="55"/>
      <c r="P16" s="36"/>
      <c r="Q16" s="37"/>
      <c r="R16" s="29"/>
      <c r="S16" s="38"/>
      <c r="T16" s="39"/>
      <c r="U16" s="40"/>
      <c r="V16" s="39"/>
      <c r="W16" s="79"/>
      <c r="X16" s="37"/>
      <c r="Y16" s="28"/>
      <c r="Z16" s="28"/>
      <c r="AA16" s="28"/>
      <c r="AB16" s="28"/>
      <c r="AC16" s="44"/>
      <c r="AD16" s="44"/>
      <c r="AE16" s="41"/>
      <c r="AF16" s="43"/>
      <c r="AG16" s="41"/>
      <c r="AH16" s="42"/>
      <c r="AI16" s="41"/>
      <c r="AJ16" s="44"/>
      <c r="AK16" s="45"/>
    </row>
    <row r="17" spans="2:37" ht="39" customHeight="1" x14ac:dyDescent="0.15">
      <c r="B17" s="34"/>
      <c r="C17" s="47"/>
      <c r="D17" s="34"/>
      <c r="E17" s="34"/>
      <c r="F17" s="41"/>
      <c r="G17" s="67"/>
      <c r="H17" s="68"/>
      <c r="I17" s="71"/>
      <c r="J17" s="70"/>
      <c r="K17" s="53"/>
      <c r="L17" s="49"/>
      <c r="M17" s="51"/>
      <c r="N17" s="35"/>
      <c r="O17" s="55"/>
      <c r="P17" s="36"/>
      <c r="Q17" s="37"/>
      <c r="R17" s="29"/>
      <c r="S17" s="38"/>
      <c r="T17" s="39"/>
      <c r="U17" s="40"/>
      <c r="V17" s="39"/>
      <c r="W17" s="79"/>
      <c r="X17" s="37"/>
      <c r="Y17" s="28"/>
      <c r="Z17" s="28"/>
      <c r="AA17" s="28"/>
      <c r="AB17" s="28"/>
      <c r="AC17" s="44"/>
      <c r="AD17" s="44"/>
      <c r="AE17" s="41"/>
      <c r="AF17" s="43"/>
      <c r="AG17" s="41"/>
      <c r="AH17" s="42"/>
      <c r="AI17" s="41"/>
      <c r="AJ17" s="44"/>
      <c r="AK17" s="45"/>
    </row>
    <row r="18" spans="2:37" ht="39" customHeight="1" x14ac:dyDescent="0.15">
      <c r="B18" s="34"/>
      <c r="C18" s="47"/>
      <c r="D18" s="34"/>
      <c r="E18" s="34"/>
      <c r="F18" s="41"/>
      <c r="G18" s="67"/>
      <c r="H18" s="68"/>
      <c r="I18" s="72"/>
      <c r="J18" s="73"/>
      <c r="K18" s="53"/>
      <c r="L18" s="49"/>
      <c r="M18" s="51"/>
      <c r="N18" s="35"/>
      <c r="O18" s="55"/>
      <c r="P18" s="36"/>
      <c r="Q18" s="37"/>
      <c r="R18" s="29"/>
      <c r="S18" s="38"/>
      <c r="T18" s="39"/>
      <c r="U18" s="40"/>
      <c r="V18" s="39"/>
      <c r="W18" s="80"/>
      <c r="X18" s="37"/>
      <c r="Y18" s="28"/>
      <c r="Z18" s="28"/>
      <c r="AA18" s="28"/>
      <c r="AB18" s="28"/>
      <c r="AC18" s="44"/>
      <c r="AD18" s="44"/>
      <c r="AE18" s="41"/>
      <c r="AF18" s="43"/>
      <c r="AG18" s="41"/>
      <c r="AH18" s="42"/>
      <c r="AI18" s="41"/>
      <c r="AJ18" s="44"/>
      <c r="AK18" s="45"/>
    </row>
    <row r="19" spans="2:37" ht="39" customHeight="1" x14ac:dyDescent="0.15">
      <c r="B19" s="34"/>
      <c r="C19" s="47"/>
      <c r="D19" s="34"/>
      <c r="E19" s="34"/>
      <c r="F19" s="41"/>
      <c r="G19" s="67"/>
      <c r="H19" s="68"/>
      <c r="I19" s="72"/>
      <c r="J19" s="74"/>
      <c r="K19" s="53"/>
      <c r="L19" s="49"/>
      <c r="M19" s="51"/>
      <c r="N19" s="35"/>
      <c r="O19" s="55"/>
      <c r="P19" s="36"/>
      <c r="Q19" s="37"/>
      <c r="R19" s="29"/>
      <c r="S19" s="38"/>
      <c r="T19" s="39"/>
      <c r="U19" s="40"/>
      <c r="V19" s="39"/>
      <c r="W19" s="81"/>
      <c r="X19" s="37"/>
      <c r="Y19" s="28"/>
      <c r="Z19" s="28"/>
      <c r="AA19" s="28"/>
      <c r="AB19" s="28"/>
      <c r="AC19" s="44"/>
      <c r="AD19" s="44"/>
      <c r="AE19" s="41"/>
      <c r="AF19" s="43"/>
      <c r="AG19" s="41"/>
      <c r="AH19" s="42"/>
      <c r="AI19" s="41"/>
      <c r="AJ19" s="44"/>
      <c r="AK19" s="45"/>
    </row>
    <row r="20" spans="2:37" ht="39" customHeight="1" x14ac:dyDescent="0.15">
      <c r="B20" s="34"/>
      <c r="C20" s="47"/>
      <c r="D20" s="34"/>
      <c r="E20" s="34"/>
      <c r="F20" s="41"/>
      <c r="G20" s="67"/>
      <c r="H20" s="68"/>
      <c r="I20" s="72"/>
      <c r="J20" s="73"/>
      <c r="K20" s="53"/>
      <c r="L20" s="49"/>
      <c r="M20" s="51"/>
      <c r="N20" s="35"/>
      <c r="O20" s="55"/>
      <c r="P20" s="36"/>
      <c r="Q20" s="37"/>
      <c r="R20" s="29"/>
      <c r="S20" s="38"/>
      <c r="T20" s="39"/>
      <c r="U20" s="40"/>
      <c r="V20" s="39"/>
      <c r="W20" s="80"/>
      <c r="X20" s="37"/>
      <c r="Y20" s="28"/>
      <c r="Z20" s="28"/>
      <c r="AA20" s="28"/>
      <c r="AB20" s="28"/>
      <c r="AC20" s="44"/>
      <c r="AD20" s="44"/>
      <c r="AE20" s="41"/>
      <c r="AF20" s="43"/>
      <c r="AG20" s="41"/>
      <c r="AH20" s="42"/>
      <c r="AI20" s="41"/>
      <c r="AJ20" s="44"/>
      <c r="AK20" s="45"/>
    </row>
    <row r="21" spans="2:37" ht="39" customHeight="1" x14ac:dyDescent="0.15">
      <c r="B21" s="34"/>
      <c r="C21" s="47"/>
      <c r="D21" s="34"/>
      <c r="E21" s="34"/>
      <c r="F21" s="41"/>
      <c r="G21" s="67"/>
      <c r="H21" s="68"/>
      <c r="I21" s="72"/>
      <c r="J21" s="73"/>
      <c r="K21" s="53"/>
      <c r="L21" s="49"/>
      <c r="M21" s="51"/>
      <c r="N21" s="35"/>
      <c r="O21" s="55"/>
      <c r="P21" s="36"/>
      <c r="Q21" s="37"/>
      <c r="R21" s="29"/>
      <c r="S21" s="38"/>
      <c r="T21" s="39"/>
      <c r="U21" s="40"/>
      <c r="V21" s="39"/>
      <c r="W21" s="80"/>
      <c r="X21" s="37"/>
      <c r="Y21" s="28"/>
      <c r="Z21" s="28"/>
      <c r="AA21" s="28"/>
      <c r="AB21" s="28"/>
      <c r="AC21" s="44"/>
      <c r="AD21" s="44"/>
      <c r="AE21" s="41"/>
      <c r="AF21" s="43"/>
      <c r="AG21" s="41"/>
      <c r="AH21" s="42"/>
      <c r="AI21" s="41"/>
      <c r="AJ21" s="44"/>
      <c r="AK21" s="45"/>
    </row>
    <row r="22" spans="2:37" ht="39" customHeight="1" x14ac:dyDescent="0.15">
      <c r="B22" s="34"/>
      <c r="C22" s="47"/>
      <c r="D22" s="34"/>
      <c r="E22" s="34"/>
      <c r="F22" s="41"/>
      <c r="G22" s="67"/>
      <c r="H22" s="68"/>
      <c r="I22" s="71"/>
      <c r="J22" s="73"/>
      <c r="K22" s="53"/>
      <c r="L22" s="49"/>
      <c r="M22" s="51"/>
      <c r="N22" s="35"/>
      <c r="O22" s="55"/>
      <c r="P22" s="36"/>
      <c r="Q22" s="37"/>
      <c r="R22" s="29"/>
      <c r="S22" s="38"/>
      <c r="T22" s="39"/>
      <c r="U22" s="40"/>
      <c r="V22" s="39"/>
      <c r="W22" s="80"/>
      <c r="X22" s="37"/>
      <c r="Y22" s="28"/>
      <c r="Z22" s="28"/>
      <c r="AA22" s="28"/>
      <c r="AB22" s="28"/>
      <c r="AC22" s="44"/>
      <c r="AD22" s="44"/>
      <c r="AE22" s="41"/>
      <c r="AF22" s="43"/>
      <c r="AG22" s="41"/>
      <c r="AH22" s="42"/>
      <c r="AI22" s="41"/>
      <c r="AJ22" s="44"/>
      <c r="AK22" s="45"/>
    </row>
    <row r="23" spans="2:37" ht="39" customHeight="1" x14ac:dyDescent="0.15">
      <c r="B23" s="34"/>
      <c r="C23" s="47"/>
      <c r="D23" s="34"/>
      <c r="E23" s="34"/>
      <c r="F23" s="41"/>
      <c r="G23" s="67"/>
      <c r="H23" s="68"/>
      <c r="I23" s="71"/>
      <c r="J23" s="73"/>
      <c r="K23" s="53"/>
      <c r="L23" s="49"/>
      <c r="M23" s="51"/>
      <c r="N23" s="35"/>
      <c r="O23" s="55"/>
      <c r="P23" s="36"/>
      <c r="Q23" s="37"/>
      <c r="R23" s="29"/>
      <c r="S23" s="38"/>
      <c r="T23" s="39"/>
      <c r="U23" s="40"/>
      <c r="V23" s="39"/>
      <c r="W23" s="80"/>
      <c r="X23" s="37"/>
      <c r="Y23" s="28"/>
      <c r="Z23" s="28"/>
      <c r="AA23" s="28"/>
      <c r="AB23" s="28"/>
      <c r="AC23" s="44"/>
      <c r="AD23" s="44"/>
      <c r="AE23" s="41"/>
      <c r="AF23" s="43"/>
      <c r="AG23" s="41"/>
      <c r="AH23" s="42"/>
      <c r="AI23" s="41"/>
      <c r="AJ23" s="44"/>
      <c r="AK23" s="45"/>
    </row>
    <row r="24" spans="2:37" ht="39" customHeight="1" x14ac:dyDescent="0.15">
      <c r="B24" s="34"/>
      <c r="C24" s="47"/>
      <c r="D24" s="34"/>
      <c r="E24" s="34"/>
      <c r="F24" s="41"/>
      <c r="G24" s="67"/>
      <c r="H24" s="68"/>
      <c r="I24" s="72"/>
      <c r="J24" s="73"/>
      <c r="K24" s="53"/>
      <c r="L24" s="49"/>
      <c r="M24" s="51"/>
      <c r="N24" s="35"/>
      <c r="O24" s="55"/>
      <c r="P24" s="36"/>
      <c r="Q24" s="37"/>
      <c r="R24" s="29"/>
      <c r="S24" s="38"/>
      <c r="T24" s="39"/>
      <c r="U24" s="40"/>
      <c r="V24" s="39"/>
      <c r="W24" s="80"/>
      <c r="X24" s="37"/>
      <c r="Y24" s="28"/>
      <c r="Z24" s="28"/>
      <c r="AA24" s="28"/>
      <c r="AB24" s="28"/>
      <c r="AC24" s="44"/>
      <c r="AD24" s="44"/>
      <c r="AE24" s="41"/>
      <c r="AF24" s="43"/>
      <c r="AG24" s="41"/>
      <c r="AH24" s="42"/>
      <c r="AI24" s="41"/>
      <c r="AJ24" s="44"/>
      <c r="AK24" s="45"/>
    </row>
    <row r="25" spans="2:37" ht="39" customHeight="1" x14ac:dyDescent="0.15">
      <c r="B25" s="34"/>
      <c r="C25" s="47"/>
      <c r="D25" s="34"/>
      <c r="E25" s="34"/>
      <c r="F25" s="41"/>
      <c r="G25" s="67"/>
      <c r="H25" s="68"/>
      <c r="I25" s="72"/>
      <c r="J25" s="73"/>
      <c r="K25" s="53"/>
      <c r="L25" s="49"/>
      <c r="M25" s="51"/>
      <c r="N25" s="35"/>
      <c r="O25" s="55"/>
      <c r="P25" s="36"/>
      <c r="Q25" s="37"/>
      <c r="R25" s="29"/>
      <c r="S25" s="38"/>
      <c r="T25" s="39"/>
      <c r="U25" s="40"/>
      <c r="V25" s="39"/>
      <c r="W25" s="80"/>
      <c r="X25" s="37"/>
      <c r="Y25" s="28"/>
      <c r="Z25" s="28"/>
      <c r="AA25" s="28"/>
      <c r="AB25" s="28"/>
      <c r="AC25" s="44"/>
      <c r="AD25" s="44"/>
      <c r="AE25" s="41"/>
      <c r="AF25" s="43"/>
      <c r="AG25" s="41"/>
      <c r="AH25" s="42"/>
      <c r="AI25" s="41"/>
      <c r="AJ25" s="44"/>
      <c r="AK25" s="45"/>
    </row>
    <row r="26" spans="2:37" ht="39" customHeight="1" x14ac:dyDescent="0.15">
      <c r="B26" s="34"/>
      <c r="C26" s="47"/>
      <c r="D26" s="34"/>
      <c r="E26" s="34"/>
      <c r="F26" s="41"/>
      <c r="G26" s="67"/>
      <c r="H26" s="68"/>
      <c r="I26" s="71"/>
      <c r="J26" s="73"/>
      <c r="K26" s="53"/>
      <c r="L26" s="49"/>
      <c r="M26" s="51"/>
      <c r="N26" s="35"/>
      <c r="O26" s="55"/>
      <c r="P26" s="36"/>
      <c r="Q26" s="37"/>
      <c r="R26" s="29"/>
      <c r="S26" s="38"/>
      <c r="T26" s="39"/>
      <c r="U26" s="40"/>
      <c r="V26" s="39"/>
      <c r="W26" s="80"/>
      <c r="X26" s="37"/>
      <c r="Y26" s="28"/>
      <c r="Z26" s="28"/>
      <c r="AA26" s="28"/>
      <c r="AB26" s="28"/>
      <c r="AC26" s="44"/>
      <c r="AD26" s="44"/>
      <c r="AE26" s="41"/>
      <c r="AF26" s="43"/>
      <c r="AG26" s="41"/>
      <c r="AH26" s="42"/>
      <c r="AI26" s="41"/>
      <c r="AJ26" s="44"/>
      <c r="AK26" s="45"/>
    </row>
    <row r="27" spans="2:37" ht="39" customHeight="1" x14ac:dyDescent="0.15">
      <c r="B27" s="34"/>
      <c r="C27" s="47"/>
      <c r="D27" s="34"/>
      <c r="E27" s="34"/>
      <c r="F27" s="41"/>
      <c r="G27" s="67"/>
      <c r="H27" s="68"/>
      <c r="I27" s="71"/>
      <c r="J27" s="73"/>
      <c r="K27" s="53"/>
      <c r="L27" s="49"/>
      <c r="M27" s="51"/>
      <c r="N27" s="35"/>
      <c r="O27" s="55"/>
      <c r="P27" s="36"/>
      <c r="Q27" s="37"/>
      <c r="R27" s="29"/>
      <c r="S27" s="38"/>
      <c r="T27" s="39"/>
      <c r="U27" s="40"/>
      <c r="V27" s="39"/>
      <c r="W27" s="80"/>
      <c r="X27" s="37"/>
      <c r="Y27" s="28"/>
      <c r="Z27" s="28"/>
      <c r="AA27" s="28"/>
      <c r="AB27" s="28"/>
      <c r="AC27" s="44"/>
      <c r="AD27" s="44"/>
      <c r="AE27" s="41"/>
      <c r="AF27" s="43"/>
      <c r="AG27" s="41"/>
      <c r="AH27" s="42"/>
      <c r="AI27" s="41"/>
      <c r="AJ27" s="44"/>
      <c r="AK27" s="45"/>
    </row>
    <row r="28" spans="2:37" ht="39" customHeight="1" x14ac:dyDescent="0.15">
      <c r="B28" s="34"/>
      <c r="C28" s="47"/>
      <c r="D28" s="34"/>
      <c r="E28" s="34"/>
      <c r="F28" s="41"/>
      <c r="G28" s="67"/>
      <c r="H28" s="68"/>
      <c r="I28" s="71"/>
      <c r="J28" s="73"/>
      <c r="K28" s="53"/>
      <c r="L28" s="49"/>
      <c r="M28" s="51"/>
      <c r="N28" s="35"/>
      <c r="O28" s="55"/>
      <c r="P28" s="36"/>
      <c r="Q28" s="37"/>
      <c r="R28" s="29"/>
      <c r="S28" s="38"/>
      <c r="T28" s="39"/>
      <c r="U28" s="40"/>
      <c r="V28" s="39"/>
      <c r="W28" s="80"/>
      <c r="X28" s="37"/>
      <c r="Y28" s="28"/>
      <c r="Z28" s="28"/>
      <c r="AA28" s="28"/>
      <c r="AB28" s="28"/>
      <c r="AC28" s="44"/>
      <c r="AD28" s="44"/>
      <c r="AE28" s="41"/>
      <c r="AF28" s="43"/>
      <c r="AG28" s="41"/>
      <c r="AH28" s="42"/>
      <c r="AI28" s="41"/>
      <c r="AJ28" s="44"/>
      <c r="AK28" s="45"/>
    </row>
    <row r="29" spans="2:37" ht="39" customHeight="1" x14ac:dyDescent="0.15">
      <c r="B29" s="34"/>
      <c r="C29" s="47"/>
      <c r="D29" s="34"/>
      <c r="E29" s="34"/>
      <c r="F29" s="41"/>
      <c r="G29" s="67"/>
      <c r="H29" s="68"/>
      <c r="I29" s="71"/>
      <c r="J29" s="73"/>
      <c r="K29" s="53"/>
      <c r="L29" s="49"/>
      <c r="M29" s="51"/>
      <c r="N29" s="35"/>
      <c r="O29" s="55"/>
      <c r="P29" s="36"/>
      <c r="Q29" s="37"/>
      <c r="R29" s="29"/>
      <c r="S29" s="38"/>
      <c r="T29" s="39"/>
      <c r="U29" s="40"/>
      <c r="V29" s="39"/>
      <c r="W29" s="80"/>
      <c r="X29" s="37"/>
      <c r="Y29" s="28"/>
      <c r="Z29" s="28"/>
      <c r="AA29" s="28"/>
      <c r="AB29" s="28"/>
      <c r="AC29" s="44"/>
      <c r="AD29" s="44"/>
      <c r="AE29" s="41"/>
      <c r="AF29" s="43"/>
      <c r="AG29" s="41"/>
      <c r="AH29" s="42"/>
      <c r="AI29" s="41"/>
      <c r="AJ29" s="44"/>
      <c r="AK29" s="45"/>
    </row>
    <row r="30" spans="2:37" ht="39" customHeight="1" x14ac:dyDescent="0.15">
      <c r="B30" s="34"/>
      <c r="C30" s="47"/>
      <c r="D30" s="34"/>
      <c r="E30" s="34"/>
      <c r="F30" s="41"/>
      <c r="G30" s="67"/>
      <c r="H30" s="68"/>
      <c r="I30" s="72"/>
      <c r="J30" s="73"/>
      <c r="K30" s="53"/>
      <c r="L30" s="49"/>
      <c r="M30" s="51"/>
      <c r="N30" s="35"/>
      <c r="O30" s="55"/>
      <c r="P30" s="36"/>
      <c r="Q30" s="37"/>
      <c r="R30" s="29"/>
      <c r="S30" s="38"/>
      <c r="T30" s="39"/>
      <c r="U30" s="40"/>
      <c r="V30" s="39"/>
      <c r="W30" s="80"/>
      <c r="X30" s="37"/>
      <c r="Y30" s="28"/>
      <c r="Z30" s="28"/>
      <c r="AA30" s="28"/>
      <c r="AB30" s="28"/>
      <c r="AC30" s="44"/>
      <c r="AD30" s="44"/>
      <c r="AE30" s="41"/>
      <c r="AF30" s="43"/>
      <c r="AG30" s="41"/>
      <c r="AH30" s="42"/>
      <c r="AI30" s="41"/>
      <c r="AJ30" s="44"/>
      <c r="AK30" s="45"/>
    </row>
    <row r="31" spans="2:37" ht="39" customHeight="1" x14ac:dyDescent="0.15">
      <c r="B31" s="34"/>
      <c r="C31" s="47"/>
      <c r="D31" s="34"/>
      <c r="E31" s="34"/>
      <c r="F31" s="41"/>
      <c r="G31" s="67"/>
      <c r="H31" s="68"/>
      <c r="I31" s="72"/>
      <c r="J31" s="73"/>
      <c r="K31" s="53"/>
      <c r="L31" s="49"/>
      <c r="M31" s="51"/>
      <c r="N31" s="35"/>
      <c r="O31" s="55"/>
      <c r="P31" s="36"/>
      <c r="Q31" s="37"/>
      <c r="R31" s="29"/>
      <c r="S31" s="38"/>
      <c r="T31" s="39"/>
      <c r="U31" s="40"/>
      <c r="V31" s="39"/>
      <c r="W31" s="80"/>
      <c r="X31" s="37"/>
      <c r="Y31" s="28"/>
      <c r="Z31" s="28"/>
      <c r="AA31" s="28"/>
      <c r="AB31" s="28"/>
      <c r="AC31" s="44"/>
      <c r="AD31" s="44"/>
      <c r="AE31" s="41"/>
      <c r="AF31" s="43"/>
      <c r="AG31" s="41"/>
      <c r="AH31" s="42"/>
      <c r="AI31" s="41"/>
      <c r="AJ31" s="44"/>
      <c r="AK31" s="45"/>
    </row>
    <row r="32" spans="2:37" ht="39" customHeight="1" x14ac:dyDescent="0.15">
      <c r="B32" s="34"/>
      <c r="C32" s="47"/>
      <c r="D32" s="34"/>
      <c r="E32" s="34"/>
      <c r="F32" s="41"/>
      <c r="G32" s="67"/>
      <c r="H32" s="68"/>
      <c r="I32" s="72"/>
      <c r="J32" s="73"/>
      <c r="K32" s="53"/>
      <c r="L32" s="49"/>
      <c r="M32" s="51"/>
      <c r="N32" s="35"/>
      <c r="O32" s="55"/>
      <c r="P32" s="36"/>
      <c r="Q32" s="37"/>
      <c r="R32" s="29"/>
      <c r="S32" s="38"/>
      <c r="T32" s="39"/>
      <c r="U32" s="40"/>
      <c r="V32" s="39"/>
      <c r="W32" s="80"/>
      <c r="X32" s="37"/>
      <c r="Y32" s="28"/>
      <c r="Z32" s="28"/>
      <c r="AA32" s="28"/>
      <c r="AB32" s="28"/>
      <c r="AC32" s="44"/>
      <c r="AD32" s="44"/>
      <c r="AE32" s="41"/>
      <c r="AF32" s="43"/>
      <c r="AG32" s="41"/>
      <c r="AH32" s="42"/>
      <c r="AI32" s="41"/>
      <c r="AJ32" s="44"/>
      <c r="AK32" s="45"/>
    </row>
    <row r="33" spans="2:37" ht="39" customHeight="1" x14ac:dyDescent="0.15">
      <c r="B33" s="34"/>
      <c r="C33" s="47"/>
      <c r="D33" s="34"/>
      <c r="E33" s="34"/>
      <c r="F33" s="41"/>
      <c r="G33" s="67"/>
      <c r="H33" s="68"/>
      <c r="I33" s="71"/>
      <c r="J33" s="73"/>
      <c r="K33" s="53"/>
      <c r="L33" s="49"/>
      <c r="M33" s="51"/>
      <c r="N33" s="35"/>
      <c r="O33" s="55"/>
      <c r="P33" s="36"/>
      <c r="Q33" s="37"/>
      <c r="R33" s="29"/>
      <c r="S33" s="38"/>
      <c r="T33" s="39"/>
      <c r="U33" s="40"/>
      <c r="V33" s="39"/>
      <c r="W33" s="80"/>
      <c r="X33" s="37"/>
      <c r="Y33" s="28"/>
      <c r="Z33" s="28"/>
      <c r="AA33" s="28"/>
      <c r="AB33" s="28"/>
      <c r="AC33" s="44"/>
      <c r="AD33" s="44"/>
      <c r="AE33" s="41"/>
      <c r="AF33" s="43"/>
      <c r="AG33" s="41"/>
      <c r="AH33" s="42"/>
      <c r="AI33" s="41"/>
      <c r="AJ33" s="44"/>
      <c r="AK33" s="45"/>
    </row>
    <row r="34" spans="2:37" ht="39" customHeight="1" x14ac:dyDescent="0.15">
      <c r="B34" s="34"/>
      <c r="C34" s="47"/>
      <c r="D34" s="34"/>
      <c r="E34" s="34"/>
      <c r="F34" s="41"/>
      <c r="G34" s="67"/>
      <c r="H34" s="75"/>
      <c r="I34" s="76"/>
      <c r="J34" s="74"/>
      <c r="K34" s="53"/>
      <c r="L34" s="49"/>
      <c r="M34" s="51"/>
      <c r="N34" s="35"/>
      <c r="O34" s="55"/>
      <c r="P34" s="36"/>
      <c r="Q34" s="37"/>
      <c r="R34" s="29"/>
      <c r="S34" s="38"/>
      <c r="T34" s="39"/>
      <c r="U34" s="40"/>
      <c r="V34" s="39"/>
      <c r="W34" s="81"/>
      <c r="X34" s="37"/>
      <c r="Y34" s="28"/>
      <c r="Z34" s="28"/>
      <c r="AA34" s="28"/>
      <c r="AB34" s="28"/>
      <c r="AC34" s="44"/>
      <c r="AD34" s="44"/>
      <c r="AE34" s="41"/>
      <c r="AF34" s="43"/>
      <c r="AG34" s="41"/>
      <c r="AH34" s="42"/>
      <c r="AI34" s="41"/>
      <c r="AJ34" s="44"/>
      <c r="AK34" s="45"/>
    </row>
    <row r="35" spans="2:37" ht="39" customHeight="1" x14ac:dyDescent="0.15">
      <c r="B35" s="34"/>
      <c r="C35" s="47"/>
      <c r="D35" s="34"/>
      <c r="E35" s="34"/>
      <c r="F35" s="41"/>
      <c r="G35" s="67"/>
      <c r="H35" s="75"/>
      <c r="I35" s="76"/>
      <c r="J35" s="73"/>
      <c r="K35" s="53"/>
      <c r="L35" s="49"/>
      <c r="M35" s="51"/>
      <c r="N35" s="35"/>
      <c r="O35" s="55"/>
      <c r="P35" s="36"/>
      <c r="Q35" s="37"/>
      <c r="R35" s="29"/>
      <c r="S35" s="38"/>
      <c r="T35" s="39"/>
      <c r="U35" s="40"/>
      <c r="V35" s="39"/>
      <c r="W35" s="80"/>
      <c r="X35" s="37"/>
      <c r="Y35" s="28"/>
      <c r="Z35" s="28"/>
      <c r="AA35" s="28"/>
      <c r="AB35" s="28"/>
      <c r="AC35" s="44"/>
      <c r="AD35" s="44"/>
      <c r="AE35" s="41"/>
      <c r="AF35" s="43"/>
      <c r="AG35" s="41"/>
      <c r="AH35" s="42"/>
      <c r="AI35" s="41"/>
      <c r="AJ35" s="44"/>
      <c r="AK35" s="45"/>
    </row>
    <row r="36" spans="2:37" ht="39" customHeight="1" x14ac:dyDescent="0.15">
      <c r="B36" s="34"/>
      <c r="C36" s="47"/>
      <c r="D36" s="34"/>
      <c r="E36" s="34"/>
      <c r="F36" s="41"/>
      <c r="G36" s="67"/>
      <c r="H36" s="75"/>
      <c r="I36" s="72"/>
      <c r="J36" s="74"/>
      <c r="K36" s="53"/>
      <c r="L36" s="49"/>
      <c r="M36" s="51"/>
      <c r="N36" s="35"/>
      <c r="O36" s="55"/>
      <c r="P36" s="36"/>
      <c r="Q36" s="37"/>
      <c r="R36" s="29"/>
      <c r="S36" s="38"/>
      <c r="T36" s="39"/>
      <c r="U36" s="40"/>
      <c r="V36" s="39"/>
      <c r="W36" s="81"/>
      <c r="X36" s="37"/>
      <c r="Y36" s="28"/>
      <c r="Z36" s="28"/>
      <c r="AA36" s="28"/>
      <c r="AB36" s="28"/>
      <c r="AC36" s="44"/>
      <c r="AD36" s="44"/>
      <c r="AE36" s="41"/>
      <c r="AF36" s="43"/>
      <c r="AG36" s="41"/>
      <c r="AH36" s="42"/>
      <c r="AI36" s="41"/>
      <c r="AJ36" s="44"/>
      <c r="AK36" s="45"/>
    </row>
    <row r="37" spans="2:37" ht="39" customHeight="1" x14ac:dyDescent="0.15">
      <c r="B37" s="34"/>
      <c r="C37" s="47"/>
      <c r="D37" s="34"/>
      <c r="E37" s="34"/>
      <c r="F37" s="41"/>
      <c r="G37" s="67"/>
      <c r="H37" s="75"/>
      <c r="I37" s="72"/>
      <c r="J37" s="73"/>
      <c r="K37" s="53"/>
      <c r="L37" s="49"/>
      <c r="M37" s="51"/>
      <c r="N37" s="35"/>
      <c r="O37" s="55"/>
      <c r="P37" s="36"/>
      <c r="Q37" s="37"/>
      <c r="R37" s="29"/>
      <c r="S37" s="38"/>
      <c r="T37" s="39"/>
      <c r="U37" s="40"/>
      <c r="V37" s="39"/>
      <c r="W37" s="80"/>
      <c r="X37" s="37"/>
      <c r="Y37" s="28"/>
      <c r="Z37" s="28"/>
      <c r="AA37" s="28"/>
      <c r="AB37" s="28"/>
      <c r="AC37" s="44"/>
      <c r="AD37" s="44"/>
      <c r="AE37" s="41"/>
      <c r="AF37" s="43"/>
      <c r="AG37" s="41"/>
      <c r="AH37" s="42"/>
      <c r="AI37" s="41"/>
      <c r="AJ37" s="44"/>
      <c r="AK37" s="45"/>
    </row>
    <row r="38" spans="2:37" ht="39" customHeight="1" x14ac:dyDescent="0.15">
      <c r="B38" s="34"/>
      <c r="C38" s="47"/>
      <c r="D38" s="34"/>
      <c r="E38" s="34"/>
      <c r="F38" s="41"/>
      <c r="G38" s="67"/>
      <c r="H38" s="75"/>
      <c r="I38" s="71"/>
      <c r="J38" s="73"/>
      <c r="K38" s="53"/>
      <c r="L38" s="49"/>
      <c r="M38" s="51"/>
      <c r="N38" s="35"/>
      <c r="O38" s="55"/>
      <c r="P38" s="36"/>
      <c r="Q38" s="37"/>
      <c r="R38" s="29"/>
      <c r="S38" s="38"/>
      <c r="T38" s="39"/>
      <c r="U38" s="40"/>
      <c r="V38" s="39"/>
      <c r="W38" s="80"/>
      <c r="X38" s="37"/>
      <c r="Y38" s="28"/>
      <c r="Z38" s="28"/>
      <c r="AA38" s="28"/>
      <c r="AB38" s="28"/>
      <c r="AC38" s="44"/>
      <c r="AD38" s="44"/>
      <c r="AE38" s="41"/>
      <c r="AF38" s="43"/>
      <c r="AG38" s="41"/>
      <c r="AH38" s="42"/>
      <c r="AI38" s="41"/>
      <c r="AJ38" s="44"/>
      <c r="AK38" s="45"/>
    </row>
    <row r="39" spans="2:37" ht="39" customHeight="1" x14ac:dyDescent="0.15">
      <c r="B39" s="34"/>
      <c r="C39" s="47"/>
      <c r="D39" s="34"/>
      <c r="E39" s="34"/>
      <c r="F39" s="41"/>
      <c r="G39" s="67"/>
      <c r="H39" s="75"/>
      <c r="I39" s="71"/>
      <c r="J39" s="73"/>
      <c r="K39" s="53"/>
      <c r="L39" s="49"/>
      <c r="M39" s="51"/>
      <c r="N39" s="35"/>
      <c r="O39" s="55"/>
      <c r="P39" s="36"/>
      <c r="Q39" s="37"/>
      <c r="R39" s="29"/>
      <c r="S39" s="38"/>
      <c r="T39" s="39"/>
      <c r="U39" s="40"/>
      <c r="V39" s="39"/>
      <c r="W39" s="80"/>
      <c r="X39" s="37"/>
      <c r="Y39" s="28"/>
      <c r="Z39" s="28"/>
      <c r="AA39" s="28"/>
      <c r="AB39" s="28"/>
      <c r="AC39" s="44"/>
      <c r="AD39" s="44"/>
      <c r="AE39" s="41"/>
      <c r="AF39" s="43"/>
      <c r="AG39" s="41"/>
      <c r="AH39" s="42"/>
      <c r="AI39" s="41"/>
      <c r="AJ39" s="44"/>
      <c r="AK39" s="45"/>
    </row>
    <row r="40" spans="2:37" ht="39" customHeight="1" x14ac:dyDescent="0.15">
      <c r="B40" s="34"/>
      <c r="C40" s="47"/>
      <c r="D40" s="34"/>
      <c r="E40" s="34"/>
      <c r="F40" s="41"/>
      <c r="G40" s="67"/>
      <c r="H40" s="75"/>
      <c r="I40" s="71"/>
      <c r="J40" s="73"/>
      <c r="K40" s="53"/>
      <c r="L40" s="49"/>
      <c r="M40" s="51"/>
      <c r="N40" s="35"/>
      <c r="O40" s="55"/>
      <c r="P40" s="36"/>
      <c r="Q40" s="37"/>
      <c r="R40" s="29"/>
      <c r="S40" s="38"/>
      <c r="T40" s="39"/>
      <c r="U40" s="40"/>
      <c r="V40" s="39"/>
      <c r="W40" s="80"/>
      <c r="X40" s="37"/>
      <c r="Y40" s="28"/>
      <c r="Z40" s="28"/>
      <c r="AA40" s="28"/>
      <c r="AB40" s="28"/>
      <c r="AC40" s="44"/>
      <c r="AD40" s="44"/>
      <c r="AE40" s="41"/>
      <c r="AF40" s="43"/>
      <c r="AG40" s="41"/>
      <c r="AH40" s="42"/>
      <c r="AI40" s="41"/>
      <c r="AJ40" s="44"/>
      <c r="AK40" s="45"/>
    </row>
    <row r="41" spans="2:37" ht="39" customHeight="1" x14ac:dyDescent="0.15">
      <c r="B41" s="34"/>
      <c r="C41" s="47"/>
      <c r="D41" s="34"/>
      <c r="E41" s="34"/>
      <c r="F41" s="41"/>
      <c r="G41" s="67"/>
      <c r="H41" s="75"/>
      <c r="I41" s="71"/>
      <c r="J41" s="74"/>
      <c r="K41" s="53"/>
      <c r="L41" s="49"/>
      <c r="M41" s="51"/>
      <c r="N41" s="35"/>
      <c r="O41" s="55"/>
      <c r="P41" s="36"/>
      <c r="Q41" s="37"/>
      <c r="R41" s="29"/>
      <c r="S41" s="38"/>
      <c r="T41" s="39"/>
      <c r="U41" s="40"/>
      <c r="V41" s="39"/>
      <c r="W41" s="81"/>
      <c r="X41" s="37"/>
      <c r="Y41" s="28"/>
      <c r="Z41" s="28"/>
      <c r="AA41" s="28"/>
      <c r="AB41" s="28"/>
      <c r="AC41" s="44"/>
      <c r="AD41" s="44"/>
      <c r="AE41" s="41"/>
      <c r="AF41" s="43"/>
      <c r="AG41" s="41"/>
      <c r="AH41" s="42"/>
      <c r="AI41" s="41"/>
      <c r="AJ41" s="44"/>
      <c r="AK41" s="45"/>
    </row>
    <row r="42" spans="2:37" ht="39" customHeight="1" x14ac:dyDescent="0.15">
      <c r="B42" s="34"/>
      <c r="C42" s="47"/>
      <c r="D42" s="34"/>
      <c r="E42" s="34"/>
      <c r="F42" s="41"/>
      <c r="G42" s="67"/>
      <c r="H42" s="75"/>
      <c r="I42" s="72"/>
      <c r="J42" s="73"/>
      <c r="K42" s="53"/>
      <c r="L42" s="49"/>
      <c r="M42" s="51"/>
      <c r="N42" s="35"/>
      <c r="O42" s="55"/>
      <c r="P42" s="36"/>
      <c r="Q42" s="37"/>
      <c r="R42" s="29"/>
      <c r="S42" s="38"/>
      <c r="T42" s="39"/>
      <c r="U42" s="40"/>
      <c r="V42" s="39"/>
      <c r="W42" s="80"/>
      <c r="X42" s="37"/>
      <c r="Y42" s="28"/>
      <c r="Z42" s="28"/>
      <c r="AA42" s="28"/>
      <c r="AB42" s="28"/>
      <c r="AC42" s="44"/>
      <c r="AD42" s="44"/>
      <c r="AE42" s="41"/>
      <c r="AF42" s="43"/>
      <c r="AG42" s="41"/>
      <c r="AH42" s="42"/>
      <c r="AI42" s="41"/>
      <c r="AJ42" s="44"/>
      <c r="AK42" s="45"/>
    </row>
    <row r="43" spans="2:37" ht="39" customHeight="1" x14ac:dyDescent="0.15">
      <c r="B43" s="34"/>
      <c r="C43" s="47"/>
      <c r="D43" s="34"/>
      <c r="E43" s="34"/>
      <c r="F43" s="41"/>
      <c r="G43" s="67"/>
      <c r="H43" s="75"/>
      <c r="I43" s="72"/>
      <c r="J43" s="73"/>
      <c r="K43" s="53"/>
      <c r="L43" s="49"/>
      <c r="M43" s="51"/>
      <c r="N43" s="35"/>
      <c r="O43" s="55"/>
      <c r="P43" s="36"/>
      <c r="Q43" s="37"/>
      <c r="R43" s="29"/>
      <c r="S43" s="38"/>
      <c r="T43" s="39"/>
      <c r="U43" s="40"/>
      <c r="V43" s="39"/>
      <c r="W43" s="80"/>
      <c r="X43" s="37"/>
      <c r="Y43" s="28"/>
      <c r="Z43" s="28"/>
      <c r="AA43" s="28"/>
      <c r="AB43" s="28"/>
      <c r="AC43" s="44"/>
      <c r="AD43" s="44"/>
      <c r="AE43" s="41"/>
      <c r="AF43" s="43"/>
      <c r="AG43" s="41"/>
      <c r="AH43" s="42"/>
      <c r="AI43" s="41"/>
      <c r="AJ43" s="44"/>
      <c r="AK43" s="45"/>
    </row>
    <row r="44" spans="2:37" ht="39" customHeight="1" x14ac:dyDescent="0.15">
      <c r="B44" s="34"/>
      <c r="C44" s="47"/>
      <c r="D44" s="34"/>
      <c r="E44" s="34"/>
      <c r="F44" s="41"/>
      <c r="G44" s="67"/>
      <c r="H44" s="75"/>
      <c r="I44" s="72"/>
      <c r="J44" s="73"/>
      <c r="K44" s="53"/>
      <c r="L44" s="49"/>
      <c r="M44" s="51"/>
      <c r="N44" s="35"/>
      <c r="O44" s="55"/>
      <c r="P44" s="36"/>
      <c r="Q44" s="37"/>
      <c r="R44" s="29"/>
      <c r="S44" s="38"/>
      <c r="T44" s="39"/>
      <c r="U44" s="40"/>
      <c r="V44" s="39"/>
      <c r="W44" s="80"/>
      <c r="X44" s="37"/>
      <c r="Y44" s="28"/>
      <c r="Z44" s="28"/>
      <c r="AA44" s="28"/>
      <c r="AB44" s="28"/>
      <c r="AC44" s="44"/>
      <c r="AD44" s="44"/>
      <c r="AE44" s="41"/>
      <c r="AF44" s="43"/>
      <c r="AG44" s="41"/>
      <c r="AH44" s="42"/>
      <c r="AI44" s="41"/>
      <c r="AJ44" s="44"/>
      <c r="AK44" s="45"/>
    </row>
    <row r="45" spans="2:37" ht="39" customHeight="1" x14ac:dyDescent="0.15">
      <c r="B45" s="34"/>
      <c r="C45" s="47"/>
      <c r="D45" s="34"/>
      <c r="E45" s="34"/>
      <c r="F45" s="41"/>
      <c r="G45" s="67"/>
      <c r="H45" s="75"/>
      <c r="I45" s="72"/>
      <c r="J45" s="73"/>
      <c r="K45" s="53"/>
      <c r="L45" s="49"/>
      <c r="M45" s="51"/>
      <c r="N45" s="35"/>
      <c r="O45" s="55"/>
      <c r="P45" s="36"/>
      <c r="Q45" s="37"/>
      <c r="R45" s="29"/>
      <c r="S45" s="38"/>
      <c r="T45" s="39"/>
      <c r="U45" s="40"/>
      <c r="V45" s="39"/>
      <c r="W45" s="80"/>
      <c r="X45" s="37"/>
      <c r="Y45" s="28"/>
      <c r="Z45" s="28"/>
      <c r="AA45" s="28"/>
      <c r="AB45" s="28"/>
      <c r="AC45" s="44"/>
      <c r="AD45" s="44"/>
      <c r="AE45" s="41"/>
      <c r="AF45" s="43"/>
      <c r="AG45" s="41"/>
      <c r="AH45" s="42"/>
      <c r="AI45" s="41"/>
      <c r="AJ45" s="44"/>
      <c r="AK45" s="45"/>
    </row>
    <row r="46" spans="2:37" ht="39" customHeight="1" x14ac:dyDescent="0.15">
      <c r="B46" s="34"/>
      <c r="C46" s="47"/>
      <c r="D46" s="34"/>
      <c r="E46" s="34"/>
      <c r="F46" s="41"/>
      <c r="G46" s="67"/>
      <c r="H46" s="75"/>
      <c r="I46" s="72"/>
      <c r="J46" s="73"/>
      <c r="K46" s="53"/>
      <c r="L46" s="49"/>
      <c r="M46" s="51"/>
      <c r="N46" s="35"/>
      <c r="O46" s="55"/>
      <c r="P46" s="36"/>
      <c r="Q46" s="37"/>
      <c r="R46" s="29"/>
      <c r="S46" s="38"/>
      <c r="T46" s="39"/>
      <c r="U46" s="40"/>
      <c r="V46" s="39"/>
      <c r="W46" s="80"/>
      <c r="X46" s="37"/>
      <c r="Y46" s="28"/>
      <c r="Z46" s="28"/>
      <c r="AA46" s="28"/>
      <c r="AB46" s="28"/>
      <c r="AC46" s="44"/>
      <c r="AD46" s="44"/>
      <c r="AE46" s="41"/>
      <c r="AF46" s="43"/>
      <c r="AG46" s="41"/>
      <c r="AH46" s="42"/>
      <c r="AI46" s="41"/>
      <c r="AJ46" s="44"/>
      <c r="AK46" s="45"/>
    </row>
    <row r="47" spans="2:37" ht="39" customHeight="1" x14ac:dyDescent="0.15">
      <c r="B47" s="34"/>
      <c r="C47" s="47"/>
      <c r="D47" s="34"/>
      <c r="E47" s="34"/>
      <c r="F47" s="41"/>
      <c r="G47" s="67"/>
      <c r="H47" s="75"/>
      <c r="I47" s="72"/>
      <c r="J47" s="73"/>
      <c r="K47" s="53"/>
      <c r="L47" s="49"/>
      <c r="M47" s="51"/>
      <c r="N47" s="35"/>
      <c r="O47" s="55"/>
      <c r="P47" s="36"/>
      <c r="Q47" s="37"/>
      <c r="R47" s="29"/>
      <c r="S47" s="38"/>
      <c r="T47" s="39"/>
      <c r="U47" s="40"/>
      <c r="V47" s="39"/>
      <c r="W47" s="80"/>
      <c r="X47" s="37"/>
      <c r="Y47" s="28"/>
      <c r="Z47" s="28"/>
      <c r="AA47" s="28"/>
      <c r="AB47" s="28"/>
      <c r="AC47" s="44"/>
      <c r="AD47" s="44"/>
      <c r="AE47" s="41"/>
      <c r="AF47" s="43"/>
      <c r="AG47" s="41"/>
      <c r="AH47" s="42"/>
      <c r="AI47" s="41"/>
      <c r="AJ47" s="44"/>
      <c r="AK47" s="45"/>
    </row>
    <row r="48" spans="2:37" ht="39" customHeight="1" x14ac:dyDescent="0.15">
      <c r="B48" s="34"/>
      <c r="C48" s="47"/>
      <c r="D48" s="34"/>
      <c r="E48" s="34"/>
      <c r="F48" s="41"/>
      <c r="G48" s="67"/>
      <c r="H48" s="75"/>
      <c r="I48" s="72"/>
      <c r="J48" s="73"/>
      <c r="K48" s="53"/>
      <c r="L48" s="49"/>
      <c r="M48" s="51"/>
      <c r="N48" s="35"/>
      <c r="O48" s="55"/>
      <c r="P48" s="36"/>
      <c r="Q48" s="37"/>
      <c r="R48" s="29"/>
      <c r="S48" s="38"/>
      <c r="T48" s="39"/>
      <c r="U48" s="40"/>
      <c r="V48" s="39"/>
      <c r="W48" s="80"/>
      <c r="X48" s="37"/>
      <c r="Y48" s="28"/>
      <c r="Z48" s="28"/>
      <c r="AA48" s="28"/>
      <c r="AB48" s="28"/>
      <c r="AC48" s="44"/>
      <c r="AD48" s="44"/>
      <c r="AE48" s="41"/>
      <c r="AF48" s="43"/>
      <c r="AG48" s="41"/>
      <c r="AH48" s="42"/>
      <c r="AI48" s="41"/>
      <c r="AJ48" s="44"/>
      <c r="AK48" s="45"/>
    </row>
    <row r="49" spans="2:37" ht="39" customHeight="1" x14ac:dyDescent="0.15">
      <c r="B49" s="34"/>
      <c r="C49" s="47"/>
      <c r="D49" s="34"/>
      <c r="E49" s="34"/>
      <c r="F49" s="41"/>
      <c r="G49" s="67"/>
      <c r="H49" s="75"/>
      <c r="I49" s="72"/>
      <c r="J49" s="73"/>
      <c r="K49" s="53"/>
      <c r="L49" s="49"/>
      <c r="M49" s="51"/>
      <c r="N49" s="35"/>
      <c r="O49" s="55"/>
      <c r="P49" s="36"/>
      <c r="Q49" s="37"/>
      <c r="R49" s="29"/>
      <c r="S49" s="38"/>
      <c r="T49" s="39"/>
      <c r="U49" s="40"/>
      <c r="V49" s="39"/>
      <c r="W49" s="80"/>
      <c r="X49" s="37"/>
      <c r="Y49" s="28"/>
      <c r="Z49" s="28"/>
      <c r="AA49" s="28"/>
      <c r="AB49" s="28"/>
      <c r="AC49" s="44"/>
      <c r="AD49" s="44"/>
      <c r="AE49" s="41"/>
      <c r="AF49" s="43"/>
      <c r="AG49" s="41"/>
      <c r="AH49" s="42"/>
      <c r="AI49" s="41"/>
      <c r="AJ49" s="44"/>
      <c r="AK49" s="45"/>
    </row>
    <row r="50" spans="2:37" ht="39" customHeight="1" x14ac:dyDescent="0.15">
      <c r="B50" s="34"/>
      <c r="C50" s="47"/>
      <c r="D50" s="34"/>
      <c r="E50" s="34"/>
      <c r="F50" s="41"/>
      <c r="G50" s="67"/>
      <c r="H50" s="75"/>
      <c r="I50" s="72"/>
      <c r="J50" s="73"/>
      <c r="K50" s="53"/>
      <c r="L50" s="49"/>
      <c r="M50" s="51"/>
      <c r="N50" s="35"/>
      <c r="O50" s="55"/>
      <c r="P50" s="36"/>
      <c r="Q50" s="37"/>
      <c r="R50" s="29"/>
      <c r="S50" s="38"/>
      <c r="T50" s="39"/>
      <c r="U50" s="40"/>
      <c r="V50" s="39"/>
      <c r="W50" s="80"/>
      <c r="X50" s="37"/>
      <c r="Y50" s="28"/>
      <c r="Z50" s="28"/>
      <c r="AA50" s="28"/>
      <c r="AB50" s="28"/>
      <c r="AC50" s="44"/>
      <c r="AD50" s="44"/>
      <c r="AE50" s="41"/>
      <c r="AF50" s="43"/>
      <c r="AG50" s="41"/>
      <c r="AH50" s="42"/>
      <c r="AI50" s="41"/>
      <c r="AJ50" s="44"/>
      <c r="AK50" s="45"/>
    </row>
    <row r="51" spans="2:37" ht="39" customHeight="1" x14ac:dyDescent="0.15">
      <c r="B51" s="34"/>
      <c r="C51" s="47"/>
      <c r="D51" s="34"/>
      <c r="E51" s="34"/>
      <c r="F51" s="41"/>
      <c r="G51" s="67"/>
      <c r="H51" s="75"/>
      <c r="I51" s="72"/>
      <c r="J51" s="73"/>
      <c r="K51" s="53"/>
      <c r="L51" s="49"/>
      <c r="M51" s="51"/>
      <c r="N51" s="35"/>
      <c r="O51" s="55"/>
      <c r="P51" s="36"/>
      <c r="Q51" s="37"/>
      <c r="R51" s="29"/>
      <c r="S51" s="38"/>
      <c r="T51" s="39"/>
      <c r="U51" s="40"/>
      <c r="V51" s="39"/>
      <c r="W51" s="80"/>
      <c r="X51" s="37"/>
      <c r="Y51" s="28"/>
      <c r="Z51" s="28"/>
      <c r="AA51" s="28"/>
      <c r="AB51" s="28"/>
      <c r="AC51" s="44"/>
      <c r="AD51" s="44"/>
      <c r="AE51" s="41"/>
      <c r="AF51" s="43"/>
      <c r="AG51" s="41"/>
      <c r="AH51" s="42"/>
      <c r="AI51" s="41"/>
      <c r="AJ51" s="44"/>
      <c r="AK51" s="45"/>
    </row>
    <row r="52" spans="2:37" ht="39" customHeight="1" x14ac:dyDescent="0.15">
      <c r="B52" s="34"/>
      <c r="C52" s="47"/>
      <c r="D52" s="34"/>
      <c r="E52" s="34"/>
      <c r="F52" s="41"/>
      <c r="G52" s="67"/>
      <c r="H52" s="75"/>
      <c r="I52" s="72"/>
      <c r="J52" s="73"/>
      <c r="K52" s="53"/>
      <c r="L52" s="49"/>
      <c r="M52" s="51"/>
      <c r="N52" s="35"/>
      <c r="O52" s="55"/>
      <c r="P52" s="36"/>
      <c r="Q52" s="37"/>
      <c r="R52" s="29"/>
      <c r="S52" s="38"/>
      <c r="T52" s="39"/>
      <c r="U52" s="40"/>
      <c r="V52" s="39"/>
      <c r="W52" s="80"/>
      <c r="X52" s="37"/>
      <c r="Y52" s="28"/>
      <c r="Z52" s="28"/>
      <c r="AA52" s="28"/>
      <c r="AB52" s="28"/>
      <c r="AC52" s="44"/>
      <c r="AD52" s="44"/>
      <c r="AE52" s="41"/>
      <c r="AF52" s="43"/>
      <c r="AG52" s="41"/>
      <c r="AH52" s="42"/>
      <c r="AI52" s="41"/>
      <c r="AJ52" s="44"/>
      <c r="AK52" s="45"/>
    </row>
    <row r="53" spans="2:37" ht="39" customHeight="1" x14ac:dyDescent="0.15">
      <c r="B53" s="34"/>
      <c r="C53" s="47"/>
      <c r="D53" s="34"/>
      <c r="E53" s="34"/>
      <c r="F53" s="41"/>
      <c r="G53" s="67"/>
      <c r="H53" s="75"/>
      <c r="I53" s="71"/>
      <c r="J53" s="73"/>
      <c r="K53" s="53"/>
      <c r="L53" s="49"/>
      <c r="M53" s="51"/>
      <c r="N53" s="35"/>
      <c r="O53" s="55"/>
      <c r="P53" s="36"/>
      <c r="Q53" s="37"/>
      <c r="R53" s="29"/>
      <c r="S53" s="38"/>
      <c r="T53" s="39"/>
      <c r="U53" s="40"/>
      <c r="V53" s="39"/>
      <c r="W53" s="80"/>
      <c r="X53" s="37"/>
      <c r="Y53" s="28"/>
      <c r="Z53" s="28"/>
      <c r="AA53" s="28"/>
      <c r="AB53" s="28"/>
      <c r="AC53" s="44"/>
      <c r="AD53" s="44"/>
      <c r="AE53" s="41"/>
      <c r="AF53" s="43"/>
      <c r="AG53" s="41"/>
      <c r="AH53" s="42"/>
      <c r="AI53" s="41"/>
      <c r="AJ53" s="44"/>
      <c r="AK53" s="45"/>
    </row>
    <row r="54" spans="2:37" ht="39" customHeight="1" x14ac:dyDescent="0.15">
      <c r="B54" s="34"/>
      <c r="C54" s="47"/>
      <c r="D54" s="34"/>
      <c r="E54" s="34"/>
      <c r="F54" s="41"/>
      <c r="G54" s="67"/>
      <c r="H54" s="75"/>
      <c r="I54" s="71"/>
      <c r="J54" s="73"/>
      <c r="K54" s="53"/>
      <c r="L54" s="49"/>
      <c r="M54" s="51"/>
      <c r="N54" s="35"/>
      <c r="O54" s="55"/>
      <c r="P54" s="36"/>
      <c r="Q54" s="37"/>
      <c r="R54" s="29"/>
      <c r="S54" s="38"/>
      <c r="T54" s="39"/>
      <c r="U54" s="40"/>
      <c r="V54" s="39"/>
      <c r="W54" s="80"/>
      <c r="X54" s="37"/>
      <c r="Y54" s="28"/>
      <c r="Z54" s="28"/>
      <c r="AA54" s="28"/>
      <c r="AB54" s="28"/>
      <c r="AC54" s="44"/>
      <c r="AD54" s="44"/>
      <c r="AE54" s="41"/>
      <c r="AF54" s="43"/>
      <c r="AG54" s="41"/>
      <c r="AH54" s="42"/>
      <c r="AI54" s="41"/>
      <c r="AJ54" s="44"/>
      <c r="AK54" s="45"/>
    </row>
    <row r="55" spans="2:37" ht="39" customHeight="1" x14ac:dyDescent="0.15">
      <c r="B55" s="34"/>
      <c r="C55" s="47"/>
      <c r="D55" s="34"/>
      <c r="E55" s="34"/>
      <c r="F55" s="41"/>
      <c r="G55" s="67"/>
      <c r="H55" s="75"/>
      <c r="I55" s="71"/>
      <c r="J55" s="73"/>
      <c r="K55" s="53"/>
      <c r="L55" s="49"/>
      <c r="M55" s="51"/>
      <c r="N55" s="35"/>
      <c r="O55" s="55"/>
      <c r="P55" s="36"/>
      <c r="Q55" s="37"/>
      <c r="R55" s="29"/>
      <c r="S55" s="38"/>
      <c r="T55" s="39"/>
      <c r="U55" s="40"/>
      <c r="V55" s="39"/>
      <c r="W55" s="80"/>
      <c r="X55" s="37"/>
      <c r="Y55" s="28"/>
      <c r="Z55" s="28"/>
      <c r="AA55" s="28"/>
      <c r="AB55" s="28"/>
      <c r="AC55" s="44"/>
      <c r="AD55" s="44"/>
      <c r="AE55" s="41"/>
      <c r="AF55" s="43"/>
      <c r="AG55" s="41"/>
      <c r="AH55" s="42"/>
      <c r="AI55" s="41"/>
      <c r="AJ55" s="44"/>
      <c r="AK55" s="45"/>
    </row>
    <row r="56" spans="2:37" ht="39" customHeight="1" x14ac:dyDescent="0.15">
      <c r="B56" s="34"/>
      <c r="C56" s="47"/>
      <c r="D56" s="34"/>
      <c r="E56" s="34"/>
      <c r="F56" s="41"/>
      <c r="G56" s="67"/>
      <c r="H56" s="75"/>
      <c r="I56" s="72"/>
      <c r="J56" s="73"/>
      <c r="K56" s="53"/>
      <c r="L56" s="49"/>
      <c r="M56" s="51"/>
      <c r="N56" s="35"/>
      <c r="O56" s="55"/>
      <c r="P56" s="36"/>
      <c r="Q56" s="37"/>
      <c r="R56" s="29"/>
      <c r="S56" s="38"/>
      <c r="T56" s="39"/>
      <c r="U56" s="40"/>
      <c r="V56" s="39"/>
      <c r="W56" s="80"/>
      <c r="X56" s="37"/>
      <c r="Y56" s="28"/>
      <c r="Z56" s="28"/>
      <c r="AA56" s="28"/>
      <c r="AB56" s="28"/>
      <c r="AC56" s="44"/>
      <c r="AD56" s="44"/>
      <c r="AE56" s="41"/>
      <c r="AF56" s="43"/>
      <c r="AG56" s="41"/>
      <c r="AH56" s="42"/>
      <c r="AI56" s="41"/>
      <c r="AJ56" s="44"/>
      <c r="AK56" s="45"/>
    </row>
    <row r="57" spans="2:37" ht="39" customHeight="1" x14ac:dyDescent="0.15">
      <c r="B57" s="34"/>
      <c r="C57" s="47"/>
      <c r="D57" s="34"/>
      <c r="E57" s="34"/>
      <c r="F57" s="41"/>
      <c r="G57" s="67"/>
      <c r="H57" s="33"/>
      <c r="I57" s="72"/>
      <c r="J57" s="73"/>
      <c r="K57" s="53"/>
      <c r="L57" s="49"/>
      <c r="M57" s="51"/>
      <c r="N57" s="35"/>
      <c r="O57" s="55"/>
      <c r="P57" s="36"/>
      <c r="Q57" s="37"/>
      <c r="R57" s="29"/>
      <c r="S57" s="38"/>
      <c r="T57" s="39"/>
      <c r="U57" s="40"/>
      <c r="V57" s="39"/>
      <c r="W57" s="80"/>
      <c r="X57" s="37"/>
      <c r="Y57" s="28"/>
      <c r="Z57" s="28"/>
      <c r="AA57" s="28"/>
      <c r="AB57" s="28"/>
      <c r="AC57" s="44"/>
      <c r="AD57" s="44"/>
      <c r="AE57" s="41"/>
      <c r="AF57" s="43"/>
      <c r="AG57" s="41"/>
      <c r="AH57" s="42"/>
      <c r="AI57" s="41"/>
      <c r="AJ57" s="44"/>
      <c r="AK57" s="45"/>
    </row>
    <row r="58" spans="2:37" ht="39" customHeight="1" x14ac:dyDescent="0.15">
      <c r="B58" s="34"/>
      <c r="C58" s="47"/>
      <c r="D58" s="34"/>
      <c r="E58" s="34"/>
      <c r="F58" s="41"/>
      <c r="G58" s="67"/>
      <c r="H58" s="33"/>
      <c r="I58" s="72"/>
      <c r="J58" s="73"/>
      <c r="K58" s="53"/>
      <c r="L58" s="49"/>
      <c r="M58" s="51"/>
      <c r="N58" s="35"/>
      <c r="O58" s="55"/>
      <c r="P58" s="36"/>
      <c r="Q58" s="37"/>
      <c r="R58" s="29"/>
      <c r="S58" s="38"/>
      <c r="T58" s="39"/>
      <c r="U58" s="40"/>
      <c r="V58" s="39"/>
      <c r="W58" s="80"/>
      <c r="X58" s="37"/>
      <c r="Y58" s="28"/>
      <c r="Z58" s="28"/>
      <c r="AA58" s="28"/>
      <c r="AB58" s="28"/>
      <c r="AC58" s="44"/>
      <c r="AD58" s="44"/>
      <c r="AE58" s="41"/>
      <c r="AF58" s="43"/>
      <c r="AG58" s="41"/>
      <c r="AH58" s="42"/>
      <c r="AI58" s="41"/>
      <c r="AJ58" s="44"/>
      <c r="AK58" s="45"/>
    </row>
    <row r="59" spans="2:37" ht="39" customHeight="1" x14ac:dyDescent="0.15">
      <c r="B59" s="34"/>
      <c r="C59" s="47"/>
      <c r="D59" s="34"/>
      <c r="E59" s="34"/>
      <c r="F59" s="41"/>
      <c r="G59" s="67"/>
      <c r="H59" s="33"/>
      <c r="I59" s="72"/>
      <c r="J59" s="73"/>
      <c r="K59" s="53"/>
      <c r="L59" s="49"/>
      <c r="M59" s="51"/>
      <c r="N59" s="35"/>
      <c r="O59" s="55"/>
      <c r="P59" s="36"/>
      <c r="Q59" s="37"/>
      <c r="R59" s="29"/>
      <c r="S59" s="38"/>
      <c r="T59" s="39"/>
      <c r="U59" s="40"/>
      <c r="V59" s="39"/>
      <c r="W59" s="80"/>
      <c r="X59" s="37"/>
      <c r="Y59" s="28"/>
      <c r="Z59" s="28"/>
      <c r="AA59" s="28"/>
      <c r="AB59" s="28"/>
      <c r="AC59" s="44"/>
      <c r="AD59" s="44"/>
      <c r="AE59" s="41"/>
      <c r="AF59" s="43"/>
      <c r="AG59" s="41"/>
      <c r="AH59" s="42"/>
      <c r="AI59" s="41"/>
      <c r="AJ59" s="44"/>
      <c r="AK59" s="45"/>
    </row>
    <row r="60" spans="2:37" ht="39" customHeight="1" x14ac:dyDescent="0.15">
      <c r="B60" s="34"/>
      <c r="C60" s="47"/>
      <c r="D60" s="34"/>
      <c r="E60" s="34"/>
      <c r="F60" s="41"/>
      <c r="G60" s="67"/>
      <c r="H60" s="33"/>
      <c r="I60" s="72"/>
      <c r="J60" s="73"/>
      <c r="K60" s="53"/>
      <c r="L60" s="49"/>
      <c r="M60" s="51"/>
      <c r="N60" s="35"/>
      <c r="O60" s="55"/>
      <c r="P60" s="36"/>
      <c r="Q60" s="37"/>
      <c r="R60" s="29"/>
      <c r="S60" s="38"/>
      <c r="T60" s="39"/>
      <c r="U60" s="40"/>
      <c r="V60" s="39"/>
      <c r="W60" s="80"/>
      <c r="X60" s="37"/>
      <c r="Y60" s="28"/>
      <c r="Z60" s="28"/>
      <c r="AA60" s="28"/>
      <c r="AB60" s="28"/>
      <c r="AC60" s="44"/>
      <c r="AD60" s="44"/>
      <c r="AE60" s="41"/>
      <c r="AF60" s="43"/>
      <c r="AG60" s="41"/>
      <c r="AH60" s="42"/>
      <c r="AI60" s="41"/>
      <c r="AJ60" s="44"/>
      <c r="AK60" s="45"/>
    </row>
    <row r="61" spans="2:37" ht="39" customHeight="1" x14ac:dyDescent="0.15">
      <c r="B61" s="34"/>
      <c r="C61" s="47"/>
      <c r="D61" s="34"/>
      <c r="E61" s="34"/>
      <c r="F61" s="41"/>
      <c r="G61" s="67"/>
      <c r="H61" s="33"/>
      <c r="I61" s="72"/>
      <c r="J61" s="73"/>
      <c r="K61" s="53"/>
      <c r="L61" s="49"/>
      <c r="M61" s="51"/>
      <c r="N61" s="35"/>
      <c r="O61" s="55"/>
      <c r="P61" s="36"/>
      <c r="Q61" s="37"/>
      <c r="R61" s="29"/>
      <c r="S61" s="38"/>
      <c r="T61" s="39"/>
      <c r="U61" s="40"/>
      <c r="V61" s="39"/>
      <c r="W61" s="80"/>
      <c r="X61" s="37"/>
      <c r="Y61" s="28"/>
      <c r="Z61" s="28"/>
      <c r="AA61" s="28"/>
      <c r="AB61" s="28"/>
      <c r="AC61" s="44"/>
      <c r="AD61" s="44"/>
      <c r="AE61" s="41"/>
      <c r="AF61" s="43"/>
      <c r="AG61" s="41"/>
      <c r="AH61" s="42"/>
      <c r="AI61" s="41"/>
      <c r="AJ61" s="44"/>
      <c r="AK61" s="45"/>
    </row>
    <row r="62" spans="2:37" ht="39" customHeight="1" x14ac:dyDescent="0.15">
      <c r="B62" s="34"/>
      <c r="C62" s="47"/>
      <c r="D62" s="34"/>
      <c r="E62" s="34"/>
      <c r="F62" s="41"/>
      <c r="G62" s="67"/>
      <c r="H62" s="33"/>
      <c r="I62" s="71"/>
      <c r="J62" s="73"/>
      <c r="K62" s="53"/>
      <c r="L62" s="49"/>
      <c r="M62" s="51"/>
      <c r="N62" s="35"/>
      <c r="O62" s="55"/>
      <c r="P62" s="36"/>
      <c r="Q62" s="37"/>
      <c r="R62" s="29"/>
      <c r="S62" s="38"/>
      <c r="T62" s="39"/>
      <c r="U62" s="40"/>
      <c r="V62" s="39"/>
      <c r="W62" s="80"/>
      <c r="X62" s="37"/>
      <c r="Y62" s="28"/>
      <c r="Z62" s="28"/>
      <c r="AA62" s="28"/>
      <c r="AB62" s="28"/>
      <c r="AC62" s="44"/>
      <c r="AD62" s="44"/>
      <c r="AE62" s="41"/>
      <c r="AF62" s="43"/>
      <c r="AG62" s="41"/>
      <c r="AH62" s="42"/>
      <c r="AI62" s="41"/>
      <c r="AJ62" s="44"/>
      <c r="AK62" s="45"/>
    </row>
    <row r="63" spans="2:37" ht="39" customHeight="1" x14ac:dyDescent="0.15">
      <c r="B63" s="34"/>
      <c r="C63" s="47"/>
      <c r="D63" s="34"/>
      <c r="E63" s="34"/>
      <c r="F63" s="41"/>
      <c r="G63" s="67"/>
      <c r="H63" s="33"/>
      <c r="I63" s="71"/>
      <c r="J63" s="73"/>
      <c r="K63" s="53"/>
      <c r="L63" s="49"/>
      <c r="M63" s="51"/>
      <c r="N63" s="35"/>
      <c r="O63" s="55"/>
      <c r="P63" s="36"/>
      <c r="Q63" s="37"/>
      <c r="R63" s="29"/>
      <c r="S63" s="38"/>
      <c r="T63" s="39"/>
      <c r="U63" s="40"/>
      <c r="V63" s="39"/>
      <c r="W63" s="80"/>
      <c r="X63" s="37"/>
      <c r="Y63" s="28"/>
      <c r="Z63" s="28"/>
      <c r="AA63" s="28"/>
      <c r="AB63" s="28"/>
      <c r="AC63" s="44"/>
      <c r="AD63" s="44"/>
      <c r="AE63" s="41"/>
      <c r="AF63" s="43"/>
      <c r="AG63" s="41"/>
      <c r="AH63" s="42"/>
      <c r="AI63" s="41"/>
      <c r="AJ63" s="44"/>
      <c r="AK63" s="45"/>
    </row>
    <row r="64" spans="2:37" ht="39" customHeight="1" x14ac:dyDescent="0.15">
      <c r="B64" s="34"/>
      <c r="C64" s="47"/>
      <c r="D64" s="34"/>
      <c r="E64" s="34"/>
      <c r="F64" s="41"/>
      <c r="G64" s="67"/>
      <c r="H64" s="33"/>
      <c r="I64" s="71"/>
      <c r="J64" s="73"/>
      <c r="K64" s="53"/>
      <c r="L64" s="49"/>
      <c r="M64" s="51"/>
      <c r="N64" s="35"/>
      <c r="O64" s="55"/>
      <c r="P64" s="36"/>
      <c r="Q64" s="37"/>
      <c r="R64" s="29"/>
      <c r="S64" s="38"/>
      <c r="T64" s="39"/>
      <c r="U64" s="40"/>
      <c r="V64" s="39"/>
      <c r="W64" s="80"/>
      <c r="X64" s="37"/>
      <c r="Y64" s="28"/>
      <c r="Z64" s="28"/>
      <c r="AA64" s="28"/>
      <c r="AB64" s="28"/>
      <c r="AC64" s="44"/>
      <c r="AD64" s="44"/>
      <c r="AE64" s="41"/>
      <c r="AF64" s="43"/>
      <c r="AG64" s="41"/>
      <c r="AH64" s="42"/>
      <c r="AI64" s="41"/>
      <c r="AJ64" s="44"/>
      <c r="AK64" s="45"/>
    </row>
    <row r="65" spans="2:37" ht="39" customHeight="1" x14ac:dyDescent="0.15">
      <c r="B65" s="34"/>
      <c r="C65" s="47"/>
      <c r="D65" s="34"/>
      <c r="E65" s="34"/>
      <c r="F65" s="41"/>
      <c r="G65" s="67"/>
      <c r="H65" s="33"/>
      <c r="I65" s="72"/>
      <c r="J65" s="73"/>
      <c r="K65" s="53"/>
      <c r="L65" s="49"/>
      <c r="M65" s="51"/>
      <c r="N65" s="35"/>
      <c r="O65" s="55"/>
      <c r="P65" s="36"/>
      <c r="Q65" s="37"/>
      <c r="R65" s="29"/>
      <c r="S65" s="38"/>
      <c r="T65" s="39"/>
      <c r="U65" s="40"/>
      <c r="V65" s="39"/>
      <c r="W65" s="80"/>
      <c r="X65" s="37"/>
      <c r="Y65" s="28"/>
      <c r="Z65" s="28"/>
      <c r="AA65" s="28"/>
      <c r="AB65" s="28"/>
      <c r="AC65" s="44"/>
      <c r="AD65" s="44"/>
      <c r="AE65" s="41"/>
      <c r="AF65" s="43"/>
      <c r="AG65" s="41"/>
      <c r="AH65" s="42"/>
      <c r="AI65" s="41"/>
      <c r="AJ65" s="44"/>
      <c r="AK65" s="45"/>
    </row>
    <row r="66" spans="2:37" ht="39" customHeight="1" x14ac:dyDescent="0.15">
      <c r="B66" s="34"/>
      <c r="C66" s="47"/>
      <c r="D66" s="34"/>
      <c r="E66" s="34"/>
      <c r="F66" s="41"/>
      <c r="G66" s="67"/>
      <c r="H66" s="33"/>
      <c r="I66" s="72"/>
      <c r="J66" s="73"/>
      <c r="K66" s="53"/>
      <c r="L66" s="49"/>
      <c r="M66" s="51"/>
      <c r="N66" s="35"/>
      <c r="O66" s="55"/>
      <c r="P66" s="36"/>
      <c r="Q66" s="37"/>
      <c r="R66" s="29"/>
      <c r="S66" s="38"/>
      <c r="T66" s="39"/>
      <c r="U66" s="40"/>
      <c r="V66" s="39"/>
      <c r="W66" s="80"/>
      <c r="X66" s="37"/>
      <c r="Y66" s="28"/>
      <c r="Z66" s="28"/>
      <c r="AA66" s="28"/>
      <c r="AB66" s="28"/>
      <c r="AC66" s="44"/>
      <c r="AD66" s="44"/>
      <c r="AE66" s="41"/>
      <c r="AF66" s="43"/>
      <c r="AG66" s="41"/>
      <c r="AH66" s="42"/>
      <c r="AI66" s="41"/>
      <c r="AJ66" s="44"/>
      <c r="AK66" s="45"/>
    </row>
    <row r="67" spans="2:37" ht="39" customHeight="1" x14ac:dyDescent="0.15">
      <c r="B67" s="34"/>
      <c r="C67" s="47"/>
      <c r="D67" s="34"/>
      <c r="E67" s="34"/>
      <c r="F67" s="41"/>
      <c r="G67" s="67"/>
      <c r="H67" s="33"/>
      <c r="I67" s="72"/>
      <c r="J67" s="73"/>
      <c r="K67" s="53"/>
      <c r="L67" s="49"/>
      <c r="M67" s="51"/>
      <c r="N67" s="35"/>
      <c r="O67" s="55"/>
      <c r="P67" s="36"/>
      <c r="Q67" s="37"/>
      <c r="R67" s="29"/>
      <c r="S67" s="38"/>
      <c r="T67" s="39"/>
      <c r="U67" s="40"/>
      <c r="V67" s="39"/>
      <c r="W67" s="80"/>
      <c r="X67" s="37"/>
      <c r="Y67" s="28"/>
      <c r="Z67" s="28"/>
      <c r="AA67" s="28"/>
      <c r="AB67" s="28"/>
      <c r="AC67" s="44"/>
      <c r="AD67" s="44"/>
      <c r="AE67" s="41"/>
      <c r="AF67" s="43"/>
      <c r="AG67" s="41"/>
      <c r="AH67" s="42"/>
      <c r="AI67" s="41"/>
      <c r="AJ67" s="44"/>
      <c r="AK67" s="45"/>
    </row>
    <row r="68" spans="2:37" ht="39" customHeight="1" x14ac:dyDescent="0.15">
      <c r="B68" s="34"/>
      <c r="C68" s="47"/>
      <c r="D68" s="34"/>
      <c r="E68" s="34"/>
      <c r="F68" s="41"/>
      <c r="G68" s="67"/>
      <c r="H68" s="33"/>
      <c r="I68" s="72"/>
      <c r="J68" s="73"/>
      <c r="K68" s="53"/>
      <c r="L68" s="49"/>
      <c r="M68" s="51"/>
      <c r="N68" s="35"/>
      <c r="O68" s="55"/>
      <c r="P68" s="36"/>
      <c r="Q68" s="37"/>
      <c r="R68" s="29"/>
      <c r="S68" s="38"/>
      <c r="T68" s="39"/>
      <c r="U68" s="40"/>
      <c r="V68" s="39"/>
      <c r="W68" s="80"/>
      <c r="X68" s="37"/>
      <c r="Y68" s="28"/>
      <c r="Z68" s="28"/>
      <c r="AA68" s="28"/>
      <c r="AB68" s="28"/>
      <c r="AC68" s="44"/>
      <c r="AD68" s="44"/>
      <c r="AE68" s="41"/>
      <c r="AF68" s="43"/>
      <c r="AG68" s="41"/>
      <c r="AH68" s="42"/>
      <c r="AI68" s="41"/>
      <c r="AJ68" s="44"/>
      <c r="AK68" s="45"/>
    </row>
    <row r="69" spans="2:37" ht="39" customHeight="1" x14ac:dyDescent="0.15">
      <c r="B69" s="34"/>
      <c r="C69" s="47"/>
      <c r="D69" s="34"/>
      <c r="E69" s="34"/>
      <c r="F69" s="41"/>
      <c r="G69" s="67"/>
      <c r="H69" s="33"/>
      <c r="I69" s="72"/>
      <c r="J69" s="73"/>
      <c r="K69" s="53"/>
      <c r="L69" s="49"/>
      <c r="M69" s="51"/>
      <c r="N69" s="35"/>
      <c r="O69" s="55"/>
      <c r="P69" s="36"/>
      <c r="Q69" s="37"/>
      <c r="R69" s="29"/>
      <c r="S69" s="38"/>
      <c r="T69" s="39"/>
      <c r="U69" s="40"/>
      <c r="V69" s="39"/>
      <c r="W69" s="80"/>
      <c r="X69" s="37"/>
      <c r="Y69" s="28"/>
      <c r="Z69" s="28"/>
      <c r="AA69" s="28"/>
      <c r="AB69" s="28"/>
      <c r="AC69" s="44"/>
      <c r="AD69" s="44"/>
      <c r="AE69" s="41"/>
      <c r="AF69" s="43"/>
      <c r="AG69" s="41"/>
      <c r="AH69" s="42"/>
      <c r="AI69" s="41"/>
      <c r="AJ69" s="44"/>
      <c r="AK69" s="45"/>
    </row>
    <row r="70" spans="2:37" ht="39" customHeight="1" x14ac:dyDescent="0.15">
      <c r="B70" s="34"/>
      <c r="C70" s="47"/>
      <c r="D70" s="34"/>
      <c r="E70" s="34"/>
      <c r="F70" s="41"/>
      <c r="G70" s="67"/>
      <c r="H70" s="33"/>
      <c r="I70" s="71"/>
      <c r="J70" s="73"/>
      <c r="K70" s="53"/>
      <c r="L70" s="49"/>
      <c r="M70" s="51"/>
      <c r="N70" s="35"/>
      <c r="O70" s="55"/>
      <c r="P70" s="36"/>
      <c r="Q70" s="37"/>
      <c r="R70" s="29"/>
      <c r="S70" s="38"/>
      <c r="T70" s="39"/>
      <c r="U70" s="40"/>
      <c r="V70" s="39"/>
      <c r="W70" s="80"/>
      <c r="X70" s="37"/>
      <c r="Y70" s="28"/>
      <c r="Z70" s="28"/>
      <c r="AA70" s="28"/>
      <c r="AB70" s="28"/>
      <c r="AC70" s="44"/>
      <c r="AD70" s="44"/>
      <c r="AE70" s="41"/>
      <c r="AF70" s="43"/>
      <c r="AG70" s="41"/>
      <c r="AH70" s="42"/>
      <c r="AI70" s="41"/>
      <c r="AJ70" s="44"/>
      <c r="AK70" s="45"/>
    </row>
    <row r="71" spans="2:37" ht="39" customHeight="1" x14ac:dyDescent="0.15">
      <c r="B71" s="34"/>
      <c r="C71" s="47"/>
      <c r="D71" s="34"/>
      <c r="E71" s="34"/>
      <c r="F71" s="41"/>
      <c r="G71" s="67"/>
      <c r="H71" s="33"/>
      <c r="I71" s="71"/>
      <c r="J71" s="73"/>
      <c r="K71" s="53"/>
      <c r="L71" s="49"/>
      <c r="M71" s="51"/>
      <c r="N71" s="35"/>
      <c r="O71" s="55"/>
      <c r="P71" s="36"/>
      <c r="Q71" s="37"/>
      <c r="R71" s="29"/>
      <c r="S71" s="38"/>
      <c r="T71" s="39"/>
      <c r="U71" s="40"/>
      <c r="V71" s="39"/>
      <c r="W71" s="80"/>
      <c r="X71" s="37"/>
      <c r="Y71" s="28"/>
      <c r="Z71" s="28"/>
      <c r="AA71" s="28"/>
      <c r="AB71" s="28"/>
      <c r="AC71" s="44"/>
      <c r="AD71" s="44"/>
      <c r="AE71" s="41"/>
      <c r="AF71" s="43"/>
      <c r="AG71" s="41"/>
      <c r="AH71" s="42"/>
      <c r="AI71" s="41"/>
      <c r="AJ71" s="44"/>
      <c r="AK71" s="45"/>
    </row>
    <row r="72" spans="2:37" ht="39" customHeight="1" x14ac:dyDescent="0.15">
      <c r="B72" s="34"/>
      <c r="C72" s="47"/>
      <c r="D72" s="34"/>
      <c r="E72" s="34"/>
      <c r="F72" s="41"/>
      <c r="G72" s="67"/>
      <c r="H72" s="33"/>
      <c r="I72" s="71"/>
      <c r="J72" s="73"/>
      <c r="K72" s="53"/>
      <c r="L72" s="49"/>
      <c r="M72" s="51"/>
      <c r="N72" s="35"/>
      <c r="O72" s="55"/>
      <c r="P72" s="36"/>
      <c r="Q72" s="37"/>
      <c r="R72" s="29"/>
      <c r="S72" s="38"/>
      <c r="T72" s="39"/>
      <c r="U72" s="40"/>
      <c r="V72" s="39"/>
      <c r="W72" s="80"/>
      <c r="X72" s="37"/>
      <c r="Y72" s="28"/>
      <c r="Z72" s="28"/>
      <c r="AA72" s="28"/>
      <c r="AB72" s="28"/>
      <c r="AC72" s="44"/>
      <c r="AD72" s="44"/>
      <c r="AE72" s="41"/>
      <c r="AF72" s="43"/>
      <c r="AG72" s="41"/>
      <c r="AH72" s="42"/>
      <c r="AI72" s="41"/>
      <c r="AJ72" s="44"/>
      <c r="AK72" s="45"/>
    </row>
    <row r="73" spans="2:37" ht="39" customHeight="1" x14ac:dyDescent="0.15">
      <c r="B73" s="34"/>
      <c r="C73" s="47"/>
      <c r="D73" s="34"/>
      <c r="E73" s="34"/>
      <c r="F73" s="41"/>
      <c r="G73" s="67"/>
      <c r="H73" s="33"/>
      <c r="I73" s="72"/>
      <c r="J73" s="73"/>
      <c r="K73" s="53"/>
      <c r="L73" s="49"/>
      <c r="M73" s="51"/>
      <c r="N73" s="35"/>
      <c r="O73" s="55"/>
      <c r="P73" s="36"/>
      <c r="Q73" s="37"/>
      <c r="R73" s="29"/>
      <c r="S73" s="38"/>
      <c r="T73" s="39"/>
      <c r="U73" s="40"/>
      <c r="V73" s="39"/>
      <c r="W73" s="80"/>
      <c r="X73" s="37"/>
      <c r="Y73" s="28"/>
      <c r="Z73" s="28"/>
      <c r="AA73" s="28"/>
      <c r="AB73" s="28"/>
      <c r="AC73" s="44"/>
      <c r="AD73" s="44"/>
      <c r="AE73" s="41"/>
      <c r="AF73" s="43"/>
      <c r="AG73" s="41"/>
      <c r="AH73" s="42"/>
      <c r="AI73" s="41"/>
      <c r="AJ73" s="44"/>
      <c r="AK73" s="45"/>
    </row>
    <row r="74" spans="2:37" ht="39" customHeight="1" x14ac:dyDescent="0.15">
      <c r="B74" s="34"/>
      <c r="C74" s="47"/>
      <c r="D74" s="34"/>
      <c r="E74" s="34"/>
      <c r="F74" s="41"/>
      <c r="G74" s="67"/>
      <c r="H74" s="33"/>
      <c r="I74" s="72"/>
      <c r="J74" s="73"/>
      <c r="K74" s="53"/>
      <c r="L74" s="49"/>
      <c r="M74" s="51"/>
      <c r="N74" s="35"/>
      <c r="O74" s="55"/>
      <c r="P74" s="36"/>
      <c r="Q74" s="37"/>
      <c r="R74" s="29"/>
      <c r="S74" s="38"/>
      <c r="T74" s="39"/>
      <c r="U74" s="40"/>
      <c r="V74" s="39"/>
      <c r="W74" s="80"/>
      <c r="X74" s="37"/>
      <c r="Y74" s="28"/>
      <c r="Z74" s="28"/>
      <c r="AA74" s="28"/>
      <c r="AB74" s="28"/>
      <c r="AC74" s="44"/>
      <c r="AD74" s="44"/>
      <c r="AE74" s="41"/>
      <c r="AF74" s="43"/>
      <c r="AG74" s="41"/>
      <c r="AH74" s="42"/>
      <c r="AI74" s="41"/>
      <c r="AJ74" s="44"/>
      <c r="AK74" s="45"/>
    </row>
    <row r="75" spans="2:37" ht="39" customHeight="1" x14ac:dyDescent="0.15">
      <c r="B75" s="34"/>
      <c r="C75" s="47"/>
      <c r="D75" s="34"/>
      <c r="E75" s="34"/>
      <c r="F75" s="41"/>
      <c r="G75" s="67"/>
      <c r="H75" s="33"/>
      <c r="I75" s="72"/>
      <c r="J75" s="73"/>
      <c r="K75" s="53"/>
      <c r="L75" s="49"/>
      <c r="M75" s="51"/>
      <c r="N75" s="35"/>
      <c r="O75" s="55"/>
      <c r="P75" s="36"/>
      <c r="Q75" s="37"/>
      <c r="R75" s="29"/>
      <c r="S75" s="38"/>
      <c r="T75" s="39"/>
      <c r="U75" s="40"/>
      <c r="V75" s="39"/>
      <c r="W75" s="80"/>
      <c r="X75" s="37"/>
      <c r="Y75" s="28"/>
      <c r="Z75" s="28"/>
      <c r="AA75" s="28"/>
      <c r="AB75" s="28"/>
      <c r="AC75" s="44"/>
      <c r="AD75" s="44"/>
      <c r="AE75" s="41"/>
      <c r="AF75" s="43"/>
      <c r="AG75" s="41"/>
      <c r="AH75" s="42"/>
      <c r="AI75" s="41"/>
      <c r="AJ75" s="44"/>
      <c r="AK75" s="45"/>
    </row>
    <row r="76" spans="2:37" ht="39" customHeight="1" x14ac:dyDescent="0.15">
      <c r="B76" s="34"/>
      <c r="C76" s="47"/>
      <c r="D76" s="34"/>
      <c r="E76" s="34"/>
      <c r="F76" s="41"/>
      <c r="G76" s="67"/>
      <c r="H76" s="33"/>
      <c r="I76" s="71"/>
      <c r="J76" s="73"/>
      <c r="K76" s="53"/>
      <c r="L76" s="49"/>
      <c r="M76" s="51"/>
      <c r="N76" s="35"/>
      <c r="O76" s="55"/>
      <c r="P76" s="36"/>
      <c r="Q76" s="37"/>
      <c r="R76" s="29"/>
      <c r="S76" s="38"/>
      <c r="T76" s="39"/>
      <c r="U76" s="40"/>
      <c r="V76" s="39"/>
      <c r="W76" s="80"/>
      <c r="X76" s="37"/>
      <c r="Y76" s="28"/>
      <c r="Z76" s="28"/>
      <c r="AA76" s="28"/>
      <c r="AB76" s="28"/>
      <c r="AC76" s="44"/>
      <c r="AD76" s="44"/>
      <c r="AE76" s="41"/>
      <c r="AF76" s="43"/>
      <c r="AG76" s="41"/>
      <c r="AH76" s="42"/>
      <c r="AI76" s="41"/>
      <c r="AJ76" s="44"/>
      <c r="AK76" s="45"/>
    </row>
    <row r="77" spans="2:37" ht="39" customHeight="1" x14ac:dyDescent="0.15">
      <c r="B77" s="34"/>
      <c r="C77" s="47"/>
      <c r="D77" s="34"/>
      <c r="E77" s="34"/>
      <c r="F77" s="41"/>
      <c r="G77" s="67"/>
      <c r="H77" s="33"/>
      <c r="I77" s="71"/>
      <c r="J77" s="73"/>
      <c r="K77" s="53"/>
      <c r="L77" s="49"/>
      <c r="M77" s="51"/>
      <c r="N77" s="35"/>
      <c r="O77" s="55"/>
      <c r="P77" s="36"/>
      <c r="Q77" s="37"/>
      <c r="R77" s="29"/>
      <c r="S77" s="38"/>
      <c r="T77" s="39"/>
      <c r="U77" s="40"/>
      <c r="V77" s="39"/>
      <c r="W77" s="80"/>
      <c r="X77" s="37"/>
      <c r="Y77" s="28"/>
      <c r="Z77" s="28"/>
      <c r="AA77" s="28"/>
      <c r="AB77" s="28"/>
      <c r="AC77" s="44"/>
      <c r="AD77" s="44"/>
      <c r="AE77" s="41"/>
      <c r="AF77" s="43"/>
      <c r="AG77" s="41"/>
      <c r="AH77" s="42"/>
      <c r="AI77" s="41"/>
      <c r="AJ77" s="44"/>
      <c r="AK77" s="45"/>
    </row>
    <row r="78" spans="2:37" ht="39" customHeight="1" x14ac:dyDescent="0.15">
      <c r="B78" s="34"/>
      <c r="C78" s="47"/>
      <c r="D78" s="34"/>
      <c r="E78" s="34"/>
      <c r="F78" s="41"/>
      <c r="G78" s="67"/>
      <c r="H78" s="33"/>
      <c r="I78" s="72"/>
      <c r="J78" s="73"/>
      <c r="K78" s="53"/>
      <c r="L78" s="49"/>
      <c r="M78" s="51"/>
      <c r="N78" s="35"/>
      <c r="O78" s="55"/>
      <c r="P78" s="36"/>
      <c r="Q78" s="37"/>
      <c r="R78" s="29"/>
      <c r="S78" s="38"/>
      <c r="T78" s="39"/>
      <c r="U78" s="40"/>
      <c r="V78" s="39"/>
      <c r="W78" s="80"/>
      <c r="X78" s="37"/>
      <c r="Y78" s="28"/>
      <c r="Z78" s="28"/>
      <c r="AA78" s="28"/>
      <c r="AB78" s="28"/>
      <c r="AC78" s="44"/>
      <c r="AD78" s="44"/>
      <c r="AE78" s="41"/>
      <c r="AF78" s="43"/>
      <c r="AG78" s="41"/>
      <c r="AH78" s="42"/>
      <c r="AI78" s="41"/>
      <c r="AJ78" s="44"/>
      <c r="AK78" s="45"/>
    </row>
    <row r="79" spans="2:37" ht="39" customHeight="1" x14ac:dyDescent="0.15">
      <c r="B79" s="34"/>
      <c r="C79" s="47"/>
      <c r="D79" s="34"/>
      <c r="E79" s="34"/>
      <c r="F79" s="41"/>
      <c r="G79" s="67"/>
      <c r="H79" s="33"/>
      <c r="I79" s="72"/>
      <c r="J79" s="73"/>
      <c r="K79" s="53"/>
      <c r="L79" s="49"/>
      <c r="M79" s="51"/>
      <c r="N79" s="35"/>
      <c r="O79" s="55"/>
      <c r="P79" s="36"/>
      <c r="Q79" s="37"/>
      <c r="R79" s="29"/>
      <c r="S79" s="38"/>
      <c r="T79" s="39"/>
      <c r="U79" s="40"/>
      <c r="V79" s="39"/>
      <c r="W79" s="80"/>
      <c r="X79" s="37"/>
      <c r="Y79" s="28"/>
      <c r="Z79" s="28"/>
      <c r="AA79" s="28"/>
      <c r="AB79" s="28"/>
      <c r="AC79" s="44"/>
      <c r="AD79" s="44"/>
      <c r="AE79" s="41"/>
      <c r="AF79" s="43"/>
      <c r="AG79" s="41"/>
      <c r="AH79" s="42"/>
      <c r="AI79" s="41"/>
      <c r="AJ79" s="44"/>
      <c r="AK79" s="45"/>
    </row>
    <row r="80" spans="2:37" ht="39" customHeight="1" x14ac:dyDescent="0.15">
      <c r="B80" s="34"/>
      <c r="C80" s="47"/>
      <c r="D80" s="34"/>
      <c r="E80" s="34"/>
      <c r="F80" s="41"/>
      <c r="G80" s="67"/>
      <c r="H80" s="33"/>
      <c r="I80" s="72"/>
      <c r="J80" s="73"/>
      <c r="K80" s="53"/>
      <c r="L80" s="49"/>
      <c r="M80" s="51"/>
      <c r="N80" s="35"/>
      <c r="O80" s="55"/>
      <c r="P80" s="36"/>
      <c r="Q80" s="37"/>
      <c r="R80" s="29"/>
      <c r="S80" s="38"/>
      <c r="T80" s="39"/>
      <c r="U80" s="40"/>
      <c r="V80" s="39"/>
      <c r="W80" s="80"/>
      <c r="X80" s="37"/>
      <c r="Y80" s="28"/>
      <c r="Z80" s="28"/>
      <c r="AA80" s="28"/>
      <c r="AB80" s="28"/>
      <c r="AC80" s="44"/>
      <c r="AD80" s="44"/>
      <c r="AE80" s="41"/>
      <c r="AF80" s="43"/>
      <c r="AG80" s="41"/>
      <c r="AH80" s="42"/>
      <c r="AI80" s="41"/>
      <c r="AJ80" s="44"/>
      <c r="AK80" s="45"/>
    </row>
    <row r="81" spans="2:37" ht="39" customHeight="1" x14ac:dyDescent="0.15">
      <c r="B81" s="34"/>
      <c r="C81" s="47"/>
      <c r="D81" s="34"/>
      <c r="E81" s="34"/>
      <c r="F81" s="41"/>
      <c r="G81" s="67"/>
      <c r="H81" s="33"/>
      <c r="I81" s="72"/>
      <c r="J81" s="73"/>
      <c r="K81" s="53"/>
      <c r="L81" s="49"/>
      <c r="M81" s="51"/>
      <c r="N81" s="35"/>
      <c r="O81" s="55"/>
      <c r="P81" s="36"/>
      <c r="Q81" s="37"/>
      <c r="R81" s="29"/>
      <c r="S81" s="38"/>
      <c r="T81" s="39"/>
      <c r="U81" s="40"/>
      <c r="V81" s="39"/>
      <c r="W81" s="80"/>
      <c r="X81" s="37"/>
      <c r="Y81" s="28"/>
      <c r="Z81" s="28"/>
      <c r="AA81" s="28"/>
      <c r="AB81" s="28"/>
      <c r="AC81" s="44"/>
      <c r="AD81" s="44"/>
      <c r="AE81" s="41"/>
      <c r="AF81" s="43"/>
      <c r="AG81" s="41"/>
      <c r="AH81" s="42"/>
      <c r="AI81" s="41"/>
      <c r="AJ81" s="44"/>
      <c r="AK81" s="45"/>
    </row>
    <row r="82" spans="2:37" ht="39" customHeight="1" x14ac:dyDescent="0.15">
      <c r="B82" s="34"/>
      <c r="C82" s="47"/>
      <c r="D82" s="34"/>
      <c r="E82" s="34"/>
      <c r="F82" s="41"/>
      <c r="G82" s="67"/>
      <c r="H82" s="33"/>
      <c r="I82" s="72"/>
      <c r="J82" s="73"/>
      <c r="K82" s="53"/>
      <c r="L82" s="49"/>
      <c r="M82" s="51"/>
      <c r="N82" s="35"/>
      <c r="O82" s="55"/>
      <c r="P82" s="36"/>
      <c r="Q82" s="37"/>
      <c r="R82" s="29"/>
      <c r="S82" s="38"/>
      <c r="T82" s="39"/>
      <c r="U82" s="40"/>
      <c r="V82" s="39"/>
      <c r="W82" s="80"/>
      <c r="X82" s="37"/>
      <c r="Y82" s="28"/>
      <c r="Z82" s="28"/>
      <c r="AA82" s="28"/>
      <c r="AB82" s="28"/>
      <c r="AC82" s="44"/>
      <c r="AD82" s="44"/>
      <c r="AE82" s="41"/>
      <c r="AF82" s="43"/>
      <c r="AG82" s="41"/>
      <c r="AH82" s="42"/>
      <c r="AI82" s="41"/>
      <c r="AJ82" s="44"/>
      <c r="AK82" s="45"/>
    </row>
    <row r="83" spans="2:37" ht="39" customHeight="1" x14ac:dyDescent="0.15">
      <c r="B83" s="34"/>
      <c r="C83" s="47"/>
      <c r="D83" s="34"/>
      <c r="E83" s="34"/>
      <c r="F83" s="41"/>
      <c r="G83" s="67"/>
      <c r="H83" s="33"/>
      <c r="I83" s="72"/>
      <c r="J83" s="73"/>
      <c r="K83" s="53"/>
      <c r="L83" s="49"/>
      <c r="M83" s="51"/>
      <c r="N83" s="35"/>
      <c r="O83" s="55"/>
      <c r="P83" s="36"/>
      <c r="Q83" s="37"/>
      <c r="R83" s="29"/>
      <c r="S83" s="38"/>
      <c r="T83" s="39"/>
      <c r="U83" s="40"/>
      <c r="V83" s="39"/>
      <c r="W83" s="80"/>
      <c r="X83" s="37"/>
      <c r="Y83" s="28"/>
      <c r="Z83" s="28"/>
      <c r="AA83" s="28"/>
      <c r="AB83" s="28"/>
      <c r="AC83" s="44"/>
      <c r="AD83" s="44"/>
      <c r="AE83" s="41"/>
      <c r="AF83" s="43"/>
      <c r="AG83" s="41"/>
      <c r="AH83" s="42"/>
      <c r="AI83" s="41"/>
      <c r="AJ83" s="44"/>
      <c r="AK83" s="45"/>
    </row>
    <row r="84" spans="2:37" ht="39" customHeight="1" x14ac:dyDescent="0.15">
      <c r="B84" s="34"/>
      <c r="C84" s="47"/>
      <c r="D84" s="34"/>
      <c r="E84" s="34"/>
      <c r="F84" s="41"/>
      <c r="G84" s="67"/>
      <c r="H84" s="33"/>
      <c r="I84" s="71"/>
      <c r="J84" s="73"/>
      <c r="K84" s="53"/>
      <c r="L84" s="49"/>
      <c r="M84" s="51"/>
      <c r="N84" s="35"/>
      <c r="O84" s="55"/>
      <c r="P84" s="36"/>
      <c r="Q84" s="37"/>
      <c r="R84" s="29"/>
      <c r="S84" s="38"/>
      <c r="T84" s="39"/>
      <c r="U84" s="40"/>
      <c r="V84" s="39"/>
      <c r="W84" s="80"/>
      <c r="X84" s="37"/>
      <c r="Y84" s="28"/>
      <c r="Z84" s="28"/>
      <c r="AA84" s="28"/>
      <c r="AB84" s="28"/>
      <c r="AC84" s="44"/>
      <c r="AD84" s="44"/>
      <c r="AE84" s="41"/>
      <c r="AF84" s="43"/>
      <c r="AG84" s="41"/>
      <c r="AH84" s="42"/>
      <c r="AI84" s="41"/>
      <c r="AJ84" s="44"/>
      <c r="AK84" s="45"/>
    </row>
    <row r="85" spans="2:37" ht="39" customHeight="1" x14ac:dyDescent="0.15">
      <c r="B85" s="34"/>
      <c r="C85" s="47"/>
      <c r="D85" s="34"/>
      <c r="E85" s="34"/>
      <c r="F85" s="41"/>
      <c r="G85" s="67"/>
      <c r="H85" s="33"/>
      <c r="I85" s="71"/>
      <c r="J85" s="73"/>
      <c r="K85" s="53"/>
      <c r="L85" s="49"/>
      <c r="M85" s="51"/>
      <c r="N85" s="35"/>
      <c r="O85" s="55"/>
      <c r="P85" s="36"/>
      <c r="Q85" s="37"/>
      <c r="R85" s="29"/>
      <c r="S85" s="38"/>
      <c r="T85" s="39"/>
      <c r="U85" s="40"/>
      <c r="V85" s="39"/>
      <c r="W85" s="80"/>
      <c r="X85" s="37"/>
      <c r="Y85" s="28"/>
      <c r="Z85" s="28"/>
      <c r="AA85" s="28"/>
      <c r="AB85" s="28"/>
      <c r="AC85" s="44"/>
      <c r="AD85" s="44"/>
      <c r="AE85" s="41"/>
      <c r="AF85" s="43"/>
      <c r="AG85" s="41"/>
      <c r="AH85" s="42"/>
      <c r="AI85" s="41"/>
      <c r="AJ85" s="44"/>
      <c r="AK85" s="45"/>
    </row>
    <row r="86" spans="2:37" ht="39" customHeight="1" x14ac:dyDescent="0.15">
      <c r="B86" s="34"/>
      <c r="C86" s="47"/>
      <c r="D86" s="34"/>
      <c r="E86" s="34"/>
      <c r="F86" s="41"/>
      <c r="G86" s="67"/>
      <c r="H86" s="33"/>
      <c r="I86" s="71"/>
      <c r="J86" s="73"/>
      <c r="K86" s="53"/>
      <c r="L86" s="49"/>
      <c r="M86" s="51"/>
      <c r="N86" s="35"/>
      <c r="O86" s="55"/>
      <c r="P86" s="36"/>
      <c r="Q86" s="37"/>
      <c r="R86" s="29"/>
      <c r="S86" s="38"/>
      <c r="T86" s="39"/>
      <c r="U86" s="40"/>
      <c r="V86" s="39"/>
      <c r="W86" s="80"/>
      <c r="X86" s="37"/>
      <c r="Y86" s="28"/>
      <c r="Z86" s="28"/>
      <c r="AA86" s="28"/>
      <c r="AB86" s="28"/>
      <c r="AC86" s="44"/>
      <c r="AD86" s="44"/>
      <c r="AE86" s="41"/>
      <c r="AF86" s="43"/>
      <c r="AG86" s="41"/>
      <c r="AH86" s="42"/>
      <c r="AI86" s="41"/>
      <c r="AJ86" s="44"/>
      <c r="AK86" s="45"/>
    </row>
    <row r="87" spans="2:37" ht="39" customHeight="1" x14ac:dyDescent="0.15">
      <c r="B87" s="34"/>
      <c r="C87" s="47"/>
      <c r="D87" s="34"/>
      <c r="E87" s="34"/>
      <c r="F87" s="41"/>
      <c r="G87" s="67"/>
      <c r="H87" s="33"/>
      <c r="I87" s="72"/>
      <c r="J87" s="73"/>
      <c r="K87" s="53"/>
      <c r="L87" s="49"/>
      <c r="M87" s="51"/>
      <c r="N87" s="35"/>
      <c r="O87" s="55"/>
      <c r="P87" s="36"/>
      <c r="Q87" s="37"/>
      <c r="R87" s="29"/>
      <c r="S87" s="38"/>
      <c r="T87" s="39"/>
      <c r="U87" s="40"/>
      <c r="V87" s="39"/>
      <c r="W87" s="80"/>
      <c r="X87" s="37"/>
      <c r="Y87" s="28"/>
      <c r="Z87" s="28"/>
      <c r="AA87" s="28"/>
      <c r="AB87" s="28"/>
      <c r="AC87" s="44"/>
      <c r="AD87" s="44"/>
      <c r="AE87" s="41"/>
      <c r="AF87" s="43"/>
      <c r="AG87" s="41"/>
      <c r="AH87" s="42"/>
      <c r="AI87" s="41"/>
      <c r="AJ87" s="44"/>
      <c r="AK87" s="45"/>
    </row>
    <row r="88" spans="2:37" ht="39" customHeight="1" x14ac:dyDescent="0.15">
      <c r="B88" s="34"/>
      <c r="C88" s="47"/>
      <c r="D88" s="34"/>
      <c r="E88" s="34"/>
      <c r="F88" s="41"/>
      <c r="G88" s="67"/>
      <c r="H88" s="33"/>
      <c r="I88" s="72"/>
      <c r="J88" s="73"/>
      <c r="K88" s="53"/>
      <c r="L88" s="49"/>
      <c r="M88" s="51"/>
      <c r="N88" s="35"/>
      <c r="O88" s="55"/>
      <c r="P88" s="36"/>
      <c r="Q88" s="37"/>
      <c r="R88" s="29"/>
      <c r="S88" s="38"/>
      <c r="T88" s="39"/>
      <c r="U88" s="40"/>
      <c r="V88" s="39"/>
      <c r="W88" s="80"/>
      <c r="X88" s="37"/>
      <c r="Y88" s="28"/>
      <c r="Z88" s="28"/>
      <c r="AA88" s="28"/>
      <c r="AB88" s="28"/>
      <c r="AC88" s="44"/>
      <c r="AD88" s="44"/>
      <c r="AE88" s="41"/>
      <c r="AF88" s="43"/>
      <c r="AG88" s="41"/>
      <c r="AH88" s="42"/>
      <c r="AI88" s="41"/>
      <c r="AJ88" s="44"/>
      <c r="AK88" s="45"/>
    </row>
    <row r="89" spans="2:37" ht="39" customHeight="1" x14ac:dyDescent="0.15">
      <c r="B89" s="34"/>
      <c r="C89" s="47"/>
      <c r="D89" s="34"/>
      <c r="E89" s="34"/>
      <c r="F89" s="41"/>
      <c r="G89" s="67"/>
      <c r="H89" s="33"/>
      <c r="I89" s="71"/>
      <c r="J89" s="73"/>
      <c r="K89" s="53"/>
      <c r="L89" s="49"/>
      <c r="M89" s="51"/>
      <c r="N89" s="35"/>
      <c r="O89" s="55"/>
      <c r="P89" s="36"/>
      <c r="Q89" s="37"/>
      <c r="R89" s="29"/>
      <c r="S89" s="38"/>
      <c r="T89" s="39"/>
      <c r="U89" s="40"/>
      <c r="V89" s="39"/>
      <c r="W89" s="80"/>
      <c r="X89" s="37"/>
      <c r="Y89" s="28"/>
      <c r="Z89" s="28"/>
      <c r="AA89" s="28"/>
      <c r="AB89" s="28"/>
      <c r="AC89" s="44"/>
      <c r="AD89" s="44"/>
      <c r="AE89" s="41"/>
      <c r="AF89" s="43"/>
      <c r="AG89" s="41"/>
      <c r="AH89" s="42"/>
      <c r="AI89" s="41"/>
      <c r="AJ89" s="44"/>
      <c r="AK89" s="45"/>
    </row>
    <row r="90" spans="2:37" ht="39" customHeight="1" x14ac:dyDescent="0.15">
      <c r="B90" s="34"/>
      <c r="C90" s="47"/>
      <c r="D90" s="34"/>
      <c r="E90" s="34"/>
      <c r="F90" s="41"/>
      <c r="G90" s="67"/>
      <c r="H90" s="33"/>
      <c r="I90" s="72"/>
      <c r="J90" s="73"/>
      <c r="K90" s="53"/>
      <c r="L90" s="49"/>
      <c r="M90" s="51"/>
      <c r="N90" s="35"/>
      <c r="O90" s="55"/>
      <c r="P90" s="36"/>
      <c r="Q90" s="37"/>
      <c r="R90" s="29"/>
      <c r="S90" s="38"/>
      <c r="T90" s="39"/>
      <c r="U90" s="40"/>
      <c r="V90" s="39"/>
      <c r="W90" s="80"/>
      <c r="X90" s="37"/>
      <c r="Y90" s="28"/>
      <c r="Z90" s="28"/>
      <c r="AA90" s="28"/>
      <c r="AB90" s="28"/>
      <c r="AC90" s="44"/>
      <c r="AD90" s="44"/>
      <c r="AE90" s="41"/>
      <c r="AF90" s="43"/>
      <c r="AG90" s="41"/>
      <c r="AH90" s="42"/>
      <c r="AI90" s="41"/>
      <c r="AJ90" s="44"/>
      <c r="AK90" s="45"/>
    </row>
    <row r="91" spans="2:37" ht="39" customHeight="1" x14ac:dyDescent="0.15">
      <c r="B91" s="34"/>
      <c r="C91" s="47"/>
      <c r="D91" s="34"/>
      <c r="E91" s="34"/>
      <c r="F91" s="41"/>
      <c r="G91" s="67"/>
      <c r="H91" s="33"/>
      <c r="I91" s="71"/>
      <c r="J91" s="73"/>
      <c r="K91" s="53"/>
      <c r="L91" s="49"/>
      <c r="M91" s="51"/>
      <c r="N91" s="35"/>
      <c r="O91" s="55"/>
      <c r="P91" s="36"/>
      <c r="Q91" s="37"/>
      <c r="R91" s="29"/>
      <c r="S91" s="38"/>
      <c r="T91" s="39"/>
      <c r="U91" s="40"/>
      <c r="V91" s="39"/>
      <c r="W91" s="80"/>
      <c r="X91" s="37"/>
      <c r="Y91" s="28"/>
      <c r="Z91" s="28"/>
      <c r="AA91" s="28"/>
      <c r="AB91" s="28"/>
      <c r="AC91" s="44"/>
      <c r="AD91" s="44"/>
      <c r="AE91" s="41"/>
      <c r="AF91" s="43"/>
      <c r="AG91" s="41"/>
      <c r="AH91" s="42"/>
      <c r="AI91" s="41"/>
      <c r="AJ91" s="44"/>
      <c r="AK91" s="45"/>
    </row>
  </sheetData>
  <autoFilter ref="B8:AL91">
    <filterColumn colId="13" showButton="0"/>
    <filterColumn colId="14" showButton="0"/>
  </autoFilter>
  <mergeCells count="64">
    <mergeCell ref="AL8:AL9"/>
    <mergeCell ref="U5:Z5"/>
    <mergeCell ref="AF8:AF9"/>
    <mergeCell ref="AG8:AG9"/>
    <mergeCell ref="AH8:AH9"/>
    <mergeCell ref="AI8:AI9"/>
    <mergeCell ref="AJ8:AJ9"/>
    <mergeCell ref="AK8:AK9"/>
    <mergeCell ref="Z8:Z9"/>
    <mergeCell ref="AA8:AA9"/>
    <mergeCell ref="AB8:AB9"/>
    <mergeCell ref="AC8:AC9"/>
    <mergeCell ref="AD8:AD9"/>
    <mergeCell ref="AE8:AE9"/>
    <mergeCell ref="Y8:Y9"/>
    <mergeCell ref="S7:U7"/>
    <mergeCell ref="S8:S9"/>
    <mergeCell ref="U8:U9"/>
    <mergeCell ref="V8:V9"/>
    <mergeCell ref="W8:W9"/>
    <mergeCell ref="X8:X9"/>
    <mergeCell ref="Q8:Q9"/>
    <mergeCell ref="B8:B9"/>
    <mergeCell ref="C8:C9"/>
    <mergeCell ref="D8:D9"/>
    <mergeCell ref="E8:E9"/>
    <mergeCell ref="F8:F9"/>
    <mergeCell ref="G8:G9"/>
    <mergeCell ref="H8:H9"/>
    <mergeCell ref="I8:J8"/>
    <mergeCell ref="K8:M9"/>
    <mergeCell ref="N8:N9"/>
    <mergeCell ref="O8:P8"/>
    <mergeCell ref="X7:Z7"/>
    <mergeCell ref="AA7:AB7"/>
    <mergeCell ref="AC7:AK7"/>
    <mergeCell ref="K7:Q7"/>
    <mergeCell ref="K5:L5"/>
    <mergeCell ref="M5:O5"/>
    <mergeCell ref="P5:Q5"/>
    <mergeCell ref="K6:L6"/>
    <mergeCell ref="M6:Q6"/>
    <mergeCell ref="K4:L4"/>
    <mergeCell ref="S2:U2"/>
    <mergeCell ref="X2:Z2"/>
    <mergeCell ref="S6:U6"/>
    <mergeCell ref="X6:AK6"/>
    <mergeCell ref="AC2:AC5"/>
    <mergeCell ref="AK2:AK5"/>
    <mergeCell ref="AA2:AB5"/>
    <mergeCell ref="X4:Z4"/>
    <mergeCell ref="M4:Q4"/>
    <mergeCell ref="S4:U4"/>
    <mergeCell ref="K3:L3"/>
    <mergeCell ref="M3:O3"/>
    <mergeCell ref="P3:Q3"/>
    <mergeCell ref="S3:U3"/>
    <mergeCell ref="X3:Z3"/>
    <mergeCell ref="K1:Q1"/>
    <mergeCell ref="S1:U1"/>
    <mergeCell ref="X1:Z1"/>
    <mergeCell ref="AA1:AB1"/>
    <mergeCell ref="K2:L2"/>
    <mergeCell ref="M2:Q2"/>
  </mergeCells>
  <phoneticPr fontId="3"/>
  <pageMargins left="0.59055118110236227" right="0.19685039370078741" top="0.59055118110236227" bottom="0.59055118110236227" header="0.51181102362204722" footer="0.51181102362204722"/>
  <pageSetup paperSize="9" scale="79" orientation="portrait" r:id="rId1"/>
  <headerFooter alignWithMargins="0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L70"/>
  <sheetViews>
    <sheetView view="pageBreakPreview" zoomScale="90" zoomScaleNormal="80" zoomScaleSheetLayoutView="90" workbookViewId="0">
      <selection activeCell="P5" sqref="P5"/>
    </sheetView>
  </sheetViews>
  <sheetFormatPr defaultRowHeight="12" outlineLevelCol="1" x14ac:dyDescent="0.15"/>
  <cols>
    <col min="1" max="1" width="2.7109375" style="15" customWidth="1"/>
    <col min="2" max="2" width="9.5703125" style="15" hidden="1" customWidth="1" outlineLevel="1"/>
    <col min="3" max="3" width="9.140625" style="46" hidden="1" customWidth="1" outlineLevel="1"/>
    <col min="4" max="4" width="13.140625" style="15" hidden="1" customWidth="1" outlineLevel="1"/>
    <col min="5" max="5" width="9.140625" style="15" hidden="1" customWidth="1" outlineLevel="1"/>
    <col min="6" max="6" width="10.85546875" style="15" hidden="1" customWidth="1" outlineLevel="1"/>
    <col min="7" max="7" width="5" style="64" hidden="1" customWidth="1" outlineLevel="1"/>
    <col min="8" max="8" width="10.42578125" style="54" hidden="1" customWidth="1" outlineLevel="1"/>
    <col min="9" max="9" width="4.7109375" style="65" hidden="1" customWidth="1" outlineLevel="1"/>
    <col min="10" max="10" width="4.7109375" style="66" hidden="1" customWidth="1" outlineLevel="1"/>
    <col min="11" max="11" width="6.7109375" style="50" customWidth="1" collapsed="1"/>
    <col min="12" max="12" width="3.42578125" style="48" customWidth="1"/>
    <col min="13" max="13" width="8.42578125" style="50" customWidth="1"/>
    <col min="14" max="14" width="14.28515625" style="17" hidden="1" customWidth="1" outlineLevel="1"/>
    <col min="15" max="15" width="8.28515625" style="54" customWidth="1" collapsed="1"/>
    <col min="16" max="16" width="22.5703125" style="194" customWidth="1"/>
    <col min="17" max="17" width="9.7109375" style="195" customWidth="1"/>
    <col min="18" max="18" width="7.7109375" style="196" hidden="1" customWidth="1" outlineLevel="1"/>
    <col min="19" max="19" width="9.85546875" style="197" customWidth="1" collapsed="1"/>
    <col min="20" max="20" width="7.7109375" style="196" hidden="1" customWidth="1" outlineLevel="1"/>
    <col min="21" max="21" width="7.7109375" style="194" customWidth="1" collapsed="1"/>
    <col min="22" max="22" width="9.140625" style="196" hidden="1" customWidth="1" outlineLevel="1"/>
    <col min="23" max="23" width="9.140625" style="198" hidden="1" customWidth="1" outlineLevel="1"/>
    <col min="24" max="24" width="12.140625" style="195" customWidth="1" collapsed="1"/>
    <col min="25" max="28" width="4.85546875" style="199" customWidth="1"/>
    <col min="29" max="29" width="10.85546875" style="16" customWidth="1"/>
    <col min="30" max="30" width="10.85546875" style="16" customWidth="1" outlineLevel="1"/>
    <col min="31" max="31" width="11.5703125" style="15" customWidth="1" outlineLevel="1"/>
    <col min="32" max="32" width="16.42578125" style="24" customWidth="1" outlineLevel="1"/>
    <col min="33" max="33" width="9.42578125" style="15" customWidth="1" outlineLevel="1"/>
    <col min="34" max="34" width="15.28515625" style="200" customWidth="1" outlineLevel="1"/>
    <col min="35" max="35" width="8.5703125" style="15" customWidth="1" outlineLevel="1"/>
    <col min="36" max="36" width="10.85546875" style="16" customWidth="1" outlineLevel="1"/>
    <col min="37" max="37" width="12.28515625" style="25" customWidth="1"/>
    <col min="38" max="39" width="9.140625" style="15"/>
    <col min="40" max="40" width="17.28515625" style="15" customWidth="1"/>
    <col min="41" max="16384" width="9.140625" style="15"/>
  </cols>
  <sheetData>
    <row r="1" spans="2:38" ht="15.75" customHeight="1" x14ac:dyDescent="0.15">
      <c r="B1" s="352" t="s">
        <v>2277</v>
      </c>
      <c r="C1" s="361" t="s">
        <v>1350</v>
      </c>
      <c r="D1" s="363" t="s">
        <v>21</v>
      </c>
      <c r="E1" s="363" t="s">
        <v>1357</v>
      </c>
      <c r="F1" s="369" t="s">
        <v>1352</v>
      </c>
      <c r="G1" s="355" t="s">
        <v>2254</v>
      </c>
      <c r="H1" s="357" t="s">
        <v>2027</v>
      </c>
      <c r="I1" s="359" t="s">
        <v>2022</v>
      </c>
      <c r="J1" s="360"/>
      <c r="K1" s="372" t="s">
        <v>973</v>
      </c>
      <c r="L1" s="373"/>
      <c r="M1" s="374"/>
      <c r="N1" s="365" t="s">
        <v>1354</v>
      </c>
      <c r="O1" s="353" t="s">
        <v>22</v>
      </c>
      <c r="P1" s="353"/>
      <c r="Q1" s="367"/>
      <c r="R1" s="27" t="s">
        <v>1342</v>
      </c>
      <c r="S1" s="367" t="s">
        <v>2128</v>
      </c>
      <c r="T1" s="27" t="s">
        <v>1344</v>
      </c>
      <c r="U1" s="466" t="s">
        <v>23</v>
      </c>
      <c r="V1" s="468" t="s">
        <v>20</v>
      </c>
      <c r="W1" s="469" t="s">
        <v>2030</v>
      </c>
      <c r="X1" s="471" t="s">
        <v>2129</v>
      </c>
      <c r="Y1" s="466" t="s">
        <v>2130</v>
      </c>
      <c r="Z1" s="466"/>
      <c r="AA1" s="466"/>
      <c r="AB1" s="466"/>
      <c r="AC1" s="380"/>
      <c r="AD1" s="380"/>
      <c r="AE1" s="369"/>
      <c r="AF1" s="386"/>
      <c r="AG1" s="353"/>
      <c r="AH1" s="467"/>
      <c r="AI1" s="363"/>
      <c r="AJ1" s="384"/>
      <c r="AK1" s="383"/>
      <c r="AL1" s="382"/>
    </row>
    <row r="2" spans="2:38" ht="15.75" customHeight="1" x14ac:dyDescent="0.15">
      <c r="B2" s="353"/>
      <c r="C2" s="362"/>
      <c r="D2" s="364"/>
      <c r="E2" s="364"/>
      <c r="F2" s="370"/>
      <c r="G2" s="356"/>
      <c r="H2" s="358"/>
      <c r="I2" s="69"/>
      <c r="J2" s="70"/>
      <c r="K2" s="456"/>
      <c r="L2" s="391"/>
      <c r="M2" s="392"/>
      <c r="N2" s="366"/>
      <c r="O2" s="202" t="s">
        <v>26</v>
      </c>
      <c r="P2" s="206" t="s">
        <v>25</v>
      </c>
      <c r="Q2" s="368"/>
      <c r="R2" s="31" t="s">
        <v>2278</v>
      </c>
      <c r="S2" s="371"/>
      <c r="T2" s="32" t="s">
        <v>2279</v>
      </c>
      <c r="U2" s="466"/>
      <c r="V2" s="468"/>
      <c r="W2" s="470"/>
      <c r="X2" s="472"/>
      <c r="Y2" s="466"/>
      <c r="Z2" s="466"/>
      <c r="AA2" s="466"/>
      <c r="AB2" s="466"/>
      <c r="AC2" s="381"/>
      <c r="AD2" s="381"/>
      <c r="AE2" s="370"/>
      <c r="AF2" s="386"/>
      <c r="AG2" s="353"/>
      <c r="AH2" s="388"/>
      <c r="AI2" s="364"/>
      <c r="AJ2" s="385"/>
      <c r="AK2" s="383"/>
      <c r="AL2" s="382"/>
    </row>
    <row r="3" spans="2:38" ht="39" customHeight="1" x14ac:dyDescent="0.15">
      <c r="B3" s="34"/>
      <c r="C3" s="47"/>
      <c r="D3" s="34"/>
      <c r="E3" s="34"/>
      <c r="F3" s="180"/>
      <c r="G3" s="203"/>
      <c r="H3" s="204"/>
      <c r="I3" s="72"/>
      <c r="J3" s="73"/>
      <c r="K3" s="53" t="s">
        <v>2280</v>
      </c>
      <c r="L3" s="207"/>
      <c r="M3" s="51"/>
      <c r="N3" s="35"/>
      <c r="O3" s="55"/>
      <c r="P3" s="181" t="s">
        <v>2281</v>
      </c>
      <c r="Q3" s="182"/>
      <c r="R3" s="208"/>
      <c r="S3" s="205"/>
      <c r="T3" s="185"/>
      <c r="U3" s="186"/>
      <c r="V3" s="185"/>
      <c r="W3" s="191"/>
      <c r="X3" s="182">
        <v>2</v>
      </c>
      <c r="Y3" s="206" t="s">
        <v>2282</v>
      </c>
      <c r="Z3" s="206"/>
      <c r="AA3" s="206"/>
      <c r="AB3" s="206"/>
      <c r="AC3" s="187"/>
      <c r="AD3" s="187"/>
      <c r="AE3" s="180"/>
      <c r="AF3" s="188"/>
      <c r="AG3" s="180"/>
      <c r="AH3" s="189"/>
      <c r="AI3" s="180"/>
      <c r="AJ3" s="187"/>
      <c r="AK3" s="190"/>
    </row>
    <row r="4" spans="2:38" ht="39" customHeight="1" x14ac:dyDescent="0.15">
      <c r="B4" s="34"/>
      <c r="C4" s="47"/>
      <c r="D4" s="34"/>
      <c r="E4" s="34"/>
      <c r="F4" s="180"/>
      <c r="G4" s="203"/>
      <c r="H4" s="204"/>
      <c r="I4" s="72"/>
      <c r="J4" s="73"/>
      <c r="K4" s="53" t="s">
        <v>2283</v>
      </c>
      <c r="L4" s="207"/>
      <c r="M4" s="51"/>
      <c r="N4" s="35"/>
      <c r="O4" s="55"/>
      <c r="P4" s="181" t="s">
        <v>2284</v>
      </c>
      <c r="Q4" s="182" t="s">
        <v>2285</v>
      </c>
      <c r="R4" s="208"/>
      <c r="S4" s="205">
        <v>20</v>
      </c>
      <c r="T4" s="185"/>
      <c r="U4" s="186" t="s">
        <v>2286</v>
      </c>
      <c r="V4" s="185"/>
      <c r="W4" s="191"/>
      <c r="X4" s="182">
        <v>1080</v>
      </c>
      <c r="Y4" s="206" t="s">
        <v>2287</v>
      </c>
      <c r="Z4" s="206"/>
      <c r="AA4" s="206"/>
      <c r="AB4" s="206"/>
      <c r="AC4" s="187"/>
      <c r="AD4" s="187"/>
      <c r="AE4" s="180"/>
      <c r="AF4" s="188"/>
      <c r="AG4" s="180"/>
      <c r="AH4" s="189"/>
      <c r="AI4" s="180"/>
      <c r="AJ4" s="187"/>
      <c r="AK4" s="190"/>
    </row>
    <row r="5" spans="2:38" ht="39" customHeight="1" x14ac:dyDescent="0.15">
      <c r="B5" s="34"/>
      <c r="C5" s="47"/>
      <c r="D5" s="34"/>
      <c r="E5" s="34"/>
      <c r="F5" s="180"/>
      <c r="G5" s="203"/>
      <c r="H5" s="204"/>
      <c r="I5" s="71"/>
      <c r="J5" s="73"/>
      <c r="K5" s="53" t="s">
        <v>2288</v>
      </c>
      <c r="L5" s="207"/>
      <c r="M5" s="51"/>
      <c r="N5" s="35"/>
      <c r="O5" s="55"/>
      <c r="P5" s="221" t="s">
        <v>2289</v>
      </c>
      <c r="Q5" s="182"/>
      <c r="R5" s="208"/>
      <c r="S5" s="205">
        <v>10</v>
      </c>
      <c r="T5" s="185"/>
      <c r="U5" s="186" t="s">
        <v>2290</v>
      </c>
      <c r="V5" s="185"/>
      <c r="W5" s="191"/>
      <c r="X5" s="182">
        <v>1</v>
      </c>
      <c r="Y5" s="206" t="s">
        <v>2291</v>
      </c>
      <c r="Z5" s="206"/>
      <c r="AA5" s="206"/>
      <c r="AB5" s="206"/>
      <c r="AC5" s="187" t="s">
        <v>2292</v>
      </c>
      <c r="AD5" s="187"/>
      <c r="AE5" s="180"/>
      <c r="AF5" s="188"/>
      <c r="AG5" s="180"/>
      <c r="AH5" s="189"/>
      <c r="AI5" s="180"/>
      <c r="AJ5" s="187"/>
      <c r="AK5" s="190"/>
    </row>
    <row r="6" spans="2:38" ht="39" customHeight="1" x14ac:dyDescent="0.15">
      <c r="B6" s="34"/>
      <c r="C6" s="47"/>
      <c r="D6" s="34"/>
      <c r="E6" s="34"/>
      <c r="F6" s="180"/>
      <c r="G6" s="203"/>
      <c r="H6" s="204"/>
      <c r="I6" s="71"/>
      <c r="J6" s="73"/>
      <c r="K6" s="53" t="s">
        <v>2293</v>
      </c>
      <c r="L6" s="207"/>
      <c r="M6" s="51"/>
      <c r="N6" s="35"/>
      <c r="O6" s="55"/>
      <c r="P6" s="181" t="s">
        <v>2294</v>
      </c>
      <c r="Q6" s="182"/>
      <c r="R6" s="208"/>
      <c r="S6" s="205">
        <v>18</v>
      </c>
      <c r="T6" s="185"/>
      <c r="U6" s="186" t="s">
        <v>2295</v>
      </c>
      <c r="V6" s="185"/>
      <c r="W6" s="191"/>
      <c r="X6" s="182">
        <v>2</v>
      </c>
      <c r="Y6" s="206" t="s">
        <v>2296</v>
      </c>
      <c r="Z6" s="206"/>
      <c r="AA6" s="206"/>
      <c r="AB6" s="206"/>
      <c r="AC6" s="187"/>
      <c r="AD6" s="187"/>
      <c r="AE6" s="180"/>
      <c r="AF6" s="188"/>
      <c r="AG6" s="180"/>
      <c r="AH6" s="189"/>
      <c r="AI6" s="180"/>
      <c r="AJ6" s="187"/>
      <c r="AK6" s="190"/>
    </row>
    <row r="7" spans="2:38" ht="39" customHeight="1" x14ac:dyDescent="0.15">
      <c r="B7" s="34"/>
      <c r="C7" s="47"/>
      <c r="D7" s="34"/>
      <c r="E7" s="34"/>
      <c r="F7" s="180"/>
      <c r="G7" s="203"/>
      <c r="H7" s="204"/>
      <c r="I7" s="71"/>
      <c r="J7" s="73"/>
      <c r="K7" s="53" t="s">
        <v>2297</v>
      </c>
      <c r="L7" s="207"/>
      <c r="M7" s="51"/>
      <c r="N7" s="35"/>
      <c r="O7" s="55"/>
      <c r="P7" s="181" t="s">
        <v>2298</v>
      </c>
      <c r="Q7" s="182"/>
      <c r="R7" s="208"/>
      <c r="S7" s="205">
        <v>18</v>
      </c>
      <c r="T7" s="185"/>
      <c r="U7" s="186" t="s">
        <v>2299</v>
      </c>
      <c r="V7" s="185"/>
      <c r="W7" s="191"/>
      <c r="X7" s="182">
        <v>1</v>
      </c>
      <c r="Y7" s="206" t="s">
        <v>2291</v>
      </c>
      <c r="Z7" s="206"/>
      <c r="AA7" s="206"/>
      <c r="AB7" s="206"/>
      <c r="AC7" s="187"/>
      <c r="AD7" s="187"/>
      <c r="AE7" s="180"/>
      <c r="AF7" s="188"/>
      <c r="AG7" s="180"/>
      <c r="AH7" s="189"/>
      <c r="AI7" s="180"/>
      <c r="AJ7" s="187"/>
      <c r="AK7" s="190"/>
    </row>
    <row r="9" spans="2:38" ht="39" customHeight="1" x14ac:dyDescent="0.15">
      <c r="B9" s="34"/>
      <c r="C9" s="47"/>
      <c r="D9" s="34"/>
      <c r="E9" s="34"/>
      <c r="F9" s="180"/>
      <c r="G9" s="203"/>
      <c r="H9" s="204"/>
      <c r="I9" s="72"/>
      <c r="J9" s="73"/>
      <c r="K9" s="53" t="s">
        <v>2300</v>
      </c>
      <c r="L9" s="207"/>
      <c r="M9" s="51"/>
      <c r="N9" s="35"/>
      <c r="O9" s="55"/>
      <c r="P9" s="181" t="s">
        <v>2301</v>
      </c>
      <c r="Q9" s="182"/>
      <c r="R9" s="208"/>
      <c r="S9" s="205"/>
      <c r="T9" s="185"/>
      <c r="U9" s="186"/>
      <c r="V9" s="185"/>
      <c r="W9" s="222"/>
      <c r="X9" s="182">
        <v>1</v>
      </c>
      <c r="Y9" s="206" t="s">
        <v>2302</v>
      </c>
      <c r="Z9" s="206"/>
      <c r="AA9" s="206"/>
      <c r="AB9" s="206"/>
      <c r="AC9" s="187"/>
      <c r="AD9" s="187"/>
      <c r="AE9" s="180"/>
      <c r="AF9" s="188"/>
      <c r="AG9" s="180"/>
      <c r="AH9" s="189"/>
      <c r="AI9" s="180"/>
      <c r="AJ9" s="187"/>
      <c r="AK9" s="190"/>
    </row>
    <row r="10" spans="2:38" ht="39" customHeight="1" x14ac:dyDescent="0.15">
      <c r="B10" s="34"/>
      <c r="C10" s="47"/>
      <c r="D10" s="34"/>
      <c r="E10" s="34"/>
      <c r="F10" s="180"/>
      <c r="G10" s="203"/>
      <c r="H10" s="204"/>
      <c r="I10" s="72"/>
      <c r="J10" s="73"/>
      <c r="K10" s="53" t="s">
        <v>2303</v>
      </c>
      <c r="L10" s="207"/>
      <c r="M10" s="51"/>
      <c r="N10" s="35"/>
      <c r="O10" s="55"/>
      <c r="P10" s="181" t="s">
        <v>2304</v>
      </c>
      <c r="Q10" s="182"/>
      <c r="R10" s="208"/>
      <c r="S10" s="205"/>
      <c r="T10" s="185"/>
      <c r="U10" s="186"/>
      <c r="V10" s="185"/>
      <c r="W10" s="191"/>
      <c r="X10" s="182">
        <v>1</v>
      </c>
      <c r="Y10" s="206" t="s">
        <v>2291</v>
      </c>
      <c r="Z10" s="206"/>
      <c r="AA10" s="206"/>
      <c r="AB10" s="206"/>
      <c r="AC10" s="187"/>
      <c r="AD10" s="187"/>
      <c r="AE10" s="180"/>
      <c r="AF10" s="188"/>
      <c r="AG10" s="180"/>
      <c r="AH10" s="189"/>
      <c r="AI10" s="180"/>
      <c r="AJ10" s="187"/>
      <c r="AK10" s="190"/>
    </row>
    <row r="11" spans="2:38" ht="39" customHeight="1" x14ac:dyDescent="0.15">
      <c r="B11" s="34"/>
      <c r="C11" s="47"/>
      <c r="D11" s="34"/>
      <c r="E11" s="34"/>
      <c r="F11" s="180"/>
      <c r="G11" s="203"/>
      <c r="H11" s="204"/>
      <c r="I11" s="72"/>
      <c r="J11" s="73"/>
      <c r="K11" s="53" t="s">
        <v>2305</v>
      </c>
      <c r="L11" s="207"/>
      <c r="M11" s="51"/>
      <c r="N11" s="35"/>
      <c r="O11" s="55"/>
      <c r="P11" s="221" t="s">
        <v>2306</v>
      </c>
      <c r="Q11" s="182"/>
      <c r="R11" s="208"/>
      <c r="S11" s="205"/>
      <c r="T11" s="185"/>
      <c r="U11" s="186"/>
      <c r="V11" s="185"/>
      <c r="W11" s="191"/>
      <c r="X11" s="182">
        <v>1</v>
      </c>
      <c r="Y11" s="206" t="s">
        <v>2291</v>
      </c>
      <c r="Z11" s="206"/>
      <c r="AA11" s="206"/>
      <c r="AB11" s="206"/>
      <c r="AC11" s="187"/>
      <c r="AD11" s="187"/>
      <c r="AE11" s="180"/>
      <c r="AF11" s="188"/>
      <c r="AG11" s="180"/>
      <c r="AH11" s="189"/>
      <c r="AI11" s="180"/>
      <c r="AJ11" s="187"/>
      <c r="AK11" s="190"/>
    </row>
    <row r="12" spans="2:38" ht="39" customHeight="1" x14ac:dyDescent="0.15">
      <c r="B12" s="34"/>
      <c r="C12" s="47"/>
      <c r="D12" s="34"/>
      <c r="E12" s="34"/>
      <c r="F12" s="180"/>
      <c r="G12" s="203"/>
      <c r="H12" s="204"/>
      <c r="I12" s="71"/>
      <c r="J12" s="73"/>
      <c r="K12" s="53" t="s">
        <v>2307</v>
      </c>
      <c r="L12" s="207"/>
      <c r="M12" s="51"/>
      <c r="N12" s="35"/>
      <c r="O12" s="55"/>
      <c r="P12" s="221" t="s">
        <v>2308</v>
      </c>
      <c r="Q12" s="182"/>
      <c r="R12" s="208"/>
      <c r="S12" s="205">
        <v>150</v>
      </c>
      <c r="T12" s="185"/>
      <c r="U12" s="186" t="s">
        <v>2290</v>
      </c>
      <c r="V12" s="185"/>
      <c r="W12" s="191"/>
      <c r="X12" s="182">
        <v>1</v>
      </c>
      <c r="Y12" s="206" t="s">
        <v>2291</v>
      </c>
      <c r="Z12" s="206"/>
      <c r="AA12" s="206"/>
      <c r="AB12" s="206"/>
      <c r="AC12" s="187"/>
      <c r="AD12" s="187"/>
      <c r="AE12" s="180"/>
      <c r="AF12" s="188"/>
      <c r="AG12" s="180"/>
      <c r="AH12" s="189"/>
      <c r="AI12" s="180"/>
      <c r="AJ12" s="187"/>
      <c r="AK12" s="190"/>
    </row>
    <row r="13" spans="2:38" ht="39" customHeight="1" x14ac:dyDescent="0.15">
      <c r="B13" s="34"/>
      <c r="C13" s="47"/>
      <c r="D13" s="34"/>
      <c r="E13" s="34"/>
      <c r="F13" s="180"/>
      <c r="G13" s="203"/>
      <c r="H13" s="75"/>
      <c r="I13" s="76"/>
      <c r="J13" s="74"/>
      <c r="K13" s="53" t="s">
        <v>2309</v>
      </c>
      <c r="L13" s="207"/>
      <c r="M13" s="51"/>
      <c r="N13" s="35"/>
      <c r="O13" s="55"/>
      <c r="P13" s="221" t="s">
        <v>2310</v>
      </c>
      <c r="Q13" s="182" t="s">
        <v>2311</v>
      </c>
      <c r="R13" s="208"/>
      <c r="S13" s="205">
        <v>400</v>
      </c>
      <c r="T13" s="185"/>
      <c r="U13" s="186" t="s">
        <v>2312</v>
      </c>
      <c r="V13" s="185"/>
      <c r="W13" s="191"/>
      <c r="X13" s="182">
        <v>800</v>
      </c>
      <c r="Y13" s="206" t="s">
        <v>2312</v>
      </c>
      <c r="Z13" s="206"/>
      <c r="AA13" s="206"/>
      <c r="AB13" s="206"/>
      <c r="AC13" s="187"/>
      <c r="AD13" s="187"/>
      <c r="AE13" s="180"/>
      <c r="AF13" s="188"/>
      <c r="AG13" s="180"/>
      <c r="AH13" s="189"/>
      <c r="AI13" s="180"/>
      <c r="AJ13" s="187"/>
      <c r="AK13" s="190"/>
    </row>
    <row r="14" spans="2:38" ht="39" customHeight="1" x14ac:dyDescent="0.15">
      <c r="B14" s="34"/>
      <c r="C14" s="47"/>
      <c r="D14" s="34"/>
      <c r="E14" s="34"/>
      <c r="F14" s="180"/>
      <c r="G14" s="203"/>
      <c r="H14" s="75"/>
      <c r="I14" s="76"/>
      <c r="J14" s="73"/>
      <c r="K14" s="53"/>
      <c r="L14" s="207"/>
      <c r="M14" s="51"/>
      <c r="N14" s="35"/>
      <c r="O14" s="55"/>
      <c r="P14" s="181"/>
      <c r="Q14" s="182"/>
      <c r="R14" s="208"/>
      <c r="S14" s="205"/>
      <c r="T14" s="185"/>
      <c r="U14" s="186"/>
      <c r="V14" s="185"/>
      <c r="W14" s="191"/>
      <c r="X14" s="182"/>
      <c r="Y14" s="206"/>
      <c r="Z14" s="206"/>
      <c r="AA14" s="206"/>
      <c r="AB14" s="206"/>
      <c r="AC14" s="187"/>
      <c r="AD14" s="187"/>
      <c r="AE14" s="180"/>
      <c r="AF14" s="188"/>
      <c r="AG14" s="180"/>
      <c r="AH14" s="189"/>
      <c r="AI14" s="180"/>
      <c r="AJ14" s="187"/>
      <c r="AK14" s="190"/>
    </row>
    <row r="15" spans="2:38" ht="39" customHeight="1" x14ac:dyDescent="0.15">
      <c r="B15" s="34"/>
      <c r="C15" s="47"/>
      <c r="D15" s="34"/>
      <c r="E15" s="34"/>
      <c r="F15" s="180"/>
      <c r="G15" s="203"/>
      <c r="H15" s="75"/>
      <c r="I15" s="72"/>
      <c r="J15" s="74"/>
      <c r="K15" s="53"/>
      <c r="L15" s="207"/>
      <c r="M15" s="51"/>
      <c r="N15" s="35"/>
      <c r="O15" s="55"/>
      <c r="P15" s="181"/>
      <c r="Q15" s="182"/>
      <c r="R15" s="208"/>
      <c r="S15" s="205"/>
      <c r="T15" s="185"/>
      <c r="U15" s="186"/>
      <c r="V15" s="185"/>
      <c r="W15" s="222"/>
      <c r="X15" s="182"/>
      <c r="Y15" s="206"/>
      <c r="Z15" s="206"/>
      <c r="AA15" s="206"/>
      <c r="AB15" s="206"/>
      <c r="AC15" s="187"/>
      <c r="AD15" s="187"/>
      <c r="AE15" s="180"/>
      <c r="AF15" s="188"/>
      <c r="AG15" s="180"/>
      <c r="AH15" s="189"/>
      <c r="AI15" s="180"/>
      <c r="AJ15" s="187"/>
      <c r="AK15" s="190"/>
    </row>
    <row r="16" spans="2:38" ht="39" customHeight="1" x14ac:dyDescent="0.15">
      <c r="B16" s="34"/>
      <c r="C16" s="47"/>
      <c r="D16" s="34"/>
      <c r="E16" s="34"/>
      <c r="F16" s="180"/>
      <c r="G16" s="203"/>
      <c r="H16" s="75"/>
      <c r="I16" s="72"/>
      <c r="J16" s="73"/>
      <c r="K16" s="53"/>
      <c r="L16" s="207"/>
      <c r="M16" s="51"/>
      <c r="N16" s="35"/>
      <c r="O16" s="55"/>
      <c r="P16" s="181"/>
      <c r="Q16" s="182"/>
      <c r="R16" s="208"/>
      <c r="S16" s="205"/>
      <c r="T16" s="185"/>
      <c r="U16" s="186"/>
      <c r="V16" s="185"/>
      <c r="W16" s="191"/>
      <c r="X16" s="182"/>
      <c r="Y16" s="206"/>
      <c r="Z16" s="206"/>
      <c r="AA16" s="206"/>
      <c r="AB16" s="206"/>
      <c r="AC16" s="187"/>
      <c r="AD16" s="187"/>
      <c r="AE16" s="180"/>
      <c r="AF16" s="188"/>
      <c r="AG16" s="180"/>
      <c r="AH16" s="189"/>
      <c r="AI16" s="180"/>
      <c r="AJ16" s="187"/>
      <c r="AK16" s="190"/>
    </row>
    <row r="17" spans="2:37" ht="39" customHeight="1" x14ac:dyDescent="0.15">
      <c r="B17" s="34"/>
      <c r="C17" s="47"/>
      <c r="D17" s="34"/>
      <c r="E17" s="34"/>
      <c r="F17" s="180"/>
      <c r="G17" s="203"/>
      <c r="H17" s="75"/>
      <c r="I17" s="71"/>
      <c r="J17" s="73"/>
      <c r="K17" s="53"/>
      <c r="L17" s="207"/>
      <c r="M17" s="51"/>
      <c r="N17" s="35"/>
      <c r="O17" s="55"/>
      <c r="P17" s="181"/>
      <c r="Q17" s="182"/>
      <c r="R17" s="208"/>
      <c r="S17" s="205"/>
      <c r="T17" s="185"/>
      <c r="U17" s="186"/>
      <c r="V17" s="185"/>
      <c r="W17" s="191"/>
      <c r="X17" s="182"/>
      <c r="Y17" s="206"/>
      <c r="Z17" s="206"/>
      <c r="AA17" s="206"/>
      <c r="AB17" s="206"/>
      <c r="AC17" s="187"/>
      <c r="AD17" s="187"/>
      <c r="AE17" s="180"/>
      <c r="AF17" s="188"/>
      <c r="AG17" s="180"/>
      <c r="AH17" s="189"/>
      <c r="AI17" s="180"/>
      <c r="AJ17" s="187"/>
      <c r="AK17" s="190"/>
    </row>
    <row r="18" spans="2:37" ht="39" customHeight="1" x14ac:dyDescent="0.15">
      <c r="B18" s="34"/>
      <c r="C18" s="47"/>
      <c r="D18" s="34"/>
      <c r="E18" s="34"/>
      <c r="F18" s="180"/>
      <c r="G18" s="203"/>
      <c r="H18" s="75"/>
      <c r="I18" s="71"/>
      <c r="J18" s="73"/>
      <c r="K18" s="53"/>
      <c r="L18" s="207"/>
      <c r="M18" s="51"/>
      <c r="N18" s="35"/>
      <c r="O18" s="55"/>
      <c r="P18" s="181"/>
      <c r="Q18" s="182"/>
      <c r="R18" s="208"/>
      <c r="S18" s="205"/>
      <c r="T18" s="185"/>
      <c r="U18" s="186"/>
      <c r="V18" s="185"/>
      <c r="W18" s="191"/>
      <c r="X18" s="182"/>
      <c r="Y18" s="206"/>
      <c r="Z18" s="206"/>
      <c r="AA18" s="206"/>
      <c r="AB18" s="206"/>
      <c r="AC18" s="187"/>
      <c r="AD18" s="187"/>
      <c r="AE18" s="180"/>
      <c r="AF18" s="188"/>
      <c r="AG18" s="180"/>
      <c r="AH18" s="189"/>
      <c r="AI18" s="180"/>
      <c r="AJ18" s="187"/>
      <c r="AK18" s="190"/>
    </row>
    <row r="19" spans="2:37" ht="39" customHeight="1" x14ac:dyDescent="0.15">
      <c r="B19" s="34"/>
      <c r="C19" s="47"/>
      <c r="D19" s="34"/>
      <c r="E19" s="34"/>
      <c r="F19" s="180"/>
      <c r="G19" s="203"/>
      <c r="H19" s="75"/>
      <c r="I19" s="71"/>
      <c r="J19" s="73"/>
      <c r="K19" s="53"/>
      <c r="L19" s="207"/>
      <c r="M19" s="51"/>
      <c r="N19" s="35"/>
      <c r="O19" s="55"/>
      <c r="P19" s="181"/>
      <c r="Q19" s="182"/>
      <c r="R19" s="208"/>
      <c r="S19" s="205"/>
      <c r="T19" s="185"/>
      <c r="U19" s="186"/>
      <c r="V19" s="185"/>
      <c r="W19" s="191"/>
      <c r="X19" s="182"/>
      <c r="Y19" s="206"/>
      <c r="Z19" s="206"/>
      <c r="AA19" s="206"/>
      <c r="AB19" s="206"/>
      <c r="AC19" s="187"/>
      <c r="AD19" s="187"/>
      <c r="AE19" s="180"/>
      <c r="AF19" s="188"/>
      <c r="AG19" s="180"/>
      <c r="AH19" s="189"/>
      <c r="AI19" s="180"/>
      <c r="AJ19" s="187"/>
      <c r="AK19" s="190"/>
    </row>
    <row r="20" spans="2:37" ht="39" customHeight="1" x14ac:dyDescent="0.15">
      <c r="B20" s="34"/>
      <c r="C20" s="47"/>
      <c r="D20" s="34"/>
      <c r="E20" s="34"/>
      <c r="F20" s="180"/>
      <c r="G20" s="203"/>
      <c r="H20" s="75"/>
      <c r="I20" s="71"/>
      <c r="J20" s="74"/>
      <c r="K20" s="53"/>
      <c r="L20" s="207"/>
      <c r="M20" s="51"/>
      <c r="N20" s="35"/>
      <c r="O20" s="55"/>
      <c r="P20" s="181"/>
      <c r="Q20" s="182"/>
      <c r="R20" s="208"/>
      <c r="S20" s="205"/>
      <c r="T20" s="185"/>
      <c r="U20" s="186"/>
      <c r="V20" s="185"/>
      <c r="W20" s="222"/>
      <c r="X20" s="182"/>
      <c r="Y20" s="206"/>
      <c r="Z20" s="206"/>
      <c r="AA20" s="206"/>
      <c r="AB20" s="206"/>
      <c r="AC20" s="187"/>
      <c r="AD20" s="187"/>
      <c r="AE20" s="180"/>
      <c r="AF20" s="188"/>
      <c r="AG20" s="180"/>
      <c r="AH20" s="189"/>
      <c r="AI20" s="180"/>
      <c r="AJ20" s="187"/>
      <c r="AK20" s="190"/>
    </row>
    <row r="21" spans="2:37" ht="39" customHeight="1" x14ac:dyDescent="0.15">
      <c r="B21" s="34"/>
      <c r="C21" s="47"/>
      <c r="D21" s="34"/>
      <c r="E21" s="34"/>
      <c r="F21" s="180"/>
      <c r="G21" s="203"/>
      <c r="H21" s="75"/>
      <c r="I21" s="72"/>
      <c r="J21" s="73"/>
      <c r="K21" s="53"/>
      <c r="L21" s="207"/>
      <c r="M21" s="51"/>
      <c r="N21" s="35"/>
      <c r="O21" s="55"/>
      <c r="P21" s="181"/>
      <c r="Q21" s="182"/>
      <c r="R21" s="208"/>
      <c r="S21" s="205"/>
      <c r="T21" s="185"/>
      <c r="U21" s="186"/>
      <c r="V21" s="185"/>
      <c r="W21" s="191"/>
      <c r="X21" s="182"/>
      <c r="Y21" s="206"/>
      <c r="Z21" s="206"/>
      <c r="AA21" s="206"/>
      <c r="AB21" s="206"/>
      <c r="AC21" s="187"/>
      <c r="AD21" s="187"/>
      <c r="AE21" s="180"/>
      <c r="AF21" s="188"/>
      <c r="AG21" s="180"/>
      <c r="AH21" s="189"/>
      <c r="AI21" s="180"/>
      <c r="AJ21" s="187"/>
      <c r="AK21" s="190"/>
    </row>
    <row r="22" spans="2:37" ht="39" customHeight="1" x14ac:dyDescent="0.15">
      <c r="B22" s="34"/>
      <c r="C22" s="47"/>
      <c r="D22" s="34"/>
      <c r="E22" s="34"/>
      <c r="F22" s="180"/>
      <c r="G22" s="203"/>
      <c r="H22" s="75"/>
      <c r="I22" s="72"/>
      <c r="J22" s="73"/>
      <c r="K22" s="53"/>
      <c r="L22" s="207"/>
      <c r="M22" s="51"/>
      <c r="N22" s="35"/>
      <c r="O22" s="55"/>
      <c r="P22" s="181"/>
      <c r="Q22" s="182"/>
      <c r="R22" s="208"/>
      <c r="S22" s="205"/>
      <c r="T22" s="185"/>
      <c r="U22" s="186"/>
      <c r="V22" s="185"/>
      <c r="W22" s="191"/>
      <c r="X22" s="182"/>
      <c r="Y22" s="206"/>
      <c r="Z22" s="206"/>
      <c r="AA22" s="206"/>
      <c r="AB22" s="206"/>
      <c r="AC22" s="187"/>
      <c r="AD22" s="187"/>
      <c r="AE22" s="180"/>
      <c r="AF22" s="188"/>
      <c r="AG22" s="180"/>
      <c r="AH22" s="189"/>
      <c r="AI22" s="180"/>
      <c r="AJ22" s="187"/>
      <c r="AK22" s="190"/>
    </row>
    <row r="23" spans="2:37" ht="39" customHeight="1" x14ac:dyDescent="0.15">
      <c r="B23" s="34"/>
      <c r="C23" s="47"/>
      <c r="D23" s="34"/>
      <c r="E23" s="34"/>
      <c r="F23" s="180"/>
      <c r="G23" s="203"/>
      <c r="H23" s="75"/>
      <c r="I23" s="72"/>
      <c r="J23" s="73"/>
      <c r="K23" s="53"/>
      <c r="L23" s="207"/>
      <c r="M23" s="51"/>
      <c r="N23" s="35"/>
      <c r="O23" s="55"/>
      <c r="P23" s="181"/>
      <c r="Q23" s="182"/>
      <c r="R23" s="208"/>
      <c r="S23" s="205"/>
      <c r="T23" s="185"/>
      <c r="U23" s="186"/>
      <c r="V23" s="185"/>
      <c r="W23" s="191"/>
      <c r="X23" s="182"/>
      <c r="Y23" s="206"/>
      <c r="Z23" s="206"/>
      <c r="AA23" s="206"/>
      <c r="AB23" s="206"/>
      <c r="AC23" s="187"/>
      <c r="AD23" s="187"/>
      <c r="AE23" s="180"/>
      <c r="AF23" s="188"/>
      <c r="AG23" s="180"/>
      <c r="AH23" s="189"/>
      <c r="AI23" s="180"/>
      <c r="AJ23" s="187"/>
      <c r="AK23" s="190"/>
    </row>
    <row r="24" spans="2:37" ht="39" customHeight="1" x14ac:dyDescent="0.15">
      <c r="B24" s="34"/>
      <c r="C24" s="47"/>
      <c r="D24" s="34"/>
      <c r="E24" s="34"/>
      <c r="F24" s="180"/>
      <c r="G24" s="203"/>
      <c r="H24" s="75"/>
      <c r="I24" s="72"/>
      <c r="J24" s="73"/>
      <c r="K24" s="53"/>
      <c r="L24" s="207"/>
      <c r="M24" s="51"/>
      <c r="N24" s="35"/>
      <c r="O24" s="55"/>
      <c r="P24" s="181"/>
      <c r="Q24" s="182"/>
      <c r="R24" s="208"/>
      <c r="S24" s="205"/>
      <c r="T24" s="185"/>
      <c r="U24" s="186"/>
      <c r="V24" s="185"/>
      <c r="W24" s="191"/>
      <c r="X24" s="182"/>
      <c r="Y24" s="206"/>
      <c r="Z24" s="206"/>
      <c r="AA24" s="206"/>
      <c r="AB24" s="206"/>
      <c r="AC24" s="187"/>
      <c r="AD24" s="187"/>
      <c r="AE24" s="180"/>
      <c r="AF24" s="188"/>
      <c r="AG24" s="180"/>
      <c r="AH24" s="189"/>
      <c r="AI24" s="180"/>
      <c r="AJ24" s="187"/>
      <c r="AK24" s="190"/>
    </row>
    <row r="25" spans="2:37" ht="39" customHeight="1" x14ac:dyDescent="0.15">
      <c r="B25" s="34"/>
      <c r="C25" s="47"/>
      <c r="D25" s="34"/>
      <c r="E25" s="34"/>
      <c r="F25" s="180"/>
      <c r="G25" s="203"/>
      <c r="H25" s="75"/>
      <c r="I25" s="72"/>
      <c r="J25" s="73"/>
      <c r="K25" s="53"/>
      <c r="L25" s="207"/>
      <c r="M25" s="51"/>
      <c r="N25" s="35"/>
      <c r="O25" s="55"/>
      <c r="P25" s="181"/>
      <c r="Q25" s="182"/>
      <c r="R25" s="208"/>
      <c r="S25" s="205"/>
      <c r="T25" s="185"/>
      <c r="U25" s="186"/>
      <c r="V25" s="185"/>
      <c r="W25" s="191"/>
      <c r="X25" s="182"/>
      <c r="Y25" s="206"/>
      <c r="Z25" s="206"/>
      <c r="AA25" s="206"/>
      <c r="AB25" s="206"/>
      <c r="AC25" s="187"/>
      <c r="AD25" s="187"/>
      <c r="AE25" s="180"/>
      <c r="AF25" s="188"/>
      <c r="AG25" s="180"/>
      <c r="AH25" s="189"/>
      <c r="AI25" s="180"/>
      <c r="AJ25" s="187"/>
      <c r="AK25" s="190"/>
    </row>
    <row r="26" spans="2:37" ht="39" customHeight="1" x14ac:dyDescent="0.15">
      <c r="B26" s="34"/>
      <c r="C26" s="47"/>
      <c r="D26" s="34"/>
      <c r="E26" s="34"/>
      <c r="F26" s="180"/>
      <c r="G26" s="203"/>
      <c r="H26" s="75"/>
      <c r="I26" s="72"/>
      <c r="J26" s="73"/>
      <c r="K26" s="53"/>
      <c r="L26" s="207"/>
      <c r="M26" s="51"/>
      <c r="N26" s="35"/>
      <c r="O26" s="55"/>
      <c r="P26" s="181"/>
      <c r="Q26" s="182"/>
      <c r="R26" s="208"/>
      <c r="S26" s="205"/>
      <c r="T26" s="185"/>
      <c r="U26" s="186"/>
      <c r="V26" s="185"/>
      <c r="W26" s="191"/>
      <c r="X26" s="182"/>
      <c r="Y26" s="206"/>
      <c r="Z26" s="206"/>
      <c r="AA26" s="206"/>
      <c r="AB26" s="206"/>
      <c r="AC26" s="187"/>
      <c r="AD26" s="187"/>
      <c r="AE26" s="180"/>
      <c r="AF26" s="188"/>
      <c r="AG26" s="180"/>
      <c r="AH26" s="189"/>
      <c r="AI26" s="180"/>
      <c r="AJ26" s="187"/>
      <c r="AK26" s="190"/>
    </row>
    <row r="27" spans="2:37" ht="39" customHeight="1" x14ac:dyDescent="0.15">
      <c r="B27" s="34"/>
      <c r="C27" s="47"/>
      <c r="D27" s="34"/>
      <c r="E27" s="34"/>
      <c r="F27" s="180"/>
      <c r="G27" s="203"/>
      <c r="H27" s="75"/>
      <c r="I27" s="72"/>
      <c r="J27" s="73"/>
      <c r="K27" s="53"/>
      <c r="L27" s="207"/>
      <c r="M27" s="51"/>
      <c r="N27" s="35"/>
      <c r="O27" s="55"/>
      <c r="P27" s="181"/>
      <c r="Q27" s="182"/>
      <c r="R27" s="208"/>
      <c r="S27" s="205"/>
      <c r="T27" s="185"/>
      <c r="U27" s="186"/>
      <c r="V27" s="185"/>
      <c r="W27" s="191"/>
      <c r="X27" s="182"/>
      <c r="Y27" s="206"/>
      <c r="Z27" s="206"/>
      <c r="AA27" s="206"/>
      <c r="AB27" s="206"/>
      <c r="AC27" s="187"/>
      <c r="AD27" s="187"/>
      <c r="AE27" s="180"/>
      <c r="AF27" s="188"/>
      <c r="AG27" s="180"/>
      <c r="AH27" s="189"/>
      <c r="AI27" s="180"/>
      <c r="AJ27" s="187"/>
      <c r="AK27" s="190"/>
    </row>
    <row r="28" spans="2:37" ht="39" customHeight="1" x14ac:dyDescent="0.15">
      <c r="B28" s="34"/>
      <c r="C28" s="47"/>
      <c r="D28" s="34"/>
      <c r="E28" s="34"/>
      <c r="F28" s="180"/>
      <c r="G28" s="203"/>
      <c r="H28" s="75"/>
      <c r="I28" s="72"/>
      <c r="J28" s="73"/>
      <c r="K28" s="53"/>
      <c r="L28" s="207"/>
      <c r="M28" s="51"/>
      <c r="N28" s="35"/>
      <c r="O28" s="55"/>
      <c r="P28" s="181"/>
      <c r="Q28" s="182"/>
      <c r="R28" s="208"/>
      <c r="S28" s="205"/>
      <c r="T28" s="185"/>
      <c r="U28" s="186"/>
      <c r="V28" s="185"/>
      <c r="W28" s="191"/>
      <c r="X28" s="182"/>
      <c r="Y28" s="206"/>
      <c r="Z28" s="206"/>
      <c r="AA28" s="206"/>
      <c r="AB28" s="206"/>
      <c r="AC28" s="187"/>
      <c r="AD28" s="187"/>
      <c r="AE28" s="180"/>
      <c r="AF28" s="188"/>
      <c r="AG28" s="180"/>
      <c r="AH28" s="189"/>
      <c r="AI28" s="180"/>
      <c r="AJ28" s="187"/>
      <c r="AK28" s="190"/>
    </row>
    <row r="29" spans="2:37" ht="39" customHeight="1" x14ac:dyDescent="0.15">
      <c r="B29" s="34"/>
      <c r="C29" s="47"/>
      <c r="D29" s="34"/>
      <c r="E29" s="34"/>
      <c r="F29" s="180"/>
      <c r="G29" s="203"/>
      <c r="H29" s="75"/>
      <c r="I29" s="72"/>
      <c r="J29" s="73"/>
      <c r="K29" s="53"/>
      <c r="L29" s="207"/>
      <c r="M29" s="51"/>
      <c r="N29" s="35"/>
      <c r="O29" s="55"/>
      <c r="P29" s="181"/>
      <c r="Q29" s="182"/>
      <c r="R29" s="208"/>
      <c r="S29" s="205"/>
      <c r="T29" s="185"/>
      <c r="U29" s="186"/>
      <c r="V29" s="185"/>
      <c r="W29" s="191"/>
      <c r="X29" s="182"/>
      <c r="Y29" s="206"/>
      <c r="Z29" s="206"/>
      <c r="AA29" s="206"/>
      <c r="AB29" s="206"/>
      <c r="AC29" s="187"/>
      <c r="AD29" s="187"/>
      <c r="AE29" s="180"/>
      <c r="AF29" s="188"/>
      <c r="AG29" s="180"/>
      <c r="AH29" s="189"/>
      <c r="AI29" s="180"/>
      <c r="AJ29" s="187"/>
      <c r="AK29" s="190"/>
    </row>
    <row r="30" spans="2:37" ht="39" customHeight="1" x14ac:dyDescent="0.15">
      <c r="B30" s="34"/>
      <c r="C30" s="47"/>
      <c r="D30" s="34"/>
      <c r="E30" s="34"/>
      <c r="F30" s="180"/>
      <c r="G30" s="203"/>
      <c r="H30" s="75"/>
      <c r="I30" s="72"/>
      <c r="J30" s="73"/>
      <c r="K30" s="53"/>
      <c r="L30" s="207"/>
      <c r="M30" s="51"/>
      <c r="N30" s="35"/>
      <c r="O30" s="55"/>
      <c r="P30" s="181"/>
      <c r="Q30" s="182"/>
      <c r="R30" s="208"/>
      <c r="S30" s="205"/>
      <c r="T30" s="185"/>
      <c r="U30" s="186"/>
      <c r="V30" s="185"/>
      <c r="W30" s="191"/>
      <c r="X30" s="182"/>
      <c r="Y30" s="206"/>
      <c r="Z30" s="206"/>
      <c r="AA30" s="206"/>
      <c r="AB30" s="206"/>
      <c r="AC30" s="187"/>
      <c r="AD30" s="187"/>
      <c r="AE30" s="180"/>
      <c r="AF30" s="188"/>
      <c r="AG30" s="180"/>
      <c r="AH30" s="189"/>
      <c r="AI30" s="180"/>
      <c r="AJ30" s="187"/>
      <c r="AK30" s="190"/>
    </row>
    <row r="31" spans="2:37" ht="39" customHeight="1" x14ac:dyDescent="0.15">
      <c r="B31" s="34"/>
      <c r="C31" s="47"/>
      <c r="D31" s="34"/>
      <c r="E31" s="34"/>
      <c r="F31" s="180"/>
      <c r="G31" s="203"/>
      <c r="H31" s="75"/>
      <c r="I31" s="72"/>
      <c r="J31" s="73"/>
      <c r="K31" s="53"/>
      <c r="L31" s="207"/>
      <c r="M31" s="51"/>
      <c r="N31" s="35"/>
      <c r="O31" s="55"/>
      <c r="P31" s="181"/>
      <c r="Q31" s="182"/>
      <c r="R31" s="208"/>
      <c r="S31" s="205"/>
      <c r="T31" s="185"/>
      <c r="U31" s="186"/>
      <c r="V31" s="185"/>
      <c r="W31" s="191"/>
      <c r="X31" s="182"/>
      <c r="Y31" s="206"/>
      <c r="Z31" s="206"/>
      <c r="AA31" s="206"/>
      <c r="AB31" s="206"/>
      <c r="AC31" s="187"/>
      <c r="AD31" s="187"/>
      <c r="AE31" s="180"/>
      <c r="AF31" s="188"/>
      <c r="AG31" s="180"/>
      <c r="AH31" s="189"/>
      <c r="AI31" s="180"/>
      <c r="AJ31" s="187"/>
      <c r="AK31" s="190"/>
    </row>
    <row r="32" spans="2:37" ht="39" customHeight="1" x14ac:dyDescent="0.15">
      <c r="B32" s="34"/>
      <c r="C32" s="47"/>
      <c r="D32" s="34"/>
      <c r="E32" s="34"/>
      <c r="F32" s="180"/>
      <c r="G32" s="203"/>
      <c r="H32" s="75"/>
      <c r="I32" s="71"/>
      <c r="J32" s="73"/>
      <c r="K32" s="53"/>
      <c r="L32" s="207"/>
      <c r="M32" s="51"/>
      <c r="N32" s="35"/>
      <c r="O32" s="55"/>
      <c r="P32" s="181"/>
      <c r="Q32" s="182"/>
      <c r="R32" s="208"/>
      <c r="S32" s="205"/>
      <c r="T32" s="185"/>
      <c r="U32" s="186"/>
      <c r="V32" s="185"/>
      <c r="W32" s="191"/>
      <c r="X32" s="182"/>
      <c r="Y32" s="206"/>
      <c r="Z32" s="206"/>
      <c r="AA32" s="206"/>
      <c r="AB32" s="206"/>
      <c r="AC32" s="187"/>
      <c r="AD32" s="187"/>
      <c r="AE32" s="180"/>
      <c r="AF32" s="188"/>
      <c r="AG32" s="180"/>
      <c r="AH32" s="189"/>
      <c r="AI32" s="180"/>
      <c r="AJ32" s="187"/>
      <c r="AK32" s="190"/>
    </row>
    <row r="33" spans="2:37" ht="39" customHeight="1" x14ac:dyDescent="0.15">
      <c r="B33" s="34"/>
      <c r="C33" s="47"/>
      <c r="D33" s="34"/>
      <c r="E33" s="34"/>
      <c r="F33" s="180"/>
      <c r="G33" s="203"/>
      <c r="H33" s="75"/>
      <c r="I33" s="71"/>
      <c r="J33" s="73"/>
      <c r="K33" s="53"/>
      <c r="L33" s="207"/>
      <c r="M33" s="51"/>
      <c r="N33" s="35"/>
      <c r="O33" s="55"/>
      <c r="P33" s="181"/>
      <c r="Q33" s="182"/>
      <c r="R33" s="208"/>
      <c r="S33" s="205"/>
      <c r="T33" s="185"/>
      <c r="U33" s="186"/>
      <c r="V33" s="185"/>
      <c r="W33" s="191"/>
      <c r="X33" s="182"/>
      <c r="Y33" s="206"/>
      <c r="Z33" s="206"/>
      <c r="AA33" s="206"/>
      <c r="AB33" s="206"/>
      <c r="AC33" s="187"/>
      <c r="AD33" s="187"/>
      <c r="AE33" s="180"/>
      <c r="AF33" s="188"/>
      <c r="AG33" s="180"/>
      <c r="AH33" s="189"/>
      <c r="AI33" s="180"/>
      <c r="AJ33" s="187"/>
      <c r="AK33" s="190"/>
    </row>
    <row r="34" spans="2:37" ht="39" customHeight="1" x14ac:dyDescent="0.15">
      <c r="B34" s="34"/>
      <c r="C34" s="47"/>
      <c r="D34" s="34"/>
      <c r="E34" s="34"/>
      <c r="F34" s="180"/>
      <c r="G34" s="203"/>
      <c r="H34" s="75"/>
      <c r="I34" s="71"/>
      <c r="J34" s="73"/>
      <c r="K34" s="53"/>
      <c r="L34" s="207"/>
      <c r="M34" s="51"/>
      <c r="N34" s="35"/>
      <c r="O34" s="55"/>
      <c r="P34" s="181"/>
      <c r="Q34" s="182"/>
      <c r="R34" s="208"/>
      <c r="S34" s="205"/>
      <c r="T34" s="185"/>
      <c r="U34" s="186"/>
      <c r="V34" s="185"/>
      <c r="W34" s="191"/>
      <c r="X34" s="182"/>
      <c r="Y34" s="206"/>
      <c r="Z34" s="206"/>
      <c r="AA34" s="206"/>
      <c r="AB34" s="206"/>
      <c r="AC34" s="187"/>
      <c r="AD34" s="187"/>
      <c r="AE34" s="180"/>
      <c r="AF34" s="188"/>
      <c r="AG34" s="180"/>
      <c r="AH34" s="189"/>
      <c r="AI34" s="180"/>
      <c r="AJ34" s="187"/>
      <c r="AK34" s="190"/>
    </row>
    <row r="35" spans="2:37" ht="39" customHeight="1" x14ac:dyDescent="0.15">
      <c r="B35" s="34"/>
      <c r="C35" s="47"/>
      <c r="D35" s="34"/>
      <c r="E35" s="34"/>
      <c r="F35" s="180"/>
      <c r="G35" s="203"/>
      <c r="H35" s="75"/>
      <c r="I35" s="72"/>
      <c r="J35" s="73"/>
      <c r="K35" s="53"/>
      <c r="L35" s="207"/>
      <c r="M35" s="51"/>
      <c r="N35" s="35"/>
      <c r="O35" s="55"/>
      <c r="P35" s="181"/>
      <c r="Q35" s="182"/>
      <c r="R35" s="208"/>
      <c r="S35" s="205"/>
      <c r="T35" s="185"/>
      <c r="U35" s="186"/>
      <c r="V35" s="185"/>
      <c r="W35" s="191"/>
      <c r="X35" s="182"/>
      <c r="Y35" s="206"/>
      <c r="Z35" s="206"/>
      <c r="AA35" s="206"/>
      <c r="AB35" s="206"/>
      <c r="AC35" s="187"/>
      <c r="AD35" s="187"/>
      <c r="AE35" s="180"/>
      <c r="AF35" s="188"/>
      <c r="AG35" s="180"/>
      <c r="AH35" s="189"/>
      <c r="AI35" s="180"/>
      <c r="AJ35" s="187"/>
      <c r="AK35" s="190"/>
    </row>
    <row r="36" spans="2:37" ht="39" customHeight="1" x14ac:dyDescent="0.15">
      <c r="B36" s="34"/>
      <c r="C36" s="47"/>
      <c r="D36" s="34"/>
      <c r="E36" s="34"/>
      <c r="F36" s="180"/>
      <c r="G36" s="203"/>
      <c r="H36" s="201"/>
      <c r="I36" s="72"/>
      <c r="J36" s="73"/>
      <c r="K36" s="53"/>
      <c r="L36" s="207"/>
      <c r="M36" s="51"/>
      <c r="N36" s="35"/>
      <c r="O36" s="55"/>
      <c r="P36" s="181"/>
      <c r="Q36" s="182"/>
      <c r="R36" s="208"/>
      <c r="S36" s="205"/>
      <c r="T36" s="185"/>
      <c r="U36" s="186"/>
      <c r="V36" s="185"/>
      <c r="W36" s="191"/>
      <c r="X36" s="182"/>
      <c r="Y36" s="206"/>
      <c r="Z36" s="206"/>
      <c r="AA36" s="206"/>
      <c r="AB36" s="206"/>
      <c r="AC36" s="187"/>
      <c r="AD36" s="187"/>
      <c r="AE36" s="180"/>
      <c r="AF36" s="188"/>
      <c r="AG36" s="180"/>
      <c r="AH36" s="189"/>
      <c r="AI36" s="180"/>
      <c r="AJ36" s="187"/>
      <c r="AK36" s="190"/>
    </row>
    <row r="37" spans="2:37" ht="39" customHeight="1" x14ac:dyDescent="0.15">
      <c r="B37" s="34"/>
      <c r="C37" s="47"/>
      <c r="D37" s="34"/>
      <c r="E37" s="34"/>
      <c r="F37" s="180"/>
      <c r="G37" s="203"/>
      <c r="H37" s="201"/>
      <c r="I37" s="72"/>
      <c r="J37" s="73"/>
      <c r="K37" s="53"/>
      <c r="L37" s="207"/>
      <c r="M37" s="51"/>
      <c r="N37" s="35"/>
      <c r="O37" s="55"/>
      <c r="P37" s="181"/>
      <c r="Q37" s="182"/>
      <c r="R37" s="208"/>
      <c r="S37" s="205"/>
      <c r="T37" s="185"/>
      <c r="U37" s="186"/>
      <c r="V37" s="185"/>
      <c r="W37" s="191"/>
      <c r="X37" s="182"/>
      <c r="Y37" s="206"/>
      <c r="Z37" s="206"/>
      <c r="AA37" s="206"/>
      <c r="AB37" s="206"/>
      <c r="AC37" s="187"/>
      <c r="AD37" s="187"/>
      <c r="AE37" s="180"/>
      <c r="AF37" s="188"/>
      <c r="AG37" s="180"/>
      <c r="AH37" s="189"/>
      <c r="AI37" s="180"/>
      <c r="AJ37" s="187"/>
      <c r="AK37" s="190"/>
    </row>
    <row r="38" spans="2:37" ht="39" customHeight="1" x14ac:dyDescent="0.15">
      <c r="B38" s="34"/>
      <c r="C38" s="47"/>
      <c r="D38" s="34"/>
      <c r="E38" s="34"/>
      <c r="F38" s="180"/>
      <c r="G38" s="203"/>
      <c r="H38" s="201"/>
      <c r="I38" s="72"/>
      <c r="J38" s="73"/>
      <c r="K38" s="53"/>
      <c r="L38" s="207"/>
      <c r="M38" s="51"/>
      <c r="N38" s="35"/>
      <c r="O38" s="55"/>
      <c r="P38" s="181"/>
      <c r="Q38" s="182"/>
      <c r="R38" s="208"/>
      <c r="S38" s="205"/>
      <c r="T38" s="185"/>
      <c r="U38" s="186"/>
      <c r="V38" s="185"/>
      <c r="W38" s="191"/>
      <c r="X38" s="182"/>
      <c r="Y38" s="206"/>
      <c r="Z38" s="206"/>
      <c r="AA38" s="206"/>
      <c r="AB38" s="206"/>
      <c r="AC38" s="187"/>
      <c r="AD38" s="187"/>
      <c r="AE38" s="180"/>
      <c r="AF38" s="188"/>
      <c r="AG38" s="180"/>
      <c r="AH38" s="189"/>
      <c r="AI38" s="180"/>
      <c r="AJ38" s="187"/>
      <c r="AK38" s="190"/>
    </row>
    <row r="39" spans="2:37" ht="39" customHeight="1" x14ac:dyDescent="0.15">
      <c r="B39" s="34"/>
      <c r="C39" s="47"/>
      <c r="D39" s="34"/>
      <c r="E39" s="34"/>
      <c r="F39" s="180"/>
      <c r="G39" s="203"/>
      <c r="H39" s="201"/>
      <c r="I39" s="72"/>
      <c r="J39" s="73"/>
      <c r="K39" s="53"/>
      <c r="L39" s="207"/>
      <c r="M39" s="51"/>
      <c r="N39" s="35"/>
      <c r="O39" s="55"/>
      <c r="P39" s="181"/>
      <c r="Q39" s="182"/>
      <c r="R39" s="208"/>
      <c r="S39" s="205"/>
      <c r="T39" s="185"/>
      <c r="U39" s="186"/>
      <c r="V39" s="185"/>
      <c r="W39" s="191"/>
      <c r="X39" s="182"/>
      <c r="Y39" s="206"/>
      <c r="Z39" s="206"/>
      <c r="AA39" s="206"/>
      <c r="AB39" s="206"/>
      <c r="AC39" s="187"/>
      <c r="AD39" s="187"/>
      <c r="AE39" s="180"/>
      <c r="AF39" s="188"/>
      <c r="AG39" s="180"/>
      <c r="AH39" s="189"/>
      <c r="AI39" s="180"/>
      <c r="AJ39" s="187"/>
      <c r="AK39" s="190"/>
    </row>
    <row r="40" spans="2:37" ht="39" customHeight="1" x14ac:dyDescent="0.15">
      <c r="B40" s="34"/>
      <c r="C40" s="47"/>
      <c r="D40" s="34"/>
      <c r="E40" s="34"/>
      <c r="F40" s="180"/>
      <c r="G40" s="203"/>
      <c r="H40" s="201"/>
      <c r="I40" s="72"/>
      <c r="J40" s="73"/>
      <c r="K40" s="53"/>
      <c r="L40" s="207"/>
      <c r="M40" s="51"/>
      <c r="N40" s="35"/>
      <c r="O40" s="55"/>
      <c r="P40" s="181"/>
      <c r="Q40" s="182"/>
      <c r="R40" s="208"/>
      <c r="S40" s="205"/>
      <c r="T40" s="185"/>
      <c r="U40" s="186"/>
      <c r="V40" s="185"/>
      <c r="W40" s="191"/>
      <c r="X40" s="182"/>
      <c r="Y40" s="206"/>
      <c r="Z40" s="206"/>
      <c r="AA40" s="206"/>
      <c r="AB40" s="206"/>
      <c r="AC40" s="187"/>
      <c r="AD40" s="187"/>
      <c r="AE40" s="180"/>
      <c r="AF40" s="188"/>
      <c r="AG40" s="180"/>
      <c r="AH40" s="189"/>
      <c r="AI40" s="180"/>
      <c r="AJ40" s="187"/>
      <c r="AK40" s="190"/>
    </row>
    <row r="41" spans="2:37" ht="39" customHeight="1" x14ac:dyDescent="0.15">
      <c r="B41" s="34"/>
      <c r="C41" s="47"/>
      <c r="D41" s="34"/>
      <c r="E41" s="34"/>
      <c r="F41" s="180"/>
      <c r="G41" s="203"/>
      <c r="H41" s="201"/>
      <c r="I41" s="71"/>
      <c r="J41" s="73"/>
      <c r="K41" s="53"/>
      <c r="L41" s="207"/>
      <c r="M41" s="51"/>
      <c r="N41" s="35"/>
      <c r="O41" s="55"/>
      <c r="P41" s="181"/>
      <c r="Q41" s="182"/>
      <c r="R41" s="208"/>
      <c r="S41" s="205"/>
      <c r="T41" s="185"/>
      <c r="U41" s="186"/>
      <c r="V41" s="185"/>
      <c r="W41" s="191"/>
      <c r="X41" s="182"/>
      <c r="Y41" s="206"/>
      <c r="Z41" s="206"/>
      <c r="AA41" s="206"/>
      <c r="AB41" s="206"/>
      <c r="AC41" s="187"/>
      <c r="AD41" s="187"/>
      <c r="AE41" s="180"/>
      <c r="AF41" s="188"/>
      <c r="AG41" s="180"/>
      <c r="AH41" s="189"/>
      <c r="AI41" s="180"/>
      <c r="AJ41" s="187"/>
      <c r="AK41" s="190"/>
    </row>
    <row r="42" spans="2:37" ht="39" customHeight="1" x14ac:dyDescent="0.15">
      <c r="B42" s="34"/>
      <c r="C42" s="47"/>
      <c r="D42" s="34"/>
      <c r="E42" s="34"/>
      <c r="F42" s="180"/>
      <c r="G42" s="203"/>
      <c r="H42" s="201"/>
      <c r="I42" s="71"/>
      <c r="J42" s="73"/>
      <c r="K42" s="53"/>
      <c r="L42" s="207"/>
      <c r="M42" s="51"/>
      <c r="N42" s="35"/>
      <c r="O42" s="55"/>
      <c r="P42" s="181"/>
      <c r="Q42" s="182"/>
      <c r="R42" s="208"/>
      <c r="S42" s="205"/>
      <c r="T42" s="185"/>
      <c r="U42" s="186"/>
      <c r="V42" s="185"/>
      <c r="W42" s="191"/>
      <c r="X42" s="182"/>
      <c r="Y42" s="206"/>
      <c r="Z42" s="206"/>
      <c r="AA42" s="206"/>
      <c r="AB42" s="206"/>
      <c r="AC42" s="187"/>
      <c r="AD42" s="187"/>
      <c r="AE42" s="180"/>
      <c r="AF42" s="188"/>
      <c r="AG42" s="180"/>
      <c r="AH42" s="189"/>
      <c r="AI42" s="180"/>
      <c r="AJ42" s="187"/>
      <c r="AK42" s="190"/>
    </row>
    <row r="43" spans="2:37" ht="39" customHeight="1" x14ac:dyDescent="0.15">
      <c r="B43" s="34"/>
      <c r="C43" s="47"/>
      <c r="D43" s="34"/>
      <c r="E43" s="34"/>
      <c r="F43" s="180"/>
      <c r="G43" s="203"/>
      <c r="H43" s="201"/>
      <c r="I43" s="71"/>
      <c r="J43" s="73"/>
      <c r="K43" s="53"/>
      <c r="L43" s="207"/>
      <c r="M43" s="51"/>
      <c r="N43" s="35"/>
      <c r="O43" s="55"/>
      <c r="P43" s="181"/>
      <c r="Q43" s="182"/>
      <c r="R43" s="208"/>
      <c r="S43" s="205"/>
      <c r="T43" s="185"/>
      <c r="U43" s="186"/>
      <c r="V43" s="185"/>
      <c r="W43" s="191"/>
      <c r="X43" s="182"/>
      <c r="Y43" s="206"/>
      <c r="Z43" s="206"/>
      <c r="AA43" s="206"/>
      <c r="AB43" s="206"/>
      <c r="AC43" s="187"/>
      <c r="AD43" s="187"/>
      <c r="AE43" s="180"/>
      <c r="AF43" s="188"/>
      <c r="AG43" s="180"/>
      <c r="AH43" s="189"/>
      <c r="AI43" s="180"/>
      <c r="AJ43" s="187"/>
      <c r="AK43" s="190"/>
    </row>
    <row r="44" spans="2:37" ht="39" customHeight="1" x14ac:dyDescent="0.15">
      <c r="B44" s="34"/>
      <c r="C44" s="47"/>
      <c r="D44" s="34"/>
      <c r="E44" s="34"/>
      <c r="F44" s="180"/>
      <c r="G44" s="203"/>
      <c r="H44" s="201"/>
      <c r="I44" s="72"/>
      <c r="J44" s="73"/>
      <c r="K44" s="53"/>
      <c r="L44" s="207"/>
      <c r="M44" s="51"/>
      <c r="N44" s="35"/>
      <c r="O44" s="55"/>
      <c r="P44" s="181"/>
      <c r="Q44" s="182"/>
      <c r="R44" s="208"/>
      <c r="S44" s="205"/>
      <c r="T44" s="185"/>
      <c r="U44" s="186"/>
      <c r="V44" s="185"/>
      <c r="W44" s="191"/>
      <c r="X44" s="182"/>
      <c r="Y44" s="206"/>
      <c r="Z44" s="206"/>
      <c r="AA44" s="206"/>
      <c r="AB44" s="206"/>
      <c r="AC44" s="187"/>
      <c r="AD44" s="187"/>
      <c r="AE44" s="180"/>
      <c r="AF44" s="188"/>
      <c r="AG44" s="180"/>
      <c r="AH44" s="189"/>
      <c r="AI44" s="180"/>
      <c r="AJ44" s="187"/>
      <c r="AK44" s="190"/>
    </row>
    <row r="45" spans="2:37" ht="39" customHeight="1" x14ac:dyDescent="0.15">
      <c r="B45" s="34"/>
      <c r="C45" s="47"/>
      <c r="D45" s="34"/>
      <c r="E45" s="34"/>
      <c r="F45" s="180"/>
      <c r="G45" s="203"/>
      <c r="H45" s="201"/>
      <c r="I45" s="72"/>
      <c r="J45" s="73"/>
      <c r="K45" s="53"/>
      <c r="L45" s="207"/>
      <c r="M45" s="51"/>
      <c r="N45" s="35"/>
      <c r="O45" s="55"/>
      <c r="P45" s="181"/>
      <c r="Q45" s="182"/>
      <c r="R45" s="208"/>
      <c r="S45" s="205"/>
      <c r="T45" s="185"/>
      <c r="U45" s="186"/>
      <c r="V45" s="185"/>
      <c r="W45" s="191"/>
      <c r="X45" s="182"/>
      <c r="Y45" s="206"/>
      <c r="Z45" s="206"/>
      <c r="AA45" s="206"/>
      <c r="AB45" s="206"/>
      <c r="AC45" s="187"/>
      <c r="AD45" s="187"/>
      <c r="AE45" s="180"/>
      <c r="AF45" s="188"/>
      <c r="AG45" s="180"/>
      <c r="AH45" s="189"/>
      <c r="AI45" s="180"/>
      <c r="AJ45" s="187"/>
      <c r="AK45" s="190"/>
    </row>
    <row r="46" spans="2:37" ht="39" customHeight="1" x14ac:dyDescent="0.15">
      <c r="B46" s="34"/>
      <c r="C46" s="47"/>
      <c r="D46" s="34"/>
      <c r="E46" s="34"/>
      <c r="F46" s="180"/>
      <c r="G46" s="203"/>
      <c r="H46" s="201"/>
      <c r="I46" s="72"/>
      <c r="J46" s="73"/>
      <c r="K46" s="53"/>
      <c r="L46" s="207"/>
      <c r="M46" s="51"/>
      <c r="N46" s="35"/>
      <c r="O46" s="55"/>
      <c r="P46" s="181"/>
      <c r="Q46" s="182"/>
      <c r="R46" s="208"/>
      <c r="S46" s="205"/>
      <c r="T46" s="185"/>
      <c r="U46" s="186"/>
      <c r="V46" s="185"/>
      <c r="W46" s="191"/>
      <c r="X46" s="182"/>
      <c r="Y46" s="206"/>
      <c r="Z46" s="206"/>
      <c r="AA46" s="206"/>
      <c r="AB46" s="206"/>
      <c r="AC46" s="187"/>
      <c r="AD46" s="187"/>
      <c r="AE46" s="180"/>
      <c r="AF46" s="188"/>
      <c r="AG46" s="180"/>
      <c r="AH46" s="189"/>
      <c r="AI46" s="180"/>
      <c r="AJ46" s="187"/>
      <c r="AK46" s="190"/>
    </row>
    <row r="47" spans="2:37" ht="39" customHeight="1" x14ac:dyDescent="0.15">
      <c r="B47" s="34"/>
      <c r="C47" s="47"/>
      <c r="D47" s="34"/>
      <c r="E47" s="34"/>
      <c r="F47" s="180"/>
      <c r="G47" s="203"/>
      <c r="H47" s="201"/>
      <c r="I47" s="72"/>
      <c r="J47" s="73"/>
      <c r="K47" s="53"/>
      <c r="L47" s="207"/>
      <c r="M47" s="51"/>
      <c r="N47" s="35"/>
      <c r="O47" s="55"/>
      <c r="P47" s="181"/>
      <c r="Q47" s="182"/>
      <c r="R47" s="208"/>
      <c r="S47" s="205"/>
      <c r="T47" s="185"/>
      <c r="U47" s="186"/>
      <c r="V47" s="185"/>
      <c r="W47" s="191"/>
      <c r="X47" s="182"/>
      <c r="Y47" s="206"/>
      <c r="Z47" s="206"/>
      <c r="AA47" s="206"/>
      <c r="AB47" s="206"/>
      <c r="AC47" s="187"/>
      <c r="AD47" s="187"/>
      <c r="AE47" s="180"/>
      <c r="AF47" s="188"/>
      <c r="AG47" s="180"/>
      <c r="AH47" s="189"/>
      <c r="AI47" s="180"/>
      <c r="AJ47" s="187"/>
      <c r="AK47" s="190"/>
    </row>
    <row r="48" spans="2:37" ht="39" customHeight="1" x14ac:dyDescent="0.15">
      <c r="B48" s="34"/>
      <c r="C48" s="47"/>
      <c r="D48" s="34"/>
      <c r="E48" s="34"/>
      <c r="F48" s="180"/>
      <c r="G48" s="203"/>
      <c r="H48" s="201"/>
      <c r="I48" s="72"/>
      <c r="J48" s="73"/>
      <c r="K48" s="53"/>
      <c r="L48" s="207"/>
      <c r="M48" s="51"/>
      <c r="N48" s="35"/>
      <c r="O48" s="55"/>
      <c r="P48" s="181"/>
      <c r="Q48" s="182"/>
      <c r="R48" s="208"/>
      <c r="S48" s="205"/>
      <c r="T48" s="185"/>
      <c r="U48" s="186"/>
      <c r="V48" s="185"/>
      <c r="W48" s="191"/>
      <c r="X48" s="182"/>
      <c r="Y48" s="206"/>
      <c r="Z48" s="206"/>
      <c r="AA48" s="206"/>
      <c r="AB48" s="206"/>
      <c r="AC48" s="187"/>
      <c r="AD48" s="187"/>
      <c r="AE48" s="180"/>
      <c r="AF48" s="188"/>
      <c r="AG48" s="180"/>
      <c r="AH48" s="189"/>
      <c r="AI48" s="180"/>
      <c r="AJ48" s="187"/>
      <c r="AK48" s="190"/>
    </row>
    <row r="49" spans="2:37" ht="39" customHeight="1" x14ac:dyDescent="0.15">
      <c r="B49" s="34"/>
      <c r="C49" s="47"/>
      <c r="D49" s="34"/>
      <c r="E49" s="34"/>
      <c r="F49" s="180"/>
      <c r="G49" s="203"/>
      <c r="H49" s="201"/>
      <c r="I49" s="71"/>
      <c r="J49" s="73"/>
      <c r="K49" s="53"/>
      <c r="L49" s="207"/>
      <c r="M49" s="51"/>
      <c r="N49" s="35"/>
      <c r="O49" s="55"/>
      <c r="P49" s="181"/>
      <c r="Q49" s="182"/>
      <c r="R49" s="208"/>
      <c r="S49" s="205"/>
      <c r="T49" s="185"/>
      <c r="U49" s="186"/>
      <c r="V49" s="185"/>
      <c r="W49" s="191"/>
      <c r="X49" s="182"/>
      <c r="Y49" s="206"/>
      <c r="Z49" s="206"/>
      <c r="AA49" s="206"/>
      <c r="AB49" s="206"/>
      <c r="AC49" s="187"/>
      <c r="AD49" s="187"/>
      <c r="AE49" s="180"/>
      <c r="AF49" s="188"/>
      <c r="AG49" s="180"/>
      <c r="AH49" s="189"/>
      <c r="AI49" s="180"/>
      <c r="AJ49" s="187"/>
      <c r="AK49" s="190"/>
    </row>
    <row r="50" spans="2:37" ht="39" customHeight="1" x14ac:dyDescent="0.15">
      <c r="B50" s="34"/>
      <c r="C50" s="47"/>
      <c r="D50" s="34"/>
      <c r="E50" s="34"/>
      <c r="F50" s="180"/>
      <c r="G50" s="203"/>
      <c r="H50" s="201"/>
      <c r="I50" s="71"/>
      <c r="J50" s="73"/>
      <c r="K50" s="53"/>
      <c r="L50" s="207"/>
      <c r="M50" s="51"/>
      <c r="N50" s="35"/>
      <c r="O50" s="55"/>
      <c r="P50" s="181"/>
      <c r="Q50" s="182"/>
      <c r="R50" s="208"/>
      <c r="S50" s="205"/>
      <c r="T50" s="185"/>
      <c r="U50" s="186"/>
      <c r="V50" s="185"/>
      <c r="W50" s="191"/>
      <c r="X50" s="182"/>
      <c r="Y50" s="206"/>
      <c r="Z50" s="206"/>
      <c r="AA50" s="206"/>
      <c r="AB50" s="206"/>
      <c r="AC50" s="187"/>
      <c r="AD50" s="187"/>
      <c r="AE50" s="180"/>
      <c r="AF50" s="188"/>
      <c r="AG50" s="180"/>
      <c r="AH50" s="189"/>
      <c r="AI50" s="180"/>
      <c r="AJ50" s="187"/>
      <c r="AK50" s="190"/>
    </row>
    <row r="51" spans="2:37" ht="39" customHeight="1" x14ac:dyDescent="0.15">
      <c r="B51" s="34"/>
      <c r="C51" s="47"/>
      <c r="D51" s="34"/>
      <c r="E51" s="34"/>
      <c r="F51" s="180"/>
      <c r="G51" s="203"/>
      <c r="H51" s="201"/>
      <c r="I51" s="71"/>
      <c r="J51" s="73"/>
      <c r="K51" s="53"/>
      <c r="L51" s="207"/>
      <c r="M51" s="51"/>
      <c r="N51" s="35"/>
      <c r="O51" s="55"/>
      <c r="P51" s="181"/>
      <c r="Q51" s="182"/>
      <c r="R51" s="208"/>
      <c r="S51" s="205"/>
      <c r="T51" s="185"/>
      <c r="U51" s="186"/>
      <c r="V51" s="185"/>
      <c r="W51" s="191"/>
      <c r="X51" s="182"/>
      <c r="Y51" s="206"/>
      <c r="Z51" s="206"/>
      <c r="AA51" s="206"/>
      <c r="AB51" s="206"/>
      <c r="AC51" s="187"/>
      <c r="AD51" s="187"/>
      <c r="AE51" s="180"/>
      <c r="AF51" s="188"/>
      <c r="AG51" s="180"/>
      <c r="AH51" s="189"/>
      <c r="AI51" s="180"/>
      <c r="AJ51" s="187"/>
      <c r="AK51" s="190"/>
    </row>
    <row r="52" spans="2:37" ht="39" customHeight="1" x14ac:dyDescent="0.15">
      <c r="B52" s="34"/>
      <c r="C52" s="47"/>
      <c r="D52" s="34"/>
      <c r="E52" s="34"/>
      <c r="F52" s="180"/>
      <c r="G52" s="203"/>
      <c r="H52" s="201"/>
      <c r="I52" s="72"/>
      <c r="J52" s="73"/>
      <c r="K52" s="53"/>
      <c r="L52" s="207"/>
      <c r="M52" s="51"/>
      <c r="N52" s="35"/>
      <c r="O52" s="55"/>
      <c r="P52" s="181"/>
      <c r="Q52" s="182"/>
      <c r="R52" s="208"/>
      <c r="S52" s="205"/>
      <c r="T52" s="185"/>
      <c r="U52" s="186"/>
      <c r="V52" s="185"/>
      <c r="W52" s="191"/>
      <c r="X52" s="182"/>
      <c r="Y52" s="206"/>
      <c r="Z52" s="206"/>
      <c r="AA52" s="206"/>
      <c r="AB52" s="206"/>
      <c r="AC52" s="187"/>
      <c r="AD52" s="187"/>
      <c r="AE52" s="180"/>
      <c r="AF52" s="188"/>
      <c r="AG52" s="180"/>
      <c r="AH52" s="189"/>
      <c r="AI52" s="180"/>
      <c r="AJ52" s="187"/>
      <c r="AK52" s="190"/>
    </row>
    <row r="53" spans="2:37" ht="39" customHeight="1" x14ac:dyDescent="0.15">
      <c r="B53" s="34"/>
      <c r="C53" s="47"/>
      <c r="D53" s="34"/>
      <c r="E53" s="34"/>
      <c r="F53" s="180"/>
      <c r="G53" s="203"/>
      <c r="H53" s="201"/>
      <c r="I53" s="72"/>
      <c r="J53" s="73"/>
      <c r="K53" s="53"/>
      <c r="L53" s="207"/>
      <c r="M53" s="51"/>
      <c r="N53" s="35"/>
      <c r="O53" s="55"/>
      <c r="P53" s="181"/>
      <c r="Q53" s="182"/>
      <c r="R53" s="208"/>
      <c r="S53" s="205"/>
      <c r="T53" s="185"/>
      <c r="U53" s="186"/>
      <c r="V53" s="185"/>
      <c r="W53" s="191"/>
      <c r="X53" s="182"/>
      <c r="Y53" s="206"/>
      <c r="Z53" s="206"/>
      <c r="AA53" s="206"/>
      <c r="AB53" s="206"/>
      <c r="AC53" s="187"/>
      <c r="AD53" s="187"/>
      <c r="AE53" s="180"/>
      <c r="AF53" s="188"/>
      <c r="AG53" s="180"/>
      <c r="AH53" s="189"/>
      <c r="AI53" s="180"/>
      <c r="AJ53" s="187"/>
      <c r="AK53" s="190"/>
    </row>
    <row r="54" spans="2:37" ht="39" customHeight="1" x14ac:dyDescent="0.15">
      <c r="B54" s="34"/>
      <c r="C54" s="47"/>
      <c r="D54" s="34"/>
      <c r="E54" s="34"/>
      <c r="F54" s="180"/>
      <c r="G54" s="203"/>
      <c r="H54" s="201"/>
      <c r="I54" s="72"/>
      <c r="J54" s="73"/>
      <c r="K54" s="53"/>
      <c r="L54" s="207"/>
      <c r="M54" s="51"/>
      <c r="N54" s="35"/>
      <c r="O54" s="55"/>
      <c r="P54" s="181"/>
      <c r="Q54" s="182"/>
      <c r="R54" s="208"/>
      <c r="S54" s="205"/>
      <c r="T54" s="185"/>
      <c r="U54" s="186"/>
      <c r="V54" s="185"/>
      <c r="W54" s="191"/>
      <c r="X54" s="182"/>
      <c r="Y54" s="206"/>
      <c r="Z54" s="206"/>
      <c r="AA54" s="206"/>
      <c r="AB54" s="206"/>
      <c r="AC54" s="187"/>
      <c r="AD54" s="187"/>
      <c r="AE54" s="180"/>
      <c r="AF54" s="188"/>
      <c r="AG54" s="180"/>
      <c r="AH54" s="189"/>
      <c r="AI54" s="180"/>
      <c r="AJ54" s="187"/>
      <c r="AK54" s="190"/>
    </row>
    <row r="55" spans="2:37" ht="39" customHeight="1" x14ac:dyDescent="0.15">
      <c r="B55" s="34"/>
      <c r="C55" s="47"/>
      <c r="D55" s="34"/>
      <c r="E55" s="34"/>
      <c r="F55" s="180"/>
      <c r="G55" s="203"/>
      <c r="H55" s="201"/>
      <c r="I55" s="71"/>
      <c r="J55" s="73"/>
      <c r="K55" s="53"/>
      <c r="L55" s="207"/>
      <c r="M55" s="51"/>
      <c r="N55" s="35"/>
      <c r="O55" s="55"/>
      <c r="P55" s="181"/>
      <c r="Q55" s="182"/>
      <c r="R55" s="208"/>
      <c r="S55" s="205"/>
      <c r="T55" s="185"/>
      <c r="U55" s="186"/>
      <c r="V55" s="185"/>
      <c r="W55" s="191"/>
      <c r="X55" s="182"/>
      <c r="Y55" s="206"/>
      <c r="Z55" s="206"/>
      <c r="AA55" s="206"/>
      <c r="AB55" s="206"/>
      <c r="AC55" s="187"/>
      <c r="AD55" s="187"/>
      <c r="AE55" s="180"/>
      <c r="AF55" s="188"/>
      <c r="AG55" s="180"/>
      <c r="AH55" s="189"/>
      <c r="AI55" s="180"/>
      <c r="AJ55" s="187"/>
      <c r="AK55" s="190"/>
    </row>
    <row r="56" spans="2:37" ht="39" customHeight="1" x14ac:dyDescent="0.15">
      <c r="B56" s="34"/>
      <c r="C56" s="47"/>
      <c r="D56" s="34"/>
      <c r="E56" s="34"/>
      <c r="F56" s="180"/>
      <c r="G56" s="203"/>
      <c r="H56" s="201"/>
      <c r="I56" s="71"/>
      <c r="J56" s="73"/>
      <c r="K56" s="53"/>
      <c r="L56" s="207"/>
      <c r="M56" s="51"/>
      <c r="N56" s="35"/>
      <c r="O56" s="55"/>
      <c r="P56" s="181"/>
      <c r="Q56" s="182"/>
      <c r="R56" s="208"/>
      <c r="S56" s="205"/>
      <c r="T56" s="185"/>
      <c r="U56" s="186"/>
      <c r="V56" s="185"/>
      <c r="W56" s="191"/>
      <c r="X56" s="182"/>
      <c r="Y56" s="206"/>
      <c r="Z56" s="206"/>
      <c r="AA56" s="206"/>
      <c r="AB56" s="206"/>
      <c r="AC56" s="187"/>
      <c r="AD56" s="187"/>
      <c r="AE56" s="180"/>
      <c r="AF56" s="188"/>
      <c r="AG56" s="180"/>
      <c r="AH56" s="189"/>
      <c r="AI56" s="180"/>
      <c r="AJ56" s="187"/>
      <c r="AK56" s="190"/>
    </row>
    <row r="57" spans="2:37" ht="39" customHeight="1" x14ac:dyDescent="0.15">
      <c r="B57" s="34"/>
      <c r="C57" s="47"/>
      <c r="D57" s="34"/>
      <c r="E57" s="34"/>
      <c r="F57" s="180"/>
      <c r="G57" s="203"/>
      <c r="H57" s="201"/>
      <c r="I57" s="72"/>
      <c r="J57" s="73"/>
      <c r="K57" s="53"/>
      <c r="L57" s="207"/>
      <c r="M57" s="51"/>
      <c r="N57" s="35"/>
      <c r="O57" s="55"/>
      <c r="P57" s="181"/>
      <c r="Q57" s="182"/>
      <c r="R57" s="208"/>
      <c r="S57" s="205"/>
      <c r="T57" s="185"/>
      <c r="U57" s="186"/>
      <c r="V57" s="185"/>
      <c r="W57" s="191"/>
      <c r="X57" s="182"/>
      <c r="Y57" s="206"/>
      <c r="Z57" s="206"/>
      <c r="AA57" s="206"/>
      <c r="AB57" s="206"/>
      <c r="AC57" s="187"/>
      <c r="AD57" s="187"/>
      <c r="AE57" s="180"/>
      <c r="AF57" s="188"/>
      <c r="AG57" s="180"/>
      <c r="AH57" s="189"/>
      <c r="AI57" s="180"/>
      <c r="AJ57" s="187"/>
      <c r="AK57" s="190"/>
    </row>
    <row r="58" spans="2:37" ht="39" customHeight="1" x14ac:dyDescent="0.15">
      <c r="B58" s="34"/>
      <c r="C58" s="47"/>
      <c r="D58" s="34"/>
      <c r="E58" s="34"/>
      <c r="F58" s="180"/>
      <c r="G58" s="203"/>
      <c r="H58" s="201"/>
      <c r="I58" s="72"/>
      <c r="J58" s="73"/>
      <c r="K58" s="53"/>
      <c r="L58" s="207"/>
      <c r="M58" s="51"/>
      <c r="N58" s="35"/>
      <c r="O58" s="55"/>
      <c r="P58" s="181"/>
      <c r="Q58" s="182"/>
      <c r="R58" s="208"/>
      <c r="S58" s="205"/>
      <c r="T58" s="185"/>
      <c r="U58" s="186"/>
      <c r="V58" s="185"/>
      <c r="W58" s="191"/>
      <c r="X58" s="182"/>
      <c r="Y58" s="206"/>
      <c r="Z58" s="206"/>
      <c r="AA58" s="206"/>
      <c r="AB58" s="206"/>
      <c r="AC58" s="187"/>
      <c r="AD58" s="187"/>
      <c r="AE58" s="180"/>
      <c r="AF58" s="188"/>
      <c r="AG58" s="180"/>
      <c r="AH58" s="189"/>
      <c r="AI58" s="180"/>
      <c r="AJ58" s="187"/>
      <c r="AK58" s="190"/>
    </row>
    <row r="59" spans="2:37" ht="39" customHeight="1" x14ac:dyDescent="0.15">
      <c r="B59" s="34"/>
      <c r="C59" s="47"/>
      <c r="D59" s="34"/>
      <c r="E59" s="34"/>
      <c r="F59" s="180"/>
      <c r="G59" s="203"/>
      <c r="H59" s="201"/>
      <c r="I59" s="72"/>
      <c r="J59" s="73"/>
      <c r="K59" s="53"/>
      <c r="L59" s="207"/>
      <c r="M59" s="51"/>
      <c r="N59" s="35"/>
      <c r="O59" s="55"/>
      <c r="P59" s="181"/>
      <c r="Q59" s="182"/>
      <c r="R59" s="208"/>
      <c r="S59" s="205"/>
      <c r="T59" s="185"/>
      <c r="U59" s="186"/>
      <c r="V59" s="185"/>
      <c r="W59" s="191"/>
      <c r="X59" s="182"/>
      <c r="Y59" s="206"/>
      <c r="Z59" s="206"/>
      <c r="AA59" s="206"/>
      <c r="AB59" s="206"/>
      <c r="AC59" s="187"/>
      <c r="AD59" s="187"/>
      <c r="AE59" s="180"/>
      <c r="AF59" s="188"/>
      <c r="AG59" s="180"/>
      <c r="AH59" s="189"/>
      <c r="AI59" s="180"/>
      <c r="AJ59" s="187"/>
      <c r="AK59" s="190"/>
    </row>
    <row r="60" spans="2:37" ht="39" customHeight="1" x14ac:dyDescent="0.15">
      <c r="B60" s="34"/>
      <c r="C60" s="47"/>
      <c r="D60" s="34"/>
      <c r="E60" s="34"/>
      <c r="F60" s="180"/>
      <c r="G60" s="203"/>
      <c r="H60" s="201"/>
      <c r="I60" s="72"/>
      <c r="J60" s="73"/>
      <c r="K60" s="53"/>
      <c r="L60" s="207"/>
      <c r="M60" s="51"/>
      <c r="N60" s="35"/>
      <c r="O60" s="55"/>
      <c r="P60" s="181"/>
      <c r="Q60" s="182"/>
      <c r="R60" s="208"/>
      <c r="S60" s="205"/>
      <c r="T60" s="185"/>
      <c r="U60" s="186"/>
      <c r="V60" s="185"/>
      <c r="W60" s="191"/>
      <c r="X60" s="182"/>
      <c r="Y60" s="206"/>
      <c r="Z60" s="206"/>
      <c r="AA60" s="206"/>
      <c r="AB60" s="206"/>
      <c r="AC60" s="187"/>
      <c r="AD60" s="187"/>
      <c r="AE60" s="180"/>
      <c r="AF60" s="188"/>
      <c r="AG60" s="180"/>
      <c r="AH60" s="189"/>
      <c r="AI60" s="180"/>
      <c r="AJ60" s="187"/>
      <c r="AK60" s="190"/>
    </row>
    <row r="61" spans="2:37" ht="39" customHeight="1" x14ac:dyDescent="0.15">
      <c r="B61" s="34"/>
      <c r="C61" s="47"/>
      <c r="D61" s="34"/>
      <c r="E61" s="34"/>
      <c r="F61" s="180"/>
      <c r="G61" s="203"/>
      <c r="H61" s="201"/>
      <c r="I61" s="72"/>
      <c r="J61" s="73"/>
      <c r="K61" s="53"/>
      <c r="L61" s="207"/>
      <c r="M61" s="51"/>
      <c r="N61" s="35"/>
      <c r="O61" s="55"/>
      <c r="P61" s="181"/>
      <c r="Q61" s="182"/>
      <c r="R61" s="208"/>
      <c r="S61" s="205"/>
      <c r="T61" s="185"/>
      <c r="U61" s="186"/>
      <c r="V61" s="185"/>
      <c r="W61" s="191"/>
      <c r="X61" s="182"/>
      <c r="Y61" s="206"/>
      <c r="Z61" s="206"/>
      <c r="AA61" s="206"/>
      <c r="AB61" s="206"/>
      <c r="AC61" s="187"/>
      <c r="AD61" s="187"/>
      <c r="AE61" s="180"/>
      <c r="AF61" s="188"/>
      <c r="AG61" s="180"/>
      <c r="AH61" s="189"/>
      <c r="AI61" s="180"/>
      <c r="AJ61" s="187"/>
      <c r="AK61" s="190"/>
    </row>
    <row r="62" spans="2:37" ht="39" customHeight="1" x14ac:dyDescent="0.15">
      <c r="B62" s="34"/>
      <c r="C62" s="47"/>
      <c r="D62" s="34"/>
      <c r="E62" s="34"/>
      <c r="F62" s="180"/>
      <c r="G62" s="203"/>
      <c r="H62" s="201"/>
      <c r="I62" s="72"/>
      <c r="J62" s="73"/>
      <c r="K62" s="53"/>
      <c r="L62" s="207"/>
      <c r="M62" s="51"/>
      <c r="N62" s="35"/>
      <c r="O62" s="55"/>
      <c r="P62" s="181"/>
      <c r="Q62" s="182"/>
      <c r="R62" s="208"/>
      <c r="S62" s="205"/>
      <c r="T62" s="185"/>
      <c r="U62" s="186"/>
      <c r="V62" s="185"/>
      <c r="W62" s="191"/>
      <c r="X62" s="182"/>
      <c r="Y62" s="206"/>
      <c r="Z62" s="206"/>
      <c r="AA62" s="206"/>
      <c r="AB62" s="206"/>
      <c r="AC62" s="187"/>
      <c r="AD62" s="187"/>
      <c r="AE62" s="180"/>
      <c r="AF62" s="188"/>
      <c r="AG62" s="180"/>
      <c r="AH62" s="189"/>
      <c r="AI62" s="180"/>
      <c r="AJ62" s="187"/>
      <c r="AK62" s="190"/>
    </row>
    <row r="63" spans="2:37" ht="39" customHeight="1" x14ac:dyDescent="0.15">
      <c r="B63" s="34"/>
      <c r="C63" s="47"/>
      <c r="D63" s="34"/>
      <c r="E63" s="34"/>
      <c r="F63" s="180"/>
      <c r="G63" s="203"/>
      <c r="H63" s="201"/>
      <c r="I63" s="71"/>
      <c r="J63" s="73"/>
      <c r="K63" s="53"/>
      <c r="L63" s="207"/>
      <c r="M63" s="51"/>
      <c r="N63" s="35"/>
      <c r="O63" s="55"/>
      <c r="P63" s="181"/>
      <c r="Q63" s="182"/>
      <c r="R63" s="208"/>
      <c r="S63" s="205"/>
      <c r="T63" s="185"/>
      <c r="U63" s="186"/>
      <c r="V63" s="185"/>
      <c r="W63" s="191"/>
      <c r="X63" s="182"/>
      <c r="Y63" s="206"/>
      <c r="Z63" s="206"/>
      <c r="AA63" s="206"/>
      <c r="AB63" s="206"/>
      <c r="AC63" s="187"/>
      <c r="AD63" s="187"/>
      <c r="AE63" s="180"/>
      <c r="AF63" s="188"/>
      <c r="AG63" s="180"/>
      <c r="AH63" s="189"/>
      <c r="AI63" s="180"/>
      <c r="AJ63" s="187"/>
      <c r="AK63" s="190"/>
    </row>
    <row r="64" spans="2:37" ht="39" customHeight="1" x14ac:dyDescent="0.15">
      <c r="B64" s="34"/>
      <c r="C64" s="47"/>
      <c r="D64" s="34"/>
      <c r="E64" s="34"/>
      <c r="F64" s="180"/>
      <c r="G64" s="203"/>
      <c r="H64" s="201"/>
      <c r="I64" s="71"/>
      <c r="J64" s="73"/>
      <c r="K64" s="53"/>
      <c r="L64" s="207"/>
      <c r="M64" s="51"/>
      <c r="N64" s="35"/>
      <c r="O64" s="55"/>
      <c r="P64" s="181"/>
      <c r="Q64" s="182"/>
      <c r="R64" s="208"/>
      <c r="S64" s="205"/>
      <c r="T64" s="185"/>
      <c r="U64" s="186"/>
      <c r="V64" s="185"/>
      <c r="W64" s="191"/>
      <c r="X64" s="182"/>
      <c r="Y64" s="206"/>
      <c r="Z64" s="206"/>
      <c r="AA64" s="206"/>
      <c r="AB64" s="206"/>
      <c r="AC64" s="187"/>
      <c r="AD64" s="187"/>
      <c r="AE64" s="180"/>
      <c r="AF64" s="188"/>
      <c r="AG64" s="180"/>
      <c r="AH64" s="189"/>
      <c r="AI64" s="180"/>
      <c r="AJ64" s="187"/>
      <c r="AK64" s="190"/>
    </row>
    <row r="65" spans="2:37" ht="39" customHeight="1" x14ac:dyDescent="0.15">
      <c r="B65" s="34"/>
      <c r="C65" s="47"/>
      <c r="D65" s="34"/>
      <c r="E65" s="34"/>
      <c r="F65" s="180"/>
      <c r="G65" s="203"/>
      <c r="H65" s="201"/>
      <c r="I65" s="71"/>
      <c r="J65" s="73"/>
      <c r="K65" s="53"/>
      <c r="L65" s="207"/>
      <c r="M65" s="51"/>
      <c r="N65" s="35"/>
      <c r="O65" s="55"/>
      <c r="P65" s="181"/>
      <c r="Q65" s="182"/>
      <c r="R65" s="208"/>
      <c r="S65" s="205"/>
      <c r="T65" s="185"/>
      <c r="U65" s="186"/>
      <c r="V65" s="185"/>
      <c r="W65" s="191"/>
      <c r="X65" s="182"/>
      <c r="Y65" s="206"/>
      <c r="Z65" s="206"/>
      <c r="AA65" s="206"/>
      <c r="AB65" s="206"/>
      <c r="AC65" s="187"/>
      <c r="AD65" s="187"/>
      <c r="AE65" s="180"/>
      <c r="AF65" s="188"/>
      <c r="AG65" s="180"/>
      <c r="AH65" s="189"/>
      <c r="AI65" s="180"/>
      <c r="AJ65" s="187"/>
      <c r="AK65" s="190"/>
    </row>
    <row r="66" spans="2:37" ht="39" customHeight="1" x14ac:dyDescent="0.15">
      <c r="B66" s="34"/>
      <c r="C66" s="47"/>
      <c r="D66" s="34"/>
      <c r="E66" s="34"/>
      <c r="F66" s="180"/>
      <c r="G66" s="203"/>
      <c r="H66" s="201"/>
      <c r="I66" s="72"/>
      <c r="J66" s="73"/>
      <c r="K66" s="53"/>
      <c r="L66" s="207"/>
      <c r="M66" s="51"/>
      <c r="N66" s="35"/>
      <c r="O66" s="55"/>
      <c r="P66" s="181"/>
      <c r="Q66" s="182"/>
      <c r="R66" s="208"/>
      <c r="S66" s="205"/>
      <c r="T66" s="185"/>
      <c r="U66" s="186"/>
      <c r="V66" s="185"/>
      <c r="W66" s="191"/>
      <c r="X66" s="182"/>
      <c r="Y66" s="206"/>
      <c r="Z66" s="206"/>
      <c r="AA66" s="206"/>
      <c r="AB66" s="206"/>
      <c r="AC66" s="187"/>
      <c r="AD66" s="187"/>
      <c r="AE66" s="180"/>
      <c r="AF66" s="188"/>
      <c r="AG66" s="180"/>
      <c r="AH66" s="189"/>
      <c r="AI66" s="180"/>
      <c r="AJ66" s="187"/>
      <c r="AK66" s="190"/>
    </row>
    <row r="67" spans="2:37" ht="39" customHeight="1" x14ac:dyDescent="0.15">
      <c r="B67" s="34"/>
      <c r="C67" s="47"/>
      <c r="D67" s="34"/>
      <c r="E67" s="34"/>
      <c r="F67" s="180"/>
      <c r="G67" s="203"/>
      <c r="H67" s="201"/>
      <c r="I67" s="72"/>
      <c r="J67" s="73"/>
      <c r="K67" s="53"/>
      <c r="L67" s="207"/>
      <c r="M67" s="51"/>
      <c r="N67" s="35"/>
      <c r="O67" s="55"/>
      <c r="P67" s="181"/>
      <c r="Q67" s="182"/>
      <c r="R67" s="208"/>
      <c r="S67" s="205"/>
      <c r="T67" s="185"/>
      <c r="U67" s="186"/>
      <c r="V67" s="185"/>
      <c r="W67" s="191"/>
      <c r="X67" s="182"/>
      <c r="Y67" s="206"/>
      <c r="Z67" s="206"/>
      <c r="AA67" s="206"/>
      <c r="AB67" s="206"/>
      <c r="AC67" s="187"/>
      <c r="AD67" s="187"/>
      <c r="AE67" s="180"/>
      <c r="AF67" s="188"/>
      <c r="AG67" s="180"/>
      <c r="AH67" s="189"/>
      <c r="AI67" s="180"/>
      <c r="AJ67" s="187"/>
      <c r="AK67" s="190"/>
    </row>
    <row r="68" spans="2:37" ht="39" customHeight="1" x14ac:dyDescent="0.15">
      <c r="B68" s="34"/>
      <c r="C68" s="47"/>
      <c r="D68" s="34"/>
      <c r="E68" s="34"/>
      <c r="F68" s="180"/>
      <c r="G68" s="203"/>
      <c r="H68" s="201"/>
      <c r="I68" s="71"/>
      <c r="J68" s="73"/>
      <c r="K68" s="53"/>
      <c r="L68" s="207"/>
      <c r="M68" s="51"/>
      <c r="N68" s="35"/>
      <c r="O68" s="55"/>
      <c r="P68" s="181"/>
      <c r="Q68" s="182"/>
      <c r="R68" s="208"/>
      <c r="S68" s="205"/>
      <c r="T68" s="185"/>
      <c r="U68" s="186"/>
      <c r="V68" s="185"/>
      <c r="W68" s="191"/>
      <c r="X68" s="182"/>
      <c r="Y68" s="206"/>
      <c r="Z68" s="206"/>
      <c r="AA68" s="206"/>
      <c r="AB68" s="206"/>
      <c r="AC68" s="187"/>
      <c r="AD68" s="187"/>
      <c r="AE68" s="180"/>
      <c r="AF68" s="188"/>
      <c r="AG68" s="180"/>
      <c r="AH68" s="189"/>
      <c r="AI68" s="180"/>
      <c r="AJ68" s="187"/>
      <c r="AK68" s="190"/>
    </row>
    <row r="69" spans="2:37" ht="39" customHeight="1" x14ac:dyDescent="0.15">
      <c r="B69" s="34"/>
      <c r="C69" s="47"/>
      <c r="D69" s="34"/>
      <c r="E69" s="34"/>
      <c r="F69" s="180"/>
      <c r="G69" s="203"/>
      <c r="H69" s="201"/>
      <c r="I69" s="72"/>
      <c r="J69" s="73"/>
      <c r="K69" s="53"/>
      <c r="L69" s="207"/>
      <c r="M69" s="51"/>
      <c r="N69" s="35"/>
      <c r="O69" s="55"/>
      <c r="P69" s="181"/>
      <c r="Q69" s="182"/>
      <c r="R69" s="208"/>
      <c r="S69" s="205"/>
      <c r="T69" s="185"/>
      <c r="U69" s="186"/>
      <c r="V69" s="185"/>
      <c r="W69" s="191"/>
      <c r="X69" s="182"/>
      <c r="Y69" s="206"/>
      <c r="Z69" s="206"/>
      <c r="AA69" s="206"/>
      <c r="AB69" s="206"/>
      <c r="AC69" s="187"/>
      <c r="AD69" s="187"/>
      <c r="AE69" s="180"/>
      <c r="AF69" s="188"/>
      <c r="AG69" s="180"/>
      <c r="AH69" s="189"/>
      <c r="AI69" s="180"/>
      <c r="AJ69" s="187"/>
      <c r="AK69" s="190"/>
    </row>
    <row r="70" spans="2:37" ht="39" customHeight="1" x14ac:dyDescent="0.15">
      <c r="B70" s="34"/>
      <c r="C70" s="47"/>
      <c r="D70" s="34"/>
      <c r="E70" s="34"/>
      <c r="F70" s="180"/>
      <c r="G70" s="203"/>
      <c r="H70" s="201"/>
      <c r="I70" s="71"/>
      <c r="J70" s="73"/>
      <c r="K70" s="53"/>
      <c r="L70" s="207"/>
      <c r="M70" s="51"/>
      <c r="N70" s="35"/>
      <c r="O70" s="55"/>
      <c r="P70" s="181"/>
      <c r="Q70" s="182"/>
      <c r="R70" s="208"/>
      <c r="S70" s="205"/>
      <c r="T70" s="185"/>
      <c r="U70" s="186"/>
      <c r="V70" s="185"/>
      <c r="W70" s="191"/>
      <c r="X70" s="182"/>
      <c r="Y70" s="206"/>
      <c r="Z70" s="206"/>
      <c r="AA70" s="206"/>
      <c r="AB70" s="206"/>
      <c r="AC70" s="187"/>
      <c r="AD70" s="187"/>
      <c r="AE70" s="180"/>
      <c r="AF70" s="188"/>
      <c r="AG70" s="180"/>
      <c r="AH70" s="189"/>
      <c r="AI70" s="180"/>
      <c r="AJ70" s="187"/>
      <c r="AK70" s="190"/>
    </row>
  </sheetData>
  <mergeCells count="31">
    <mergeCell ref="AL1:AL2"/>
    <mergeCell ref="AF1:AF2"/>
    <mergeCell ref="AG1:AG2"/>
    <mergeCell ref="AH1:AH2"/>
    <mergeCell ref="AI1:AI2"/>
    <mergeCell ref="AJ1:AJ2"/>
    <mergeCell ref="AK1:AK2"/>
    <mergeCell ref="AE1:AE2"/>
    <mergeCell ref="S1:S2"/>
    <mergeCell ref="U1:U2"/>
    <mergeCell ref="V1:V2"/>
    <mergeCell ref="W1:W2"/>
    <mergeCell ref="X1:X2"/>
    <mergeCell ref="Y1:Y2"/>
    <mergeCell ref="Z1:Z2"/>
    <mergeCell ref="AA1:AA2"/>
    <mergeCell ref="AB1:AB2"/>
    <mergeCell ref="AC1:AC2"/>
    <mergeCell ref="AD1:AD2"/>
    <mergeCell ref="Q1:Q2"/>
    <mergeCell ref="B1:B2"/>
    <mergeCell ref="C1:C2"/>
    <mergeCell ref="D1:D2"/>
    <mergeCell ref="E1:E2"/>
    <mergeCell ref="F1:F2"/>
    <mergeCell ref="G1:G2"/>
    <mergeCell ref="H1:H2"/>
    <mergeCell ref="I1:J1"/>
    <mergeCell ref="K1:M2"/>
    <mergeCell ref="N1:N2"/>
    <mergeCell ref="O1:P1"/>
  </mergeCells>
  <phoneticPr fontId="3"/>
  <pageMargins left="0.59055118110236227" right="0.19685039370078741" top="0.59055118110236227" bottom="0.59055118110236227" header="0.51181102362204722" footer="0.51181102362204722"/>
  <pageSetup paperSize="9" scale="79" orientation="portrait" r:id="rId1"/>
  <headerFooter alignWithMargins="0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L129"/>
  <sheetViews>
    <sheetView view="pageBreakPreview" zoomScale="90" zoomScaleNormal="80" zoomScaleSheetLayoutView="90" workbookViewId="0">
      <selection activeCell="A8" sqref="A8:XFD25"/>
    </sheetView>
  </sheetViews>
  <sheetFormatPr defaultRowHeight="12" outlineLevelCol="1" x14ac:dyDescent="0.15"/>
  <cols>
    <col min="1" max="1" width="2.7109375" style="15" customWidth="1"/>
    <col min="2" max="2" width="9.5703125" style="15" hidden="1" customWidth="1" outlineLevel="1"/>
    <col min="3" max="3" width="9.140625" style="46" hidden="1" customWidth="1" outlineLevel="1"/>
    <col min="4" max="4" width="13.140625" style="15" hidden="1" customWidth="1" outlineLevel="1"/>
    <col min="5" max="5" width="9.140625" style="15" hidden="1" customWidth="1" outlineLevel="1"/>
    <col min="6" max="6" width="10.85546875" style="15" hidden="1" customWidth="1" outlineLevel="1"/>
    <col min="7" max="7" width="5" style="64" hidden="1" customWidth="1" outlineLevel="1"/>
    <col min="8" max="8" width="10.42578125" style="54" hidden="1" customWidth="1" outlineLevel="1"/>
    <col min="9" max="9" width="4.7109375" style="65" hidden="1" customWidth="1" outlineLevel="1"/>
    <col min="10" max="10" width="4.7109375" style="66" hidden="1" customWidth="1" outlineLevel="1"/>
    <col min="11" max="11" width="6.7109375" style="50" customWidth="1" collapsed="1"/>
    <col min="12" max="12" width="3.42578125" style="48" customWidth="1"/>
    <col min="13" max="13" width="10" style="50" customWidth="1"/>
    <col min="14" max="14" width="14.28515625" style="17" hidden="1" customWidth="1" outlineLevel="1"/>
    <col min="15" max="15" width="8.28515625" style="54" hidden="1" customWidth="1" outlineLevel="1"/>
    <col min="16" max="16" width="30.42578125" style="194" customWidth="1" collapsed="1"/>
    <col min="17" max="17" width="9.7109375" style="195" customWidth="1"/>
    <col min="18" max="18" width="7.7109375" style="196" hidden="1" customWidth="1" outlineLevel="1"/>
    <col min="19" max="19" width="9.85546875" style="197" customWidth="1" collapsed="1"/>
    <col min="20" max="20" width="7.7109375" style="196" hidden="1" customWidth="1" outlineLevel="1"/>
    <col min="21" max="21" width="7.7109375" style="194" customWidth="1" collapsed="1"/>
    <col min="22" max="22" width="9.140625" style="196" hidden="1" customWidth="1" outlineLevel="1"/>
    <col min="23" max="23" width="9.140625" style="198" hidden="1" customWidth="1" outlineLevel="1"/>
    <col min="24" max="24" width="12.140625" style="195" customWidth="1" collapsed="1"/>
    <col min="25" max="25" width="4.85546875" style="199" customWidth="1"/>
    <col min="26" max="28" width="4.85546875" style="199" hidden="1" customWidth="1" outlineLevel="1"/>
    <col min="29" max="30" width="10.85546875" style="16" hidden="1" customWidth="1" outlineLevel="1"/>
    <col min="31" max="31" width="11.5703125" style="15" hidden="1" customWidth="1" outlineLevel="1"/>
    <col min="32" max="32" width="16.42578125" style="24" hidden="1" customWidth="1" outlineLevel="1"/>
    <col min="33" max="33" width="9.42578125" style="15" customWidth="1" collapsed="1"/>
    <col min="34" max="34" width="13.5703125" style="200" customWidth="1"/>
    <col min="35" max="35" width="8.5703125" style="15" hidden="1" customWidth="1" outlineLevel="1"/>
    <col min="36" max="36" width="10.85546875" style="16" hidden="1" customWidth="1" outlineLevel="1"/>
    <col min="37" max="37" width="14" style="25" customWidth="1" collapsed="1"/>
    <col min="38" max="16384" width="9.140625" style="15"/>
  </cols>
  <sheetData>
    <row r="1" spans="11:37" ht="27" customHeight="1" x14ac:dyDescent="0.15">
      <c r="K1" s="488" t="s">
        <v>2234</v>
      </c>
      <c r="L1" s="488"/>
      <c r="M1" s="488"/>
      <c r="N1" s="488"/>
      <c r="O1" s="488"/>
      <c r="P1" s="488"/>
      <c r="Q1" s="488"/>
      <c r="R1" s="161"/>
      <c r="S1" s="474" t="s">
        <v>2257</v>
      </c>
      <c r="T1" s="474"/>
      <c r="U1" s="474"/>
      <c r="V1" s="551" t="s">
        <v>2259</v>
      </c>
      <c r="W1" s="552"/>
      <c r="X1" s="552"/>
      <c r="Y1" s="552"/>
      <c r="Z1" s="552"/>
      <c r="AA1" s="552"/>
      <c r="AB1" s="552"/>
      <c r="AC1" s="552"/>
      <c r="AD1" s="552"/>
      <c r="AE1" s="552"/>
      <c r="AF1" s="552"/>
      <c r="AG1" s="553"/>
      <c r="AH1" s="162" t="s">
        <v>2235</v>
      </c>
      <c r="AI1" s="143"/>
      <c r="AJ1" s="152"/>
      <c r="AK1" s="147" t="s">
        <v>2023</v>
      </c>
    </row>
    <row r="2" spans="11:37" ht="17.25" customHeight="1" x14ac:dyDescent="0.15">
      <c r="K2" s="353" t="s">
        <v>2018</v>
      </c>
      <c r="L2" s="353"/>
      <c r="M2" s="353" t="s">
        <v>2258</v>
      </c>
      <c r="N2" s="353"/>
      <c r="O2" s="353"/>
      <c r="P2" s="353"/>
      <c r="Q2" s="353"/>
      <c r="R2" s="161"/>
      <c r="S2" s="474" t="s">
        <v>2025</v>
      </c>
      <c r="T2" s="474"/>
      <c r="U2" s="474"/>
      <c r="V2" s="554" t="s">
        <v>2237</v>
      </c>
      <c r="W2" s="555"/>
      <c r="X2" s="555"/>
      <c r="Y2" s="555"/>
      <c r="Z2" s="555"/>
      <c r="AA2" s="555"/>
      <c r="AB2" s="555"/>
      <c r="AC2" s="555"/>
      <c r="AD2" s="555"/>
      <c r="AE2" s="555"/>
      <c r="AF2" s="555"/>
      <c r="AG2" s="556"/>
      <c r="AH2" s="467"/>
      <c r="AI2" s="34"/>
      <c r="AJ2" s="111"/>
      <c r="AK2" s="462"/>
    </row>
    <row r="3" spans="11:37" ht="17.25" customHeight="1" x14ac:dyDescent="0.15">
      <c r="K3" s="353" t="s">
        <v>2037</v>
      </c>
      <c r="L3" s="353"/>
      <c r="M3" s="353" t="s">
        <v>2260</v>
      </c>
      <c r="N3" s="353"/>
      <c r="O3" s="353"/>
      <c r="P3" s="466" t="s">
        <v>2238</v>
      </c>
      <c r="Q3" s="466"/>
      <c r="R3" s="161"/>
      <c r="S3" s="474" t="s">
        <v>2143</v>
      </c>
      <c r="T3" s="474"/>
      <c r="U3" s="474"/>
      <c r="V3" s="548">
        <v>42114</v>
      </c>
      <c r="W3" s="549"/>
      <c r="X3" s="549"/>
      <c r="Y3" s="549"/>
      <c r="Z3" s="549"/>
      <c r="AA3" s="549"/>
      <c r="AB3" s="549"/>
      <c r="AC3" s="549"/>
      <c r="AD3" s="549"/>
      <c r="AE3" s="549"/>
      <c r="AF3" s="549"/>
      <c r="AG3" s="550"/>
      <c r="AH3" s="560"/>
      <c r="AI3" s="34"/>
      <c r="AJ3" s="111"/>
      <c r="AK3" s="462"/>
    </row>
    <row r="4" spans="11:37" ht="17.25" customHeight="1" x14ac:dyDescent="0.15">
      <c r="K4" s="353" t="s">
        <v>21</v>
      </c>
      <c r="L4" s="353"/>
      <c r="M4" s="353" t="s">
        <v>2261</v>
      </c>
      <c r="N4" s="353"/>
      <c r="O4" s="353"/>
      <c r="P4" s="353"/>
      <c r="Q4" s="353"/>
      <c r="R4" s="161"/>
      <c r="S4" s="474" t="s">
        <v>2019</v>
      </c>
      <c r="T4" s="474"/>
      <c r="U4" s="474"/>
      <c r="V4" s="548">
        <v>42124</v>
      </c>
      <c r="W4" s="549"/>
      <c r="X4" s="549"/>
      <c r="Y4" s="549"/>
      <c r="Z4" s="549"/>
      <c r="AA4" s="549"/>
      <c r="AB4" s="549"/>
      <c r="AC4" s="549"/>
      <c r="AD4" s="549"/>
      <c r="AE4" s="549"/>
      <c r="AF4" s="549"/>
      <c r="AG4" s="550"/>
      <c r="AH4" s="560"/>
      <c r="AI4" s="34"/>
      <c r="AJ4" s="111"/>
      <c r="AK4" s="462"/>
    </row>
    <row r="5" spans="11:37" ht="17.25" customHeight="1" x14ac:dyDescent="0.15">
      <c r="K5" s="353" t="s">
        <v>2036</v>
      </c>
      <c r="L5" s="353"/>
      <c r="M5" s="353" t="s">
        <v>2239</v>
      </c>
      <c r="N5" s="353"/>
      <c r="O5" s="353"/>
      <c r="P5" s="466" t="s">
        <v>2033</v>
      </c>
      <c r="Q5" s="466"/>
      <c r="R5" s="161"/>
      <c r="S5" s="164" t="s">
        <v>2236</v>
      </c>
      <c r="T5" s="164"/>
      <c r="U5" s="557"/>
      <c r="V5" s="558"/>
      <c r="W5" s="558"/>
      <c r="X5" s="558"/>
      <c r="Y5" s="558"/>
      <c r="Z5" s="558"/>
      <c r="AA5" s="558"/>
      <c r="AB5" s="558"/>
      <c r="AC5" s="558"/>
      <c r="AD5" s="558"/>
      <c r="AE5" s="558"/>
      <c r="AF5" s="558"/>
      <c r="AG5" s="559"/>
      <c r="AH5" s="561"/>
      <c r="AI5" s="34"/>
      <c r="AJ5" s="111"/>
      <c r="AK5" s="462"/>
    </row>
    <row r="6" spans="11:37" ht="17.25" customHeight="1" x14ac:dyDescent="0.15">
      <c r="K6" s="353"/>
      <c r="L6" s="353"/>
      <c r="M6" s="353" t="s">
        <v>2262</v>
      </c>
      <c r="N6" s="353"/>
      <c r="O6" s="353"/>
      <c r="P6" s="353"/>
      <c r="Q6" s="353"/>
      <c r="R6" s="161"/>
      <c r="S6" s="474" t="s">
        <v>2034</v>
      </c>
      <c r="T6" s="474"/>
      <c r="U6" s="474"/>
      <c r="V6" s="161"/>
      <c r="W6" s="165"/>
      <c r="X6" s="474" t="s">
        <v>2144</v>
      </c>
      <c r="Y6" s="474"/>
      <c r="Z6" s="474"/>
      <c r="AA6" s="474"/>
      <c r="AB6" s="474"/>
      <c r="AC6" s="474"/>
      <c r="AD6" s="474"/>
      <c r="AE6" s="474"/>
      <c r="AF6" s="474"/>
      <c r="AG6" s="474"/>
      <c r="AH6" s="474"/>
      <c r="AI6" s="474"/>
      <c r="AJ6" s="474"/>
      <c r="AK6" s="474"/>
    </row>
    <row r="7" spans="11:37" ht="17.25" customHeight="1" x14ac:dyDescent="0.15">
      <c r="K7" s="353"/>
      <c r="L7" s="353"/>
      <c r="M7" s="457"/>
      <c r="N7" s="458"/>
      <c r="O7" s="458"/>
      <c r="P7" s="458"/>
      <c r="Q7" s="459"/>
      <c r="R7" s="161"/>
      <c r="S7" s="474" t="s">
        <v>2021</v>
      </c>
      <c r="T7" s="474"/>
      <c r="U7" s="474"/>
      <c r="V7" s="161"/>
      <c r="W7" s="165"/>
      <c r="X7" s="474"/>
      <c r="Y7" s="474"/>
      <c r="Z7" s="474"/>
      <c r="AA7" s="466" t="s">
        <v>2240</v>
      </c>
      <c r="AB7" s="466"/>
      <c r="AC7" s="487"/>
      <c r="AD7" s="487"/>
      <c r="AE7" s="487"/>
      <c r="AF7" s="487"/>
      <c r="AG7" s="487"/>
      <c r="AH7" s="487"/>
      <c r="AI7" s="487"/>
      <c r="AJ7" s="487"/>
      <c r="AK7" s="487"/>
    </row>
    <row r="8" spans="11:37" ht="17.25" customHeight="1" x14ac:dyDescent="0.15">
      <c r="K8" s="93"/>
      <c r="L8" s="59"/>
      <c r="M8" s="88"/>
      <c r="N8" s="89"/>
      <c r="O8" s="90"/>
      <c r="P8" s="166"/>
      <c r="Q8" s="167"/>
      <c r="R8" s="168"/>
      <c r="S8" s="169"/>
      <c r="T8" s="168"/>
      <c r="U8" s="166"/>
      <c r="V8" s="168"/>
      <c r="W8" s="170"/>
      <c r="X8" s="167"/>
      <c r="Y8" s="171"/>
      <c r="Z8" s="171"/>
      <c r="AA8" s="171"/>
      <c r="AB8" s="171"/>
      <c r="AC8" s="84"/>
      <c r="AD8" s="84"/>
      <c r="AE8" s="85"/>
      <c r="AF8" s="86"/>
      <c r="AG8" s="85"/>
      <c r="AH8" s="172"/>
      <c r="AI8" s="85"/>
      <c r="AJ8" s="84"/>
      <c r="AK8" s="95"/>
    </row>
    <row r="9" spans="11:37" ht="17.25" customHeight="1" x14ac:dyDescent="0.15">
      <c r="K9" s="93" t="s">
        <v>2371</v>
      </c>
      <c r="L9" s="59"/>
      <c r="M9" s="88"/>
      <c r="N9" s="89"/>
      <c r="O9" s="90"/>
      <c r="P9" s="166" t="s">
        <v>2372</v>
      </c>
      <c r="Q9" s="167"/>
      <c r="R9" s="168"/>
      <c r="S9" s="169" t="s">
        <v>2368</v>
      </c>
      <c r="T9" s="168"/>
      <c r="U9" s="166"/>
      <c r="V9" s="168"/>
      <c r="W9" s="170"/>
      <c r="X9" s="167" t="s">
        <v>2369</v>
      </c>
      <c r="Y9" s="171"/>
      <c r="Z9" s="171"/>
      <c r="AA9" s="171"/>
      <c r="AB9" s="171"/>
      <c r="AC9" s="84"/>
      <c r="AD9" s="84"/>
      <c r="AE9" s="85"/>
      <c r="AF9" s="86"/>
      <c r="AG9" s="85"/>
      <c r="AH9" s="172"/>
      <c r="AI9" s="85"/>
      <c r="AJ9" s="84"/>
      <c r="AK9" s="95"/>
    </row>
    <row r="10" spans="11:37" ht="17.25" customHeight="1" x14ac:dyDescent="0.15">
      <c r="K10" s="93"/>
      <c r="L10" s="59"/>
      <c r="M10" s="88" t="s">
        <v>2241</v>
      </c>
      <c r="N10" s="89"/>
      <c r="O10" s="90"/>
      <c r="P10" s="166" t="s">
        <v>2263</v>
      </c>
      <c r="Q10" s="167"/>
      <c r="R10" s="168"/>
      <c r="S10" s="169">
        <v>11</v>
      </c>
      <c r="T10" s="168"/>
      <c r="U10" s="166" t="s">
        <v>2252</v>
      </c>
      <c r="V10" s="168"/>
      <c r="W10" s="170"/>
      <c r="X10" s="167">
        <v>2</v>
      </c>
      <c r="Y10" s="171" t="s">
        <v>2370</v>
      </c>
      <c r="Z10" s="171"/>
      <c r="AA10" s="171"/>
      <c r="AB10" s="171"/>
      <c r="AC10" s="84"/>
      <c r="AD10" s="84"/>
      <c r="AE10" s="85"/>
      <c r="AF10" s="86"/>
      <c r="AG10" s="85"/>
      <c r="AH10" s="172"/>
      <c r="AI10" s="85"/>
      <c r="AJ10" s="84"/>
      <c r="AK10" s="95"/>
    </row>
    <row r="11" spans="11:37" ht="17.25" customHeight="1" x14ac:dyDescent="0.15">
      <c r="K11" s="93"/>
      <c r="L11" s="59"/>
      <c r="M11" s="88"/>
      <c r="N11" s="89"/>
      <c r="O11" s="90"/>
      <c r="P11" s="166" t="s">
        <v>2264</v>
      </c>
      <c r="Q11" s="167"/>
      <c r="R11" s="168"/>
      <c r="S11" s="169"/>
      <c r="T11" s="168"/>
      <c r="U11" s="166"/>
      <c r="V11" s="168"/>
      <c r="W11" s="170"/>
      <c r="X11" s="167"/>
      <c r="Y11" s="171"/>
      <c r="Z11" s="171"/>
      <c r="AA11" s="171"/>
      <c r="AB11" s="171"/>
      <c r="AC11" s="84"/>
      <c r="AD11" s="84"/>
      <c r="AE11" s="85"/>
      <c r="AF11" s="86"/>
      <c r="AG11" s="85"/>
      <c r="AH11" s="172"/>
      <c r="AI11" s="85"/>
      <c r="AJ11" s="84"/>
      <c r="AK11" s="95"/>
    </row>
    <row r="12" spans="11:37" ht="17.25" customHeight="1" x14ac:dyDescent="0.15">
      <c r="K12" s="93"/>
      <c r="L12" s="59"/>
      <c r="M12" s="88"/>
      <c r="N12" s="89"/>
      <c r="O12" s="90"/>
      <c r="P12" s="166"/>
      <c r="Q12" s="167"/>
      <c r="R12" s="168"/>
      <c r="S12" s="169"/>
      <c r="T12" s="168"/>
      <c r="U12" s="166"/>
      <c r="V12" s="168"/>
      <c r="W12" s="170"/>
      <c r="X12" s="167"/>
      <c r="Y12" s="171"/>
      <c r="Z12" s="171"/>
      <c r="AA12" s="171"/>
      <c r="AB12" s="171"/>
      <c r="AC12" s="84"/>
      <c r="AD12" s="84"/>
      <c r="AE12" s="85"/>
      <c r="AF12" s="86"/>
      <c r="AG12" s="85"/>
      <c r="AH12" s="172"/>
      <c r="AI12" s="85"/>
      <c r="AJ12" s="84"/>
      <c r="AK12" s="95"/>
    </row>
    <row r="13" spans="11:37" ht="17.25" customHeight="1" x14ac:dyDescent="0.15">
      <c r="K13" s="93"/>
      <c r="L13" s="59"/>
      <c r="M13" s="88"/>
      <c r="N13" s="89"/>
      <c r="O13" s="90"/>
      <c r="P13" s="166"/>
      <c r="Q13" s="167"/>
      <c r="R13" s="168"/>
      <c r="S13" s="169"/>
      <c r="T13" s="168"/>
      <c r="U13" s="166"/>
      <c r="V13" s="168"/>
      <c r="W13" s="170"/>
      <c r="X13" s="167"/>
      <c r="Y13" s="171"/>
      <c r="Z13" s="171"/>
      <c r="AA13" s="171"/>
      <c r="AB13" s="171"/>
      <c r="AC13" s="84"/>
      <c r="AD13" s="84"/>
      <c r="AE13" s="85"/>
      <c r="AF13" s="86"/>
      <c r="AG13" s="85"/>
      <c r="AH13" s="172"/>
      <c r="AI13" s="85"/>
      <c r="AJ13" s="84"/>
      <c r="AK13" s="95"/>
    </row>
    <row r="14" spans="11:37" ht="17.25" customHeight="1" x14ac:dyDescent="0.15">
      <c r="K14" s="93"/>
      <c r="L14" s="59"/>
      <c r="M14" s="88"/>
      <c r="N14" s="89"/>
      <c r="O14" s="90"/>
      <c r="P14" s="166"/>
      <c r="Q14" s="167"/>
      <c r="R14" s="168"/>
      <c r="S14" s="169"/>
      <c r="T14" s="168"/>
      <c r="U14" s="166"/>
      <c r="V14" s="168"/>
      <c r="W14" s="170"/>
      <c r="X14" s="167"/>
      <c r="Y14" s="171"/>
      <c r="Z14" s="171"/>
      <c r="AA14" s="171"/>
      <c r="AB14" s="171"/>
      <c r="AC14" s="84"/>
      <c r="AD14" s="84"/>
      <c r="AE14" s="85"/>
      <c r="AF14" s="86"/>
      <c r="AG14" s="85"/>
      <c r="AH14" s="172"/>
      <c r="AI14" s="85"/>
      <c r="AJ14" s="84"/>
      <c r="AK14" s="95"/>
    </row>
    <row r="15" spans="11:37" ht="17.25" customHeight="1" x14ac:dyDescent="0.15">
      <c r="K15" s="93"/>
      <c r="L15" s="59"/>
      <c r="M15" s="88"/>
      <c r="N15" s="89"/>
      <c r="O15" s="90"/>
      <c r="P15" s="166"/>
      <c r="Q15" s="167"/>
      <c r="R15" s="168"/>
      <c r="S15" s="169"/>
      <c r="T15" s="168"/>
      <c r="U15" s="166"/>
      <c r="V15" s="168"/>
      <c r="W15" s="170"/>
      <c r="X15" s="167"/>
      <c r="Y15" s="171"/>
      <c r="Z15" s="171"/>
      <c r="AA15" s="171"/>
      <c r="AB15" s="171"/>
      <c r="AC15" s="84"/>
      <c r="AD15" s="84"/>
      <c r="AE15" s="85"/>
      <c r="AF15" s="86"/>
      <c r="AG15" s="85"/>
      <c r="AH15" s="172"/>
      <c r="AI15" s="85"/>
      <c r="AJ15" s="84"/>
      <c r="AK15" s="95"/>
    </row>
    <row r="16" spans="11:37" ht="17.25" customHeight="1" x14ac:dyDescent="0.15">
      <c r="K16" s="93" t="s">
        <v>2384</v>
      </c>
      <c r="L16" s="59"/>
      <c r="M16" s="88"/>
      <c r="N16" s="89"/>
      <c r="O16" s="90"/>
      <c r="P16" s="166" t="s">
        <v>2373</v>
      </c>
      <c r="Q16" s="167"/>
      <c r="R16" s="168"/>
      <c r="S16" s="169"/>
      <c r="T16" s="168"/>
      <c r="U16" s="166"/>
      <c r="V16" s="168"/>
      <c r="W16" s="170"/>
      <c r="X16" s="167"/>
      <c r="Y16" s="171"/>
      <c r="Z16" s="171"/>
      <c r="AA16" s="171"/>
      <c r="AB16" s="171"/>
      <c r="AC16" s="84"/>
      <c r="AD16" s="84"/>
      <c r="AE16" s="85"/>
      <c r="AF16" s="86"/>
      <c r="AG16" s="85"/>
      <c r="AH16" s="172"/>
      <c r="AI16" s="85"/>
      <c r="AJ16" s="84"/>
      <c r="AK16" s="95"/>
    </row>
    <row r="17" spans="2:38" ht="17.25" customHeight="1" x14ac:dyDescent="0.15">
      <c r="K17" s="93"/>
      <c r="L17" s="59"/>
      <c r="M17" s="88"/>
      <c r="N17" s="89"/>
      <c r="O17" s="90"/>
      <c r="P17" s="166" t="s">
        <v>2374</v>
      </c>
      <c r="Q17" s="167"/>
      <c r="R17" s="168"/>
      <c r="S17" s="169"/>
      <c r="T17" s="168"/>
      <c r="U17" s="166"/>
      <c r="V17" s="168"/>
      <c r="W17" s="170"/>
      <c r="X17" s="167"/>
      <c r="Y17" s="171"/>
      <c r="Z17" s="171"/>
      <c r="AA17" s="171"/>
      <c r="AB17" s="171"/>
      <c r="AC17" s="84"/>
      <c r="AD17" s="84"/>
      <c r="AE17" s="85"/>
      <c r="AF17" s="86"/>
      <c r="AG17" s="85"/>
      <c r="AH17" s="172"/>
      <c r="AI17" s="85"/>
      <c r="AJ17" s="84"/>
      <c r="AK17" s="95"/>
    </row>
    <row r="18" spans="2:38" ht="17.25" customHeight="1" x14ac:dyDescent="0.15">
      <c r="K18" s="93"/>
      <c r="L18" s="59"/>
      <c r="M18" s="88"/>
      <c r="N18" s="89"/>
      <c r="O18" s="90"/>
      <c r="P18" s="166" t="s">
        <v>2375</v>
      </c>
      <c r="Q18" s="167"/>
      <c r="R18" s="168"/>
      <c r="S18" s="169"/>
      <c r="T18" s="168"/>
      <c r="U18" s="166"/>
      <c r="V18" s="168"/>
      <c r="W18" s="170"/>
      <c r="X18" s="167"/>
      <c r="Y18" s="171"/>
      <c r="Z18" s="171"/>
      <c r="AA18" s="171"/>
      <c r="AB18" s="171"/>
      <c r="AC18" s="84"/>
      <c r="AD18" s="84"/>
      <c r="AE18" s="85"/>
      <c r="AF18" s="86"/>
      <c r="AG18" s="85"/>
      <c r="AH18" s="172"/>
      <c r="AI18" s="85"/>
      <c r="AJ18" s="84"/>
      <c r="AK18" s="95"/>
    </row>
    <row r="19" spans="2:38" ht="17.25" customHeight="1" x14ac:dyDescent="0.15">
      <c r="K19" s="93"/>
      <c r="L19" s="59"/>
      <c r="M19" s="88"/>
      <c r="N19" s="89"/>
      <c r="O19" s="90"/>
      <c r="P19" s="166" t="s">
        <v>2380</v>
      </c>
      <c r="Q19" s="167"/>
      <c r="R19" s="168"/>
      <c r="S19" s="169"/>
      <c r="T19" s="168"/>
      <c r="U19" s="166"/>
      <c r="V19" s="168"/>
      <c r="W19" s="170"/>
      <c r="X19" s="167"/>
      <c r="Y19" s="171"/>
      <c r="Z19" s="171"/>
      <c r="AA19" s="171"/>
      <c r="AB19" s="171"/>
      <c r="AC19" s="84"/>
      <c r="AD19" s="84"/>
      <c r="AE19" s="85"/>
      <c r="AF19" s="86"/>
      <c r="AG19" s="85"/>
      <c r="AH19" s="172"/>
      <c r="AI19" s="85"/>
      <c r="AJ19" s="84"/>
      <c r="AK19" s="95"/>
    </row>
    <row r="20" spans="2:38" ht="17.25" customHeight="1" x14ac:dyDescent="0.15">
      <c r="K20" s="93"/>
      <c r="L20" s="59"/>
      <c r="M20" s="88"/>
      <c r="N20" s="89"/>
      <c r="O20" s="90"/>
      <c r="P20" s="166" t="s">
        <v>2382</v>
      </c>
      <c r="Q20" s="167"/>
      <c r="R20" s="168"/>
      <c r="S20" s="169"/>
      <c r="T20" s="168"/>
      <c r="U20" s="166"/>
      <c r="V20" s="168"/>
      <c r="W20" s="170"/>
      <c r="X20" s="167"/>
      <c r="Y20" s="171"/>
      <c r="Z20" s="171"/>
      <c r="AA20" s="171"/>
      <c r="AB20" s="171"/>
      <c r="AC20" s="84"/>
      <c r="AD20" s="84"/>
      <c r="AE20" s="85"/>
      <c r="AF20" s="86"/>
      <c r="AG20" s="85"/>
      <c r="AH20" s="172"/>
      <c r="AI20" s="85"/>
      <c r="AJ20" s="84"/>
      <c r="AK20" s="95"/>
    </row>
    <row r="21" spans="2:38" ht="17.25" customHeight="1" x14ac:dyDescent="0.15">
      <c r="K21" s="93"/>
      <c r="L21" s="59"/>
      <c r="M21" s="88"/>
      <c r="N21" s="89"/>
      <c r="O21" s="90"/>
      <c r="P21" s="166" t="s">
        <v>2376</v>
      </c>
      <c r="Q21" s="167"/>
      <c r="R21" s="168"/>
      <c r="S21" s="169"/>
      <c r="T21" s="168"/>
      <c r="U21" s="166"/>
      <c r="V21" s="168"/>
      <c r="W21" s="170"/>
      <c r="X21" s="167"/>
      <c r="Y21" s="171"/>
      <c r="Z21" s="171"/>
      <c r="AA21" s="171"/>
      <c r="AB21" s="171"/>
      <c r="AC21" s="84"/>
      <c r="AD21" s="84"/>
      <c r="AE21" s="85"/>
      <c r="AF21" s="86"/>
      <c r="AG21" s="85"/>
      <c r="AH21" s="172"/>
      <c r="AI21" s="85"/>
      <c r="AJ21" s="84"/>
      <c r="AK21" s="95"/>
    </row>
    <row r="22" spans="2:38" ht="17.25" customHeight="1" x14ac:dyDescent="0.15">
      <c r="K22" s="93"/>
      <c r="L22" s="59"/>
      <c r="M22" s="88"/>
      <c r="N22" s="89"/>
      <c r="O22" s="90"/>
      <c r="P22" s="166" t="s">
        <v>2377</v>
      </c>
      <c r="Q22" s="167"/>
      <c r="R22" s="168"/>
      <c r="S22" s="169"/>
      <c r="T22" s="168"/>
      <c r="U22" s="166"/>
      <c r="V22" s="168"/>
      <c r="W22" s="170"/>
      <c r="X22" s="167"/>
      <c r="Y22" s="171"/>
      <c r="Z22" s="171"/>
      <c r="AA22" s="171"/>
      <c r="AB22" s="171"/>
      <c r="AC22" s="84"/>
      <c r="AD22" s="84"/>
      <c r="AE22" s="85"/>
      <c r="AF22" s="86"/>
      <c r="AG22" s="85"/>
      <c r="AH22" s="172"/>
      <c r="AI22" s="85"/>
      <c r="AJ22" s="84"/>
      <c r="AK22" s="95"/>
    </row>
    <row r="23" spans="2:38" ht="17.25" customHeight="1" x14ac:dyDescent="0.15">
      <c r="K23" s="93"/>
      <c r="L23" s="59"/>
      <c r="M23" s="88"/>
      <c r="N23" s="89"/>
      <c r="O23" s="90"/>
      <c r="P23" s="166" t="s">
        <v>2378</v>
      </c>
      <c r="Q23" s="167"/>
      <c r="R23" s="168"/>
      <c r="S23" s="169"/>
      <c r="T23" s="168"/>
      <c r="U23" s="166"/>
      <c r="V23" s="168"/>
      <c r="W23" s="170"/>
      <c r="X23" s="167"/>
      <c r="Y23" s="171"/>
      <c r="Z23" s="171"/>
      <c r="AA23" s="171"/>
      <c r="AB23" s="171"/>
      <c r="AC23" s="84"/>
      <c r="AD23" s="84"/>
      <c r="AE23" s="85"/>
      <c r="AF23" s="86"/>
      <c r="AG23" s="85"/>
      <c r="AH23" s="172"/>
      <c r="AI23" s="85"/>
      <c r="AJ23" s="84"/>
      <c r="AK23" s="95"/>
    </row>
    <row r="24" spans="2:38" ht="17.25" customHeight="1" x14ac:dyDescent="0.15">
      <c r="K24" s="93"/>
      <c r="L24" s="59"/>
      <c r="M24" s="88"/>
      <c r="N24" s="89"/>
      <c r="O24" s="90"/>
      <c r="P24" s="166" t="s">
        <v>2379</v>
      </c>
      <c r="Q24" s="167"/>
      <c r="R24" s="168"/>
      <c r="S24" s="169"/>
      <c r="T24" s="168"/>
      <c r="U24" s="166"/>
      <c r="V24" s="168"/>
      <c r="W24" s="170"/>
      <c r="X24" s="167"/>
      <c r="Y24" s="171"/>
      <c r="Z24" s="171"/>
      <c r="AA24" s="171"/>
      <c r="AB24" s="171"/>
      <c r="AC24" s="84"/>
      <c r="AD24" s="84"/>
      <c r="AE24" s="85"/>
      <c r="AF24" s="86"/>
      <c r="AG24" s="85"/>
      <c r="AH24" s="172"/>
      <c r="AI24" s="85"/>
      <c r="AJ24" s="84"/>
      <c r="AK24" s="95"/>
    </row>
    <row r="25" spans="2:38" ht="17.25" customHeight="1" x14ac:dyDescent="0.15">
      <c r="B25" s="15" t="s">
        <v>827</v>
      </c>
      <c r="K25" s="96"/>
      <c r="L25" s="150"/>
      <c r="M25" s="97"/>
      <c r="N25" s="98"/>
      <c r="O25" s="99"/>
      <c r="P25" s="173" t="s">
        <v>2381</v>
      </c>
      <c r="Q25" s="258" t="s">
        <v>2383</v>
      </c>
      <c r="R25" s="175"/>
      <c r="S25" s="176"/>
      <c r="T25" s="175"/>
      <c r="U25" s="173"/>
      <c r="V25" s="175"/>
      <c r="W25" s="177"/>
      <c r="X25" s="174"/>
      <c r="Y25" s="178"/>
      <c r="Z25" s="178"/>
      <c r="AA25" s="178"/>
      <c r="AB25" s="178"/>
      <c r="AC25" s="106"/>
      <c r="AD25" s="106"/>
      <c r="AE25" s="107"/>
      <c r="AF25" s="108"/>
      <c r="AG25" s="107"/>
      <c r="AH25" s="179"/>
      <c r="AI25" s="107"/>
      <c r="AJ25" s="106"/>
      <c r="AK25" s="110"/>
    </row>
    <row r="26" spans="2:38" ht="15.75" customHeight="1" x14ac:dyDescent="0.15">
      <c r="B26" s="352" t="s">
        <v>2253</v>
      </c>
      <c r="C26" s="361" t="s">
        <v>1350</v>
      </c>
      <c r="D26" s="363" t="s">
        <v>21</v>
      </c>
      <c r="E26" s="363" t="s">
        <v>1357</v>
      </c>
      <c r="F26" s="369" t="s">
        <v>1352</v>
      </c>
      <c r="G26" s="355" t="s">
        <v>2254</v>
      </c>
      <c r="H26" s="357" t="s">
        <v>2027</v>
      </c>
      <c r="I26" s="359" t="s">
        <v>2022</v>
      </c>
      <c r="J26" s="360"/>
      <c r="K26" s="372" t="s">
        <v>2016</v>
      </c>
      <c r="L26" s="373"/>
      <c r="M26" s="374"/>
      <c r="N26" s="365" t="s">
        <v>1354</v>
      </c>
      <c r="O26" s="353" t="s">
        <v>22</v>
      </c>
      <c r="P26" s="353"/>
      <c r="Q26" s="367" t="s">
        <v>1341</v>
      </c>
      <c r="R26" s="27" t="s">
        <v>1342</v>
      </c>
      <c r="S26" s="367" t="s">
        <v>1345</v>
      </c>
      <c r="T26" s="27" t="s">
        <v>1344</v>
      </c>
      <c r="U26" s="562" t="s">
        <v>2242</v>
      </c>
      <c r="V26" s="468" t="s">
        <v>20</v>
      </c>
      <c r="W26" s="469" t="s">
        <v>2030</v>
      </c>
      <c r="X26" s="471" t="s">
        <v>2243</v>
      </c>
      <c r="Y26" s="562" t="s">
        <v>2244</v>
      </c>
      <c r="Z26" s="466" t="s">
        <v>2005</v>
      </c>
      <c r="AA26" s="466" t="s">
        <v>2245</v>
      </c>
      <c r="AB26" s="466" t="s">
        <v>2007</v>
      </c>
      <c r="AC26" s="380" t="s">
        <v>2017</v>
      </c>
      <c r="AD26" s="380" t="s">
        <v>1355</v>
      </c>
      <c r="AE26" s="369" t="s">
        <v>1356</v>
      </c>
      <c r="AF26" s="386" t="s">
        <v>1351</v>
      </c>
      <c r="AG26" s="353" t="s">
        <v>1347</v>
      </c>
      <c r="AH26" s="467" t="s">
        <v>1348</v>
      </c>
      <c r="AI26" s="363" t="s">
        <v>1353</v>
      </c>
      <c r="AJ26" s="384" t="s">
        <v>1358</v>
      </c>
      <c r="AK26" s="383" t="s">
        <v>24</v>
      </c>
      <c r="AL26" s="382"/>
    </row>
    <row r="27" spans="2:38" ht="15.75" customHeight="1" x14ac:dyDescent="0.15">
      <c r="B27" s="353"/>
      <c r="C27" s="362"/>
      <c r="D27" s="364"/>
      <c r="E27" s="364"/>
      <c r="F27" s="370"/>
      <c r="G27" s="356"/>
      <c r="H27" s="358"/>
      <c r="I27" s="69"/>
      <c r="J27" s="70"/>
      <c r="K27" s="456"/>
      <c r="L27" s="391"/>
      <c r="M27" s="392"/>
      <c r="N27" s="366"/>
      <c r="O27" s="143" t="s">
        <v>26</v>
      </c>
      <c r="P27" s="162" t="s">
        <v>25</v>
      </c>
      <c r="Q27" s="368"/>
      <c r="R27" s="31" t="s">
        <v>2246</v>
      </c>
      <c r="S27" s="371"/>
      <c r="T27" s="32" t="s">
        <v>2247</v>
      </c>
      <c r="U27" s="466"/>
      <c r="V27" s="468"/>
      <c r="W27" s="470"/>
      <c r="X27" s="472"/>
      <c r="Y27" s="466"/>
      <c r="Z27" s="466"/>
      <c r="AA27" s="466"/>
      <c r="AB27" s="466"/>
      <c r="AC27" s="381"/>
      <c r="AD27" s="381"/>
      <c r="AE27" s="370"/>
      <c r="AF27" s="386"/>
      <c r="AG27" s="353"/>
      <c r="AH27" s="388"/>
      <c r="AI27" s="364"/>
      <c r="AJ27" s="385"/>
      <c r="AK27" s="383"/>
      <c r="AL27" s="382"/>
    </row>
    <row r="28" spans="2:38" ht="22.5" customHeight="1" x14ac:dyDescent="0.15">
      <c r="B28" s="34"/>
      <c r="C28" s="47"/>
      <c r="D28" s="34"/>
      <c r="E28" s="34"/>
      <c r="F28" s="180"/>
      <c r="G28" s="148"/>
      <c r="H28" s="149"/>
      <c r="I28" s="72"/>
      <c r="J28" s="73"/>
      <c r="K28" s="53" t="s">
        <v>2248</v>
      </c>
      <c r="L28" s="153"/>
      <c r="M28" s="51"/>
      <c r="N28" s="35"/>
      <c r="O28" s="55"/>
      <c r="P28" s="181" t="s">
        <v>2265</v>
      </c>
      <c r="Q28" s="182"/>
      <c r="R28" s="183">
        <f t="shared" ref="R28:R30" si="0">Q28/1000</f>
        <v>0</v>
      </c>
      <c r="S28" s="184"/>
      <c r="T28" s="185">
        <f t="shared" ref="T28:T30" si="1">IF(S28="",1,S28/1000)</f>
        <v>1</v>
      </c>
      <c r="U28" s="186">
        <v>11</v>
      </c>
      <c r="V28" s="185" t="s">
        <v>2276</v>
      </c>
      <c r="W28" s="191"/>
      <c r="X28" s="192">
        <v>1.4</v>
      </c>
      <c r="Y28" s="162" t="s">
        <v>2255</v>
      </c>
      <c r="Z28" s="162"/>
      <c r="AA28" s="162"/>
      <c r="AB28" s="162"/>
      <c r="AC28" s="187"/>
      <c r="AD28" s="187"/>
      <c r="AE28" s="180"/>
      <c r="AF28" s="188"/>
      <c r="AG28" s="180">
        <v>55000</v>
      </c>
      <c r="AH28" s="189">
        <f>AG28*X28</f>
        <v>77000</v>
      </c>
      <c r="AI28" s="180"/>
      <c r="AJ28" s="187"/>
      <c r="AK28" s="190"/>
    </row>
    <row r="29" spans="2:38" ht="22.5" customHeight="1" x14ac:dyDescent="0.15">
      <c r="B29" s="34"/>
      <c r="C29" s="47"/>
      <c r="D29" s="34"/>
      <c r="E29" s="34"/>
      <c r="F29" s="180"/>
      <c r="G29" s="148"/>
      <c r="H29" s="149"/>
      <c r="I29" s="71"/>
      <c r="J29" s="73"/>
      <c r="K29" s="53"/>
      <c r="L29" s="153"/>
      <c r="M29" s="51"/>
      <c r="N29" s="35"/>
      <c r="O29" s="55"/>
      <c r="P29" s="181" t="s">
        <v>2249</v>
      </c>
      <c r="Q29" s="182"/>
      <c r="R29" s="183">
        <f t="shared" si="0"/>
        <v>0</v>
      </c>
      <c r="S29" s="184"/>
      <c r="T29" s="185">
        <f t="shared" si="1"/>
        <v>1</v>
      </c>
      <c r="U29" s="186"/>
      <c r="V29" s="185" t="s">
        <v>2276</v>
      </c>
      <c r="W29" s="191"/>
      <c r="X29" s="182"/>
      <c r="Y29" s="162"/>
      <c r="Z29" s="162"/>
      <c r="AA29" s="162"/>
      <c r="AB29" s="162"/>
      <c r="AC29" s="187"/>
      <c r="AD29" s="187"/>
      <c r="AE29" s="180"/>
      <c r="AF29" s="188"/>
      <c r="AG29" s="180"/>
      <c r="AH29" s="189"/>
      <c r="AI29" s="180"/>
      <c r="AJ29" s="187"/>
      <c r="AK29" s="190"/>
    </row>
    <row r="30" spans="2:38" ht="22.5" customHeight="1" x14ac:dyDescent="0.15">
      <c r="B30" s="34"/>
      <c r="C30" s="47"/>
      <c r="D30" s="34"/>
      <c r="E30" s="34"/>
      <c r="F30" s="180"/>
      <c r="G30" s="148"/>
      <c r="H30" s="149"/>
      <c r="I30" s="71"/>
      <c r="J30" s="73"/>
      <c r="K30" s="53"/>
      <c r="L30" s="153"/>
      <c r="M30" s="51"/>
      <c r="N30" s="35"/>
      <c r="O30" s="55"/>
      <c r="P30" s="181" t="s">
        <v>2256</v>
      </c>
      <c r="Q30" s="182"/>
      <c r="R30" s="183">
        <f t="shared" si="0"/>
        <v>0</v>
      </c>
      <c r="S30" s="184"/>
      <c r="T30" s="185">
        <f t="shared" si="1"/>
        <v>1</v>
      </c>
      <c r="U30" s="186">
        <v>231</v>
      </c>
      <c r="V30" s="185" t="s">
        <v>2276</v>
      </c>
      <c r="W30" s="191"/>
      <c r="X30" s="193">
        <v>0.49</v>
      </c>
      <c r="Y30" s="162" t="s">
        <v>2266</v>
      </c>
      <c r="Z30" s="162"/>
      <c r="AA30" s="162"/>
      <c r="AB30" s="162"/>
      <c r="AC30" s="187"/>
      <c r="AD30" s="187"/>
      <c r="AE30" s="180"/>
      <c r="AF30" s="188"/>
      <c r="AG30" s="180">
        <v>200</v>
      </c>
      <c r="AH30" s="189">
        <f>U30*AG30</f>
        <v>46200</v>
      </c>
      <c r="AI30" s="180"/>
      <c r="AJ30" s="187"/>
      <c r="AK30" s="190"/>
    </row>
    <row r="31" spans="2:38" ht="22.5" customHeight="1" x14ac:dyDescent="0.15">
      <c r="B31" s="34"/>
      <c r="C31" s="47"/>
      <c r="D31" s="34"/>
      <c r="E31" s="34"/>
      <c r="F31" s="180"/>
      <c r="G31" s="148"/>
      <c r="H31" s="149"/>
      <c r="I31" s="72"/>
      <c r="J31" s="73"/>
      <c r="K31" s="53" t="s">
        <v>2250</v>
      </c>
      <c r="L31" s="153"/>
      <c r="M31" s="51"/>
      <c r="N31" s="35"/>
      <c r="O31" s="55"/>
      <c r="P31" s="181"/>
      <c r="Q31" s="182"/>
      <c r="R31" s="183"/>
      <c r="S31" s="184"/>
      <c r="T31" s="185"/>
      <c r="U31" s="186"/>
      <c r="V31" s="185"/>
      <c r="W31" s="191"/>
      <c r="X31" s="182"/>
      <c r="Y31" s="162"/>
      <c r="Z31" s="162"/>
      <c r="AA31" s="162"/>
      <c r="AB31" s="162"/>
      <c r="AC31" s="187"/>
      <c r="AD31" s="187"/>
      <c r="AE31" s="180"/>
      <c r="AF31" s="188"/>
      <c r="AG31" s="180"/>
      <c r="AH31" s="189"/>
      <c r="AI31" s="180"/>
      <c r="AJ31" s="187"/>
      <c r="AK31" s="190"/>
    </row>
    <row r="32" spans="2:38" ht="22.5" customHeight="1" x14ac:dyDescent="0.15">
      <c r="B32" s="34"/>
      <c r="C32" s="47"/>
      <c r="D32" s="34"/>
      <c r="E32" s="34"/>
      <c r="F32" s="180"/>
      <c r="G32" s="148"/>
      <c r="H32" s="149"/>
      <c r="I32" s="72"/>
      <c r="J32" s="73"/>
      <c r="K32" s="53"/>
      <c r="L32" s="153"/>
      <c r="M32" s="51"/>
      <c r="N32" s="35"/>
      <c r="O32" s="55"/>
      <c r="P32" s="181"/>
      <c r="Q32" s="182"/>
      <c r="R32" s="183"/>
      <c r="S32" s="184"/>
      <c r="T32" s="185"/>
      <c r="U32" s="186"/>
      <c r="V32" s="185"/>
      <c r="W32" s="191"/>
      <c r="X32" s="182"/>
      <c r="Y32" s="162"/>
      <c r="Z32" s="162"/>
      <c r="AA32" s="162"/>
      <c r="AB32" s="162"/>
      <c r="AC32" s="187"/>
      <c r="AD32" s="187"/>
      <c r="AE32" s="180"/>
      <c r="AF32" s="188"/>
      <c r="AG32" s="180"/>
      <c r="AH32" s="189"/>
      <c r="AI32" s="180"/>
      <c r="AJ32" s="187"/>
      <c r="AK32" s="190"/>
    </row>
    <row r="33" spans="2:37" ht="22.5" customHeight="1" x14ac:dyDescent="0.15">
      <c r="B33" s="34"/>
      <c r="C33" s="47"/>
      <c r="D33" s="34"/>
      <c r="E33" s="34"/>
      <c r="F33" s="180"/>
      <c r="G33" s="148"/>
      <c r="H33" s="149"/>
      <c r="I33" s="71"/>
      <c r="J33" s="73"/>
      <c r="K33" s="53"/>
      <c r="L33" s="153"/>
      <c r="M33" s="51"/>
      <c r="N33" s="35"/>
      <c r="O33" s="55"/>
      <c r="P33" s="181"/>
      <c r="Q33" s="182"/>
      <c r="R33" s="183"/>
      <c r="S33" s="184"/>
      <c r="T33" s="185"/>
      <c r="U33" s="186"/>
      <c r="V33" s="185"/>
      <c r="W33" s="191"/>
      <c r="X33" s="182"/>
      <c r="Y33" s="162"/>
      <c r="Z33" s="162"/>
      <c r="AA33" s="162"/>
      <c r="AB33" s="162"/>
      <c r="AC33" s="187"/>
      <c r="AD33" s="187"/>
      <c r="AE33" s="180"/>
      <c r="AF33" s="188"/>
      <c r="AG33" s="180"/>
      <c r="AH33" s="189">
        <v>-3200</v>
      </c>
      <c r="AI33" s="180"/>
      <c r="AJ33" s="187"/>
      <c r="AK33" s="190"/>
    </row>
    <row r="34" spans="2:37" ht="22.5" customHeight="1" x14ac:dyDescent="0.15">
      <c r="B34" s="34"/>
      <c r="C34" s="47"/>
      <c r="D34" s="34"/>
      <c r="E34" s="34"/>
      <c r="F34" s="180"/>
      <c r="G34" s="148"/>
      <c r="H34" s="149"/>
      <c r="I34" s="71"/>
      <c r="J34" s="73"/>
      <c r="K34" s="53"/>
      <c r="L34" s="153"/>
      <c r="M34" s="51"/>
      <c r="N34" s="35"/>
      <c r="O34" s="55"/>
      <c r="P34" s="181"/>
      <c r="Q34" s="182"/>
      <c r="R34" s="183"/>
      <c r="S34" s="184"/>
      <c r="T34" s="185"/>
      <c r="U34" s="186"/>
      <c r="V34" s="185"/>
      <c r="W34" s="191"/>
      <c r="X34" s="182">
        <f>AH34/X28</f>
        <v>85714.285714285725</v>
      </c>
      <c r="Y34" s="162" t="s">
        <v>2251</v>
      </c>
      <c r="Z34" s="162"/>
      <c r="AA34" s="162"/>
      <c r="AB34" s="162"/>
      <c r="AC34" s="187"/>
      <c r="AD34" s="187"/>
      <c r="AE34" s="180"/>
      <c r="AF34" s="188"/>
      <c r="AG34" s="180"/>
      <c r="AH34" s="189">
        <f>SUM(AH28:AJ33)</f>
        <v>120000</v>
      </c>
      <c r="AI34" s="180"/>
      <c r="AJ34" s="187"/>
      <c r="AK34" s="190"/>
    </row>
    <row r="35" spans="2:37" ht="22.5" customHeight="1" x14ac:dyDescent="0.15">
      <c r="B35" s="34"/>
      <c r="C35" s="47"/>
      <c r="D35" s="34"/>
      <c r="E35" s="34"/>
      <c r="F35" s="180"/>
      <c r="G35" s="148"/>
      <c r="H35" s="149"/>
      <c r="I35" s="71"/>
      <c r="J35" s="73"/>
      <c r="K35" s="53"/>
      <c r="L35" s="153"/>
      <c r="M35" s="51"/>
      <c r="N35" s="35"/>
      <c r="O35" s="55"/>
      <c r="P35" s="181"/>
      <c r="Q35" s="182"/>
      <c r="R35" s="183"/>
      <c r="S35" s="184"/>
      <c r="T35" s="185"/>
      <c r="U35" s="186"/>
      <c r="V35" s="185"/>
      <c r="W35" s="191"/>
      <c r="X35" s="182"/>
      <c r="Y35" s="162"/>
      <c r="Z35" s="162"/>
      <c r="AA35" s="162"/>
      <c r="AB35" s="162"/>
      <c r="AC35" s="187"/>
      <c r="AD35" s="187"/>
      <c r="AE35" s="180"/>
      <c r="AF35" s="188"/>
      <c r="AG35" s="180"/>
      <c r="AH35" s="189"/>
      <c r="AI35" s="180"/>
      <c r="AJ35" s="187"/>
      <c r="AK35" s="190"/>
    </row>
    <row r="36" spans="2:37" ht="22.5" customHeight="1" x14ac:dyDescent="0.15">
      <c r="B36" s="34"/>
      <c r="C36" s="47"/>
      <c r="D36" s="34"/>
      <c r="E36" s="34"/>
      <c r="F36" s="180"/>
      <c r="G36" s="148"/>
      <c r="H36" s="149"/>
      <c r="I36" s="71"/>
      <c r="J36" s="73"/>
      <c r="K36" s="53"/>
      <c r="L36" s="153"/>
      <c r="M36" s="51"/>
      <c r="N36" s="35"/>
      <c r="O36" s="55"/>
      <c r="P36" s="36" t="str">
        <f>IF(N36="","",VLOOKUP(N36,単重表!$C$6:'単重表'!$F$3809,2,FALSE))</f>
        <v/>
      </c>
      <c r="Q36" s="37"/>
      <c r="R36" s="146">
        <f t="shared" ref="R36:R99" si="2">Q36/1000</f>
        <v>0</v>
      </c>
      <c r="S36" s="151"/>
      <c r="T36" s="39">
        <f t="shared" ref="T36:T99" si="3">IF(S36="",1,S36/1000)</f>
        <v>1</v>
      </c>
      <c r="U36" s="40"/>
      <c r="V36" s="39" t="str">
        <f>IF(N36="","",VLOOKUP(N36,単重表!$C$6:'単重表'!$F$3809,3,FALSE))</f>
        <v/>
      </c>
      <c r="W36" s="145"/>
      <c r="X36" s="37" t="e">
        <f t="shared" ref="X36:X99" si="4">U36*V36</f>
        <v>#VALUE!</v>
      </c>
      <c r="Y36" s="144"/>
      <c r="Z36" s="144"/>
      <c r="AA36" s="144"/>
      <c r="AB36" s="144"/>
      <c r="AC36" s="44"/>
      <c r="AD36" s="44"/>
      <c r="AE36" s="41"/>
      <c r="AF36" s="188"/>
      <c r="AG36" s="180"/>
      <c r="AH36" s="189"/>
      <c r="AI36" s="180"/>
      <c r="AJ36" s="187"/>
      <c r="AK36" s="190"/>
    </row>
    <row r="37" spans="2:37" ht="22.5" customHeight="1" x14ac:dyDescent="0.15">
      <c r="B37" s="34"/>
      <c r="C37" s="47"/>
      <c r="D37" s="34"/>
      <c r="E37" s="34"/>
      <c r="F37" s="180"/>
      <c r="G37" s="148"/>
      <c r="H37" s="149"/>
      <c r="I37" s="71"/>
      <c r="J37" s="73"/>
      <c r="K37" s="53"/>
      <c r="L37" s="153"/>
      <c r="M37" s="51"/>
      <c r="N37" s="35"/>
      <c r="O37" s="55"/>
      <c r="P37" s="36" t="str">
        <f>IF(N37="","",VLOOKUP(N37,単重表!$C$6:'単重表'!$F$3809,2,FALSE))</f>
        <v/>
      </c>
      <c r="Q37" s="37"/>
      <c r="R37" s="146">
        <f t="shared" si="2"/>
        <v>0</v>
      </c>
      <c r="S37" s="151"/>
      <c r="T37" s="39">
        <f t="shared" si="3"/>
        <v>1</v>
      </c>
      <c r="U37" s="40"/>
      <c r="V37" s="39" t="str">
        <f>IF(N37="","",VLOOKUP(N37,単重表!$C$6:'単重表'!$F$3809,3,FALSE))</f>
        <v/>
      </c>
      <c r="W37" s="145"/>
      <c r="X37" s="37" t="e">
        <f t="shared" si="4"/>
        <v>#VALUE!</v>
      </c>
      <c r="Y37" s="144"/>
      <c r="Z37" s="144"/>
      <c r="AA37" s="144"/>
      <c r="AB37" s="144"/>
      <c r="AC37" s="44"/>
      <c r="AD37" s="44"/>
      <c r="AE37" s="41"/>
      <c r="AF37" s="188"/>
      <c r="AG37" s="180"/>
      <c r="AH37" s="189"/>
      <c r="AI37" s="180"/>
      <c r="AJ37" s="187"/>
      <c r="AK37" s="190"/>
    </row>
    <row r="38" spans="2:37" ht="22.5" customHeight="1" x14ac:dyDescent="0.15">
      <c r="B38" s="34"/>
      <c r="C38" s="47"/>
      <c r="D38" s="34"/>
      <c r="E38" s="34"/>
      <c r="F38" s="180"/>
      <c r="G38" s="148"/>
      <c r="H38" s="149"/>
      <c r="I38" s="71"/>
      <c r="J38" s="73"/>
      <c r="K38" s="53"/>
      <c r="L38" s="153"/>
      <c r="M38" s="51"/>
      <c r="N38" s="35"/>
      <c r="O38" s="55"/>
      <c r="P38" s="36" t="str">
        <f>IF(N38="","",VLOOKUP(N38,単重表!$C$6:'単重表'!$F$3809,2,FALSE))</f>
        <v/>
      </c>
      <c r="Q38" s="37"/>
      <c r="R38" s="146">
        <f t="shared" si="2"/>
        <v>0</v>
      </c>
      <c r="S38" s="151"/>
      <c r="T38" s="39">
        <f t="shared" si="3"/>
        <v>1</v>
      </c>
      <c r="U38" s="40"/>
      <c r="V38" s="39" t="str">
        <f>IF(N38="","",VLOOKUP(N38,単重表!$C$6:'単重表'!$F$3809,3,FALSE))</f>
        <v/>
      </c>
      <c r="W38" s="145"/>
      <c r="X38" s="37" t="e">
        <f t="shared" si="4"/>
        <v>#VALUE!</v>
      </c>
      <c r="Y38" s="144"/>
      <c r="Z38" s="144"/>
      <c r="AA38" s="144"/>
      <c r="AB38" s="144"/>
      <c r="AC38" s="44"/>
      <c r="AD38" s="44"/>
      <c r="AE38" s="41"/>
      <c r="AF38" s="188"/>
      <c r="AG38" s="180"/>
      <c r="AH38" s="189"/>
      <c r="AI38" s="180"/>
      <c r="AJ38" s="187"/>
      <c r="AK38" s="190"/>
    </row>
    <row r="39" spans="2:37" ht="22.5" customHeight="1" x14ac:dyDescent="0.15">
      <c r="B39" s="34"/>
      <c r="C39" s="47"/>
      <c r="D39" s="34"/>
      <c r="E39" s="34"/>
      <c r="F39" s="180"/>
      <c r="G39" s="148"/>
      <c r="H39" s="149"/>
      <c r="I39" s="71"/>
      <c r="J39" s="73"/>
      <c r="K39" s="53"/>
      <c r="L39" s="153"/>
      <c r="M39" s="51"/>
      <c r="N39" s="35"/>
      <c r="O39" s="55"/>
      <c r="P39" s="36" t="str">
        <f>IF(N39="","",VLOOKUP(N39,単重表!$C$6:'単重表'!$F$3809,2,FALSE))</f>
        <v/>
      </c>
      <c r="Q39" s="37"/>
      <c r="R39" s="146">
        <f t="shared" si="2"/>
        <v>0</v>
      </c>
      <c r="S39" s="151"/>
      <c r="T39" s="39">
        <f t="shared" si="3"/>
        <v>1</v>
      </c>
      <c r="U39" s="40"/>
      <c r="V39" s="39" t="str">
        <f>IF(N39="","",VLOOKUP(N39,単重表!$C$6:'単重表'!$F$3809,3,FALSE))</f>
        <v/>
      </c>
      <c r="W39" s="145"/>
      <c r="X39" s="37" t="e">
        <f t="shared" si="4"/>
        <v>#VALUE!</v>
      </c>
      <c r="Y39" s="144"/>
      <c r="Z39" s="144"/>
      <c r="AA39" s="144"/>
      <c r="AB39" s="144"/>
      <c r="AC39" s="44"/>
      <c r="AD39" s="44"/>
      <c r="AE39" s="41"/>
      <c r="AF39" s="188"/>
      <c r="AG39" s="180"/>
      <c r="AH39" s="189"/>
      <c r="AI39" s="180"/>
      <c r="AJ39" s="187"/>
      <c r="AK39" s="190"/>
    </row>
    <row r="40" spans="2:37" ht="22.5" customHeight="1" x14ac:dyDescent="0.15">
      <c r="B40" s="34"/>
      <c r="C40" s="47"/>
      <c r="D40" s="34"/>
      <c r="E40" s="34"/>
      <c r="F40" s="180"/>
      <c r="G40" s="148"/>
      <c r="H40" s="149"/>
      <c r="I40" s="72"/>
      <c r="J40" s="73"/>
      <c r="K40" s="53"/>
      <c r="L40" s="153"/>
      <c r="M40" s="51"/>
      <c r="N40" s="35"/>
      <c r="O40" s="55"/>
      <c r="P40" s="36" t="str">
        <f>IF(N40="","",VLOOKUP(N40,単重表!$C$6:'単重表'!$F$3809,2,FALSE))</f>
        <v/>
      </c>
      <c r="Q40" s="37"/>
      <c r="R40" s="146">
        <f t="shared" si="2"/>
        <v>0</v>
      </c>
      <c r="S40" s="151"/>
      <c r="T40" s="39">
        <f t="shared" si="3"/>
        <v>1</v>
      </c>
      <c r="U40" s="40"/>
      <c r="V40" s="39" t="str">
        <f>IF(N40="","",VLOOKUP(N40,単重表!$C$6:'単重表'!$F$3809,3,FALSE))</f>
        <v/>
      </c>
      <c r="W40" s="145"/>
      <c r="X40" s="37" t="e">
        <f t="shared" si="4"/>
        <v>#VALUE!</v>
      </c>
      <c r="Y40" s="144"/>
      <c r="Z40" s="144"/>
      <c r="AA40" s="144"/>
      <c r="AB40" s="144"/>
      <c r="AC40" s="44"/>
      <c r="AD40" s="44"/>
      <c r="AE40" s="41"/>
      <c r="AF40" s="188"/>
      <c r="AG40" s="180"/>
      <c r="AH40" s="189"/>
      <c r="AI40" s="180"/>
      <c r="AJ40" s="187"/>
      <c r="AK40" s="190"/>
    </row>
    <row r="41" spans="2:37" ht="22.5" customHeight="1" x14ac:dyDescent="0.15">
      <c r="B41" s="34"/>
      <c r="C41" s="47"/>
      <c r="D41" s="34"/>
      <c r="E41" s="34"/>
      <c r="F41" s="180"/>
      <c r="G41" s="148"/>
      <c r="H41" s="149"/>
      <c r="I41" s="72"/>
      <c r="J41" s="73"/>
      <c r="K41" s="53"/>
      <c r="L41" s="153"/>
      <c r="M41" s="51"/>
      <c r="N41" s="35"/>
      <c r="O41" s="55"/>
      <c r="P41" s="36" t="str">
        <f>IF(N41="","",VLOOKUP(N41,単重表!$C$6:'単重表'!$F$3809,2,FALSE))</f>
        <v/>
      </c>
      <c r="Q41" s="37"/>
      <c r="R41" s="146">
        <f t="shared" si="2"/>
        <v>0</v>
      </c>
      <c r="S41" s="151"/>
      <c r="T41" s="39">
        <f t="shared" si="3"/>
        <v>1</v>
      </c>
      <c r="U41" s="40"/>
      <c r="V41" s="39" t="str">
        <f>IF(N41="","",VLOOKUP(N41,単重表!$C$6:'単重表'!$F$3809,3,FALSE))</f>
        <v/>
      </c>
      <c r="W41" s="145"/>
      <c r="X41" s="37" t="e">
        <f t="shared" si="4"/>
        <v>#VALUE!</v>
      </c>
      <c r="Y41" s="144"/>
      <c r="Z41" s="144"/>
      <c r="AA41" s="144"/>
      <c r="AB41" s="144"/>
      <c r="AC41" s="44"/>
      <c r="AD41" s="44"/>
      <c r="AE41" s="41"/>
      <c r="AF41" s="188"/>
      <c r="AG41" s="180"/>
      <c r="AH41" s="189"/>
      <c r="AI41" s="180"/>
      <c r="AJ41" s="187"/>
      <c r="AK41" s="190"/>
    </row>
    <row r="42" spans="2:37" ht="22.5" customHeight="1" x14ac:dyDescent="0.15">
      <c r="B42" s="34"/>
      <c r="C42" s="47"/>
      <c r="D42" s="34"/>
      <c r="E42" s="34"/>
      <c r="F42" s="180"/>
      <c r="G42" s="148"/>
      <c r="H42" s="149"/>
      <c r="I42" s="72"/>
      <c r="J42" s="73"/>
      <c r="K42" s="53"/>
      <c r="L42" s="153"/>
      <c r="M42" s="51"/>
      <c r="N42" s="35"/>
      <c r="O42" s="55"/>
      <c r="P42" s="36" t="str">
        <f>IF(N42="","",VLOOKUP(N42,単重表!$C$6:'単重表'!$F$3809,2,FALSE))</f>
        <v/>
      </c>
      <c r="Q42" s="37"/>
      <c r="R42" s="146">
        <f t="shared" si="2"/>
        <v>0</v>
      </c>
      <c r="S42" s="151"/>
      <c r="T42" s="39">
        <f t="shared" si="3"/>
        <v>1</v>
      </c>
      <c r="U42" s="40"/>
      <c r="V42" s="39" t="str">
        <f>IF(N42="","",VLOOKUP(N42,単重表!$C$6:'単重表'!$F$3809,3,FALSE))</f>
        <v/>
      </c>
      <c r="W42" s="80"/>
      <c r="X42" s="37" t="e">
        <f t="shared" si="4"/>
        <v>#VALUE!</v>
      </c>
      <c r="Y42" s="144"/>
      <c r="Z42" s="144"/>
      <c r="AA42" s="144"/>
      <c r="AB42" s="144"/>
      <c r="AC42" s="44"/>
      <c r="AD42" s="44"/>
      <c r="AE42" s="41"/>
      <c r="AF42" s="188"/>
      <c r="AG42" s="180"/>
      <c r="AH42" s="189"/>
      <c r="AI42" s="180"/>
      <c r="AJ42" s="187"/>
      <c r="AK42" s="190"/>
    </row>
    <row r="43" spans="2:37" ht="22.5" customHeight="1" x14ac:dyDescent="0.15">
      <c r="B43" s="34"/>
      <c r="C43" s="47"/>
      <c r="D43" s="34"/>
      <c r="E43" s="34"/>
      <c r="F43" s="180"/>
      <c r="G43" s="148"/>
      <c r="H43" s="149"/>
      <c r="I43" s="71"/>
      <c r="J43" s="73"/>
      <c r="K43" s="53"/>
      <c r="L43" s="153"/>
      <c r="M43" s="51"/>
      <c r="N43" s="35"/>
      <c r="O43" s="55"/>
      <c r="P43" s="36" t="str">
        <f>IF(N43="","",VLOOKUP(N43,単重表!$C$6:'単重表'!$F$3809,2,FALSE))</f>
        <v/>
      </c>
      <c r="Q43" s="37"/>
      <c r="R43" s="146">
        <f t="shared" si="2"/>
        <v>0</v>
      </c>
      <c r="S43" s="151"/>
      <c r="T43" s="39">
        <f t="shared" si="3"/>
        <v>1</v>
      </c>
      <c r="U43" s="40"/>
      <c r="V43" s="39" t="str">
        <f>IF(N43="","",VLOOKUP(N43,単重表!$C$6:'単重表'!$F$3809,3,FALSE))</f>
        <v/>
      </c>
      <c r="W43" s="81"/>
      <c r="X43" s="37" t="e">
        <f t="shared" si="4"/>
        <v>#VALUE!</v>
      </c>
      <c r="Y43" s="144"/>
      <c r="Z43" s="144"/>
      <c r="AA43" s="144"/>
      <c r="AB43" s="144"/>
      <c r="AC43" s="44"/>
      <c r="AD43" s="44"/>
      <c r="AE43" s="41"/>
      <c r="AF43" s="188"/>
      <c r="AG43" s="180"/>
      <c r="AH43" s="189"/>
      <c r="AI43" s="180"/>
      <c r="AJ43" s="187"/>
      <c r="AK43" s="190"/>
    </row>
    <row r="44" spans="2:37" ht="22.5" customHeight="1" x14ac:dyDescent="0.15">
      <c r="B44" s="34"/>
      <c r="C44" s="47"/>
      <c r="D44" s="34"/>
      <c r="E44" s="34"/>
      <c r="F44" s="180"/>
      <c r="G44" s="148"/>
      <c r="H44" s="75"/>
      <c r="I44" s="76"/>
      <c r="J44" s="74"/>
      <c r="K44" s="53"/>
      <c r="L44" s="153"/>
      <c r="M44" s="51"/>
      <c r="N44" s="35"/>
      <c r="O44" s="55"/>
      <c r="P44" s="36" t="str">
        <f>IF(N44="","",VLOOKUP(N44,単重表!$C$6:'単重表'!$F$3809,2,FALSE))</f>
        <v/>
      </c>
      <c r="Q44" s="37"/>
      <c r="R44" s="146">
        <f t="shared" si="2"/>
        <v>0</v>
      </c>
      <c r="S44" s="151"/>
      <c r="T44" s="39">
        <f t="shared" si="3"/>
        <v>1</v>
      </c>
      <c r="U44" s="40"/>
      <c r="V44" s="39" t="str">
        <f>IF(N44="","",VLOOKUP(N44,単重表!$C$6:'単重表'!$F$3809,3,FALSE))</f>
        <v/>
      </c>
      <c r="W44" s="80"/>
      <c r="X44" s="37" t="e">
        <f t="shared" si="4"/>
        <v>#VALUE!</v>
      </c>
      <c r="Y44" s="144"/>
      <c r="Z44" s="144"/>
      <c r="AA44" s="144"/>
      <c r="AB44" s="144"/>
      <c r="AC44" s="44"/>
      <c r="AD44" s="44"/>
      <c r="AE44" s="41"/>
      <c r="AF44" s="188"/>
      <c r="AG44" s="180"/>
      <c r="AH44" s="189"/>
      <c r="AI44" s="180"/>
      <c r="AJ44" s="187"/>
      <c r="AK44" s="190"/>
    </row>
    <row r="45" spans="2:37" ht="22.5" customHeight="1" x14ac:dyDescent="0.15">
      <c r="B45" s="34"/>
      <c r="C45" s="47"/>
      <c r="D45" s="34"/>
      <c r="E45" s="34"/>
      <c r="F45" s="180"/>
      <c r="G45" s="148"/>
      <c r="H45" s="75"/>
      <c r="I45" s="76"/>
      <c r="J45" s="73"/>
      <c r="K45" s="53"/>
      <c r="L45" s="153"/>
      <c r="M45" s="51"/>
      <c r="N45" s="35"/>
      <c r="O45" s="55"/>
      <c r="P45" s="36" t="str">
        <f>IF(N45="","",VLOOKUP(N45,単重表!$C$6:'単重表'!$F$3809,2,FALSE))</f>
        <v/>
      </c>
      <c r="Q45" s="37"/>
      <c r="R45" s="146">
        <f t="shared" si="2"/>
        <v>0</v>
      </c>
      <c r="S45" s="151"/>
      <c r="T45" s="39">
        <f t="shared" si="3"/>
        <v>1</v>
      </c>
      <c r="U45" s="40"/>
      <c r="V45" s="39" t="str">
        <f>IF(N45="","",VLOOKUP(N45,単重表!$C$6:'単重表'!$F$3809,3,FALSE))</f>
        <v/>
      </c>
      <c r="W45" s="80"/>
      <c r="X45" s="37" t="e">
        <f t="shared" si="4"/>
        <v>#VALUE!</v>
      </c>
      <c r="Y45" s="144"/>
      <c r="Z45" s="144"/>
      <c r="AA45" s="144"/>
      <c r="AB45" s="144"/>
      <c r="AC45" s="44"/>
      <c r="AD45" s="44"/>
      <c r="AE45" s="41"/>
      <c r="AF45" s="188"/>
      <c r="AG45" s="180"/>
      <c r="AH45" s="189"/>
      <c r="AI45" s="180"/>
      <c r="AJ45" s="187"/>
      <c r="AK45" s="190"/>
    </row>
    <row r="46" spans="2:37" ht="22.5" customHeight="1" x14ac:dyDescent="0.15">
      <c r="B46" s="34"/>
      <c r="C46" s="47"/>
      <c r="D46" s="34"/>
      <c r="E46" s="34"/>
      <c r="F46" s="180"/>
      <c r="G46" s="148"/>
      <c r="H46" s="75"/>
      <c r="I46" s="72"/>
      <c r="J46" s="74"/>
      <c r="K46" s="53"/>
      <c r="L46" s="153"/>
      <c r="M46" s="51"/>
      <c r="N46" s="35"/>
      <c r="O46" s="55"/>
      <c r="P46" s="36" t="str">
        <f>IF(N46="","",VLOOKUP(N46,単重表!$C$6:'単重表'!$F$3809,2,FALSE))</f>
        <v/>
      </c>
      <c r="Q46" s="37"/>
      <c r="R46" s="146">
        <f t="shared" si="2"/>
        <v>0</v>
      </c>
      <c r="S46" s="151"/>
      <c r="T46" s="39">
        <f t="shared" si="3"/>
        <v>1</v>
      </c>
      <c r="U46" s="40"/>
      <c r="V46" s="39" t="str">
        <f>IF(N46="","",VLOOKUP(N46,単重表!$C$6:'単重表'!$F$3809,3,FALSE))</f>
        <v/>
      </c>
      <c r="W46" s="80"/>
      <c r="X46" s="37" t="e">
        <f t="shared" si="4"/>
        <v>#VALUE!</v>
      </c>
      <c r="Y46" s="144"/>
      <c r="Z46" s="144"/>
      <c r="AA46" s="144"/>
      <c r="AB46" s="144"/>
      <c r="AC46" s="44"/>
      <c r="AD46" s="44"/>
      <c r="AE46" s="41"/>
      <c r="AF46" s="188"/>
      <c r="AG46" s="180"/>
      <c r="AH46" s="189"/>
      <c r="AI46" s="180"/>
      <c r="AJ46" s="187"/>
      <c r="AK46" s="190"/>
    </row>
    <row r="47" spans="2:37" ht="22.5" customHeight="1" x14ac:dyDescent="0.15">
      <c r="B47" s="34"/>
      <c r="C47" s="47"/>
      <c r="D47" s="34"/>
      <c r="E47" s="34"/>
      <c r="F47" s="180"/>
      <c r="G47" s="148"/>
      <c r="H47" s="75"/>
      <c r="I47" s="72"/>
      <c r="J47" s="73"/>
      <c r="K47" s="53"/>
      <c r="L47" s="153"/>
      <c r="M47" s="51"/>
      <c r="N47" s="35"/>
      <c r="O47" s="55"/>
      <c r="P47" s="36" t="str">
        <f>IF(N47="","",VLOOKUP(N47,単重表!$C$6:'単重表'!$F$3809,2,FALSE))</f>
        <v/>
      </c>
      <c r="Q47" s="37"/>
      <c r="R47" s="146">
        <f t="shared" si="2"/>
        <v>0</v>
      </c>
      <c r="S47" s="151"/>
      <c r="T47" s="39">
        <f t="shared" si="3"/>
        <v>1</v>
      </c>
      <c r="U47" s="40"/>
      <c r="V47" s="39" t="str">
        <f>IF(N47="","",VLOOKUP(N47,単重表!$C$6:'単重表'!$F$3809,3,FALSE))</f>
        <v/>
      </c>
      <c r="W47" s="80"/>
      <c r="X47" s="37" t="e">
        <f t="shared" si="4"/>
        <v>#VALUE!</v>
      </c>
      <c r="Y47" s="144"/>
      <c r="Z47" s="144"/>
      <c r="AA47" s="144"/>
      <c r="AB47" s="144"/>
      <c r="AC47" s="44"/>
      <c r="AD47" s="44"/>
      <c r="AE47" s="41"/>
      <c r="AF47" s="188"/>
      <c r="AG47" s="180"/>
      <c r="AH47" s="189"/>
      <c r="AI47" s="180"/>
      <c r="AJ47" s="187"/>
      <c r="AK47" s="190"/>
    </row>
    <row r="48" spans="2:37" ht="22.5" customHeight="1" x14ac:dyDescent="0.15">
      <c r="B48" s="34"/>
      <c r="C48" s="47"/>
      <c r="D48" s="34"/>
      <c r="E48" s="34"/>
      <c r="F48" s="180"/>
      <c r="G48" s="148"/>
      <c r="H48" s="75"/>
      <c r="I48" s="71"/>
      <c r="J48" s="73"/>
      <c r="K48" s="53"/>
      <c r="L48" s="153"/>
      <c r="M48" s="51"/>
      <c r="N48" s="35"/>
      <c r="O48" s="55"/>
      <c r="P48" s="36" t="str">
        <f>IF(N48="","",VLOOKUP(N48,単重表!$C$6:'単重表'!$F$3809,2,FALSE))</f>
        <v/>
      </c>
      <c r="Q48" s="37"/>
      <c r="R48" s="146">
        <f t="shared" si="2"/>
        <v>0</v>
      </c>
      <c r="S48" s="151"/>
      <c r="T48" s="39">
        <f t="shared" si="3"/>
        <v>1</v>
      </c>
      <c r="U48" s="40"/>
      <c r="V48" s="39" t="str">
        <f>IF(N48="","",VLOOKUP(N48,単重表!$C$6:'単重表'!$F$3809,3,FALSE))</f>
        <v/>
      </c>
      <c r="W48" s="80"/>
      <c r="X48" s="37" t="e">
        <f t="shared" si="4"/>
        <v>#VALUE!</v>
      </c>
      <c r="Y48" s="144"/>
      <c r="Z48" s="144"/>
      <c r="AA48" s="144"/>
      <c r="AB48" s="144"/>
      <c r="AC48" s="44"/>
      <c r="AD48" s="44"/>
      <c r="AE48" s="41"/>
      <c r="AF48" s="188"/>
      <c r="AG48" s="180"/>
      <c r="AH48" s="189"/>
      <c r="AI48" s="180"/>
      <c r="AJ48" s="187"/>
      <c r="AK48" s="190"/>
    </row>
    <row r="49" spans="2:37" ht="22.5" customHeight="1" x14ac:dyDescent="0.15">
      <c r="B49" s="34"/>
      <c r="C49" s="47"/>
      <c r="D49" s="34"/>
      <c r="E49" s="34"/>
      <c r="F49" s="180"/>
      <c r="G49" s="148"/>
      <c r="H49" s="75"/>
      <c r="I49" s="71"/>
      <c r="J49" s="73"/>
      <c r="K49" s="53"/>
      <c r="L49" s="153"/>
      <c r="M49" s="51"/>
      <c r="N49" s="35"/>
      <c r="O49" s="55"/>
      <c r="P49" s="36" t="str">
        <f>IF(N49="","",VLOOKUP(N49,単重表!$C$6:'単重表'!$F$3809,2,FALSE))</f>
        <v/>
      </c>
      <c r="Q49" s="37"/>
      <c r="R49" s="146">
        <f t="shared" si="2"/>
        <v>0</v>
      </c>
      <c r="S49" s="151"/>
      <c r="T49" s="39">
        <f t="shared" si="3"/>
        <v>1</v>
      </c>
      <c r="U49" s="40"/>
      <c r="V49" s="39" t="str">
        <f>IF(N49="","",VLOOKUP(N49,単重表!$C$6:'単重表'!$F$3809,3,FALSE))</f>
        <v/>
      </c>
      <c r="W49" s="80"/>
      <c r="X49" s="37" t="e">
        <f t="shared" si="4"/>
        <v>#VALUE!</v>
      </c>
      <c r="Y49" s="144"/>
      <c r="Z49" s="144"/>
      <c r="AA49" s="144"/>
      <c r="AB49" s="144"/>
      <c r="AC49" s="44"/>
      <c r="AD49" s="44"/>
      <c r="AE49" s="41"/>
      <c r="AF49" s="188"/>
      <c r="AG49" s="180"/>
      <c r="AH49" s="189"/>
      <c r="AI49" s="180"/>
      <c r="AJ49" s="187"/>
      <c r="AK49" s="190"/>
    </row>
    <row r="50" spans="2:37" ht="22.5" customHeight="1" x14ac:dyDescent="0.15">
      <c r="B50" s="34"/>
      <c r="C50" s="47"/>
      <c r="D50" s="34"/>
      <c r="E50" s="34"/>
      <c r="F50" s="180"/>
      <c r="G50" s="148"/>
      <c r="H50" s="75"/>
      <c r="I50" s="71"/>
      <c r="J50" s="73"/>
      <c r="K50" s="53"/>
      <c r="L50" s="153"/>
      <c r="M50" s="51"/>
      <c r="N50" s="35"/>
      <c r="O50" s="55"/>
      <c r="P50" s="36" t="str">
        <f>IF(N50="","",VLOOKUP(N50,単重表!$C$6:'単重表'!$F$3809,2,FALSE))</f>
        <v/>
      </c>
      <c r="Q50" s="37"/>
      <c r="R50" s="146">
        <f t="shared" si="2"/>
        <v>0</v>
      </c>
      <c r="S50" s="151"/>
      <c r="T50" s="39">
        <f t="shared" si="3"/>
        <v>1</v>
      </c>
      <c r="U50" s="40"/>
      <c r="V50" s="39" t="str">
        <f>IF(N50="","",VLOOKUP(N50,単重表!$C$6:'単重表'!$F$3809,3,FALSE))</f>
        <v/>
      </c>
      <c r="W50" s="80"/>
      <c r="X50" s="37" t="e">
        <f t="shared" si="4"/>
        <v>#VALUE!</v>
      </c>
      <c r="Y50" s="144"/>
      <c r="Z50" s="144"/>
      <c r="AA50" s="144"/>
      <c r="AB50" s="144"/>
      <c r="AC50" s="44"/>
      <c r="AD50" s="44"/>
      <c r="AE50" s="41"/>
      <c r="AF50" s="188"/>
      <c r="AG50" s="180"/>
      <c r="AH50" s="189"/>
      <c r="AI50" s="180"/>
      <c r="AJ50" s="187"/>
      <c r="AK50" s="190"/>
    </row>
    <row r="51" spans="2:37" ht="22.5" customHeight="1" x14ac:dyDescent="0.15">
      <c r="B51" s="34"/>
      <c r="C51" s="47"/>
      <c r="D51" s="34"/>
      <c r="E51" s="34"/>
      <c r="F51" s="180"/>
      <c r="G51" s="148"/>
      <c r="H51" s="75"/>
      <c r="I51" s="71"/>
      <c r="J51" s="74"/>
      <c r="K51" s="53"/>
      <c r="L51" s="153"/>
      <c r="M51" s="51"/>
      <c r="N51" s="35"/>
      <c r="O51" s="55"/>
      <c r="P51" s="36" t="str">
        <f>IF(N51="","",VLOOKUP(N51,単重表!$C$6:'単重表'!$F$3809,2,FALSE))</f>
        <v/>
      </c>
      <c r="Q51" s="37"/>
      <c r="R51" s="146">
        <f t="shared" si="2"/>
        <v>0</v>
      </c>
      <c r="S51" s="151"/>
      <c r="T51" s="39">
        <f t="shared" si="3"/>
        <v>1</v>
      </c>
      <c r="U51" s="40"/>
      <c r="V51" s="39" t="str">
        <f>IF(N51="","",VLOOKUP(N51,単重表!$C$6:'単重表'!$F$3809,3,FALSE))</f>
        <v/>
      </c>
      <c r="W51" s="80"/>
      <c r="X51" s="37" t="e">
        <f t="shared" si="4"/>
        <v>#VALUE!</v>
      </c>
      <c r="Y51" s="144"/>
      <c r="Z51" s="144"/>
      <c r="AA51" s="144"/>
      <c r="AB51" s="144"/>
      <c r="AC51" s="44"/>
      <c r="AD51" s="44"/>
      <c r="AE51" s="41"/>
      <c r="AF51" s="188"/>
      <c r="AG51" s="180"/>
      <c r="AH51" s="189"/>
      <c r="AI51" s="180"/>
      <c r="AJ51" s="187"/>
      <c r="AK51" s="190"/>
    </row>
    <row r="52" spans="2:37" ht="22.5" customHeight="1" x14ac:dyDescent="0.15">
      <c r="B52" s="34"/>
      <c r="C52" s="47"/>
      <c r="D52" s="34"/>
      <c r="E52" s="34"/>
      <c r="F52" s="180"/>
      <c r="G52" s="148"/>
      <c r="H52" s="75"/>
      <c r="I52" s="72"/>
      <c r="J52" s="73"/>
      <c r="K52" s="53"/>
      <c r="L52" s="153"/>
      <c r="M52" s="51"/>
      <c r="N52" s="35"/>
      <c r="O52" s="55"/>
      <c r="P52" s="36" t="str">
        <f>IF(N52="","",VLOOKUP(N52,単重表!$C$6:'単重表'!$F$3809,2,FALSE))</f>
        <v/>
      </c>
      <c r="Q52" s="37"/>
      <c r="R52" s="146">
        <f t="shared" si="2"/>
        <v>0</v>
      </c>
      <c r="S52" s="151"/>
      <c r="T52" s="39">
        <f t="shared" si="3"/>
        <v>1</v>
      </c>
      <c r="U52" s="40"/>
      <c r="V52" s="39" t="str">
        <f>IF(N52="","",VLOOKUP(N52,単重表!$C$6:'単重表'!$F$3809,3,FALSE))</f>
        <v/>
      </c>
      <c r="W52" s="80"/>
      <c r="X52" s="37" t="e">
        <f t="shared" si="4"/>
        <v>#VALUE!</v>
      </c>
      <c r="Y52" s="144"/>
      <c r="Z52" s="144"/>
      <c r="AA52" s="144"/>
      <c r="AB52" s="144"/>
      <c r="AC52" s="44"/>
      <c r="AD52" s="44"/>
      <c r="AE52" s="41"/>
      <c r="AF52" s="188"/>
      <c r="AG52" s="180"/>
      <c r="AH52" s="189"/>
      <c r="AI52" s="180"/>
      <c r="AJ52" s="187"/>
      <c r="AK52" s="190"/>
    </row>
    <row r="53" spans="2:37" ht="22.5" customHeight="1" x14ac:dyDescent="0.15">
      <c r="B53" s="34"/>
      <c r="C53" s="47"/>
      <c r="D53" s="34"/>
      <c r="E53" s="34"/>
      <c r="F53" s="180"/>
      <c r="G53" s="148"/>
      <c r="H53" s="75"/>
      <c r="I53" s="72"/>
      <c r="J53" s="73"/>
      <c r="K53" s="53"/>
      <c r="L53" s="153"/>
      <c r="M53" s="51"/>
      <c r="N53" s="35"/>
      <c r="O53" s="55"/>
      <c r="P53" s="36" t="str">
        <f>IF(N53="","",VLOOKUP(N53,単重表!$C$6:'単重表'!$F$3809,2,FALSE))</f>
        <v/>
      </c>
      <c r="Q53" s="37"/>
      <c r="R53" s="146">
        <f t="shared" si="2"/>
        <v>0</v>
      </c>
      <c r="S53" s="151"/>
      <c r="T53" s="39">
        <f t="shared" si="3"/>
        <v>1</v>
      </c>
      <c r="U53" s="40"/>
      <c r="V53" s="39" t="str">
        <f>IF(N53="","",VLOOKUP(N53,単重表!$C$6:'単重表'!$F$3809,3,FALSE))</f>
        <v/>
      </c>
      <c r="W53" s="80"/>
      <c r="X53" s="37" t="e">
        <f t="shared" si="4"/>
        <v>#VALUE!</v>
      </c>
      <c r="Y53" s="144"/>
      <c r="Z53" s="144"/>
      <c r="AA53" s="144"/>
      <c r="AB53" s="144"/>
      <c r="AC53" s="44"/>
      <c r="AD53" s="44"/>
      <c r="AE53" s="41"/>
      <c r="AF53" s="188"/>
      <c r="AG53" s="180"/>
      <c r="AH53" s="189"/>
      <c r="AI53" s="180"/>
      <c r="AJ53" s="187"/>
      <c r="AK53" s="190"/>
    </row>
    <row r="54" spans="2:37" ht="22.5" customHeight="1" x14ac:dyDescent="0.15">
      <c r="B54" s="34"/>
      <c r="C54" s="47"/>
      <c r="D54" s="34"/>
      <c r="E54" s="34"/>
      <c r="F54" s="180"/>
      <c r="G54" s="148"/>
      <c r="H54" s="75"/>
      <c r="I54" s="72"/>
      <c r="J54" s="73"/>
      <c r="K54" s="53"/>
      <c r="L54" s="153"/>
      <c r="M54" s="51"/>
      <c r="N54" s="35"/>
      <c r="O54" s="55"/>
      <c r="P54" s="36" t="str">
        <f>IF(N54="","",VLOOKUP(N54,単重表!$C$6:'単重表'!$F$3809,2,FALSE))</f>
        <v/>
      </c>
      <c r="Q54" s="37"/>
      <c r="R54" s="146">
        <f t="shared" si="2"/>
        <v>0</v>
      </c>
      <c r="S54" s="151"/>
      <c r="T54" s="39">
        <f t="shared" si="3"/>
        <v>1</v>
      </c>
      <c r="U54" s="40"/>
      <c r="V54" s="39" t="str">
        <f>IF(N54="","",VLOOKUP(N54,単重表!$C$6:'単重表'!$F$3809,3,FALSE))</f>
        <v/>
      </c>
      <c r="W54" s="80"/>
      <c r="X54" s="37" t="e">
        <f t="shared" si="4"/>
        <v>#VALUE!</v>
      </c>
      <c r="Y54" s="144"/>
      <c r="Z54" s="144"/>
      <c r="AA54" s="144"/>
      <c r="AB54" s="144"/>
      <c r="AC54" s="44"/>
      <c r="AD54" s="44"/>
      <c r="AE54" s="41"/>
      <c r="AF54" s="188"/>
      <c r="AG54" s="180"/>
      <c r="AH54" s="189"/>
      <c r="AI54" s="180"/>
      <c r="AJ54" s="187"/>
      <c r="AK54" s="190"/>
    </row>
    <row r="55" spans="2:37" ht="22.5" customHeight="1" x14ac:dyDescent="0.15">
      <c r="B55" s="34"/>
      <c r="C55" s="47"/>
      <c r="D55" s="34"/>
      <c r="E55" s="34"/>
      <c r="F55" s="180"/>
      <c r="G55" s="148"/>
      <c r="H55" s="75"/>
      <c r="I55" s="72"/>
      <c r="J55" s="73"/>
      <c r="K55" s="53"/>
      <c r="L55" s="153"/>
      <c r="M55" s="51"/>
      <c r="N55" s="35"/>
      <c r="O55" s="55"/>
      <c r="P55" s="36" t="str">
        <f>IF(N55="","",VLOOKUP(N55,単重表!$C$6:'単重表'!$F$3809,2,FALSE))</f>
        <v/>
      </c>
      <c r="Q55" s="37"/>
      <c r="R55" s="146">
        <f t="shared" si="2"/>
        <v>0</v>
      </c>
      <c r="S55" s="151"/>
      <c r="T55" s="39">
        <f t="shared" si="3"/>
        <v>1</v>
      </c>
      <c r="U55" s="40"/>
      <c r="V55" s="39" t="str">
        <f>IF(N55="","",VLOOKUP(N55,単重表!$C$6:'単重表'!$F$3809,3,FALSE))</f>
        <v/>
      </c>
      <c r="W55" s="80"/>
      <c r="X55" s="37" t="e">
        <f t="shared" si="4"/>
        <v>#VALUE!</v>
      </c>
      <c r="Y55" s="144"/>
      <c r="Z55" s="144"/>
      <c r="AA55" s="144"/>
      <c r="AB55" s="144"/>
      <c r="AC55" s="44"/>
      <c r="AD55" s="44"/>
      <c r="AE55" s="41"/>
      <c r="AF55" s="188"/>
      <c r="AG55" s="180"/>
      <c r="AH55" s="189"/>
      <c r="AI55" s="180"/>
      <c r="AJ55" s="187"/>
      <c r="AK55" s="190"/>
    </row>
    <row r="56" spans="2:37" ht="22.5" customHeight="1" x14ac:dyDescent="0.15">
      <c r="B56" s="34"/>
      <c r="C56" s="47"/>
      <c r="D56" s="34"/>
      <c r="E56" s="34"/>
      <c r="F56" s="180"/>
      <c r="G56" s="148"/>
      <c r="H56" s="75"/>
      <c r="I56" s="72"/>
      <c r="J56" s="73"/>
      <c r="K56" s="53"/>
      <c r="L56" s="153"/>
      <c r="M56" s="51"/>
      <c r="N56" s="35"/>
      <c r="O56" s="55"/>
      <c r="P56" s="36" t="str">
        <f>IF(N56="","",VLOOKUP(N56,単重表!$C$6:'単重表'!$F$3809,2,FALSE))</f>
        <v/>
      </c>
      <c r="Q56" s="37"/>
      <c r="R56" s="146">
        <f t="shared" si="2"/>
        <v>0</v>
      </c>
      <c r="S56" s="151"/>
      <c r="T56" s="39">
        <f t="shared" si="3"/>
        <v>1</v>
      </c>
      <c r="U56" s="40"/>
      <c r="V56" s="39" t="str">
        <f>IF(N56="","",VLOOKUP(N56,単重表!$C$6:'単重表'!$F$3809,3,FALSE))</f>
        <v/>
      </c>
      <c r="W56" s="80"/>
      <c r="X56" s="37" t="e">
        <f t="shared" si="4"/>
        <v>#VALUE!</v>
      </c>
      <c r="Y56" s="144"/>
      <c r="Z56" s="144"/>
      <c r="AA56" s="144"/>
      <c r="AB56" s="144"/>
      <c r="AC56" s="44"/>
      <c r="AD56" s="44"/>
      <c r="AE56" s="41"/>
      <c r="AF56" s="188"/>
      <c r="AG56" s="180"/>
      <c r="AH56" s="189"/>
      <c r="AI56" s="180"/>
      <c r="AJ56" s="187"/>
      <c r="AK56" s="190"/>
    </row>
    <row r="57" spans="2:37" ht="22.5" customHeight="1" x14ac:dyDescent="0.15">
      <c r="B57" s="34"/>
      <c r="C57" s="47"/>
      <c r="D57" s="34"/>
      <c r="E57" s="34"/>
      <c r="F57" s="180"/>
      <c r="G57" s="148"/>
      <c r="H57" s="75"/>
      <c r="I57" s="72"/>
      <c r="J57" s="73"/>
      <c r="K57" s="53"/>
      <c r="L57" s="153"/>
      <c r="M57" s="51"/>
      <c r="N57" s="35"/>
      <c r="O57" s="55"/>
      <c r="P57" s="36" t="str">
        <f>IF(N57="","",VLOOKUP(N57,単重表!$C$6:'単重表'!$F$3809,2,FALSE))</f>
        <v/>
      </c>
      <c r="Q57" s="37"/>
      <c r="R57" s="146">
        <f t="shared" si="2"/>
        <v>0</v>
      </c>
      <c r="S57" s="151"/>
      <c r="T57" s="39">
        <f t="shared" si="3"/>
        <v>1</v>
      </c>
      <c r="U57" s="40"/>
      <c r="V57" s="39" t="str">
        <f>IF(N57="","",VLOOKUP(N57,単重表!$C$6:'単重表'!$F$3809,3,FALSE))</f>
        <v/>
      </c>
      <c r="W57" s="80"/>
      <c r="X57" s="37" t="e">
        <f t="shared" si="4"/>
        <v>#VALUE!</v>
      </c>
      <c r="Y57" s="144"/>
      <c r="Z57" s="144"/>
      <c r="AA57" s="144"/>
      <c r="AB57" s="144"/>
      <c r="AC57" s="44"/>
      <c r="AD57" s="44"/>
      <c r="AE57" s="41"/>
      <c r="AF57" s="188"/>
      <c r="AG57" s="180"/>
      <c r="AH57" s="189"/>
      <c r="AI57" s="180"/>
      <c r="AJ57" s="187"/>
      <c r="AK57" s="190"/>
    </row>
    <row r="58" spans="2:37" ht="22.5" customHeight="1" x14ac:dyDescent="0.15">
      <c r="B58" s="34"/>
      <c r="C58" s="47"/>
      <c r="D58" s="34"/>
      <c r="E58" s="34"/>
      <c r="F58" s="180"/>
      <c r="G58" s="148"/>
      <c r="H58" s="75"/>
      <c r="I58" s="72"/>
      <c r="J58" s="73"/>
      <c r="K58" s="53"/>
      <c r="L58" s="153"/>
      <c r="M58" s="51"/>
      <c r="N58" s="35"/>
      <c r="O58" s="55"/>
      <c r="P58" s="36" t="str">
        <f>IF(N58="","",VLOOKUP(N58,単重表!$C$6:'単重表'!$F$3809,2,FALSE))</f>
        <v/>
      </c>
      <c r="Q58" s="37"/>
      <c r="R58" s="146">
        <f t="shared" si="2"/>
        <v>0</v>
      </c>
      <c r="S58" s="151"/>
      <c r="T58" s="39">
        <f t="shared" si="3"/>
        <v>1</v>
      </c>
      <c r="U58" s="40"/>
      <c r="V58" s="39" t="str">
        <f>IF(N58="","",VLOOKUP(N58,単重表!$C$6:'単重表'!$F$3809,3,FALSE))</f>
        <v/>
      </c>
      <c r="W58" s="81"/>
      <c r="X58" s="37" t="e">
        <f t="shared" si="4"/>
        <v>#VALUE!</v>
      </c>
      <c r="Y58" s="144"/>
      <c r="Z58" s="144"/>
      <c r="AA58" s="144"/>
      <c r="AB58" s="144"/>
      <c r="AC58" s="44"/>
      <c r="AD58" s="44"/>
      <c r="AE58" s="41"/>
      <c r="AF58" s="188"/>
      <c r="AG58" s="180"/>
      <c r="AH58" s="189"/>
      <c r="AI58" s="180"/>
      <c r="AJ58" s="187"/>
      <c r="AK58" s="190"/>
    </row>
    <row r="59" spans="2:37" ht="22.5" customHeight="1" x14ac:dyDescent="0.15">
      <c r="B59" s="34"/>
      <c r="C59" s="47"/>
      <c r="D59" s="34"/>
      <c r="E59" s="34"/>
      <c r="F59" s="180"/>
      <c r="G59" s="148"/>
      <c r="H59" s="75"/>
      <c r="I59" s="72"/>
      <c r="J59" s="73"/>
      <c r="K59" s="53"/>
      <c r="L59" s="153"/>
      <c r="M59" s="51"/>
      <c r="N59" s="35"/>
      <c r="O59" s="55"/>
      <c r="P59" s="36" t="str">
        <f>IF(N59="","",VLOOKUP(N59,単重表!$C$6:'単重表'!$F$3809,2,FALSE))</f>
        <v/>
      </c>
      <c r="Q59" s="37"/>
      <c r="R59" s="146">
        <f t="shared" si="2"/>
        <v>0</v>
      </c>
      <c r="S59" s="151"/>
      <c r="T59" s="39">
        <f t="shared" si="3"/>
        <v>1</v>
      </c>
      <c r="U59" s="40"/>
      <c r="V59" s="39" t="str">
        <f>IF(N59="","",VLOOKUP(N59,単重表!$C$6:'単重表'!$F$3809,3,FALSE))</f>
        <v/>
      </c>
      <c r="W59" s="80"/>
      <c r="X59" s="37" t="e">
        <f t="shared" si="4"/>
        <v>#VALUE!</v>
      </c>
      <c r="Y59" s="144"/>
      <c r="Z59" s="144"/>
      <c r="AA59" s="144"/>
      <c r="AB59" s="144"/>
      <c r="AC59" s="44"/>
      <c r="AD59" s="44"/>
      <c r="AE59" s="41"/>
      <c r="AF59" s="188"/>
      <c r="AG59" s="180"/>
      <c r="AH59" s="189"/>
      <c r="AI59" s="180"/>
      <c r="AJ59" s="187"/>
      <c r="AK59" s="190"/>
    </row>
    <row r="60" spans="2:37" ht="22.5" customHeight="1" x14ac:dyDescent="0.15">
      <c r="B60" s="34"/>
      <c r="C60" s="47"/>
      <c r="D60" s="34"/>
      <c r="E60" s="34"/>
      <c r="F60" s="180"/>
      <c r="G60" s="148"/>
      <c r="H60" s="75"/>
      <c r="I60" s="72"/>
      <c r="J60" s="73"/>
      <c r="K60" s="53"/>
      <c r="L60" s="153"/>
      <c r="M60" s="51"/>
      <c r="N60" s="35"/>
      <c r="O60" s="55"/>
      <c r="P60" s="36" t="str">
        <f>IF(N60="","",VLOOKUP(N60,単重表!$C$6:'単重表'!$F$3809,2,FALSE))</f>
        <v/>
      </c>
      <c r="Q60" s="37"/>
      <c r="R60" s="146">
        <f t="shared" si="2"/>
        <v>0</v>
      </c>
      <c r="S60" s="151"/>
      <c r="T60" s="39">
        <f t="shared" si="3"/>
        <v>1</v>
      </c>
      <c r="U60" s="40"/>
      <c r="V60" s="39" t="str">
        <f>IF(N60="","",VLOOKUP(N60,単重表!$C$6:'単重表'!$F$3809,3,FALSE))</f>
        <v/>
      </c>
      <c r="W60" s="81"/>
      <c r="X60" s="37" t="e">
        <f t="shared" si="4"/>
        <v>#VALUE!</v>
      </c>
      <c r="Y60" s="144"/>
      <c r="Z60" s="144"/>
      <c r="AA60" s="144"/>
      <c r="AB60" s="144"/>
      <c r="AC60" s="44"/>
      <c r="AD60" s="44"/>
      <c r="AE60" s="41"/>
      <c r="AF60" s="188"/>
      <c r="AG60" s="180"/>
      <c r="AH60" s="189"/>
      <c r="AI60" s="180"/>
      <c r="AJ60" s="187"/>
      <c r="AK60" s="190"/>
    </row>
    <row r="61" spans="2:37" ht="22.5" customHeight="1" x14ac:dyDescent="0.15">
      <c r="B61" s="34"/>
      <c r="C61" s="47"/>
      <c r="D61" s="34"/>
      <c r="E61" s="34"/>
      <c r="F61" s="180"/>
      <c r="G61" s="148"/>
      <c r="H61" s="75"/>
      <c r="I61" s="72"/>
      <c r="J61" s="73"/>
      <c r="K61" s="53"/>
      <c r="L61" s="153"/>
      <c r="M61" s="51"/>
      <c r="N61" s="35"/>
      <c r="O61" s="55"/>
      <c r="P61" s="36" t="str">
        <f>IF(N61="","",VLOOKUP(N61,単重表!$C$6:'単重表'!$F$3809,2,FALSE))</f>
        <v/>
      </c>
      <c r="Q61" s="37"/>
      <c r="R61" s="146">
        <f t="shared" si="2"/>
        <v>0</v>
      </c>
      <c r="S61" s="151"/>
      <c r="T61" s="39">
        <f t="shared" si="3"/>
        <v>1</v>
      </c>
      <c r="U61" s="40"/>
      <c r="V61" s="39" t="str">
        <f>IF(N61="","",VLOOKUP(N61,単重表!$C$6:'単重表'!$F$3809,3,FALSE))</f>
        <v/>
      </c>
      <c r="W61" s="80"/>
      <c r="X61" s="37" t="e">
        <f t="shared" si="4"/>
        <v>#VALUE!</v>
      </c>
      <c r="Y61" s="144"/>
      <c r="Z61" s="144"/>
      <c r="AA61" s="144"/>
      <c r="AB61" s="144"/>
      <c r="AC61" s="44"/>
      <c r="AD61" s="44"/>
      <c r="AE61" s="41"/>
      <c r="AF61" s="188"/>
      <c r="AG61" s="180"/>
      <c r="AH61" s="189"/>
      <c r="AI61" s="180"/>
      <c r="AJ61" s="187"/>
      <c r="AK61" s="190"/>
    </row>
    <row r="62" spans="2:37" ht="22.5" customHeight="1" x14ac:dyDescent="0.15">
      <c r="B62" s="34"/>
      <c r="C62" s="47"/>
      <c r="D62" s="34"/>
      <c r="E62" s="34"/>
      <c r="F62" s="180"/>
      <c r="G62" s="148"/>
      <c r="H62" s="75"/>
      <c r="I62" s="72"/>
      <c r="J62" s="73"/>
      <c r="K62" s="53"/>
      <c r="L62" s="153"/>
      <c r="M62" s="51"/>
      <c r="N62" s="35"/>
      <c r="O62" s="55"/>
      <c r="P62" s="36" t="str">
        <f>IF(N62="","",VLOOKUP(N62,単重表!$C$6:'単重表'!$F$3809,2,FALSE))</f>
        <v/>
      </c>
      <c r="Q62" s="37"/>
      <c r="R62" s="146">
        <f t="shared" si="2"/>
        <v>0</v>
      </c>
      <c r="S62" s="151"/>
      <c r="T62" s="39">
        <f t="shared" si="3"/>
        <v>1</v>
      </c>
      <c r="U62" s="40"/>
      <c r="V62" s="39" t="str">
        <f>IF(N62="","",VLOOKUP(N62,単重表!$C$6:'単重表'!$F$3809,3,FALSE))</f>
        <v/>
      </c>
      <c r="W62" s="80"/>
      <c r="X62" s="37" t="e">
        <f t="shared" si="4"/>
        <v>#VALUE!</v>
      </c>
      <c r="Y62" s="144"/>
      <c r="Z62" s="144"/>
      <c r="AA62" s="144"/>
      <c r="AB62" s="144"/>
      <c r="AC62" s="44"/>
      <c r="AD62" s="44"/>
      <c r="AE62" s="41"/>
      <c r="AF62" s="188"/>
      <c r="AG62" s="180"/>
      <c r="AH62" s="189"/>
      <c r="AI62" s="180"/>
      <c r="AJ62" s="187"/>
      <c r="AK62" s="190"/>
    </row>
    <row r="63" spans="2:37" ht="22.5" customHeight="1" x14ac:dyDescent="0.15">
      <c r="B63" s="34"/>
      <c r="C63" s="47"/>
      <c r="D63" s="34"/>
      <c r="E63" s="34"/>
      <c r="F63" s="180"/>
      <c r="G63" s="148"/>
      <c r="H63" s="75"/>
      <c r="I63" s="71"/>
      <c r="J63" s="73"/>
      <c r="K63" s="53"/>
      <c r="L63" s="153"/>
      <c r="M63" s="51"/>
      <c r="N63" s="35"/>
      <c r="O63" s="55"/>
      <c r="P63" s="36" t="str">
        <f>IF(N63="","",VLOOKUP(N63,単重表!$C$6:'単重表'!$F$3809,2,FALSE))</f>
        <v/>
      </c>
      <c r="Q63" s="37"/>
      <c r="R63" s="146">
        <f t="shared" si="2"/>
        <v>0</v>
      </c>
      <c r="S63" s="151"/>
      <c r="T63" s="39">
        <f t="shared" si="3"/>
        <v>1</v>
      </c>
      <c r="U63" s="40"/>
      <c r="V63" s="39" t="str">
        <f>IF(N63="","",VLOOKUP(N63,単重表!$C$6:'単重表'!$F$3809,3,FALSE))</f>
        <v/>
      </c>
      <c r="W63" s="80"/>
      <c r="X63" s="37" t="e">
        <f t="shared" si="4"/>
        <v>#VALUE!</v>
      </c>
      <c r="Y63" s="144"/>
      <c r="Z63" s="144"/>
      <c r="AA63" s="144"/>
      <c r="AB63" s="144"/>
      <c r="AC63" s="44"/>
      <c r="AD63" s="44"/>
      <c r="AE63" s="41"/>
      <c r="AF63" s="188"/>
      <c r="AG63" s="180"/>
      <c r="AH63" s="189"/>
      <c r="AI63" s="180"/>
      <c r="AJ63" s="187"/>
      <c r="AK63" s="190"/>
    </row>
    <row r="64" spans="2:37" ht="22.5" customHeight="1" x14ac:dyDescent="0.15">
      <c r="B64" s="34"/>
      <c r="C64" s="47"/>
      <c r="D64" s="34"/>
      <c r="E64" s="34"/>
      <c r="F64" s="180"/>
      <c r="G64" s="148"/>
      <c r="H64" s="75"/>
      <c r="I64" s="71"/>
      <c r="J64" s="73"/>
      <c r="K64" s="53"/>
      <c r="L64" s="153"/>
      <c r="M64" s="51"/>
      <c r="N64" s="35"/>
      <c r="O64" s="55"/>
      <c r="P64" s="36" t="str">
        <f>IF(N64="","",VLOOKUP(N64,単重表!$C$6:'単重表'!$F$3809,2,FALSE))</f>
        <v/>
      </c>
      <c r="Q64" s="37"/>
      <c r="R64" s="146">
        <f t="shared" si="2"/>
        <v>0</v>
      </c>
      <c r="S64" s="151"/>
      <c r="T64" s="39">
        <f t="shared" si="3"/>
        <v>1</v>
      </c>
      <c r="U64" s="40"/>
      <c r="V64" s="39" t="str">
        <f>IF(N64="","",VLOOKUP(N64,単重表!$C$6:'単重表'!$F$3809,3,FALSE))</f>
        <v/>
      </c>
      <c r="W64" s="80"/>
      <c r="X64" s="37" t="e">
        <f t="shared" si="4"/>
        <v>#VALUE!</v>
      </c>
      <c r="Y64" s="144"/>
      <c r="Z64" s="144"/>
      <c r="AA64" s="144"/>
      <c r="AB64" s="144"/>
      <c r="AC64" s="44"/>
      <c r="AD64" s="44"/>
      <c r="AE64" s="41"/>
      <c r="AF64" s="188"/>
      <c r="AG64" s="180"/>
      <c r="AH64" s="189"/>
      <c r="AI64" s="180"/>
      <c r="AJ64" s="187"/>
      <c r="AK64" s="190"/>
    </row>
    <row r="65" spans="2:37" ht="22.5" customHeight="1" x14ac:dyDescent="0.15">
      <c r="B65" s="34"/>
      <c r="C65" s="47"/>
      <c r="D65" s="34"/>
      <c r="E65" s="34"/>
      <c r="F65" s="180"/>
      <c r="G65" s="148"/>
      <c r="H65" s="75"/>
      <c r="I65" s="71"/>
      <c r="J65" s="73"/>
      <c r="K65" s="53"/>
      <c r="L65" s="153"/>
      <c r="M65" s="51"/>
      <c r="N65" s="35"/>
      <c r="O65" s="55"/>
      <c r="P65" s="36" t="str">
        <f>IF(N65="","",VLOOKUP(N65,単重表!$C$6:'単重表'!$F$3809,2,FALSE))</f>
        <v/>
      </c>
      <c r="Q65" s="37"/>
      <c r="R65" s="146">
        <f t="shared" si="2"/>
        <v>0</v>
      </c>
      <c r="S65" s="151"/>
      <c r="T65" s="39">
        <f t="shared" si="3"/>
        <v>1</v>
      </c>
      <c r="U65" s="40"/>
      <c r="V65" s="39" t="str">
        <f>IF(N65="","",VLOOKUP(N65,単重表!$C$6:'単重表'!$F$3809,3,FALSE))</f>
        <v/>
      </c>
      <c r="W65" s="81"/>
      <c r="X65" s="37" t="e">
        <f t="shared" si="4"/>
        <v>#VALUE!</v>
      </c>
      <c r="Y65" s="144"/>
      <c r="Z65" s="144"/>
      <c r="AA65" s="144"/>
      <c r="AB65" s="144"/>
      <c r="AC65" s="44"/>
      <c r="AD65" s="44"/>
      <c r="AE65" s="41"/>
      <c r="AF65" s="188"/>
      <c r="AG65" s="180"/>
      <c r="AH65" s="189"/>
      <c r="AI65" s="180"/>
      <c r="AJ65" s="187"/>
      <c r="AK65" s="190"/>
    </row>
    <row r="66" spans="2:37" ht="22.5" customHeight="1" x14ac:dyDescent="0.15">
      <c r="B66" s="34"/>
      <c r="C66" s="47"/>
      <c r="D66" s="34"/>
      <c r="E66" s="34"/>
      <c r="F66" s="180"/>
      <c r="G66" s="148"/>
      <c r="H66" s="75"/>
      <c r="I66" s="72"/>
      <c r="J66" s="73"/>
      <c r="K66" s="53"/>
      <c r="L66" s="153"/>
      <c r="M66" s="51"/>
      <c r="N66" s="35"/>
      <c r="O66" s="55"/>
      <c r="P66" s="36" t="str">
        <f>IF(N66="","",VLOOKUP(N66,単重表!$C$6:'単重表'!$F$3809,2,FALSE))</f>
        <v/>
      </c>
      <c r="Q66" s="37"/>
      <c r="R66" s="146">
        <f t="shared" si="2"/>
        <v>0</v>
      </c>
      <c r="S66" s="151"/>
      <c r="T66" s="39">
        <f t="shared" si="3"/>
        <v>1</v>
      </c>
      <c r="U66" s="40"/>
      <c r="V66" s="39" t="str">
        <f>IF(N66="","",VLOOKUP(N66,単重表!$C$6:'単重表'!$F$3809,3,FALSE))</f>
        <v/>
      </c>
      <c r="W66" s="80"/>
      <c r="X66" s="37" t="e">
        <f t="shared" si="4"/>
        <v>#VALUE!</v>
      </c>
      <c r="Y66" s="144"/>
      <c r="Z66" s="144"/>
      <c r="AA66" s="144"/>
      <c r="AB66" s="144"/>
      <c r="AC66" s="44"/>
      <c r="AD66" s="44"/>
      <c r="AE66" s="41"/>
      <c r="AF66" s="188"/>
      <c r="AG66" s="180"/>
      <c r="AH66" s="189"/>
      <c r="AI66" s="180"/>
      <c r="AJ66" s="187"/>
      <c r="AK66" s="190"/>
    </row>
    <row r="67" spans="2:37" ht="22.5" customHeight="1" x14ac:dyDescent="0.15">
      <c r="B67" s="34"/>
      <c r="C67" s="47"/>
      <c r="D67" s="34"/>
      <c r="E67" s="34"/>
      <c r="F67" s="180"/>
      <c r="G67" s="148"/>
      <c r="H67" s="142"/>
      <c r="I67" s="72"/>
      <c r="J67" s="73"/>
      <c r="K67" s="53"/>
      <c r="L67" s="153"/>
      <c r="M67" s="51"/>
      <c r="N67" s="35"/>
      <c r="O67" s="55"/>
      <c r="P67" s="36" t="str">
        <f>IF(N67="","",VLOOKUP(N67,単重表!$C$6:'単重表'!$F$3809,2,FALSE))</f>
        <v/>
      </c>
      <c r="Q67" s="37"/>
      <c r="R67" s="146">
        <f t="shared" si="2"/>
        <v>0</v>
      </c>
      <c r="S67" s="151"/>
      <c r="T67" s="39">
        <f t="shared" si="3"/>
        <v>1</v>
      </c>
      <c r="U67" s="40"/>
      <c r="V67" s="39" t="str">
        <f>IF(N67="","",VLOOKUP(N67,単重表!$C$6:'単重表'!$F$3809,3,FALSE))</f>
        <v/>
      </c>
      <c r="W67" s="80"/>
      <c r="X67" s="37" t="e">
        <f t="shared" si="4"/>
        <v>#VALUE!</v>
      </c>
      <c r="Y67" s="144"/>
      <c r="Z67" s="144"/>
      <c r="AA67" s="144"/>
      <c r="AB67" s="144"/>
      <c r="AC67" s="44"/>
      <c r="AD67" s="44"/>
      <c r="AE67" s="41"/>
      <c r="AF67" s="188"/>
      <c r="AG67" s="180"/>
      <c r="AH67" s="189"/>
      <c r="AI67" s="180"/>
      <c r="AJ67" s="187"/>
      <c r="AK67" s="190"/>
    </row>
    <row r="68" spans="2:37" ht="22.5" customHeight="1" x14ac:dyDescent="0.15">
      <c r="B68" s="34"/>
      <c r="C68" s="47"/>
      <c r="D68" s="34"/>
      <c r="E68" s="34"/>
      <c r="F68" s="180"/>
      <c r="G68" s="148"/>
      <c r="H68" s="142"/>
      <c r="I68" s="72"/>
      <c r="J68" s="73"/>
      <c r="K68" s="53"/>
      <c r="L68" s="153"/>
      <c r="M68" s="51"/>
      <c r="N68" s="35"/>
      <c r="O68" s="55"/>
      <c r="P68" s="36" t="str">
        <f>IF(N68="","",VLOOKUP(N68,単重表!$C$6:'単重表'!$F$3809,2,FALSE))</f>
        <v/>
      </c>
      <c r="Q68" s="37"/>
      <c r="R68" s="146">
        <f t="shared" si="2"/>
        <v>0</v>
      </c>
      <c r="S68" s="151"/>
      <c r="T68" s="39">
        <f t="shared" si="3"/>
        <v>1</v>
      </c>
      <c r="U68" s="40"/>
      <c r="V68" s="39" t="str">
        <f>IF(N68="","",VLOOKUP(N68,単重表!$C$6:'単重表'!$F$3809,3,FALSE))</f>
        <v/>
      </c>
      <c r="W68" s="80"/>
      <c r="X68" s="37" t="e">
        <f t="shared" si="4"/>
        <v>#VALUE!</v>
      </c>
      <c r="Y68" s="144"/>
      <c r="Z68" s="144"/>
      <c r="AA68" s="144"/>
      <c r="AB68" s="144"/>
      <c r="AC68" s="44"/>
      <c r="AD68" s="44"/>
      <c r="AE68" s="41"/>
      <c r="AF68" s="188"/>
      <c r="AG68" s="180"/>
      <c r="AH68" s="189"/>
      <c r="AI68" s="180"/>
      <c r="AJ68" s="187"/>
      <c r="AK68" s="190"/>
    </row>
    <row r="69" spans="2:37" ht="22.5" customHeight="1" x14ac:dyDescent="0.15">
      <c r="B69" s="34"/>
      <c r="C69" s="47"/>
      <c r="D69" s="34"/>
      <c r="E69" s="34"/>
      <c r="F69" s="180"/>
      <c r="G69" s="148"/>
      <c r="H69" s="142"/>
      <c r="I69" s="72"/>
      <c r="J69" s="73"/>
      <c r="K69" s="53"/>
      <c r="L69" s="153"/>
      <c r="M69" s="51"/>
      <c r="N69" s="35"/>
      <c r="O69" s="55"/>
      <c r="P69" s="36" t="str">
        <f>IF(N69="","",VLOOKUP(N69,単重表!$C$6:'単重表'!$F$3809,2,FALSE))</f>
        <v/>
      </c>
      <c r="Q69" s="37"/>
      <c r="R69" s="146">
        <f t="shared" si="2"/>
        <v>0</v>
      </c>
      <c r="S69" s="151"/>
      <c r="T69" s="39">
        <f t="shared" si="3"/>
        <v>1</v>
      </c>
      <c r="U69" s="40"/>
      <c r="V69" s="39" t="str">
        <f>IF(N69="","",VLOOKUP(N69,単重表!$C$6:'単重表'!$F$3809,3,FALSE))</f>
        <v/>
      </c>
      <c r="W69" s="80"/>
      <c r="X69" s="37" t="e">
        <f t="shared" si="4"/>
        <v>#VALUE!</v>
      </c>
      <c r="Y69" s="144"/>
      <c r="Z69" s="144"/>
      <c r="AA69" s="144"/>
      <c r="AB69" s="144"/>
      <c r="AC69" s="44"/>
      <c r="AD69" s="44"/>
      <c r="AE69" s="41"/>
      <c r="AF69" s="188"/>
      <c r="AG69" s="180"/>
      <c r="AH69" s="189"/>
      <c r="AI69" s="180"/>
      <c r="AJ69" s="187"/>
      <c r="AK69" s="190"/>
    </row>
    <row r="70" spans="2:37" ht="22.5" customHeight="1" x14ac:dyDescent="0.15">
      <c r="B70" s="34"/>
      <c r="C70" s="47"/>
      <c r="D70" s="34"/>
      <c r="E70" s="34"/>
      <c r="F70" s="180"/>
      <c r="G70" s="148"/>
      <c r="H70" s="142"/>
      <c r="I70" s="72"/>
      <c r="J70" s="73"/>
      <c r="K70" s="53"/>
      <c r="L70" s="153"/>
      <c r="M70" s="51"/>
      <c r="N70" s="35"/>
      <c r="O70" s="55"/>
      <c r="P70" s="36" t="str">
        <f>IF(N70="","",VLOOKUP(N70,単重表!$C$6:'単重表'!$F$3809,2,FALSE))</f>
        <v/>
      </c>
      <c r="Q70" s="37"/>
      <c r="R70" s="146">
        <f t="shared" si="2"/>
        <v>0</v>
      </c>
      <c r="S70" s="151"/>
      <c r="T70" s="39">
        <f t="shared" si="3"/>
        <v>1</v>
      </c>
      <c r="U70" s="40"/>
      <c r="V70" s="39" t="str">
        <f>IF(N70="","",VLOOKUP(N70,単重表!$C$6:'単重表'!$F$3809,3,FALSE))</f>
        <v/>
      </c>
      <c r="W70" s="80"/>
      <c r="X70" s="37" t="e">
        <f t="shared" si="4"/>
        <v>#VALUE!</v>
      </c>
      <c r="Y70" s="144"/>
      <c r="Z70" s="144"/>
      <c r="AA70" s="144"/>
      <c r="AB70" s="144"/>
      <c r="AC70" s="44"/>
      <c r="AD70" s="44"/>
      <c r="AE70" s="41"/>
      <c r="AF70" s="188"/>
      <c r="AG70" s="180"/>
      <c r="AH70" s="189"/>
      <c r="AI70" s="180"/>
      <c r="AJ70" s="187"/>
      <c r="AK70" s="190"/>
    </row>
    <row r="71" spans="2:37" ht="22.5" customHeight="1" x14ac:dyDescent="0.15">
      <c r="B71" s="34"/>
      <c r="C71" s="47"/>
      <c r="D71" s="34"/>
      <c r="E71" s="34"/>
      <c r="F71" s="180"/>
      <c r="G71" s="148"/>
      <c r="H71" s="142"/>
      <c r="I71" s="72"/>
      <c r="J71" s="73"/>
      <c r="K71" s="53"/>
      <c r="L71" s="153"/>
      <c r="M71" s="51"/>
      <c r="N71" s="35"/>
      <c r="O71" s="55"/>
      <c r="P71" s="36" t="str">
        <f>IF(N71="","",VLOOKUP(N71,単重表!$C$6:'単重表'!$F$3809,2,FALSE))</f>
        <v/>
      </c>
      <c r="Q71" s="37"/>
      <c r="R71" s="146">
        <f t="shared" si="2"/>
        <v>0</v>
      </c>
      <c r="S71" s="151"/>
      <c r="T71" s="39">
        <f t="shared" si="3"/>
        <v>1</v>
      </c>
      <c r="U71" s="40"/>
      <c r="V71" s="39" t="str">
        <f>IF(N71="","",VLOOKUP(N71,単重表!$C$6:'単重表'!$F$3809,3,FALSE))</f>
        <v/>
      </c>
      <c r="W71" s="80"/>
      <c r="X71" s="37" t="e">
        <f t="shared" si="4"/>
        <v>#VALUE!</v>
      </c>
      <c r="Y71" s="144"/>
      <c r="Z71" s="144"/>
      <c r="AA71" s="144"/>
      <c r="AB71" s="144"/>
      <c r="AC71" s="44"/>
      <c r="AD71" s="44"/>
      <c r="AE71" s="41"/>
      <c r="AF71" s="188"/>
      <c r="AG71" s="180"/>
      <c r="AH71" s="189"/>
      <c r="AI71" s="180"/>
      <c r="AJ71" s="187"/>
      <c r="AK71" s="190"/>
    </row>
    <row r="72" spans="2:37" ht="22.5" customHeight="1" x14ac:dyDescent="0.15">
      <c r="B72" s="34"/>
      <c r="C72" s="47"/>
      <c r="D72" s="34"/>
      <c r="E72" s="34"/>
      <c r="F72" s="180"/>
      <c r="G72" s="148"/>
      <c r="H72" s="142"/>
      <c r="I72" s="71"/>
      <c r="J72" s="73"/>
      <c r="K72" s="53"/>
      <c r="L72" s="153"/>
      <c r="M72" s="51"/>
      <c r="N72" s="35"/>
      <c r="O72" s="55"/>
      <c r="P72" s="36" t="str">
        <f>IF(N72="","",VLOOKUP(N72,単重表!$C$6:'単重表'!$F$3809,2,FALSE))</f>
        <v/>
      </c>
      <c r="Q72" s="37"/>
      <c r="R72" s="146">
        <f t="shared" si="2"/>
        <v>0</v>
      </c>
      <c r="S72" s="151"/>
      <c r="T72" s="39">
        <f t="shared" si="3"/>
        <v>1</v>
      </c>
      <c r="U72" s="40"/>
      <c r="V72" s="39" t="str">
        <f>IF(N72="","",VLOOKUP(N72,単重表!$C$6:'単重表'!$F$3809,3,FALSE))</f>
        <v/>
      </c>
      <c r="W72" s="80"/>
      <c r="X72" s="37" t="e">
        <f t="shared" si="4"/>
        <v>#VALUE!</v>
      </c>
      <c r="Y72" s="144"/>
      <c r="Z72" s="144"/>
      <c r="AA72" s="144"/>
      <c r="AB72" s="144"/>
      <c r="AC72" s="44"/>
      <c r="AD72" s="44"/>
      <c r="AE72" s="41"/>
      <c r="AF72" s="188"/>
      <c r="AG72" s="180"/>
      <c r="AH72" s="189"/>
      <c r="AI72" s="180"/>
      <c r="AJ72" s="187"/>
      <c r="AK72" s="190"/>
    </row>
    <row r="73" spans="2:37" ht="22.5" customHeight="1" x14ac:dyDescent="0.15">
      <c r="B73" s="34"/>
      <c r="C73" s="47"/>
      <c r="D73" s="34"/>
      <c r="E73" s="34"/>
      <c r="F73" s="180"/>
      <c r="G73" s="148"/>
      <c r="H73" s="142"/>
      <c r="I73" s="71"/>
      <c r="J73" s="73"/>
      <c r="K73" s="53"/>
      <c r="L73" s="153"/>
      <c r="M73" s="51"/>
      <c r="N73" s="35"/>
      <c r="O73" s="55"/>
      <c r="P73" s="36" t="str">
        <f>IF(N73="","",VLOOKUP(N73,単重表!$C$6:'単重表'!$F$3809,2,FALSE))</f>
        <v/>
      </c>
      <c r="Q73" s="37"/>
      <c r="R73" s="146">
        <f t="shared" si="2"/>
        <v>0</v>
      </c>
      <c r="S73" s="151"/>
      <c r="T73" s="39">
        <f t="shared" si="3"/>
        <v>1</v>
      </c>
      <c r="U73" s="40"/>
      <c r="V73" s="39" t="str">
        <f>IF(N73="","",VLOOKUP(N73,単重表!$C$6:'単重表'!$F$3809,3,FALSE))</f>
        <v/>
      </c>
      <c r="W73" s="80"/>
      <c r="X73" s="37" t="e">
        <f t="shared" si="4"/>
        <v>#VALUE!</v>
      </c>
      <c r="Y73" s="144"/>
      <c r="Z73" s="144"/>
      <c r="AA73" s="144"/>
      <c r="AB73" s="144"/>
      <c r="AC73" s="44"/>
      <c r="AD73" s="44"/>
      <c r="AE73" s="41"/>
      <c r="AF73" s="188"/>
      <c r="AG73" s="180"/>
      <c r="AH73" s="189"/>
      <c r="AI73" s="180"/>
      <c r="AJ73" s="187"/>
      <c r="AK73" s="190"/>
    </row>
    <row r="74" spans="2:37" ht="22.5" customHeight="1" x14ac:dyDescent="0.15">
      <c r="B74" s="34"/>
      <c r="C74" s="47"/>
      <c r="D74" s="34"/>
      <c r="E74" s="34"/>
      <c r="F74" s="180"/>
      <c r="G74" s="148"/>
      <c r="H74" s="142"/>
      <c r="I74" s="71"/>
      <c r="J74" s="73"/>
      <c r="K74" s="53"/>
      <c r="L74" s="153"/>
      <c r="M74" s="51"/>
      <c r="N74" s="35"/>
      <c r="O74" s="55"/>
      <c r="P74" s="36" t="str">
        <f>IF(N74="","",VLOOKUP(N74,単重表!$C$6:'単重表'!$F$3809,2,FALSE))</f>
        <v/>
      </c>
      <c r="Q74" s="37"/>
      <c r="R74" s="146">
        <f t="shared" si="2"/>
        <v>0</v>
      </c>
      <c r="S74" s="151"/>
      <c r="T74" s="39">
        <f t="shared" si="3"/>
        <v>1</v>
      </c>
      <c r="U74" s="40"/>
      <c r="V74" s="39" t="str">
        <f>IF(N74="","",VLOOKUP(N74,単重表!$C$6:'単重表'!$F$3809,3,FALSE))</f>
        <v/>
      </c>
      <c r="W74" s="80"/>
      <c r="X74" s="37" t="e">
        <f t="shared" si="4"/>
        <v>#VALUE!</v>
      </c>
      <c r="Y74" s="144"/>
      <c r="Z74" s="144"/>
      <c r="AA74" s="144"/>
      <c r="AB74" s="144"/>
      <c r="AC74" s="44"/>
      <c r="AD74" s="44"/>
      <c r="AE74" s="41"/>
      <c r="AF74" s="188"/>
      <c r="AG74" s="180"/>
      <c r="AH74" s="189"/>
      <c r="AI74" s="180"/>
      <c r="AJ74" s="187"/>
      <c r="AK74" s="190"/>
    </row>
    <row r="75" spans="2:37" ht="22.5" customHeight="1" x14ac:dyDescent="0.15">
      <c r="B75" s="34"/>
      <c r="C75" s="47"/>
      <c r="D75" s="34"/>
      <c r="E75" s="34"/>
      <c r="F75" s="180"/>
      <c r="G75" s="148"/>
      <c r="H75" s="142"/>
      <c r="I75" s="72"/>
      <c r="J75" s="73"/>
      <c r="K75" s="53"/>
      <c r="L75" s="153"/>
      <c r="M75" s="51"/>
      <c r="N75" s="35"/>
      <c r="O75" s="55"/>
      <c r="P75" s="36" t="str">
        <f>IF(N75="","",VLOOKUP(N75,単重表!$C$6:'単重表'!$F$3809,2,FALSE))</f>
        <v/>
      </c>
      <c r="Q75" s="37"/>
      <c r="R75" s="146">
        <f t="shared" si="2"/>
        <v>0</v>
      </c>
      <c r="S75" s="151"/>
      <c r="T75" s="39">
        <f t="shared" si="3"/>
        <v>1</v>
      </c>
      <c r="U75" s="40"/>
      <c r="V75" s="39" t="str">
        <f>IF(N75="","",VLOOKUP(N75,単重表!$C$6:'単重表'!$F$3809,3,FALSE))</f>
        <v/>
      </c>
      <c r="W75" s="80"/>
      <c r="X75" s="37" t="e">
        <f t="shared" si="4"/>
        <v>#VALUE!</v>
      </c>
      <c r="Y75" s="144"/>
      <c r="Z75" s="144"/>
      <c r="AA75" s="144"/>
      <c r="AB75" s="144"/>
      <c r="AC75" s="44"/>
      <c r="AD75" s="44"/>
      <c r="AE75" s="41"/>
      <c r="AF75" s="188"/>
      <c r="AG75" s="180"/>
      <c r="AH75" s="189"/>
      <c r="AI75" s="180"/>
      <c r="AJ75" s="187"/>
      <c r="AK75" s="190"/>
    </row>
    <row r="76" spans="2:37" ht="22.5" customHeight="1" x14ac:dyDescent="0.15">
      <c r="B76" s="34"/>
      <c r="C76" s="47"/>
      <c r="D76" s="34"/>
      <c r="E76" s="34"/>
      <c r="F76" s="180"/>
      <c r="G76" s="148"/>
      <c r="H76" s="142"/>
      <c r="I76" s="72"/>
      <c r="J76" s="73"/>
      <c r="K76" s="53"/>
      <c r="L76" s="153"/>
      <c r="M76" s="51"/>
      <c r="N76" s="35"/>
      <c r="O76" s="55"/>
      <c r="P76" s="36" t="str">
        <f>IF(N76="","",VLOOKUP(N76,単重表!$C$6:'単重表'!$F$3809,2,FALSE))</f>
        <v/>
      </c>
      <c r="Q76" s="37"/>
      <c r="R76" s="146">
        <f t="shared" si="2"/>
        <v>0</v>
      </c>
      <c r="S76" s="151"/>
      <c r="T76" s="39">
        <f t="shared" si="3"/>
        <v>1</v>
      </c>
      <c r="U76" s="40"/>
      <c r="V76" s="39" t="str">
        <f>IF(N76="","",VLOOKUP(N76,単重表!$C$6:'単重表'!$F$3809,3,FALSE))</f>
        <v/>
      </c>
      <c r="W76" s="80"/>
      <c r="X76" s="37" t="e">
        <f t="shared" si="4"/>
        <v>#VALUE!</v>
      </c>
      <c r="Y76" s="144"/>
      <c r="Z76" s="144"/>
      <c r="AA76" s="144"/>
      <c r="AB76" s="144"/>
      <c r="AC76" s="44"/>
      <c r="AD76" s="44"/>
      <c r="AE76" s="41"/>
      <c r="AF76" s="188"/>
      <c r="AG76" s="180"/>
      <c r="AH76" s="189"/>
      <c r="AI76" s="180"/>
      <c r="AJ76" s="187"/>
      <c r="AK76" s="190"/>
    </row>
    <row r="77" spans="2:37" ht="22.5" customHeight="1" x14ac:dyDescent="0.15">
      <c r="B77" s="34"/>
      <c r="C77" s="47"/>
      <c r="D77" s="34"/>
      <c r="E77" s="34"/>
      <c r="F77" s="180"/>
      <c r="G77" s="148"/>
      <c r="H77" s="142"/>
      <c r="I77" s="72"/>
      <c r="J77" s="73"/>
      <c r="K77" s="53"/>
      <c r="L77" s="153"/>
      <c r="M77" s="51"/>
      <c r="N77" s="35"/>
      <c r="O77" s="55"/>
      <c r="P77" s="36" t="str">
        <f>IF(N77="","",VLOOKUP(N77,単重表!$C$6:'単重表'!$F$3809,2,FALSE))</f>
        <v/>
      </c>
      <c r="Q77" s="37"/>
      <c r="R77" s="146">
        <f t="shared" si="2"/>
        <v>0</v>
      </c>
      <c r="S77" s="151"/>
      <c r="T77" s="39">
        <f t="shared" si="3"/>
        <v>1</v>
      </c>
      <c r="U77" s="40"/>
      <c r="V77" s="39" t="str">
        <f>IF(N77="","",VLOOKUP(N77,単重表!$C$6:'単重表'!$F$3809,3,FALSE))</f>
        <v/>
      </c>
      <c r="W77" s="80"/>
      <c r="X77" s="37" t="e">
        <f t="shared" si="4"/>
        <v>#VALUE!</v>
      </c>
      <c r="Y77" s="144"/>
      <c r="Z77" s="144"/>
      <c r="AA77" s="144"/>
      <c r="AB77" s="144"/>
      <c r="AC77" s="44"/>
      <c r="AD77" s="44"/>
      <c r="AE77" s="41"/>
      <c r="AF77" s="188"/>
      <c r="AG77" s="180"/>
      <c r="AH77" s="189"/>
      <c r="AI77" s="180"/>
      <c r="AJ77" s="187"/>
      <c r="AK77" s="190"/>
    </row>
    <row r="78" spans="2:37" ht="22.5" customHeight="1" x14ac:dyDescent="0.15">
      <c r="B78" s="34"/>
      <c r="C78" s="47"/>
      <c r="D78" s="34"/>
      <c r="E78" s="34"/>
      <c r="F78" s="180"/>
      <c r="G78" s="148"/>
      <c r="H78" s="142"/>
      <c r="I78" s="72"/>
      <c r="J78" s="73"/>
      <c r="K78" s="53"/>
      <c r="L78" s="153"/>
      <c r="M78" s="51"/>
      <c r="N78" s="35"/>
      <c r="O78" s="55"/>
      <c r="P78" s="36" t="str">
        <f>IF(N78="","",VLOOKUP(N78,単重表!$C$6:'単重表'!$F$3809,2,FALSE))</f>
        <v/>
      </c>
      <c r="Q78" s="37"/>
      <c r="R78" s="146">
        <f t="shared" si="2"/>
        <v>0</v>
      </c>
      <c r="S78" s="151"/>
      <c r="T78" s="39">
        <f t="shared" si="3"/>
        <v>1</v>
      </c>
      <c r="U78" s="40"/>
      <c r="V78" s="39" t="str">
        <f>IF(N78="","",VLOOKUP(N78,単重表!$C$6:'単重表'!$F$3809,3,FALSE))</f>
        <v/>
      </c>
      <c r="W78" s="80"/>
      <c r="X78" s="37" t="e">
        <f t="shared" si="4"/>
        <v>#VALUE!</v>
      </c>
      <c r="Y78" s="144"/>
      <c r="Z78" s="144"/>
      <c r="AA78" s="144"/>
      <c r="AB78" s="144"/>
      <c r="AC78" s="44"/>
      <c r="AD78" s="44"/>
      <c r="AE78" s="41"/>
      <c r="AF78" s="188"/>
      <c r="AG78" s="180"/>
      <c r="AH78" s="189"/>
      <c r="AI78" s="180"/>
      <c r="AJ78" s="187"/>
      <c r="AK78" s="190"/>
    </row>
    <row r="79" spans="2:37" ht="22.5" customHeight="1" x14ac:dyDescent="0.15">
      <c r="B79" s="34"/>
      <c r="C79" s="47"/>
      <c r="D79" s="34"/>
      <c r="E79" s="34"/>
      <c r="F79" s="180"/>
      <c r="G79" s="148"/>
      <c r="H79" s="142"/>
      <c r="I79" s="72"/>
      <c r="J79" s="73"/>
      <c r="K79" s="53"/>
      <c r="L79" s="153"/>
      <c r="M79" s="51"/>
      <c r="N79" s="35"/>
      <c r="O79" s="55"/>
      <c r="P79" s="36" t="str">
        <f>IF(N79="","",VLOOKUP(N79,単重表!$C$6:'単重表'!$F$3809,2,FALSE))</f>
        <v/>
      </c>
      <c r="Q79" s="37"/>
      <c r="R79" s="146">
        <f t="shared" si="2"/>
        <v>0</v>
      </c>
      <c r="S79" s="151"/>
      <c r="T79" s="39">
        <f t="shared" si="3"/>
        <v>1</v>
      </c>
      <c r="U79" s="40"/>
      <c r="V79" s="39" t="str">
        <f>IF(N79="","",VLOOKUP(N79,単重表!$C$6:'単重表'!$F$3809,3,FALSE))</f>
        <v/>
      </c>
      <c r="W79" s="80"/>
      <c r="X79" s="37" t="e">
        <f t="shared" si="4"/>
        <v>#VALUE!</v>
      </c>
      <c r="Y79" s="144"/>
      <c r="Z79" s="144"/>
      <c r="AA79" s="144"/>
      <c r="AB79" s="144"/>
      <c r="AC79" s="44"/>
      <c r="AD79" s="44"/>
      <c r="AE79" s="41"/>
      <c r="AF79" s="188"/>
      <c r="AG79" s="180"/>
      <c r="AH79" s="189"/>
      <c r="AI79" s="180"/>
      <c r="AJ79" s="187"/>
      <c r="AK79" s="190"/>
    </row>
    <row r="80" spans="2:37" ht="22.5" customHeight="1" x14ac:dyDescent="0.15">
      <c r="B80" s="34"/>
      <c r="C80" s="47"/>
      <c r="D80" s="34"/>
      <c r="E80" s="34"/>
      <c r="F80" s="180"/>
      <c r="G80" s="148"/>
      <c r="H80" s="142"/>
      <c r="I80" s="71"/>
      <c r="J80" s="73"/>
      <c r="K80" s="53"/>
      <c r="L80" s="153"/>
      <c r="M80" s="51"/>
      <c r="N80" s="35"/>
      <c r="O80" s="55"/>
      <c r="P80" s="36" t="str">
        <f>IF(N80="","",VLOOKUP(N80,単重表!$C$6:'単重表'!$F$3809,2,FALSE))</f>
        <v/>
      </c>
      <c r="Q80" s="37"/>
      <c r="R80" s="146">
        <f t="shared" si="2"/>
        <v>0</v>
      </c>
      <c r="S80" s="151"/>
      <c r="T80" s="39">
        <f t="shared" si="3"/>
        <v>1</v>
      </c>
      <c r="U80" s="40"/>
      <c r="V80" s="39" t="str">
        <f>IF(N80="","",VLOOKUP(N80,単重表!$C$6:'単重表'!$F$3809,3,FALSE))</f>
        <v/>
      </c>
      <c r="W80" s="80"/>
      <c r="X80" s="37" t="e">
        <f t="shared" si="4"/>
        <v>#VALUE!</v>
      </c>
      <c r="Y80" s="144"/>
      <c r="Z80" s="144"/>
      <c r="AA80" s="144"/>
      <c r="AB80" s="144"/>
      <c r="AC80" s="44"/>
      <c r="AD80" s="44"/>
      <c r="AE80" s="41"/>
      <c r="AF80" s="188"/>
      <c r="AG80" s="180"/>
      <c r="AH80" s="189"/>
      <c r="AI80" s="180"/>
      <c r="AJ80" s="187"/>
      <c r="AK80" s="190"/>
    </row>
    <row r="81" spans="2:37" ht="22.5" customHeight="1" x14ac:dyDescent="0.15">
      <c r="B81" s="34"/>
      <c r="C81" s="47"/>
      <c r="D81" s="34"/>
      <c r="E81" s="34"/>
      <c r="F81" s="180"/>
      <c r="G81" s="148"/>
      <c r="H81" s="142"/>
      <c r="I81" s="71"/>
      <c r="J81" s="73"/>
      <c r="K81" s="53"/>
      <c r="L81" s="153"/>
      <c r="M81" s="51"/>
      <c r="N81" s="35"/>
      <c r="O81" s="55"/>
      <c r="P81" s="36" t="str">
        <f>IF(N81="","",VLOOKUP(N81,単重表!$C$6:'単重表'!$F$3809,2,FALSE))</f>
        <v/>
      </c>
      <c r="Q81" s="37"/>
      <c r="R81" s="146">
        <f t="shared" si="2"/>
        <v>0</v>
      </c>
      <c r="S81" s="151"/>
      <c r="T81" s="39">
        <f t="shared" si="3"/>
        <v>1</v>
      </c>
      <c r="U81" s="40"/>
      <c r="V81" s="39" t="str">
        <f>IF(N81="","",VLOOKUP(N81,単重表!$C$6:'単重表'!$F$3809,3,FALSE))</f>
        <v/>
      </c>
      <c r="W81" s="80"/>
      <c r="X81" s="37" t="e">
        <f t="shared" si="4"/>
        <v>#VALUE!</v>
      </c>
      <c r="Y81" s="144"/>
      <c r="Z81" s="144"/>
      <c r="AA81" s="144"/>
      <c r="AB81" s="144"/>
      <c r="AC81" s="44"/>
      <c r="AD81" s="44"/>
      <c r="AE81" s="41"/>
      <c r="AF81" s="188"/>
      <c r="AG81" s="180"/>
      <c r="AH81" s="189"/>
      <c r="AI81" s="180"/>
      <c r="AJ81" s="187"/>
      <c r="AK81" s="190"/>
    </row>
    <row r="82" spans="2:37" ht="22.5" customHeight="1" x14ac:dyDescent="0.15">
      <c r="B82" s="34"/>
      <c r="C82" s="47"/>
      <c r="D82" s="34"/>
      <c r="E82" s="34"/>
      <c r="F82" s="180"/>
      <c r="G82" s="148"/>
      <c r="H82" s="142"/>
      <c r="I82" s="71"/>
      <c r="J82" s="73"/>
      <c r="K82" s="53"/>
      <c r="L82" s="153"/>
      <c r="M82" s="51"/>
      <c r="N82" s="35"/>
      <c r="O82" s="55"/>
      <c r="P82" s="36" t="str">
        <f>IF(N82="","",VLOOKUP(N82,単重表!$C$6:'単重表'!$F$3809,2,FALSE))</f>
        <v/>
      </c>
      <c r="Q82" s="37"/>
      <c r="R82" s="146">
        <f t="shared" si="2"/>
        <v>0</v>
      </c>
      <c r="S82" s="151"/>
      <c r="T82" s="39">
        <f t="shared" si="3"/>
        <v>1</v>
      </c>
      <c r="U82" s="40"/>
      <c r="V82" s="39" t="str">
        <f>IF(N82="","",VLOOKUP(N82,単重表!$C$6:'単重表'!$F$3809,3,FALSE))</f>
        <v/>
      </c>
      <c r="W82" s="80"/>
      <c r="X82" s="37" t="e">
        <f t="shared" si="4"/>
        <v>#VALUE!</v>
      </c>
      <c r="Y82" s="144"/>
      <c r="Z82" s="144"/>
      <c r="AA82" s="144"/>
      <c r="AB82" s="144"/>
      <c r="AC82" s="44"/>
      <c r="AD82" s="44"/>
      <c r="AE82" s="41"/>
      <c r="AF82" s="188"/>
      <c r="AG82" s="180"/>
      <c r="AH82" s="189"/>
      <c r="AI82" s="180"/>
      <c r="AJ82" s="187"/>
      <c r="AK82" s="190"/>
    </row>
    <row r="83" spans="2:37" ht="22.5" customHeight="1" x14ac:dyDescent="0.15">
      <c r="B83" s="34"/>
      <c r="C83" s="47"/>
      <c r="D83" s="34"/>
      <c r="E83" s="34"/>
      <c r="F83" s="180"/>
      <c r="G83" s="148"/>
      <c r="H83" s="142"/>
      <c r="I83" s="72"/>
      <c r="J83" s="73"/>
      <c r="K83" s="53"/>
      <c r="L83" s="153"/>
      <c r="M83" s="51"/>
      <c r="N83" s="35"/>
      <c r="O83" s="55"/>
      <c r="P83" s="36" t="str">
        <f>IF(N83="","",VLOOKUP(N83,単重表!$C$6:'単重表'!$F$3809,2,FALSE))</f>
        <v/>
      </c>
      <c r="Q83" s="37"/>
      <c r="R83" s="146">
        <f t="shared" si="2"/>
        <v>0</v>
      </c>
      <c r="S83" s="151"/>
      <c r="T83" s="39">
        <f t="shared" si="3"/>
        <v>1</v>
      </c>
      <c r="U83" s="40"/>
      <c r="V83" s="39" t="str">
        <f>IF(N83="","",VLOOKUP(N83,単重表!$C$6:'単重表'!$F$3809,3,FALSE))</f>
        <v/>
      </c>
      <c r="W83" s="80"/>
      <c r="X83" s="37" t="e">
        <f t="shared" si="4"/>
        <v>#VALUE!</v>
      </c>
      <c r="Y83" s="144"/>
      <c r="Z83" s="144"/>
      <c r="AA83" s="144"/>
      <c r="AB83" s="144"/>
      <c r="AC83" s="44"/>
      <c r="AD83" s="44"/>
      <c r="AE83" s="41"/>
      <c r="AF83" s="188"/>
      <c r="AG83" s="180"/>
      <c r="AH83" s="189"/>
      <c r="AI83" s="180"/>
      <c r="AJ83" s="187"/>
      <c r="AK83" s="190"/>
    </row>
    <row r="84" spans="2:37" ht="22.5" customHeight="1" x14ac:dyDescent="0.15">
      <c r="B84" s="34"/>
      <c r="C84" s="47"/>
      <c r="D84" s="34"/>
      <c r="E84" s="34"/>
      <c r="F84" s="180"/>
      <c r="G84" s="148"/>
      <c r="H84" s="142"/>
      <c r="I84" s="72"/>
      <c r="J84" s="73"/>
      <c r="K84" s="53"/>
      <c r="L84" s="153"/>
      <c r="M84" s="51"/>
      <c r="N84" s="35"/>
      <c r="O84" s="55"/>
      <c r="P84" s="36" t="str">
        <f>IF(N84="","",VLOOKUP(N84,単重表!$C$6:'単重表'!$F$3809,2,FALSE))</f>
        <v/>
      </c>
      <c r="Q84" s="37"/>
      <c r="R84" s="146">
        <f t="shared" si="2"/>
        <v>0</v>
      </c>
      <c r="S84" s="151"/>
      <c r="T84" s="39">
        <f t="shared" si="3"/>
        <v>1</v>
      </c>
      <c r="U84" s="40"/>
      <c r="V84" s="39" t="str">
        <f>IF(N84="","",VLOOKUP(N84,単重表!$C$6:'単重表'!$F$3809,3,FALSE))</f>
        <v/>
      </c>
      <c r="W84" s="80"/>
      <c r="X84" s="37" t="e">
        <f t="shared" si="4"/>
        <v>#VALUE!</v>
      </c>
      <c r="Y84" s="144"/>
      <c r="Z84" s="144"/>
      <c r="AA84" s="144"/>
      <c r="AB84" s="144"/>
      <c r="AC84" s="44"/>
      <c r="AD84" s="44"/>
      <c r="AE84" s="41"/>
      <c r="AF84" s="188"/>
      <c r="AG84" s="180"/>
      <c r="AH84" s="189"/>
      <c r="AI84" s="180"/>
      <c r="AJ84" s="187"/>
      <c r="AK84" s="190"/>
    </row>
    <row r="85" spans="2:37" ht="22.5" customHeight="1" x14ac:dyDescent="0.15">
      <c r="B85" s="34"/>
      <c r="C85" s="47"/>
      <c r="D85" s="34"/>
      <c r="E85" s="34"/>
      <c r="F85" s="180"/>
      <c r="G85" s="148"/>
      <c r="H85" s="142"/>
      <c r="I85" s="72"/>
      <c r="J85" s="73"/>
      <c r="K85" s="53"/>
      <c r="L85" s="153"/>
      <c r="M85" s="51"/>
      <c r="N85" s="35"/>
      <c r="O85" s="55"/>
      <c r="P85" s="36" t="str">
        <f>IF(N85="","",VLOOKUP(N85,単重表!$C$6:'単重表'!$F$3809,2,FALSE))</f>
        <v/>
      </c>
      <c r="Q85" s="37"/>
      <c r="R85" s="146">
        <f t="shared" si="2"/>
        <v>0</v>
      </c>
      <c r="S85" s="151"/>
      <c r="T85" s="39">
        <f t="shared" si="3"/>
        <v>1</v>
      </c>
      <c r="U85" s="40"/>
      <c r="V85" s="39" t="str">
        <f>IF(N85="","",VLOOKUP(N85,単重表!$C$6:'単重表'!$F$3809,3,FALSE))</f>
        <v/>
      </c>
      <c r="W85" s="80"/>
      <c r="X85" s="37" t="e">
        <f t="shared" si="4"/>
        <v>#VALUE!</v>
      </c>
      <c r="Y85" s="144"/>
      <c r="Z85" s="144"/>
      <c r="AA85" s="144"/>
      <c r="AB85" s="144"/>
      <c r="AC85" s="44"/>
      <c r="AD85" s="44"/>
      <c r="AE85" s="41"/>
      <c r="AF85" s="188"/>
      <c r="AG85" s="180"/>
      <c r="AH85" s="189"/>
      <c r="AI85" s="180"/>
      <c r="AJ85" s="187"/>
      <c r="AK85" s="190"/>
    </row>
    <row r="86" spans="2:37" ht="22.5" customHeight="1" x14ac:dyDescent="0.15">
      <c r="B86" s="34"/>
      <c r="C86" s="47"/>
      <c r="D86" s="34"/>
      <c r="E86" s="34"/>
      <c r="F86" s="180"/>
      <c r="G86" s="148"/>
      <c r="H86" s="142"/>
      <c r="I86" s="71"/>
      <c r="J86" s="73"/>
      <c r="K86" s="53"/>
      <c r="L86" s="153"/>
      <c r="M86" s="51"/>
      <c r="N86" s="35"/>
      <c r="O86" s="55"/>
      <c r="P86" s="36" t="str">
        <f>IF(N86="","",VLOOKUP(N86,単重表!$C$6:'単重表'!$F$3809,2,FALSE))</f>
        <v/>
      </c>
      <c r="Q86" s="37"/>
      <c r="R86" s="146">
        <f t="shared" si="2"/>
        <v>0</v>
      </c>
      <c r="S86" s="151"/>
      <c r="T86" s="39">
        <f t="shared" si="3"/>
        <v>1</v>
      </c>
      <c r="U86" s="40"/>
      <c r="V86" s="39" t="str">
        <f>IF(N86="","",VLOOKUP(N86,単重表!$C$6:'単重表'!$F$3809,3,FALSE))</f>
        <v/>
      </c>
      <c r="W86" s="80"/>
      <c r="X86" s="37" t="e">
        <f t="shared" si="4"/>
        <v>#VALUE!</v>
      </c>
      <c r="Y86" s="144"/>
      <c r="Z86" s="144"/>
      <c r="AA86" s="144"/>
      <c r="AB86" s="144"/>
      <c r="AC86" s="44"/>
      <c r="AD86" s="44"/>
      <c r="AE86" s="41"/>
      <c r="AF86" s="188"/>
      <c r="AG86" s="180"/>
      <c r="AH86" s="189"/>
      <c r="AI86" s="180"/>
      <c r="AJ86" s="187"/>
      <c r="AK86" s="190"/>
    </row>
    <row r="87" spans="2:37" ht="22.5" customHeight="1" x14ac:dyDescent="0.15">
      <c r="B87" s="34"/>
      <c r="C87" s="47"/>
      <c r="D87" s="34"/>
      <c r="E87" s="34"/>
      <c r="F87" s="180"/>
      <c r="G87" s="148"/>
      <c r="H87" s="142"/>
      <c r="I87" s="71"/>
      <c r="J87" s="73"/>
      <c r="K87" s="53"/>
      <c r="L87" s="153"/>
      <c r="M87" s="51"/>
      <c r="N87" s="35"/>
      <c r="O87" s="55"/>
      <c r="P87" s="36" t="str">
        <f>IF(N87="","",VLOOKUP(N87,単重表!$C$6:'単重表'!$F$3809,2,FALSE))</f>
        <v/>
      </c>
      <c r="Q87" s="37"/>
      <c r="R87" s="146">
        <f t="shared" si="2"/>
        <v>0</v>
      </c>
      <c r="S87" s="151"/>
      <c r="T87" s="39">
        <f t="shared" si="3"/>
        <v>1</v>
      </c>
      <c r="U87" s="40"/>
      <c r="V87" s="39" t="str">
        <f>IF(N87="","",VLOOKUP(N87,単重表!$C$6:'単重表'!$F$3809,3,FALSE))</f>
        <v/>
      </c>
      <c r="W87" s="80"/>
      <c r="X87" s="37" t="e">
        <f t="shared" si="4"/>
        <v>#VALUE!</v>
      </c>
      <c r="Y87" s="144"/>
      <c r="Z87" s="144"/>
      <c r="AA87" s="144"/>
      <c r="AB87" s="144"/>
      <c r="AC87" s="44"/>
      <c r="AD87" s="44"/>
      <c r="AE87" s="41"/>
      <c r="AF87" s="188"/>
      <c r="AG87" s="180"/>
      <c r="AH87" s="189"/>
      <c r="AI87" s="180"/>
      <c r="AJ87" s="187"/>
      <c r="AK87" s="190"/>
    </row>
    <row r="88" spans="2:37" ht="22.5" customHeight="1" x14ac:dyDescent="0.15">
      <c r="B88" s="34"/>
      <c r="C88" s="47"/>
      <c r="D88" s="34"/>
      <c r="E88" s="34"/>
      <c r="F88" s="180"/>
      <c r="G88" s="148"/>
      <c r="H88" s="142"/>
      <c r="I88" s="72"/>
      <c r="J88" s="73"/>
      <c r="K88" s="53"/>
      <c r="L88" s="153"/>
      <c r="M88" s="51"/>
      <c r="N88" s="35"/>
      <c r="O88" s="55"/>
      <c r="P88" s="36" t="str">
        <f>IF(N88="","",VLOOKUP(N88,単重表!$C$6:'単重表'!$F$3809,2,FALSE))</f>
        <v/>
      </c>
      <c r="Q88" s="37"/>
      <c r="R88" s="146">
        <f t="shared" si="2"/>
        <v>0</v>
      </c>
      <c r="S88" s="151"/>
      <c r="T88" s="39">
        <f t="shared" si="3"/>
        <v>1</v>
      </c>
      <c r="U88" s="40"/>
      <c r="V88" s="39" t="str">
        <f>IF(N88="","",VLOOKUP(N88,単重表!$C$6:'単重表'!$F$3809,3,FALSE))</f>
        <v/>
      </c>
      <c r="W88" s="80"/>
      <c r="X88" s="37" t="e">
        <f t="shared" si="4"/>
        <v>#VALUE!</v>
      </c>
      <c r="Y88" s="144"/>
      <c r="Z88" s="144"/>
      <c r="AA88" s="144"/>
      <c r="AB88" s="144"/>
      <c r="AC88" s="44"/>
      <c r="AD88" s="44"/>
      <c r="AE88" s="41"/>
      <c r="AF88" s="188"/>
      <c r="AG88" s="180"/>
      <c r="AH88" s="189"/>
      <c r="AI88" s="180"/>
      <c r="AJ88" s="187"/>
      <c r="AK88" s="190"/>
    </row>
    <row r="89" spans="2:37" ht="22.5" customHeight="1" x14ac:dyDescent="0.15">
      <c r="B89" s="34"/>
      <c r="C89" s="47"/>
      <c r="D89" s="34"/>
      <c r="E89" s="34"/>
      <c r="F89" s="180"/>
      <c r="G89" s="148"/>
      <c r="H89" s="142"/>
      <c r="I89" s="72"/>
      <c r="J89" s="73"/>
      <c r="K89" s="53"/>
      <c r="L89" s="153"/>
      <c r="M89" s="51"/>
      <c r="N89" s="35"/>
      <c r="O89" s="55"/>
      <c r="P89" s="36" t="str">
        <f>IF(N89="","",VLOOKUP(N89,単重表!$C$6:'単重表'!$F$3809,2,FALSE))</f>
        <v/>
      </c>
      <c r="Q89" s="37"/>
      <c r="R89" s="146">
        <f t="shared" si="2"/>
        <v>0</v>
      </c>
      <c r="S89" s="151"/>
      <c r="T89" s="39">
        <f t="shared" si="3"/>
        <v>1</v>
      </c>
      <c r="U89" s="40"/>
      <c r="V89" s="39" t="str">
        <f>IF(N89="","",VLOOKUP(N89,単重表!$C$6:'単重表'!$F$3809,3,FALSE))</f>
        <v/>
      </c>
      <c r="W89" s="80"/>
      <c r="X89" s="37" t="e">
        <f t="shared" si="4"/>
        <v>#VALUE!</v>
      </c>
      <c r="Y89" s="144"/>
      <c r="Z89" s="144"/>
      <c r="AA89" s="144"/>
      <c r="AB89" s="144"/>
      <c r="AC89" s="44"/>
      <c r="AD89" s="44"/>
      <c r="AE89" s="41"/>
      <c r="AF89" s="188"/>
      <c r="AG89" s="180"/>
      <c r="AH89" s="189"/>
      <c r="AI89" s="180"/>
      <c r="AJ89" s="187"/>
      <c r="AK89" s="190"/>
    </row>
    <row r="90" spans="2:37" ht="22.5" customHeight="1" x14ac:dyDescent="0.15">
      <c r="B90" s="34"/>
      <c r="C90" s="47"/>
      <c r="D90" s="34"/>
      <c r="E90" s="34"/>
      <c r="F90" s="180"/>
      <c r="G90" s="148"/>
      <c r="H90" s="142"/>
      <c r="I90" s="72"/>
      <c r="J90" s="73"/>
      <c r="K90" s="53"/>
      <c r="L90" s="153"/>
      <c r="M90" s="51"/>
      <c r="N90" s="35"/>
      <c r="O90" s="55"/>
      <c r="P90" s="36" t="str">
        <f>IF(N90="","",VLOOKUP(N90,単重表!$C$6:'単重表'!$F$3809,2,FALSE))</f>
        <v/>
      </c>
      <c r="Q90" s="37"/>
      <c r="R90" s="146">
        <f t="shared" si="2"/>
        <v>0</v>
      </c>
      <c r="S90" s="151"/>
      <c r="T90" s="39">
        <f t="shared" si="3"/>
        <v>1</v>
      </c>
      <c r="U90" s="40"/>
      <c r="V90" s="39" t="str">
        <f>IF(N90="","",VLOOKUP(N90,単重表!$C$6:'単重表'!$F$3809,3,FALSE))</f>
        <v/>
      </c>
      <c r="W90" s="80"/>
      <c r="X90" s="37" t="e">
        <f t="shared" si="4"/>
        <v>#VALUE!</v>
      </c>
      <c r="Y90" s="144"/>
      <c r="Z90" s="144"/>
      <c r="AA90" s="144"/>
      <c r="AB90" s="144"/>
      <c r="AC90" s="44"/>
      <c r="AD90" s="44"/>
      <c r="AE90" s="41"/>
      <c r="AF90" s="188"/>
      <c r="AG90" s="180"/>
      <c r="AH90" s="189"/>
      <c r="AI90" s="180"/>
      <c r="AJ90" s="187"/>
      <c r="AK90" s="190"/>
    </row>
    <row r="91" spans="2:37" ht="22.5" customHeight="1" x14ac:dyDescent="0.15">
      <c r="B91" s="34"/>
      <c r="C91" s="47"/>
      <c r="D91" s="34"/>
      <c r="E91" s="34"/>
      <c r="F91" s="180"/>
      <c r="G91" s="148"/>
      <c r="H91" s="142"/>
      <c r="I91" s="72"/>
      <c r="J91" s="73"/>
      <c r="K91" s="53"/>
      <c r="L91" s="153"/>
      <c r="M91" s="51"/>
      <c r="N91" s="35"/>
      <c r="O91" s="55"/>
      <c r="P91" s="36" t="str">
        <f>IF(N91="","",VLOOKUP(N91,単重表!$C$6:'単重表'!$F$3809,2,FALSE))</f>
        <v/>
      </c>
      <c r="Q91" s="37"/>
      <c r="R91" s="146">
        <f t="shared" si="2"/>
        <v>0</v>
      </c>
      <c r="S91" s="151"/>
      <c r="T91" s="39">
        <f t="shared" si="3"/>
        <v>1</v>
      </c>
      <c r="U91" s="40"/>
      <c r="V91" s="39" t="str">
        <f>IF(N91="","",VLOOKUP(N91,単重表!$C$6:'単重表'!$F$3809,3,FALSE))</f>
        <v/>
      </c>
      <c r="W91" s="80"/>
      <c r="X91" s="37" t="e">
        <f t="shared" si="4"/>
        <v>#VALUE!</v>
      </c>
      <c r="Y91" s="144"/>
      <c r="Z91" s="144"/>
      <c r="AA91" s="144"/>
      <c r="AB91" s="144"/>
      <c r="AC91" s="44"/>
      <c r="AD91" s="44"/>
      <c r="AE91" s="41"/>
      <c r="AF91" s="188"/>
      <c r="AG91" s="180"/>
      <c r="AH91" s="189"/>
      <c r="AI91" s="180"/>
      <c r="AJ91" s="187"/>
      <c r="AK91" s="190"/>
    </row>
    <row r="92" spans="2:37" ht="22.5" customHeight="1" x14ac:dyDescent="0.15">
      <c r="B92" s="34"/>
      <c r="C92" s="47"/>
      <c r="D92" s="34"/>
      <c r="E92" s="34"/>
      <c r="F92" s="180"/>
      <c r="G92" s="148"/>
      <c r="H92" s="142"/>
      <c r="I92" s="72"/>
      <c r="J92" s="73"/>
      <c r="K92" s="53"/>
      <c r="L92" s="153"/>
      <c r="M92" s="51"/>
      <c r="N92" s="35"/>
      <c r="O92" s="55"/>
      <c r="P92" s="36" t="str">
        <f>IF(N92="","",VLOOKUP(N92,単重表!$C$6:'単重表'!$F$3809,2,FALSE))</f>
        <v/>
      </c>
      <c r="Q92" s="37"/>
      <c r="R92" s="146">
        <f t="shared" si="2"/>
        <v>0</v>
      </c>
      <c r="S92" s="151"/>
      <c r="T92" s="39">
        <f t="shared" si="3"/>
        <v>1</v>
      </c>
      <c r="U92" s="40"/>
      <c r="V92" s="39" t="str">
        <f>IF(N92="","",VLOOKUP(N92,単重表!$C$6:'単重表'!$F$3809,3,FALSE))</f>
        <v/>
      </c>
      <c r="W92" s="80"/>
      <c r="X92" s="37" t="e">
        <f t="shared" si="4"/>
        <v>#VALUE!</v>
      </c>
      <c r="Y92" s="144"/>
      <c r="Z92" s="144"/>
      <c r="AA92" s="144"/>
      <c r="AB92" s="144"/>
      <c r="AC92" s="44"/>
      <c r="AD92" s="44"/>
      <c r="AE92" s="41"/>
      <c r="AF92" s="188"/>
      <c r="AG92" s="180"/>
      <c r="AH92" s="189"/>
      <c r="AI92" s="180"/>
      <c r="AJ92" s="187"/>
      <c r="AK92" s="190"/>
    </row>
    <row r="93" spans="2:37" ht="22.5" customHeight="1" x14ac:dyDescent="0.15">
      <c r="B93" s="34"/>
      <c r="C93" s="47"/>
      <c r="D93" s="34"/>
      <c r="E93" s="34"/>
      <c r="F93" s="180"/>
      <c r="G93" s="148"/>
      <c r="H93" s="142"/>
      <c r="I93" s="72"/>
      <c r="J93" s="73"/>
      <c r="K93" s="53"/>
      <c r="L93" s="153"/>
      <c r="M93" s="51"/>
      <c r="N93" s="35"/>
      <c r="O93" s="55"/>
      <c r="P93" s="36" t="str">
        <f>IF(N93="","",VLOOKUP(N93,単重表!$C$6:'単重表'!$F$3809,2,FALSE))</f>
        <v/>
      </c>
      <c r="Q93" s="37"/>
      <c r="R93" s="146">
        <f t="shared" si="2"/>
        <v>0</v>
      </c>
      <c r="S93" s="151"/>
      <c r="T93" s="39">
        <f t="shared" si="3"/>
        <v>1</v>
      </c>
      <c r="U93" s="40"/>
      <c r="V93" s="39" t="str">
        <f>IF(N93="","",VLOOKUP(N93,単重表!$C$6:'単重表'!$F$3809,3,FALSE))</f>
        <v/>
      </c>
      <c r="W93" s="80"/>
      <c r="X93" s="37" t="e">
        <f t="shared" si="4"/>
        <v>#VALUE!</v>
      </c>
      <c r="Y93" s="144"/>
      <c r="Z93" s="144"/>
      <c r="AA93" s="144"/>
      <c r="AB93" s="144"/>
      <c r="AC93" s="44"/>
      <c r="AD93" s="44"/>
      <c r="AE93" s="41"/>
      <c r="AF93" s="188"/>
      <c r="AG93" s="180"/>
      <c r="AH93" s="189"/>
      <c r="AI93" s="180"/>
      <c r="AJ93" s="187"/>
      <c r="AK93" s="190"/>
    </row>
    <row r="94" spans="2:37" ht="22.5" customHeight="1" x14ac:dyDescent="0.15">
      <c r="B94" s="34"/>
      <c r="C94" s="47"/>
      <c r="D94" s="34"/>
      <c r="E94" s="34"/>
      <c r="F94" s="180"/>
      <c r="G94" s="148"/>
      <c r="H94" s="142"/>
      <c r="I94" s="71"/>
      <c r="J94" s="73"/>
      <c r="K94" s="53"/>
      <c r="L94" s="153"/>
      <c r="M94" s="51"/>
      <c r="N94" s="35"/>
      <c r="O94" s="55"/>
      <c r="P94" s="36" t="str">
        <f>IF(N94="","",VLOOKUP(N94,単重表!$C$6:'単重表'!$F$3809,2,FALSE))</f>
        <v/>
      </c>
      <c r="Q94" s="37"/>
      <c r="R94" s="146">
        <f t="shared" si="2"/>
        <v>0</v>
      </c>
      <c r="S94" s="151"/>
      <c r="T94" s="39">
        <f t="shared" si="3"/>
        <v>1</v>
      </c>
      <c r="U94" s="40"/>
      <c r="V94" s="39" t="str">
        <f>IF(N94="","",VLOOKUP(N94,単重表!$C$6:'単重表'!$F$3809,3,FALSE))</f>
        <v/>
      </c>
      <c r="W94" s="80"/>
      <c r="X94" s="37" t="e">
        <f t="shared" si="4"/>
        <v>#VALUE!</v>
      </c>
      <c r="Y94" s="144"/>
      <c r="Z94" s="144"/>
      <c r="AA94" s="144"/>
      <c r="AB94" s="144"/>
      <c r="AC94" s="44"/>
      <c r="AD94" s="44"/>
      <c r="AE94" s="41"/>
      <c r="AF94" s="188"/>
      <c r="AG94" s="180"/>
      <c r="AH94" s="189"/>
      <c r="AI94" s="180"/>
      <c r="AJ94" s="187"/>
      <c r="AK94" s="190"/>
    </row>
    <row r="95" spans="2:37" ht="22.5" customHeight="1" x14ac:dyDescent="0.15">
      <c r="B95" s="34"/>
      <c r="C95" s="47"/>
      <c r="D95" s="34"/>
      <c r="E95" s="34"/>
      <c r="F95" s="180"/>
      <c r="G95" s="148"/>
      <c r="H95" s="142"/>
      <c r="I95" s="71"/>
      <c r="J95" s="73"/>
      <c r="K95" s="53"/>
      <c r="L95" s="153"/>
      <c r="M95" s="51"/>
      <c r="N95" s="35"/>
      <c r="O95" s="55"/>
      <c r="P95" s="36" t="str">
        <f>IF(N95="","",VLOOKUP(N95,単重表!$C$6:'単重表'!$F$3809,2,FALSE))</f>
        <v/>
      </c>
      <c r="Q95" s="37"/>
      <c r="R95" s="146">
        <f t="shared" si="2"/>
        <v>0</v>
      </c>
      <c r="S95" s="151"/>
      <c r="T95" s="39">
        <f t="shared" si="3"/>
        <v>1</v>
      </c>
      <c r="U95" s="40"/>
      <c r="V95" s="39" t="str">
        <f>IF(N95="","",VLOOKUP(N95,単重表!$C$6:'単重表'!$F$3809,3,FALSE))</f>
        <v/>
      </c>
      <c r="W95" s="80"/>
      <c r="X95" s="37" t="e">
        <f t="shared" si="4"/>
        <v>#VALUE!</v>
      </c>
      <c r="Y95" s="144"/>
      <c r="Z95" s="144"/>
      <c r="AA95" s="144"/>
      <c r="AB95" s="144"/>
      <c r="AC95" s="44"/>
      <c r="AD95" s="44"/>
      <c r="AE95" s="41"/>
      <c r="AF95" s="188"/>
      <c r="AG95" s="180"/>
      <c r="AH95" s="189"/>
      <c r="AI95" s="180"/>
      <c r="AJ95" s="187"/>
      <c r="AK95" s="190"/>
    </row>
    <row r="96" spans="2:37" ht="22.5" customHeight="1" x14ac:dyDescent="0.15">
      <c r="B96" s="34"/>
      <c r="C96" s="47"/>
      <c r="D96" s="34"/>
      <c r="E96" s="34"/>
      <c r="F96" s="180"/>
      <c r="G96" s="148"/>
      <c r="H96" s="142"/>
      <c r="I96" s="71"/>
      <c r="J96" s="73"/>
      <c r="K96" s="53"/>
      <c r="L96" s="153"/>
      <c r="M96" s="51"/>
      <c r="N96" s="35"/>
      <c r="O96" s="55"/>
      <c r="P96" s="36" t="str">
        <f>IF(N96="","",VLOOKUP(N96,単重表!$C$6:'単重表'!$F$3809,2,FALSE))</f>
        <v/>
      </c>
      <c r="Q96" s="37"/>
      <c r="R96" s="146">
        <f t="shared" si="2"/>
        <v>0</v>
      </c>
      <c r="S96" s="151"/>
      <c r="T96" s="39">
        <f t="shared" si="3"/>
        <v>1</v>
      </c>
      <c r="U96" s="40"/>
      <c r="V96" s="39" t="str">
        <f>IF(N96="","",VLOOKUP(N96,単重表!$C$6:'単重表'!$F$3809,3,FALSE))</f>
        <v/>
      </c>
      <c r="W96" s="80"/>
      <c r="X96" s="37" t="e">
        <f t="shared" si="4"/>
        <v>#VALUE!</v>
      </c>
      <c r="Y96" s="144"/>
      <c r="Z96" s="144"/>
      <c r="AA96" s="144"/>
      <c r="AB96" s="144"/>
      <c r="AC96" s="44"/>
      <c r="AD96" s="44"/>
      <c r="AE96" s="41"/>
      <c r="AF96" s="188"/>
      <c r="AG96" s="180"/>
      <c r="AH96" s="189"/>
      <c r="AI96" s="180"/>
      <c r="AJ96" s="187"/>
      <c r="AK96" s="190"/>
    </row>
    <row r="97" spans="2:37" ht="22.5" customHeight="1" x14ac:dyDescent="0.15">
      <c r="B97" s="34"/>
      <c r="C97" s="47"/>
      <c r="D97" s="34"/>
      <c r="E97" s="34"/>
      <c r="F97" s="180"/>
      <c r="G97" s="148"/>
      <c r="H97" s="142"/>
      <c r="I97" s="72"/>
      <c r="J97" s="73"/>
      <c r="K97" s="53"/>
      <c r="L97" s="153"/>
      <c r="M97" s="51"/>
      <c r="N97" s="35"/>
      <c r="O97" s="55"/>
      <c r="P97" s="36" t="str">
        <f>IF(N97="","",VLOOKUP(N97,単重表!$C$6:'単重表'!$F$3809,2,FALSE))</f>
        <v/>
      </c>
      <c r="Q97" s="37"/>
      <c r="R97" s="146">
        <f t="shared" si="2"/>
        <v>0</v>
      </c>
      <c r="S97" s="151"/>
      <c r="T97" s="39">
        <f t="shared" si="3"/>
        <v>1</v>
      </c>
      <c r="U97" s="40"/>
      <c r="V97" s="39" t="str">
        <f>IF(N97="","",VLOOKUP(N97,単重表!$C$6:'単重表'!$F$3809,3,FALSE))</f>
        <v/>
      </c>
      <c r="W97" s="80"/>
      <c r="X97" s="37" t="e">
        <f t="shared" si="4"/>
        <v>#VALUE!</v>
      </c>
      <c r="Y97" s="144"/>
      <c r="Z97" s="144"/>
      <c r="AA97" s="144"/>
      <c r="AB97" s="144"/>
      <c r="AC97" s="44"/>
      <c r="AD97" s="44"/>
      <c r="AE97" s="41"/>
      <c r="AF97" s="188"/>
      <c r="AG97" s="180"/>
      <c r="AH97" s="189"/>
      <c r="AI97" s="180"/>
      <c r="AJ97" s="187"/>
      <c r="AK97" s="190"/>
    </row>
    <row r="98" spans="2:37" ht="22.5" customHeight="1" x14ac:dyDescent="0.15">
      <c r="B98" s="34"/>
      <c r="C98" s="47"/>
      <c r="D98" s="34"/>
      <c r="E98" s="34"/>
      <c r="F98" s="180"/>
      <c r="G98" s="148"/>
      <c r="H98" s="142"/>
      <c r="I98" s="72"/>
      <c r="J98" s="73"/>
      <c r="K98" s="53"/>
      <c r="L98" s="153"/>
      <c r="M98" s="51"/>
      <c r="N98" s="35"/>
      <c r="O98" s="55"/>
      <c r="P98" s="36" t="str">
        <f>IF(N98="","",VLOOKUP(N98,単重表!$C$6:'単重表'!$F$3809,2,FALSE))</f>
        <v/>
      </c>
      <c r="Q98" s="37"/>
      <c r="R98" s="146">
        <f t="shared" si="2"/>
        <v>0</v>
      </c>
      <c r="S98" s="151"/>
      <c r="T98" s="39">
        <f t="shared" si="3"/>
        <v>1</v>
      </c>
      <c r="U98" s="40"/>
      <c r="V98" s="39" t="str">
        <f>IF(N98="","",VLOOKUP(N98,単重表!$C$6:'単重表'!$F$3809,3,FALSE))</f>
        <v/>
      </c>
      <c r="W98" s="80"/>
      <c r="X98" s="37" t="e">
        <f t="shared" si="4"/>
        <v>#VALUE!</v>
      </c>
      <c r="Y98" s="144"/>
      <c r="Z98" s="144"/>
      <c r="AA98" s="144"/>
      <c r="AB98" s="144"/>
      <c r="AC98" s="44"/>
      <c r="AD98" s="44"/>
      <c r="AE98" s="41"/>
      <c r="AF98" s="188"/>
      <c r="AG98" s="180"/>
      <c r="AH98" s="189"/>
      <c r="AI98" s="180"/>
      <c r="AJ98" s="187"/>
      <c r="AK98" s="190"/>
    </row>
    <row r="99" spans="2:37" ht="22.5" customHeight="1" x14ac:dyDescent="0.15">
      <c r="B99" s="34"/>
      <c r="C99" s="47"/>
      <c r="D99" s="34"/>
      <c r="E99" s="34"/>
      <c r="F99" s="180"/>
      <c r="G99" s="148"/>
      <c r="H99" s="142"/>
      <c r="I99" s="71"/>
      <c r="J99" s="73"/>
      <c r="K99" s="53"/>
      <c r="L99" s="153"/>
      <c r="M99" s="51"/>
      <c r="N99" s="35"/>
      <c r="O99" s="55"/>
      <c r="P99" s="36" t="str">
        <f>IF(N99="","",VLOOKUP(N99,単重表!$C$6:'単重表'!$F$3809,2,FALSE))</f>
        <v/>
      </c>
      <c r="Q99" s="37"/>
      <c r="R99" s="146">
        <f t="shared" si="2"/>
        <v>0</v>
      </c>
      <c r="S99" s="151"/>
      <c r="T99" s="39">
        <f t="shared" si="3"/>
        <v>1</v>
      </c>
      <c r="U99" s="40"/>
      <c r="V99" s="39" t="str">
        <f>IF(N99="","",VLOOKUP(N99,単重表!$C$6:'単重表'!$F$3809,3,FALSE))</f>
        <v/>
      </c>
      <c r="W99" s="80"/>
      <c r="X99" s="37" t="e">
        <f t="shared" si="4"/>
        <v>#VALUE!</v>
      </c>
      <c r="Y99" s="144"/>
      <c r="Z99" s="144"/>
      <c r="AA99" s="144"/>
      <c r="AB99" s="144"/>
      <c r="AC99" s="44"/>
      <c r="AD99" s="44"/>
      <c r="AE99" s="41"/>
      <c r="AF99" s="188"/>
      <c r="AG99" s="180"/>
      <c r="AH99" s="189"/>
      <c r="AI99" s="180"/>
      <c r="AJ99" s="187"/>
      <c r="AK99" s="190"/>
    </row>
    <row r="100" spans="2:37" ht="22.5" customHeight="1" x14ac:dyDescent="0.15">
      <c r="B100" s="34"/>
      <c r="C100" s="47"/>
      <c r="D100" s="34"/>
      <c r="E100" s="34"/>
      <c r="F100" s="180"/>
      <c r="G100" s="148"/>
      <c r="H100" s="142"/>
      <c r="I100" s="72"/>
      <c r="J100" s="73"/>
      <c r="K100" s="53"/>
      <c r="L100" s="153"/>
      <c r="M100" s="51"/>
      <c r="N100" s="35"/>
      <c r="O100" s="55"/>
      <c r="P100" s="36" t="str">
        <f>IF(N100="","",VLOOKUP(N100,単重表!$C$6:'単重表'!$F$3809,2,FALSE))</f>
        <v/>
      </c>
      <c r="Q100" s="37"/>
      <c r="R100" s="146">
        <f t="shared" ref="R100:R129" si="5">Q100/1000</f>
        <v>0</v>
      </c>
      <c r="S100" s="151"/>
      <c r="T100" s="39">
        <f t="shared" ref="T100:T129" si="6">IF(S100="",1,S100/1000)</f>
        <v>1</v>
      </c>
      <c r="U100" s="40"/>
      <c r="V100" s="39" t="str">
        <f>IF(N100="","",VLOOKUP(N100,単重表!$C$6:'単重表'!$F$3809,3,FALSE))</f>
        <v/>
      </c>
      <c r="W100" s="80"/>
      <c r="X100" s="37" t="e">
        <f t="shared" ref="X100:X129" si="7">U100*V100</f>
        <v>#VALUE!</v>
      </c>
      <c r="Y100" s="144"/>
      <c r="Z100" s="144"/>
      <c r="AA100" s="144"/>
      <c r="AB100" s="144"/>
      <c r="AC100" s="44"/>
      <c r="AD100" s="44"/>
      <c r="AE100" s="41"/>
      <c r="AF100" s="188"/>
      <c r="AG100" s="180"/>
      <c r="AH100" s="189"/>
      <c r="AI100" s="180"/>
      <c r="AJ100" s="187"/>
      <c r="AK100" s="190"/>
    </row>
    <row r="101" spans="2:37" ht="22.5" customHeight="1" x14ac:dyDescent="0.15">
      <c r="B101" s="34"/>
      <c r="C101" s="47"/>
      <c r="D101" s="34"/>
      <c r="E101" s="34"/>
      <c r="F101" s="180"/>
      <c r="G101" s="148"/>
      <c r="H101" s="142"/>
      <c r="I101" s="71"/>
      <c r="J101" s="73"/>
      <c r="K101" s="53"/>
      <c r="L101" s="153"/>
      <c r="M101" s="51"/>
      <c r="N101" s="35"/>
      <c r="O101" s="55"/>
      <c r="P101" s="36" t="str">
        <f>IF(N101="","",VLOOKUP(N101,単重表!$C$6:'単重表'!$F$3809,2,FALSE))</f>
        <v/>
      </c>
      <c r="Q101" s="37"/>
      <c r="R101" s="146">
        <f t="shared" si="5"/>
        <v>0</v>
      </c>
      <c r="S101" s="151"/>
      <c r="T101" s="39">
        <f t="shared" si="6"/>
        <v>1</v>
      </c>
      <c r="U101" s="40"/>
      <c r="V101" s="39" t="str">
        <f>IF(N101="","",VLOOKUP(N101,単重表!$C$6:'単重表'!$F$3809,3,FALSE))</f>
        <v/>
      </c>
      <c r="W101" s="80"/>
      <c r="X101" s="37" t="e">
        <f t="shared" si="7"/>
        <v>#VALUE!</v>
      </c>
      <c r="Y101" s="144"/>
      <c r="Z101" s="144"/>
      <c r="AA101" s="144"/>
      <c r="AB101" s="144"/>
      <c r="AC101" s="44"/>
      <c r="AD101" s="44"/>
      <c r="AE101" s="41"/>
      <c r="AF101" s="188"/>
      <c r="AG101" s="180"/>
      <c r="AH101" s="189"/>
      <c r="AI101" s="180"/>
      <c r="AJ101" s="187"/>
      <c r="AK101" s="190"/>
    </row>
    <row r="102" spans="2:37" ht="22.5" customHeight="1" x14ac:dyDescent="0.15">
      <c r="B102" s="34"/>
      <c r="C102" s="47"/>
      <c r="D102" s="34"/>
      <c r="E102" s="34"/>
      <c r="F102" s="180"/>
      <c r="G102" s="148"/>
      <c r="H102" s="142"/>
      <c r="I102" s="72"/>
      <c r="J102" s="73"/>
      <c r="K102" s="53"/>
      <c r="L102" s="153"/>
      <c r="M102" s="51"/>
      <c r="N102" s="35"/>
      <c r="O102" s="55"/>
      <c r="P102" s="36" t="str">
        <f>IF(N102="","",VLOOKUP(N102,単重表!$C$6:'単重表'!$F$3809,2,FALSE))</f>
        <v/>
      </c>
      <c r="Q102" s="37"/>
      <c r="R102" s="146">
        <f t="shared" si="5"/>
        <v>0</v>
      </c>
      <c r="S102" s="151"/>
      <c r="T102" s="39">
        <f t="shared" si="6"/>
        <v>1</v>
      </c>
      <c r="U102" s="40"/>
      <c r="V102" s="39" t="str">
        <f>IF(N102="","",VLOOKUP(N102,単重表!$C$6:'単重表'!$F$3809,3,FALSE))</f>
        <v/>
      </c>
      <c r="W102" s="80"/>
      <c r="X102" s="37" t="e">
        <f t="shared" si="7"/>
        <v>#VALUE!</v>
      </c>
      <c r="Y102" s="144"/>
      <c r="Z102" s="144"/>
      <c r="AA102" s="144"/>
      <c r="AB102" s="144"/>
      <c r="AC102" s="44"/>
      <c r="AD102" s="44"/>
      <c r="AE102" s="41"/>
      <c r="AF102" s="188"/>
      <c r="AG102" s="180"/>
      <c r="AH102" s="189"/>
      <c r="AI102" s="180"/>
      <c r="AJ102" s="187"/>
      <c r="AK102" s="190"/>
    </row>
    <row r="103" spans="2:37" ht="22.5" customHeight="1" x14ac:dyDescent="0.15">
      <c r="B103" s="34"/>
      <c r="C103" s="47"/>
      <c r="D103" s="34"/>
      <c r="E103" s="34"/>
      <c r="F103" s="180"/>
      <c r="G103" s="148"/>
      <c r="H103" s="142"/>
      <c r="I103" s="72"/>
      <c r="J103" s="73"/>
      <c r="K103" s="53"/>
      <c r="L103" s="153"/>
      <c r="M103" s="51"/>
      <c r="N103" s="35"/>
      <c r="O103" s="55"/>
      <c r="P103" s="36" t="str">
        <f>IF(N103="","",VLOOKUP(N103,単重表!$C$6:'単重表'!$F$3809,2,FALSE))</f>
        <v/>
      </c>
      <c r="Q103" s="37"/>
      <c r="R103" s="146">
        <f t="shared" si="5"/>
        <v>0</v>
      </c>
      <c r="S103" s="151"/>
      <c r="T103" s="39">
        <f t="shared" si="6"/>
        <v>1</v>
      </c>
      <c r="U103" s="40"/>
      <c r="V103" s="39" t="str">
        <f>IF(N103="","",VLOOKUP(N103,単重表!$C$6:'単重表'!$F$3809,3,FALSE))</f>
        <v/>
      </c>
      <c r="W103" s="80"/>
      <c r="X103" s="37" t="e">
        <f t="shared" si="7"/>
        <v>#VALUE!</v>
      </c>
      <c r="Y103" s="144"/>
      <c r="Z103" s="144"/>
      <c r="AA103" s="144"/>
      <c r="AB103" s="144"/>
      <c r="AC103" s="44"/>
      <c r="AD103" s="44"/>
      <c r="AE103" s="41"/>
      <c r="AF103" s="188"/>
      <c r="AG103" s="180"/>
      <c r="AH103" s="189"/>
      <c r="AI103" s="180"/>
      <c r="AJ103" s="187"/>
      <c r="AK103" s="190"/>
    </row>
    <row r="104" spans="2:37" ht="22.5" customHeight="1" x14ac:dyDescent="0.15">
      <c r="B104" s="34"/>
      <c r="C104" s="47"/>
      <c r="D104" s="34"/>
      <c r="E104" s="34"/>
      <c r="F104" s="180"/>
      <c r="G104" s="148"/>
      <c r="H104" s="142"/>
      <c r="I104" s="72"/>
      <c r="J104" s="73"/>
      <c r="K104" s="53"/>
      <c r="L104" s="153"/>
      <c r="M104" s="51"/>
      <c r="N104" s="35"/>
      <c r="O104" s="55"/>
      <c r="P104" s="36" t="str">
        <f>IF(N104="","",VLOOKUP(N104,単重表!$C$6:'単重表'!$F$3809,2,FALSE))</f>
        <v/>
      </c>
      <c r="Q104" s="37"/>
      <c r="R104" s="146">
        <f t="shared" si="5"/>
        <v>0</v>
      </c>
      <c r="S104" s="151"/>
      <c r="T104" s="39">
        <f t="shared" si="6"/>
        <v>1</v>
      </c>
      <c r="U104" s="40"/>
      <c r="V104" s="39" t="str">
        <f>IF(N104="","",VLOOKUP(N104,単重表!$C$6:'単重表'!$F$3809,3,FALSE))</f>
        <v/>
      </c>
      <c r="W104" s="80"/>
      <c r="X104" s="37" t="e">
        <f t="shared" si="7"/>
        <v>#VALUE!</v>
      </c>
      <c r="Y104" s="144"/>
      <c r="Z104" s="144"/>
      <c r="AA104" s="144"/>
      <c r="AB104" s="144"/>
      <c r="AC104" s="44"/>
      <c r="AD104" s="44"/>
      <c r="AE104" s="41"/>
      <c r="AF104" s="188"/>
      <c r="AG104" s="180"/>
      <c r="AH104" s="189"/>
      <c r="AI104" s="180"/>
      <c r="AJ104" s="187"/>
      <c r="AK104" s="190"/>
    </row>
    <row r="105" spans="2:37" ht="22.5" customHeight="1" x14ac:dyDescent="0.15">
      <c r="B105" s="34"/>
      <c r="C105" s="47"/>
      <c r="D105" s="34"/>
      <c r="E105" s="34"/>
      <c r="F105" s="180"/>
      <c r="G105" s="148"/>
      <c r="H105" s="142"/>
      <c r="I105" s="72"/>
      <c r="J105" s="73"/>
      <c r="K105" s="53"/>
      <c r="L105" s="153"/>
      <c r="M105" s="51"/>
      <c r="N105" s="35"/>
      <c r="O105" s="55"/>
      <c r="P105" s="36" t="str">
        <f>IF(N105="","",VLOOKUP(N105,単重表!$C$6:'単重表'!$F$3809,2,FALSE))</f>
        <v/>
      </c>
      <c r="Q105" s="37"/>
      <c r="R105" s="146">
        <f t="shared" si="5"/>
        <v>0</v>
      </c>
      <c r="S105" s="151"/>
      <c r="T105" s="39">
        <f t="shared" si="6"/>
        <v>1</v>
      </c>
      <c r="U105" s="40"/>
      <c r="V105" s="39" t="str">
        <f>IF(N105="","",VLOOKUP(N105,単重表!$C$6:'単重表'!$F$3809,3,FALSE))</f>
        <v/>
      </c>
      <c r="W105" s="80"/>
      <c r="X105" s="37" t="e">
        <f t="shared" si="7"/>
        <v>#VALUE!</v>
      </c>
      <c r="Y105" s="144"/>
      <c r="Z105" s="144"/>
      <c r="AA105" s="144"/>
      <c r="AB105" s="144"/>
      <c r="AC105" s="44"/>
      <c r="AD105" s="44"/>
      <c r="AE105" s="41"/>
      <c r="AF105" s="188"/>
      <c r="AG105" s="180"/>
      <c r="AH105" s="189"/>
      <c r="AI105" s="180"/>
      <c r="AJ105" s="187"/>
      <c r="AK105" s="190"/>
    </row>
    <row r="106" spans="2:37" ht="22.5" customHeight="1" x14ac:dyDescent="0.15">
      <c r="B106" s="34"/>
      <c r="C106" s="47"/>
      <c r="D106" s="34"/>
      <c r="E106" s="34"/>
      <c r="F106" s="180"/>
      <c r="G106" s="148"/>
      <c r="H106" s="142"/>
      <c r="I106" s="72"/>
      <c r="J106" s="73"/>
      <c r="K106" s="53"/>
      <c r="L106" s="153"/>
      <c r="M106" s="51"/>
      <c r="N106" s="35"/>
      <c r="O106" s="55"/>
      <c r="P106" s="36" t="str">
        <f>IF(N106="","",VLOOKUP(N106,単重表!$C$6:'単重表'!$F$3809,2,FALSE))</f>
        <v/>
      </c>
      <c r="Q106" s="37"/>
      <c r="R106" s="146">
        <f t="shared" si="5"/>
        <v>0</v>
      </c>
      <c r="S106" s="151"/>
      <c r="T106" s="39">
        <f t="shared" si="6"/>
        <v>1</v>
      </c>
      <c r="U106" s="40"/>
      <c r="V106" s="39" t="str">
        <f>IF(N106="","",VLOOKUP(N106,単重表!$C$6:'単重表'!$F$3809,3,FALSE))</f>
        <v/>
      </c>
      <c r="W106" s="80"/>
      <c r="X106" s="37" t="e">
        <f t="shared" si="7"/>
        <v>#VALUE!</v>
      </c>
      <c r="Y106" s="144"/>
      <c r="Z106" s="144"/>
      <c r="AA106" s="144"/>
      <c r="AB106" s="144"/>
      <c r="AC106" s="44"/>
      <c r="AD106" s="44"/>
      <c r="AE106" s="41"/>
      <c r="AF106" s="188"/>
      <c r="AG106" s="180"/>
      <c r="AH106" s="189"/>
      <c r="AI106" s="180"/>
      <c r="AJ106" s="187"/>
      <c r="AK106" s="190"/>
    </row>
    <row r="107" spans="2:37" ht="22.5" customHeight="1" x14ac:dyDescent="0.15">
      <c r="B107" s="34"/>
      <c r="C107" s="47"/>
      <c r="D107" s="34"/>
      <c r="E107" s="34"/>
      <c r="F107" s="180"/>
      <c r="G107" s="148"/>
      <c r="H107" s="142"/>
      <c r="I107" s="72"/>
      <c r="J107" s="73"/>
      <c r="K107" s="53"/>
      <c r="L107" s="153"/>
      <c r="M107" s="51"/>
      <c r="N107" s="35"/>
      <c r="O107" s="55"/>
      <c r="P107" s="36" t="str">
        <f>IF(N107="","",VLOOKUP(N107,単重表!$C$6:'単重表'!$F$3809,2,FALSE))</f>
        <v/>
      </c>
      <c r="Q107" s="37"/>
      <c r="R107" s="146">
        <f t="shared" si="5"/>
        <v>0</v>
      </c>
      <c r="S107" s="151"/>
      <c r="T107" s="39">
        <f t="shared" si="6"/>
        <v>1</v>
      </c>
      <c r="U107" s="40"/>
      <c r="V107" s="39" t="str">
        <f>IF(N107="","",VLOOKUP(N107,単重表!$C$6:'単重表'!$F$3809,3,FALSE))</f>
        <v/>
      </c>
      <c r="W107" s="80"/>
      <c r="X107" s="37" t="e">
        <f t="shared" si="7"/>
        <v>#VALUE!</v>
      </c>
      <c r="Y107" s="144"/>
      <c r="Z107" s="144"/>
      <c r="AA107" s="144"/>
      <c r="AB107" s="144"/>
      <c r="AC107" s="44"/>
      <c r="AD107" s="44"/>
      <c r="AE107" s="41"/>
      <c r="AF107" s="188"/>
      <c r="AG107" s="180"/>
      <c r="AH107" s="189"/>
      <c r="AI107" s="180"/>
      <c r="AJ107" s="187"/>
      <c r="AK107" s="190"/>
    </row>
    <row r="108" spans="2:37" ht="22.5" customHeight="1" x14ac:dyDescent="0.15">
      <c r="B108" s="34"/>
      <c r="C108" s="47"/>
      <c r="D108" s="34"/>
      <c r="E108" s="34"/>
      <c r="F108" s="180"/>
      <c r="G108" s="148"/>
      <c r="H108" s="142"/>
      <c r="I108" s="72"/>
      <c r="J108" s="73"/>
      <c r="K108" s="53"/>
      <c r="L108" s="153"/>
      <c r="M108" s="51"/>
      <c r="N108" s="35"/>
      <c r="O108" s="55"/>
      <c r="P108" s="36" t="str">
        <f>IF(N108="","",VLOOKUP(N108,単重表!$C$6:'単重表'!$F$3809,2,FALSE))</f>
        <v/>
      </c>
      <c r="Q108" s="37"/>
      <c r="R108" s="146">
        <f t="shared" si="5"/>
        <v>0</v>
      </c>
      <c r="S108" s="151"/>
      <c r="T108" s="39">
        <f t="shared" si="6"/>
        <v>1</v>
      </c>
      <c r="U108" s="40"/>
      <c r="V108" s="39" t="str">
        <f>IF(N108="","",VLOOKUP(N108,単重表!$C$6:'単重表'!$F$3809,3,FALSE))</f>
        <v/>
      </c>
      <c r="W108" s="80"/>
      <c r="X108" s="37" t="e">
        <f t="shared" si="7"/>
        <v>#VALUE!</v>
      </c>
      <c r="Y108" s="144"/>
      <c r="Z108" s="144"/>
      <c r="AA108" s="144"/>
      <c r="AB108" s="144"/>
      <c r="AC108" s="44"/>
      <c r="AD108" s="44"/>
      <c r="AE108" s="41"/>
      <c r="AF108" s="188"/>
      <c r="AG108" s="180"/>
      <c r="AH108" s="189"/>
      <c r="AI108" s="180"/>
      <c r="AJ108" s="187"/>
      <c r="AK108" s="190"/>
    </row>
    <row r="109" spans="2:37" ht="22.5" customHeight="1" x14ac:dyDescent="0.15">
      <c r="B109" s="34"/>
      <c r="C109" s="47"/>
      <c r="D109" s="34"/>
      <c r="E109" s="34"/>
      <c r="F109" s="180"/>
      <c r="G109" s="148"/>
      <c r="H109" s="142"/>
      <c r="I109" s="72"/>
      <c r="J109" s="73"/>
      <c r="K109" s="53"/>
      <c r="L109" s="153"/>
      <c r="M109" s="51"/>
      <c r="N109" s="35"/>
      <c r="O109" s="55"/>
      <c r="P109" s="36" t="str">
        <f>IF(N109="","",VLOOKUP(N109,単重表!$C$6:'単重表'!$F$3809,2,FALSE))</f>
        <v/>
      </c>
      <c r="Q109" s="37"/>
      <c r="R109" s="146">
        <f t="shared" si="5"/>
        <v>0</v>
      </c>
      <c r="S109" s="151"/>
      <c r="T109" s="39">
        <f t="shared" si="6"/>
        <v>1</v>
      </c>
      <c r="U109" s="40"/>
      <c r="V109" s="39" t="str">
        <f>IF(N109="","",VLOOKUP(N109,単重表!$C$6:'単重表'!$F$3809,3,FALSE))</f>
        <v/>
      </c>
      <c r="W109" s="80"/>
      <c r="X109" s="37" t="e">
        <f t="shared" si="7"/>
        <v>#VALUE!</v>
      </c>
      <c r="Y109" s="144"/>
      <c r="Z109" s="144"/>
      <c r="AA109" s="144"/>
      <c r="AB109" s="144"/>
      <c r="AC109" s="44"/>
      <c r="AD109" s="44"/>
      <c r="AE109" s="41"/>
      <c r="AF109" s="188"/>
      <c r="AG109" s="180"/>
      <c r="AH109" s="189"/>
      <c r="AI109" s="180"/>
      <c r="AJ109" s="187"/>
      <c r="AK109" s="190"/>
    </row>
    <row r="110" spans="2:37" ht="22.5" customHeight="1" x14ac:dyDescent="0.15">
      <c r="B110" s="34"/>
      <c r="C110" s="47"/>
      <c r="D110" s="34"/>
      <c r="E110" s="34"/>
      <c r="F110" s="180"/>
      <c r="G110" s="148"/>
      <c r="H110" s="142"/>
      <c r="I110" s="72"/>
      <c r="J110" s="73"/>
      <c r="K110" s="53"/>
      <c r="L110" s="153"/>
      <c r="M110" s="51"/>
      <c r="N110" s="35"/>
      <c r="O110" s="55"/>
      <c r="P110" s="36" t="str">
        <f>IF(N110="","",VLOOKUP(N110,単重表!$C$6:'単重表'!$F$3809,2,FALSE))</f>
        <v/>
      </c>
      <c r="Q110" s="37"/>
      <c r="R110" s="146">
        <f t="shared" si="5"/>
        <v>0</v>
      </c>
      <c r="S110" s="151"/>
      <c r="T110" s="39">
        <f t="shared" si="6"/>
        <v>1</v>
      </c>
      <c r="U110" s="40"/>
      <c r="V110" s="39" t="str">
        <f>IF(N110="","",VLOOKUP(N110,単重表!$C$6:'単重表'!$F$3809,3,FALSE))</f>
        <v/>
      </c>
      <c r="W110" s="80"/>
      <c r="X110" s="37" t="e">
        <f t="shared" si="7"/>
        <v>#VALUE!</v>
      </c>
      <c r="Y110" s="144"/>
      <c r="Z110" s="144"/>
      <c r="AA110" s="144"/>
      <c r="AB110" s="144"/>
      <c r="AC110" s="44"/>
      <c r="AD110" s="44"/>
      <c r="AE110" s="41"/>
      <c r="AF110" s="188"/>
      <c r="AG110" s="180"/>
      <c r="AH110" s="189"/>
      <c r="AI110" s="180"/>
      <c r="AJ110" s="187"/>
      <c r="AK110" s="190"/>
    </row>
    <row r="111" spans="2:37" ht="22.5" customHeight="1" x14ac:dyDescent="0.15">
      <c r="B111" s="34"/>
      <c r="C111" s="47"/>
      <c r="D111" s="34"/>
      <c r="E111" s="34"/>
      <c r="F111" s="180"/>
      <c r="G111" s="148"/>
      <c r="H111" s="142"/>
      <c r="I111" s="72"/>
      <c r="J111" s="73"/>
      <c r="K111" s="53"/>
      <c r="L111" s="153"/>
      <c r="M111" s="51"/>
      <c r="N111" s="35"/>
      <c r="O111" s="55"/>
      <c r="P111" s="36" t="str">
        <f>IF(N111="","",VLOOKUP(N111,単重表!$C$6:'単重表'!$F$3809,2,FALSE))</f>
        <v/>
      </c>
      <c r="Q111" s="37"/>
      <c r="R111" s="146">
        <f t="shared" si="5"/>
        <v>0</v>
      </c>
      <c r="S111" s="151"/>
      <c r="T111" s="39">
        <f t="shared" si="6"/>
        <v>1</v>
      </c>
      <c r="U111" s="40"/>
      <c r="V111" s="39" t="str">
        <f>IF(N111="","",VLOOKUP(N111,単重表!$C$6:'単重表'!$F$3809,3,FALSE))</f>
        <v/>
      </c>
      <c r="W111" s="80"/>
      <c r="X111" s="37" t="e">
        <f t="shared" si="7"/>
        <v>#VALUE!</v>
      </c>
      <c r="Y111" s="144"/>
      <c r="Z111" s="144"/>
      <c r="AA111" s="144"/>
      <c r="AB111" s="144"/>
      <c r="AC111" s="44"/>
      <c r="AD111" s="44"/>
      <c r="AE111" s="41"/>
      <c r="AF111" s="188"/>
      <c r="AG111" s="180"/>
      <c r="AH111" s="189"/>
      <c r="AI111" s="180"/>
      <c r="AJ111" s="187"/>
      <c r="AK111" s="190"/>
    </row>
    <row r="112" spans="2:37" ht="22.5" customHeight="1" x14ac:dyDescent="0.15">
      <c r="B112" s="34"/>
      <c r="C112" s="47"/>
      <c r="D112" s="34"/>
      <c r="E112" s="34"/>
      <c r="F112" s="180"/>
      <c r="G112" s="148"/>
      <c r="H112" s="142"/>
      <c r="I112" s="72"/>
      <c r="J112" s="73"/>
      <c r="K112" s="53"/>
      <c r="L112" s="153"/>
      <c r="M112" s="51"/>
      <c r="N112" s="35"/>
      <c r="O112" s="55"/>
      <c r="P112" s="36" t="str">
        <f>IF(N112="","",VLOOKUP(N112,単重表!$C$6:'単重表'!$F$3809,2,FALSE))</f>
        <v/>
      </c>
      <c r="Q112" s="37"/>
      <c r="R112" s="146">
        <f t="shared" si="5"/>
        <v>0</v>
      </c>
      <c r="S112" s="151"/>
      <c r="T112" s="39">
        <f t="shared" si="6"/>
        <v>1</v>
      </c>
      <c r="U112" s="40"/>
      <c r="V112" s="39" t="str">
        <f>IF(N112="","",VLOOKUP(N112,単重表!$C$6:'単重表'!$F$3809,3,FALSE))</f>
        <v/>
      </c>
      <c r="W112" s="80"/>
      <c r="X112" s="37" t="e">
        <f t="shared" si="7"/>
        <v>#VALUE!</v>
      </c>
      <c r="Y112" s="144"/>
      <c r="Z112" s="144"/>
      <c r="AA112" s="144"/>
      <c r="AB112" s="144"/>
      <c r="AC112" s="44"/>
      <c r="AD112" s="44"/>
      <c r="AE112" s="41"/>
      <c r="AF112" s="188"/>
      <c r="AG112" s="180"/>
      <c r="AH112" s="189"/>
      <c r="AI112" s="180"/>
      <c r="AJ112" s="187"/>
      <c r="AK112" s="190"/>
    </row>
    <row r="113" spans="2:37" ht="22.5" customHeight="1" x14ac:dyDescent="0.15">
      <c r="B113" s="34"/>
      <c r="C113" s="47"/>
      <c r="D113" s="34"/>
      <c r="E113" s="34"/>
      <c r="F113" s="180"/>
      <c r="G113" s="148"/>
      <c r="H113" s="142"/>
      <c r="I113" s="72"/>
      <c r="J113" s="73"/>
      <c r="K113" s="53"/>
      <c r="L113" s="153"/>
      <c r="M113" s="51"/>
      <c r="N113" s="35"/>
      <c r="O113" s="55"/>
      <c r="P113" s="36" t="str">
        <f>IF(N113="","",VLOOKUP(N113,単重表!$C$6:'単重表'!$F$3809,2,FALSE))</f>
        <v/>
      </c>
      <c r="Q113" s="37"/>
      <c r="R113" s="146">
        <f t="shared" si="5"/>
        <v>0</v>
      </c>
      <c r="S113" s="151"/>
      <c r="T113" s="39">
        <f t="shared" si="6"/>
        <v>1</v>
      </c>
      <c r="U113" s="40"/>
      <c r="V113" s="39" t="str">
        <f>IF(N113="","",VLOOKUP(N113,単重表!$C$6:'単重表'!$F$3809,3,FALSE))</f>
        <v/>
      </c>
      <c r="W113" s="80"/>
      <c r="X113" s="37" t="e">
        <f t="shared" si="7"/>
        <v>#VALUE!</v>
      </c>
      <c r="Y113" s="144"/>
      <c r="Z113" s="144"/>
      <c r="AA113" s="144"/>
      <c r="AB113" s="144"/>
      <c r="AC113" s="44"/>
      <c r="AD113" s="44"/>
      <c r="AE113" s="41"/>
      <c r="AF113" s="188"/>
      <c r="AG113" s="180"/>
      <c r="AH113" s="189"/>
      <c r="AI113" s="180"/>
      <c r="AJ113" s="187"/>
      <c r="AK113" s="190"/>
    </row>
    <row r="114" spans="2:37" ht="22.5" customHeight="1" x14ac:dyDescent="0.15">
      <c r="B114" s="34"/>
      <c r="C114" s="47"/>
      <c r="D114" s="34"/>
      <c r="E114" s="34"/>
      <c r="F114" s="180"/>
      <c r="G114" s="148"/>
      <c r="H114" s="142"/>
      <c r="I114" s="72"/>
      <c r="J114" s="73"/>
      <c r="K114" s="53"/>
      <c r="L114" s="153"/>
      <c r="M114" s="51"/>
      <c r="N114" s="35"/>
      <c r="O114" s="55"/>
      <c r="P114" s="36" t="str">
        <f>IF(N114="","",VLOOKUP(N114,単重表!$C$6:'単重表'!$F$3809,2,FALSE))</f>
        <v/>
      </c>
      <c r="Q114" s="37"/>
      <c r="R114" s="146">
        <f t="shared" si="5"/>
        <v>0</v>
      </c>
      <c r="S114" s="151"/>
      <c r="T114" s="39">
        <f t="shared" si="6"/>
        <v>1</v>
      </c>
      <c r="U114" s="40"/>
      <c r="V114" s="39" t="str">
        <f>IF(N114="","",VLOOKUP(N114,単重表!$C$6:'単重表'!$F$3809,3,FALSE))</f>
        <v/>
      </c>
      <c r="W114" s="80"/>
      <c r="X114" s="37" t="e">
        <f t="shared" si="7"/>
        <v>#VALUE!</v>
      </c>
      <c r="Y114" s="144"/>
      <c r="Z114" s="144"/>
      <c r="AA114" s="144"/>
      <c r="AB114" s="144"/>
      <c r="AC114" s="44"/>
      <c r="AD114" s="44"/>
      <c r="AE114" s="41"/>
      <c r="AF114" s="188"/>
      <c r="AG114" s="180"/>
      <c r="AH114" s="189"/>
      <c r="AI114" s="180"/>
      <c r="AJ114" s="187"/>
      <c r="AK114" s="190"/>
    </row>
    <row r="115" spans="2:37" ht="22.5" customHeight="1" x14ac:dyDescent="0.15">
      <c r="B115" s="34"/>
      <c r="C115" s="47"/>
      <c r="D115" s="34"/>
      <c r="E115" s="34"/>
      <c r="F115" s="180"/>
      <c r="G115" s="148"/>
      <c r="H115" s="142"/>
      <c r="I115" s="72"/>
      <c r="J115" s="73"/>
      <c r="K115" s="53"/>
      <c r="L115" s="153"/>
      <c r="M115" s="51"/>
      <c r="N115" s="35"/>
      <c r="O115" s="55"/>
      <c r="P115" s="36" t="str">
        <f>IF(N115="","",VLOOKUP(N115,単重表!$C$6:'単重表'!$F$3809,2,FALSE))</f>
        <v/>
      </c>
      <c r="Q115" s="37"/>
      <c r="R115" s="146">
        <f t="shared" si="5"/>
        <v>0</v>
      </c>
      <c r="S115" s="151"/>
      <c r="T115" s="39">
        <f t="shared" si="6"/>
        <v>1</v>
      </c>
      <c r="U115" s="40"/>
      <c r="V115" s="39" t="str">
        <f>IF(N115="","",VLOOKUP(N115,単重表!$C$6:'単重表'!$F$3809,3,FALSE))</f>
        <v/>
      </c>
      <c r="W115" s="80"/>
      <c r="X115" s="37" t="e">
        <f t="shared" si="7"/>
        <v>#VALUE!</v>
      </c>
      <c r="Y115" s="144"/>
      <c r="Z115" s="144"/>
      <c r="AA115" s="144"/>
      <c r="AB115" s="144"/>
      <c r="AC115" s="44"/>
      <c r="AD115" s="44"/>
      <c r="AE115" s="41"/>
      <c r="AF115" s="188"/>
      <c r="AG115" s="180"/>
      <c r="AH115" s="189"/>
      <c r="AI115" s="180"/>
      <c r="AJ115" s="187"/>
      <c r="AK115" s="190"/>
    </row>
    <row r="116" spans="2:37" ht="22.5" customHeight="1" x14ac:dyDescent="0.15">
      <c r="B116" s="34"/>
      <c r="C116" s="47"/>
      <c r="D116" s="34"/>
      <c r="E116" s="34"/>
      <c r="F116" s="180"/>
      <c r="G116" s="148"/>
      <c r="H116" s="142"/>
      <c r="I116" s="72"/>
      <c r="J116" s="73"/>
      <c r="K116" s="53"/>
      <c r="L116" s="153"/>
      <c r="M116" s="51"/>
      <c r="N116" s="35"/>
      <c r="O116" s="55"/>
      <c r="P116" s="36" t="str">
        <f>IF(N116="","",VLOOKUP(N116,単重表!$C$6:'単重表'!$F$3809,2,FALSE))</f>
        <v/>
      </c>
      <c r="Q116" s="37"/>
      <c r="R116" s="146">
        <f t="shared" si="5"/>
        <v>0</v>
      </c>
      <c r="S116" s="151"/>
      <c r="T116" s="39">
        <f t="shared" si="6"/>
        <v>1</v>
      </c>
      <c r="U116" s="40"/>
      <c r="V116" s="39" t="str">
        <f>IF(N116="","",VLOOKUP(N116,単重表!$C$6:'単重表'!$F$3809,3,FALSE))</f>
        <v/>
      </c>
      <c r="W116" s="80"/>
      <c r="X116" s="37" t="e">
        <f t="shared" si="7"/>
        <v>#VALUE!</v>
      </c>
      <c r="Y116" s="144"/>
      <c r="Z116" s="144"/>
      <c r="AA116" s="144"/>
      <c r="AB116" s="144"/>
      <c r="AC116" s="44"/>
      <c r="AD116" s="44"/>
      <c r="AE116" s="41"/>
      <c r="AF116" s="188"/>
      <c r="AG116" s="180"/>
      <c r="AH116" s="189"/>
      <c r="AI116" s="180"/>
      <c r="AJ116" s="187"/>
      <c r="AK116" s="190"/>
    </row>
    <row r="117" spans="2:37" ht="22.5" customHeight="1" x14ac:dyDescent="0.15">
      <c r="B117" s="34"/>
      <c r="C117" s="47"/>
      <c r="D117" s="34"/>
      <c r="E117" s="34"/>
      <c r="F117" s="180"/>
      <c r="G117" s="148"/>
      <c r="H117" s="142"/>
      <c r="I117" s="72"/>
      <c r="J117" s="73"/>
      <c r="K117" s="53"/>
      <c r="L117" s="153"/>
      <c r="M117" s="51"/>
      <c r="N117" s="35"/>
      <c r="O117" s="55"/>
      <c r="P117" s="36" t="str">
        <f>IF(N117="","",VLOOKUP(N117,単重表!$C$6:'単重表'!$F$3809,2,FALSE))</f>
        <v/>
      </c>
      <c r="Q117" s="37"/>
      <c r="R117" s="146">
        <f t="shared" si="5"/>
        <v>0</v>
      </c>
      <c r="S117" s="151"/>
      <c r="T117" s="39">
        <f t="shared" si="6"/>
        <v>1</v>
      </c>
      <c r="U117" s="40"/>
      <c r="V117" s="39" t="str">
        <f>IF(N117="","",VLOOKUP(N117,単重表!$C$6:'単重表'!$F$3809,3,FALSE))</f>
        <v/>
      </c>
      <c r="W117" s="80"/>
      <c r="X117" s="37" t="e">
        <f t="shared" si="7"/>
        <v>#VALUE!</v>
      </c>
      <c r="Y117" s="144"/>
      <c r="Z117" s="144"/>
      <c r="AA117" s="144"/>
      <c r="AB117" s="144"/>
      <c r="AC117" s="44"/>
      <c r="AD117" s="44"/>
      <c r="AE117" s="41"/>
      <c r="AF117" s="188"/>
      <c r="AG117" s="180"/>
      <c r="AH117" s="189"/>
      <c r="AI117" s="180"/>
      <c r="AJ117" s="187"/>
      <c r="AK117" s="190"/>
    </row>
    <row r="118" spans="2:37" ht="22.5" customHeight="1" x14ac:dyDescent="0.15">
      <c r="B118" s="34"/>
      <c r="C118" s="47"/>
      <c r="D118" s="34"/>
      <c r="E118" s="34"/>
      <c r="F118" s="180"/>
      <c r="G118" s="148"/>
      <c r="H118" s="142"/>
      <c r="I118" s="72"/>
      <c r="J118" s="73"/>
      <c r="K118" s="53"/>
      <c r="L118" s="153"/>
      <c r="M118" s="51"/>
      <c r="N118" s="35"/>
      <c r="O118" s="55"/>
      <c r="P118" s="36" t="str">
        <f>IF(N118="","",VLOOKUP(N118,単重表!$C$6:'単重表'!$F$3809,2,FALSE))</f>
        <v/>
      </c>
      <c r="Q118" s="37"/>
      <c r="R118" s="146">
        <f t="shared" si="5"/>
        <v>0</v>
      </c>
      <c r="S118" s="151"/>
      <c r="T118" s="39">
        <f t="shared" si="6"/>
        <v>1</v>
      </c>
      <c r="U118" s="40"/>
      <c r="V118" s="39" t="str">
        <f>IF(N118="","",VLOOKUP(N118,単重表!$C$6:'単重表'!$F$3809,3,FALSE))</f>
        <v/>
      </c>
      <c r="W118" s="80"/>
      <c r="X118" s="37" t="e">
        <f t="shared" si="7"/>
        <v>#VALUE!</v>
      </c>
      <c r="Y118" s="144"/>
      <c r="Z118" s="144"/>
      <c r="AA118" s="144"/>
      <c r="AB118" s="144"/>
      <c r="AC118" s="44"/>
      <c r="AD118" s="44"/>
      <c r="AE118" s="41"/>
      <c r="AF118" s="188"/>
      <c r="AG118" s="180"/>
      <c r="AH118" s="189"/>
      <c r="AI118" s="180"/>
      <c r="AJ118" s="187"/>
      <c r="AK118" s="190"/>
    </row>
    <row r="119" spans="2:37" ht="22.5" customHeight="1" x14ac:dyDescent="0.15">
      <c r="B119" s="34"/>
      <c r="C119" s="47"/>
      <c r="D119" s="34"/>
      <c r="E119" s="34"/>
      <c r="F119" s="180"/>
      <c r="G119" s="148"/>
      <c r="H119" s="142"/>
      <c r="I119" s="72"/>
      <c r="J119" s="73"/>
      <c r="K119" s="53"/>
      <c r="L119" s="153"/>
      <c r="M119" s="51"/>
      <c r="N119" s="35"/>
      <c r="O119" s="55"/>
      <c r="P119" s="36" t="str">
        <f>IF(N119="","",VLOOKUP(N119,単重表!$C$6:'単重表'!$F$3809,2,FALSE))</f>
        <v/>
      </c>
      <c r="Q119" s="37"/>
      <c r="R119" s="146">
        <f t="shared" si="5"/>
        <v>0</v>
      </c>
      <c r="S119" s="151"/>
      <c r="T119" s="39">
        <f t="shared" si="6"/>
        <v>1</v>
      </c>
      <c r="U119" s="40"/>
      <c r="V119" s="39" t="str">
        <f>IF(N119="","",VLOOKUP(N119,単重表!$C$6:'単重表'!$F$3809,3,FALSE))</f>
        <v/>
      </c>
      <c r="W119" s="80"/>
      <c r="X119" s="37" t="e">
        <f t="shared" si="7"/>
        <v>#VALUE!</v>
      </c>
      <c r="Y119" s="144"/>
      <c r="Z119" s="144"/>
      <c r="AA119" s="144"/>
      <c r="AB119" s="144"/>
      <c r="AC119" s="44"/>
      <c r="AD119" s="44"/>
      <c r="AE119" s="41"/>
      <c r="AF119" s="188"/>
      <c r="AG119" s="180"/>
      <c r="AH119" s="189"/>
      <c r="AI119" s="180"/>
      <c r="AJ119" s="187"/>
      <c r="AK119" s="190"/>
    </row>
    <row r="120" spans="2:37" ht="22.5" customHeight="1" x14ac:dyDescent="0.15">
      <c r="B120" s="34"/>
      <c r="C120" s="47"/>
      <c r="D120" s="34"/>
      <c r="E120" s="34"/>
      <c r="F120" s="180"/>
      <c r="G120" s="148"/>
      <c r="H120" s="142"/>
      <c r="I120" s="72"/>
      <c r="J120" s="73"/>
      <c r="K120" s="53"/>
      <c r="L120" s="153"/>
      <c r="M120" s="51"/>
      <c r="N120" s="35"/>
      <c r="O120" s="55"/>
      <c r="P120" s="36" t="str">
        <f>IF(N120="","",VLOOKUP(N120,単重表!$C$6:'単重表'!$F$3809,2,FALSE))</f>
        <v/>
      </c>
      <c r="Q120" s="37"/>
      <c r="R120" s="146">
        <f t="shared" si="5"/>
        <v>0</v>
      </c>
      <c r="S120" s="151"/>
      <c r="T120" s="39">
        <f t="shared" si="6"/>
        <v>1</v>
      </c>
      <c r="U120" s="40"/>
      <c r="V120" s="39" t="str">
        <f>IF(N120="","",VLOOKUP(N120,単重表!$C$6:'単重表'!$F$3809,3,FALSE))</f>
        <v/>
      </c>
      <c r="W120" s="80"/>
      <c r="X120" s="37" t="e">
        <f t="shared" si="7"/>
        <v>#VALUE!</v>
      </c>
      <c r="Y120" s="144"/>
      <c r="Z120" s="144"/>
      <c r="AA120" s="144"/>
      <c r="AB120" s="144"/>
      <c r="AC120" s="44"/>
      <c r="AD120" s="44"/>
      <c r="AE120" s="41"/>
      <c r="AF120" s="188"/>
      <c r="AG120" s="180"/>
      <c r="AH120" s="189"/>
      <c r="AI120" s="180"/>
      <c r="AJ120" s="187"/>
      <c r="AK120" s="190"/>
    </row>
    <row r="121" spans="2:37" ht="22.5" customHeight="1" x14ac:dyDescent="0.15">
      <c r="B121" s="34"/>
      <c r="C121" s="47"/>
      <c r="D121" s="34"/>
      <c r="E121" s="34"/>
      <c r="F121" s="180"/>
      <c r="G121" s="148"/>
      <c r="H121" s="142"/>
      <c r="I121" s="72"/>
      <c r="J121" s="73"/>
      <c r="K121" s="53"/>
      <c r="L121" s="153"/>
      <c r="M121" s="51"/>
      <c r="N121" s="35"/>
      <c r="O121" s="55"/>
      <c r="P121" s="36" t="str">
        <f>IF(N121="","",VLOOKUP(N121,単重表!$C$6:'単重表'!$F$3809,2,FALSE))</f>
        <v/>
      </c>
      <c r="Q121" s="37"/>
      <c r="R121" s="146">
        <f t="shared" si="5"/>
        <v>0</v>
      </c>
      <c r="S121" s="151"/>
      <c r="T121" s="39">
        <f t="shared" si="6"/>
        <v>1</v>
      </c>
      <c r="U121" s="40"/>
      <c r="V121" s="39" t="str">
        <f>IF(N121="","",VLOOKUP(N121,単重表!$C$6:'単重表'!$F$3809,3,FALSE))</f>
        <v/>
      </c>
      <c r="W121" s="80"/>
      <c r="X121" s="37" t="e">
        <f t="shared" si="7"/>
        <v>#VALUE!</v>
      </c>
      <c r="Y121" s="144"/>
      <c r="Z121" s="144"/>
      <c r="AA121" s="144"/>
      <c r="AB121" s="144"/>
      <c r="AC121" s="44"/>
      <c r="AD121" s="44"/>
      <c r="AE121" s="41"/>
      <c r="AF121" s="188"/>
      <c r="AG121" s="180"/>
      <c r="AH121" s="189"/>
      <c r="AI121" s="180"/>
      <c r="AJ121" s="187"/>
      <c r="AK121" s="190"/>
    </row>
    <row r="122" spans="2:37" ht="22.5" customHeight="1" x14ac:dyDescent="0.15">
      <c r="B122" s="34"/>
      <c r="C122" s="47"/>
      <c r="D122" s="34"/>
      <c r="E122" s="34"/>
      <c r="F122" s="180"/>
      <c r="G122" s="148"/>
      <c r="H122" s="142"/>
      <c r="I122" s="72"/>
      <c r="J122" s="73"/>
      <c r="K122" s="53"/>
      <c r="L122" s="153"/>
      <c r="M122" s="51"/>
      <c r="N122" s="35"/>
      <c r="O122" s="55"/>
      <c r="P122" s="36" t="str">
        <f>IF(N122="","",VLOOKUP(N122,単重表!$C$6:'単重表'!$F$3809,2,FALSE))</f>
        <v/>
      </c>
      <c r="Q122" s="37"/>
      <c r="R122" s="146">
        <f t="shared" si="5"/>
        <v>0</v>
      </c>
      <c r="S122" s="151"/>
      <c r="T122" s="39">
        <f t="shared" si="6"/>
        <v>1</v>
      </c>
      <c r="U122" s="40"/>
      <c r="V122" s="39" t="str">
        <f>IF(N122="","",VLOOKUP(N122,単重表!$C$6:'単重表'!$F$3809,3,FALSE))</f>
        <v/>
      </c>
      <c r="W122" s="80"/>
      <c r="X122" s="37" t="e">
        <f t="shared" si="7"/>
        <v>#VALUE!</v>
      </c>
      <c r="Y122" s="144"/>
      <c r="Z122" s="144"/>
      <c r="AA122" s="144"/>
      <c r="AB122" s="144"/>
      <c r="AC122" s="44"/>
      <c r="AD122" s="44"/>
      <c r="AE122" s="41"/>
      <c r="AF122" s="188"/>
      <c r="AG122" s="180"/>
      <c r="AH122" s="189"/>
      <c r="AI122" s="180"/>
      <c r="AJ122" s="187"/>
      <c r="AK122" s="190"/>
    </row>
    <row r="123" spans="2:37" ht="22.5" customHeight="1" x14ac:dyDescent="0.15">
      <c r="B123" s="34"/>
      <c r="C123" s="47"/>
      <c r="D123" s="34"/>
      <c r="E123" s="34"/>
      <c r="F123" s="180"/>
      <c r="G123" s="148"/>
      <c r="H123" s="142"/>
      <c r="I123" s="72"/>
      <c r="J123" s="73"/>
      <c r="K123" s="53"/>
      <c r="L123" s="153"/>
      <c r="M123" s="51"/>
      <c r="N123" s="35"/>
      <c r="O123" s="55"/>
      <c r="P123" s="36" t="str">
        <f>IF(N123="","",VLOOKUP(N123,単重表!$C$6:'単重表'!$F$3809,2,FALSE))</f>
        <v/>
      </c>
      <c r="Q123" s="37"/>
      <c r="R123" s="146">
        <f t="shared" si="5"/>
        <v>0</v>
      </c>
      <c r="S123" s="151"/>
      <c r="T123" s="39">
        <f t="shared" si="6"/>
        <v>1</v>
      </c>
      <c r="U123" s="40"/>
      <c r="V123" s="39" t="str">
        <f>IF(N123="","",VLOOKUP(N123,単重表!$C$6:'単重表'!$F$3809,3,FALSE))</f>
        <v/>
      </c>
      <c r="W123" s="80"/>
      <c r="X123" s="37" t="e">
        <f t="shared" si="7"/>
        <v>#VALUE!</v>
      </c>
      <c r="Y123" s="144"/>
      <c r="Z123" s="144"/>
      <c r="AA123" s="144"/>
      <c r="AB123" s="144"/>
      <c r="AC123" s="44"/>
      <c r="AD123" s="44"/>
      <c r="AE123" s="41"/>
      <c r="AF123" s="188"/>
      <c r="AG123" s="180"/>
      <c r="AH123" s="189"/>
      <c r="AI123" s="180"/>
      <c r="AJ123" s="187"/>
      <c r="AK123" s="190"/>
    </row>
    <row r="124" spans="2:37" ht="22.5" customHeight="1" x14ac:dyDescent="0.15">
      <c r="B124" s="34"/>
      <c r="C124" s="47"/>
      <c r="D124" s="34"/>
      <c r="E124" s="34"/>
      <c r="F124" s="180"/>
      <c r="G124" s="148"/>
      <c r="H124" s="142"/>
      <c r="I124" s="72"/>
      <c r="J124" s="73"/>
      <c r="K124" s="53"/>
      <c r="L124" s="153"/>
      <c r="M124" s="51"/>
      <c r="N124" s="35"/>
      <c r="O124" s="55"/>
      <c r="P124" s="36" t="str">
        <f>IF(N124="","",VLOOKUP(N124,単重表!$C$6:'単重表'!$F$3809,2,FALSE))</f>
        <v/>
      </c>
      <c r="Q124" s="37"/>
      <c r="R124" s="146">
        <f t="shared" si="5"/>
        <v>0</v>
      </c>
      <c r="S124" s="151"/>
      <c r="T124" s="39">
        <f t="shared" si="6"/>
        <v>1</v>
      </c>
      <c r="U124" s="40"/>
      <c r="V124" s="39" t="str">
        <f>IF(N124="","",VLOOKUP(N124,単重表!$C$6:'単重表'!$F$3809,3,FALSE))</f>
        <v/>
      </c>
      <c r="W124" s="80"/>
      <c r="X124" s="37" t="e">
        <f t="shared" si="7"/>
        <v>#VALUE!</v>
      </c>
      <c r="Y124" s="144"/>
      <c r="Z124" s="144"/>
      <c r="AA124" s="144"/>
      <c r="AB124" s="144"/>
      <c r="AC124" s="44"/>
      <c r="AD124" s="44"/>
      <c r="AE124" s="41"/>
      <c r="AF124" s="188"/>
      <c r="AG124" s="180"/>
      <c r="AH124" s="189"/>
      <c r="AI124" s="180"/>
      <c r="AJ124" s="187"/>
      <c r="AK124" s="190"/>
    </row>
    <row r="125" spans="2:37" ht="22.5" customHeight="1" x14ac:dyDescent="0.15">
      <c r="B125" s="34"/>
      <c r="C125" s="47"/>
      <c r="D125" s="34"/>
      <c r="E125" s="34"/>
      <c r="F125" s="180"/>
      <c r="G125" s="148"/>
      <c r="H125" s="142"/>
      <c r="I125" s="72"/>
      <c r="J125" s="73"/>
      <c r="K125" s="53"/>
      <c r="L125" s="153"/>
      <c r="M125" s="51"/>
      <c r="N125" s="35"/>
      <c r="O125" s="55"/>
      <c r="P125" s="36" t="str">
        <f>IF(N125="","",VLOOKUP(N125,単重表!$C$6:'単重表'!$F$3809,2,FALSE))</f>
        <v/>
      </c>
      <c r="Q125" s="37"/>
      <c r="R125" s="146">
        <f t="shared" si="5"/>
        <v>0</v>
      </c>
      <c r="S125" s="151"/>
      <c r="T125" s="39">
        <f t="shared" si="6"/>
        <v>1</v>
      </c>
      <c r="U125" s="40"/>
      <c r="V125" s="39" t="str">
        <f>IF(N125="","",VLOOKUP(N125,単重表!$C$6:'単重表'!$F$3809,3,FALSE))</f>
        <v/>
      </c>
      <c r="W125" s="80"/>
      <c r="X125" s="37" t="e">
        <f t="shared" si="7"/>
        <v>#VALUE!</v>
      </c>
      <c r="Y125" s="144"/>
      <c r="Z125" s="144"/>
      <c r="AA125" s="144"/>
      <c r="AB125" s="144"/>
      <c r="AC125" s="44"/>
      <c r="AD125" s="44"/>
      <c r="AE125" s="41"/>
      <c r="AF125" s="188"/>
      <c r="AG125" s="180"/>
      <c r="AH125" s="189"/>
      <c r="AI125" s="180"/>
      <c r="AJ125" s="187"/>
      <c r="AK125" s="190"/>
    </row>
    <row r="126" spans="2:37" ht="22.5" customHeight="1" x14ac:dyDescent="0.15">
      <c r="B126" s="34"/>
      <c r="C126" s="47"/>
      <c r="D126" s="34"/>
      <c r="E126" s="34"/>
      <c r="F126" s="180"/>
      <c r="G126" s="148"/>
      <c r="H126" s="142"/>
      <c r="I126" s="72"/>
      <c r="J126" s="73"/>
      <c r="K126" s="53"/>
      <c r="L126" s="153"/>
      <c r="M126" s="51"/>
      <c r="N126" s="35"/>
      <c r="O126" s="55"/>
      <c r="P126" s="36" t="str">
        <f>IF(N126="","",VLOOKUP(N126,単重表!$C$6:'単重表'!$F$3809,2,FALSE))</f>
        <v/>
      </c>
      <c r="Q126" s="37"/>
      <c r="R126" s="146">
        <f t="shared" si="5"/>
        <v>0</v>
      </c>
      <c r="S126" s="151"/>
      <c r="T126" s="39">
        <f t="shared" si="6"/>
        <v>1</v>
      </c>
      <c r="U126" s="40"/>
      <c r="V126" s="39" t="str">
        <f>IF(N126="","",VLOOKUP(N126,単重表!$C$6:'単重表'!$F$3809,3,FALSE))</f>
        <v/>
      </c>
      <c r="W126" s="80"/>
      <c r="X126" s="37" t="e">
        <f t="shared" si="7"/>
        <v>#VALUE!</v>
      </c>
      <c r="Y126" s="144"/>
      <c r="Z126" s="144"/>
      <c r="AA126" s="144"/>
      <c r="AB126" s="144"/>
      <c r="AC126" s="44"/>
      <c r="AD126" s="44"/>
      <c r="AE126" s="41"/>
      <c r="AF126" s="188"/>
      <c r="AG126" s="180"/>
      <c r="AH126" s="189"/>
      <c r="AI126" s="180"/>
      <c r="AJ126" s="187"/>
      <c r="AK126" s="190"/>
    </row>
    <row r="127" spans="2:37" ht="22.5" customHeight="1" x14ac:dyDescent="0.15">
      <c r="B127" s="34"/>
      <c r="C127" s="47"/>
      <c r="D127" s="34"/>
      <c r="E127" s="34"/>
      <c r="F127" s="180"/>
      <c r="G127" s="148"/>
      <c r="H127" s="142"/>
      <c r="I127" s="72"/>
      <c r="J127" s="73"/>
      <c r="K127" s="53"/>
      <c r="L127" s="153"/>
      <c r="M127" s="51"/>
      <c r="N127" s="35"/>
      <c r="O127" s="55"/>
      <c r="P127" s="36" t="str">
        <f>IF(N127="","",VLOOKUP(N127,単重表!$C$6:'単重表'!$F$3809,2,FALSE))</f>
        <v/>
      </c>
      <c r="Q127" s="37"/>
      <c r="R127" s="146">
        <f t="shared" si="5"/>
        <v>0</v>
      </c>
      <c r="S127" s="151"/>
      <c r="T127" s="39">
        <f t="shared" si="6"/>
        <v>1</v>
      </c>
      <c r="U127" s="40"/>
      <c r="V127" s="39" t="str">
        <f>IF(N127="","",VLOOKUP(N127,単重表!$C$6:'単重表'!$F$3809,3,FALSE))</f>
        <v/>
      </c>
      <c r="W127" s="80"/>
      <c r="X127" s="37" t="e">
        <f t="shared" si="7"/>
        <v>#VALUE!</v>
      </c>
      <c r="Y127" s="144"/>
      <c r="Z127" s="144"/>
      <c r="AA127" s="144"/>
      <c r="AB127" s="144"/>
      <c r="AC127" s="44"/>
      <c r="AD127" s="44"/>
      <c r="AE127" s="41"/>
      <c r="AF127" s="188"/>
      <c r="AG127" s="180"/>
      <c r="AH127" s="189"/>
      <c r="AI127" s="180"/>
      <c r="AJ127" s="187"/>
      <c r="AK127" s="190"/>
    </row>
    <row r="128" spans="2:37" ht="22.5" customHeight="1" x14ac:dyDescent="0.15">
      <c r="B128" s="34"/>
      <c r="C128" s="47"/>
      <c r="D128" s="34"/>
      <c r="E128" s="34"/>
      <c r="F128" s="180"/>
      <c r="G128" s="148"/>
      <c r="H128" s="142"/>
      <c r="I128" s="72"/>
      <c r="J128" s="73"/>
      <c r="K128" s="53"/>
      <c r="L128" s="153"/>
      <c r="M128" s="51"/>
      <c r="N128" s="35"/>
      <c r="O128" s="55"/>
      <c r="P128" s="36" t="str">
        <f>IF(N128="","",VLOOKUP(N128,単重表!$C$6:'単重表'!$F$3809,2,FALSE))</f>
        <v/>
      </c>
      <c r="Q128" s="37"/>
      <c r="R128" s="146">
        <f t="shared" si="5"/>
        <v>0</v>
      </c>
      <c r="S128" s="151"/>
      <c r="T128" s="39">
        <f t="shared" si="6"/>
        <v>1</v>
      </c>
      <c r="U128" s="40"/>
      <c r="V128" s="39" t="str">
        <f>IF(N128="","",VLOOKUP(N128,単重表!$C$6:'単重表'!$F$3809,3,FALSE))</f>
        <v/>
      </c>
      <c r="W128" s="80"/>
      <c r="X128" s="37" t="e">
        <f t="shared" si="7"/>
        <v>#VALUE!</v>
      </c>
      <c r="Y128" s="144"/>
      <c r="Z128" s="144"/>
      <c r="AA128" s="144"/>
      <c r="AB128" s="144"/>
      <c r="AC128" s="44"/>
      <c r="AD128" s="44"/>
      <c r="AE128" s="41"/>
      <c r="AF128" s="188"/>
      <c r="AG128" s="180"/>
      <c r="AH128" s="189"/>
      <c r="AI128" s="180"/>
      <c r="AJ128" s="187"/>
      <c r="AK128" s="190"/>
    </row>
    <row r="129" spans="2:37" ht="22.5" customHeight="1" x14ac:dyDescent="0.15">
      <c r="B129" s="34"/>
      <c r="C129" s="47"/>
      <c r="D129" s="34"/>
      <c r="E129" s="34"/>
      <c r="F129" s="180"/>
      <c r="G129" s="148"/>
      <c r="H129" s="142"/>
      <c r="I129" s="72"/>
      <c r="J129" s="73"/>
      <c r="K129" s="53"/>
      <c r="L129" s="153"/>
      <c r="M129" s="51"/>
      <c r="N129" s="35"/>
      <c r="O129" s="55"/>
      <c r="P129" s="36" t="str">
        <f>IF(N129="","",VLOOKUP(N129,単重表!$C$6:'単重表'!$F$3809,2,FALSE))</f>
        <v/>
      </c>
      <c r="Q129" s="37"/>
      <c r="R129" s="146">
        <f t="shared" si="5"/>
        <v>0</v>
      </c>
      <c r="S129" s="151"/>
      <c r="T129" s="39">
        <f t="shared" si="6"/>
        <v>1</v>
      </c>
      <c r="U129" s="40"/>
      <c r="V129" s="39" t="str">
        <f>IF(N129="","",VLOOKUP(N129,単重表!$C$6:'単重表'!$F$3809,3,FALSE))</f>
        <v/>
      </c>
      <c r="W129" s="80"/>
      <c r="X129" s="37" t="e">
        <f t="shared" si="7"/>
        <v>#VALUE!</v>
      </c>
      <c r="Y129" s="144"/>
      <c r="Z129" s="144"/>
      <c r="AA129" s="144"/>
      <c r="AB129" s="144"/>
      <c r="AC129" s="44"/>
      <c r="AD129" s="44"/>
      <c r="AE129" s="41"/>
      <c r="AF129" s="188"/>
      <c r="AG129" s="180"/>
      <c r="AH129" s="189"/>
      <c r="AI129" s="180"/>
      <c r="AJ129" s="187"/>
      <c r="AK129" s="190"/>
    </row>
  </sheetData>
  <mergeCells count="63">
    <mergeCell ref="AL26:AL27"/>
    <mergeCell ref="AF26:AF27"/>
    <mergeCell ref="AG26:AG27"/>
    <mergeCell ref="AH26:AH27"/>
    <mergeCell ref="AI26:AI27"/>
    <mergeCell ref="AJ26:AJ27"/>
    <mergeCell ref="AK26:AK27"/>
    <mergeCell ref="AE26:AE27"/>
    <mergeCell ref="S26:S27"/>
    <mergeCell ref="U26:U27"/>
    <mergeCell ref="V26:V27"/>
    <mergeCell ref="W26:W27"/>
    <mergeCell ref="X26:X27"/>
    <mergeCell ref="Y26:Y27"/>
    <mergeCell ref="Z26:Z27"/>
    <mergeCell ref="AA26:AA27"/>
    <mergeCell ref="AB26:AB27"/>
    <mergeCell ref="AC26:AC27"/>
    <mergeCell ref="AD26:AD27"/>
    <mergeCell ref="Q26:Q27"/>
    <mergeCell ref="B26:B27"/>
    <mergeCell ref="C26:C27"/>
    <mergeCell ref="D26:D27"/>
    <mergeCell ref="E26:E27"/>
    <mergeCell ref="F26:F27"/>
    <mergeCell ref="G26:G27"/>
    <mergeCell ref="H26:H27"/>
    <mergeCell ref="I26:J26"/>
    <mergeCell ref="K26:M27"/>
    <mergeCell ref="N26:N27"/>
    <mergeCell ref="O26:P26"/>
    <mergeCell ref="AC7:AK7"/>
    <mergeCell ref="K5:L5"/>
    <mergeCell ref="M5:O5"/>
    <mergeCell ref="P5:Q5"/>
    <mergeCell ref="U5:AG5"/>
    <mergeCell ref="K6:L6"/>
    <mergeCell ref="M6:Q6"/>
    <mergeCell ref="S6:U6"/>
    <mergeCell ref="X6:AK6"/>
    <mergeCell ref="AH2:AH5"/>
    <mergeCell ref="AK2:AK5"/>
    <mergeCell ref="K7:L7"/>
    <mergeCell ref="M7:Q7"/>
    <mergeCell ref="S7:U7"/>
    <mergeCell ref="X7:Z7"/>
    <mergeCell ref="AA7:AB7"/>
    <mergeCell ref="K4:L4"/>
    <mergeCell ref="M4:Q4"/>
    <mergeCell ref="S4:U4"/>
    <mergeCell ref="V4:AG4"/>
    <mergeCell ref="K1:Q1"/>
    <mergeCell ref="S1:U1"/>
    <mergeCell ref="V1:AG1"/>
    <mergeCell ref="K2:L2"/>
    <mergeCell ref="M2:Q2"/>
    <mergeCell ref="S2:U2"/>
    <mergeCell ref="V2:AG2"/>
    <mergeCell ref="K3:L3"/>
    <mergeCell ref="M3:O3"/>
    <mergeCell ref="P3:Q3"/>
    <mergeCell ref="S3:U3"/>
    <mergeCell ref="V3:AG3"/>
  </mergeCells>
  <phoneticPr fontId="3"/>
  <pageMargins left="0.59055118110236227" right="0.19685039370078741" top="0.59055118110236227" bottom="0.59055118110236227" header="0.51181102362204722" footer="0.51181102362204722"/>
  <pageSetup paperSize="9" scale="79" orientation="portrait" r:id="rId1"/>
  <headerFooter alignWithMargins="0"/>
  <rowBreaks count="1" manualBreakCount="1">
    <brk id="34" max="36" man="1"/>
  </rowBreaks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2232"/>
  <sheetViews>
    <sheetView topLeftCell="A1225" zoomScale="124" zoomScaleNormal="124" workbookViewId="0">
      <selection activeCell="C1233" sqref="C1233"/>
    </sheetView>
  </sheetViews>
  <sheetFormatPr defaultRowHeight="12" x14ac:dyDescent="0.15"/>
  <cols>
    <col min="1" max="2" width="9.140625" style="14" customWidth="1"/>
    <col min="3" max="3" width="17.5703125" style="122" customWidth="1"/>
    <col min="4" max="4" width="26.7109375" style="14" customWidth="1"/>
    <col min="5" max="5" width="13.85546875" style="14" customWidth="1"/>
    <col min="6" max="11" width="9.140625" style="14" customWidth="1"/>
    <col min="12" max="12" width="9.28515625" style="14" customWidth="1"/>
    <col min="13" max="16384" width="9.140625" style="14"/>
  </cols>
  <sheetData>
    <row r="4" spans="2:6" x14ac:dyDescent="0.15">
      <c r="B4" s="14" t="s">
        <v>2047</v>
      </c>
      <c r="C4" s="122" t="s">
        <v>19</v>
      </c>
      <c r="D4" s="14" t="s">
        <v>2048</v>
      </c>
      <c r="E4" s="14" t="s">
        <v>20</v>
      </c>
      <c r="F4" s="123" t="s">
        <v>2049</v>
      </c>
    </row>
    <row r="5" spans="2:6" x14ac:dyDescent="0.15">
      <c r="C5" s="122">
        <v>1</v>
      </c>
      <c r="D5" s="14" t="s">
        <v>27</v>
      </c>
    </row>
    <row r="6" spans="2:6" x14ac:dyDescent="0.15">
      <c r="C6" s="122">
        <v>110010068</v>
      </c>
      <c r="D6" s="14" t="s">
        <v>1301</v>
      </c>
      <c r="E6" s="14">
        <v>16.899999999999999</v>
      </c>
      <c r="F6" s="14">
        <v>0.60399999999999998</v>
      </c>
    </row>
    <row r="7" spans="2:6" x14ac:dyDescent="0.15">
      <c r="C7" s="122">
        <v>11251256.59</v>
      </c>
      <c r="D7" s="14" t="s">
        <v>1302</v>
      </c>
      <c r="E7" s="14">
        <v>23.6</v>
      </c>
      <c r="F7" s="14">
        <v>0.755</v>
      </c>
    </row>
    <row r="8" spans="2:6" x14ac:dyDescent="0.15">
      <c r="C8" s="122">
        <v>1150150710</v>
      </c>
      <c r="D8" s="14" t="s">
        <v>1303</v>
      </c>
      <c r="E8" s="14">
        <v>31.1</v>
      </c>
      <c r="F8" s="14">
        <v>0.90600000000000003</v>
      </c>
    </row>
    <row r="9" spans="2:6" x14ac:dyDescent="0.15">
      <c r="C9" s="122">
        <v>11751757.511</v>
      </c>
      <c r="D9" s="14" t="s">
        <v>1304</v>
      </c>
      <c r="E9" s="14">
        <v>40.4</v>
      </c>
      <c r="F9" s="14">
        <v>1.0569999999999999</v>
      </c>
    </row>
    <row r="10" spans="2:6" x14ac:dyDescent="0.15">
      <c r="C10" s="122">
        <v>1200200812</v>
      </c>
      <c r="D10" s="14" t="s">
        <v>1305</v>
      </c>
      <c r="E10" s="14">
        <v>49.9</v>
      </c>
      <c r="F10" s="14">
        <v>1.208</v>
      </c>
    </row>
    <row r="11" spans="2:6" x14ac:dyDescent="0.15">
      <c r="C11" s="122">
        <v>12002041212</v>
      </c>
      <c r="D11" s="14" t="s">
        <v>1306</v>
      </c>
      <c r="E11" s="14">
        <v>56.2</v>
      </c>
      <c r="F11" s="14">
        <v>1.216</v>
      </c>
    </row>
    <row r="12" spans="2:6" x14ac:dyDescent="0.15">
      <c r="C12" s="122">
        <v>1250250914</v>
      </c>
      <c r="D12" s="14" t="s">
        <v>1307</v>
      </c>
      <c r="E12" s="14">
        <v>71.8</v>
      </c>
      <c r="F12" s="14">
        <v>1.51</v>
      </c>
    </row>
    <row r="13" spans="2:6" x14ac:dyDescent="0.15">
      <c r="C13" s="122">
        <v>12502551414</v>
      </c>
      <c r="D13" s="14" t="s">
        <v>1308</v>
      </c>
      <c r="E13" s="14">
        <v>81.599999999999994</v>
      </c>
      <c r="F13" s="14">
        <v>1.52</v>
      </c>
    </row>
    <row r="14" spans="2:6" x14ac:dyDescent="0.15">
      <c r="C14" s="122">
        <v>12943021212</v>
      </c>
      <c r="D14" s="14" t="s">
        <v>1309</v>
      </c>
      <c r="E14" s="14">
        <v>83.5</v>
      </c>
      <c r="F14" s="14">
        <v>1.796</v>
      </c>
    </row>
    <row r="15" spans="2:6" x14ac:dyDescent="0.15">
      <c r="C15" s="122">
        <v>13003001015</v>
      </c>
      <c r="D15" s="14" t="s">
        <v>1310</v>
      </c>
      <c r="E15" s="14">
        <v>93</v>
      </c>
      <c r="F15" s="14">
        <v>1.81</v>
      </c>
    </row>
    <row r="16" spans="2:6" x14ac:dyDescent="0.15">
      <c r="C16" s="122">
        <v>13003051515</v>
      </c>
      <c r="D16" s="14" t="s">
        <v>1311</v>
      </c>
      <c r="E16" s="14">
        <v>105</v>
      </c>
      <c r="F16" s="14">
        <v>1.82</v>
      </c>
    </row>
    <row r="17" spans="3:6" x14ac:dyDescent="0.15">
      <c r="C17" s="122">
        <v>13443481016</v>
      </c>
      <c r="D17" s="14" t="s">
        <v>1312</v>
      </c>
      <c r="E17" s="14">
        <v>113</v>
      </c>
      <c r="F17" s="14">
        <v>2.0920000000000001</v>
      </c>
    </row>
    <row r="18" spans="3:6" x14ac:dyDescent="0.15">
      <c r="C18" s="122">
        <v>13503501219</v>
      </c>
      <c r="D18" s="14" t="s">
        <v>1313</v>
      </c>
      <c r="E18" s="14">
        <v>135</v>
      </c>
      <c r="F18" s="14">
        <v>2.1139999999999999</v>
      </c>
    </row>
    <row r="19" spans="3:6" x14ac:dyDescent="0.15">
      <c r="C19" s="122">
        <v>13884021515</v>
      </c>
      <c r="D19" s="14" t="s">
        <v>1314</v>
      </c>
      <c r="E19" s="14">
        <v>140</v>
      </c>
    </row>
    <row r="20" spans="3:6" x14ac:dyDescent="0.15">
      <c r="C20" s="122">
        <v>13943981118</v>
      </c>
      <c r="D20" s="14" t="s">
        <v>1315</v>
      </c>
      <c r="E20" s="14">
        <v>147</v>
      </c>
      <c r="F20" s="14">
        <v>2.3940000000000001</v>
      </c>
    </row>
    <row r="21" spans="3:6" x14ac:dyDescent="0.15">
      <c r="C21" s="122">
        <v>14004001321</v>
      </c>
      <c r="D21" s="14" t="s">
        <v>1316</v>
      </c>
      <c r="E21" s="14">
        <v>172</v>
      </c>
      <c r="F21" s="14">
        <v>2.4159999999999999</v>
      </c>
    </row>
    <row r="22" spans="3:6" x14ac:dyDescent="0.15">
      <c r="C22" s="122">
        <v>14004082121</v>
      </c>
      <c r="D22" s="14" t="s">
        <v>1317</v>
      </c>
      <c r="E22" s="14">
        <v>197</v>
      </c>
      <c r="F22" s="14">
        <v>2.4319999999999999</v>
      </c>
    </row>
    <row r="23" spans="3:6" x14ac:dyDescent="0.15">
      <c r="C23" s="122">
        <v>14144051828</v>
      </c>
      <c r="D23" s="14" t="s">
        <v>1318</v>
      </c>
      <c r="E23" s="14">
        <v>232</v>
      </c>
      <c r="F23" s="14">
        <v>2.468</v>
      </c>
    </row>
    <row r="24" spans="3:6" x14ac:dyDescent="0.15">
      <c r="C24" s="122">
        <v>14284072035</v>
      </c>
      <c r="D24" s="14" t="s">
        <v>1319</v>
      </c>
      <c r="E24" s="14">
        <v>283</v>
      </c>
      <c r="F24" s="14">
        <v>2.5139999999999998</v>
      </c>
    </row>
    <row r="25" spans="3:6" x14ac:dyDescent="0.15">
      <c r="C25" s="122">
        <v>14584173050</v>
      </c>
      <c r="D25" s="14" t="s">
        <v>1320</v>
      </c>
      <c r="E25" s="14">
        <v>415</v>
      </c>
      <c r="F25" s="14">
        <v>2.6240000000000001</v>
      </c>
    </row>
    <row r="26" spans="3:6" x14ac:dyDescent="0.15">
      <c r="C26" s="122">
        <v>14984324570</v>
      </c>
      <c r="D26" s="14" t="s">
        <v>1321</v>
      </c>
      <c r="E26" s="14">
        <v>604</v>
      </c>
      <c r="F26" s="14">
        <v>2.774</v>
      </c>
    </row>
    <row r="27" spans="3:6" x14ac:dyDescent="0.15">
      <c r="D27" s="14" t="s">
        <v>1659</v>
      </c>
    </row>
    <row r="28" spans="3:6" x14ac:dyDescent="0.15">
      <c r="C28" s="122">
        <v>1</v>
      </c>
      <c r="D28" s="14" t="s">
        <v>1660</v>
      </c>
    </row>
    <row r="29" spans="3:6" x14ac:dyDescent="0.15">
      <c r="C29" s="122">
        <v>114810069</v>
      </c>
      <c r="D29" s="14" t="s">
        <v>1322</v>
      </c>
      <c r="E29" s="14">
        <v>20.7</v>
      </c>
      <c r="F29" s="14">
        <v>0.70199999999999996</v>
      </c>
    </row>
    <row r="30" spans="3:6" x14ac:dyDescent="0.15">
      <c r="C30" s="122">
        <v>119415069</v>
      </c>
      <c r="D30" s="14" t="s">
        <v>1323</v>
      </c>
      <c r="E30" s="14">
        <v>29.9</v>
      </c>
      <c r="F30" s="14">
        <v>0.99399999999999999</v>
      </c>
    </row>
    <row r="31" spans="3:6" x14ac:dyDescent="0.15">
      <c r="C31" s="122">
        <v>1244175711</v>
      </c>
      <c r="D31" s="14" t="s">
        <v>1324</v>
      </c>
      <c r="E31" s="14">
        <v>43.6</v>
      </c>
      <c r="F31" s="14">
        <v>1.196</v>
      </c>
    </row>
    <row r="32" spans="3:6" x14ac:dyDescent="0.15">
      <c r="C32" s="122">
        <v>1294200812</v>
      </c>
      <c r="D32" s="14" t="s">
        <v>1325</v>
      </c>
      <c r="E32" s="14">
        <v>55.8</v>
      </c>
      <c r="F32" s="14">
        <v>1.3959999999999999</v>
      </c>
    </row>
    <row r="33" spans="3:6" x14ac:dyDescent="0.15">
      <c r="C33" s="122">
        <v>1340250914</v>
      </c>
      <c r="D33" s="14" t="s">
        <v>1326</v>
      </c>
      <c r="E33" s="14">
        <v>78.099999999999994</v>
      </c>
      <c r="F33" s="14">
        <v>1.69</v>
      </c>
    </row>
    <row r="34" spans="3:6" x14ac:dyDescent="0.15">
      <c r="C34" s="122">
        <v>13903001016</v>
      </c>
      <c r="D34" s="14" t="s">
        <v>1327</v>
      </c>
      <c r="E34" s="14">
        <v>105</v>
      </c>
      <c r="F34" s="14">
        <v>1.992</v>
      </c>
    </row>
    <row r="35" spans="3:6" x14ac:dyDescent="0.15">
      <c r="C35" s="122">
        <v>14823001115</v>
      </c>
      <c r="D35" s="14" t="s">
        <v>1328</v>
      </c>
      <c r="E35" s="14">
        <v>111</v>
      </c>
      <c r="F35" s="14">
        <v>2.1720000000000002</v>
      </c>
    </row>
    <row r="36" spans="3:6" x14ac:dyDescent="0.15">
      <c r="C36" s="122">
        <v>14403001118</v>
      </c>
      <c r="D36" s="14" t="s">
        <v>1329</v>
      </c>
      <c r="E36" s="14">
        <v>121</v>
      </c>
      <c r="F36" s="14">
        <v>2.0939999999999999</v>
      </c>
    </row>
    <row r="37" spans="3:6" x14ac:dyDescent="0.15">
      <c r="C37" s="122">
        <v>14883001118</v>
      </c>
      <c r="D37" s="14" t="s">
        <v>1330</v>
      </c>
      <c r="E37" s="14">
        <v>125</v>
      </c>
      <c r="F37" s="14">
        <v>2.19</v>
      </c>
    </row>
    <row r="38" spans="3:6" x14ac:dyDescent="0.15">
      <c r="C38" s="122">
        <v>15823001217</v>
      </c>
      <c r="D38" s="14" t="s">
        <v>1331</v>
      </c>
      <c r="E38" s="14">
        <v>133</v>
      </c>
      <c r="F38" s="14">
        <v>2.3740000000000001</v>
      </c>
    </row>
    <row r="39" spans="3:6" x14ac:dyDescent="0.15">
      <c r="C39" s="122">
        <v>15883001220</v>
      </c>
      <c r="D39" s="14" t="s">
        <v>1332</v>
      </c>
      <c r="E39" s="14">
        <v>147</v>
      </c>
      <c r="F39" s="14">
        <v>2.3919999999999999</v>
      </c>
    </row>
    <row r="40" spans="3:6" x14ac:dyDescent="0.15">
      <c r="C40" s="122">
        <v>16923001320</v>
      </c>
      <c r="D40" s="14" t="s">
        <v>1333</v>
      </c>
      <c r="E40" s="14">
        <v>163</v>
      </c>
      <c r="F40" s="14">
        <v>2.5979999999999999</v>
      </c>
    </row>
    <row r="41" spans="3:6" x14ac:dyDescent="0.15">
      <c r="C41" s="122">
        <v>15943021423</v>
      </c>
      <c r="D41" s="14" t="s">
        <v>1334</v>
      </c>
      <c r="E41" s="14">
        <v>170</v>
      </c>
      <c r="F41" s="14">
        <v>2.4140000000000001</v>
      </c>
    </row>
    <row r="42" spans="3:6" x14ac:dyDescent="0.15">
      <c r="C42" s="122">
        <v>17003001324</v>
      </c>
      <c r="D42" s="14" t="s">
        <v>1335</v>
      </c>
      <c r="E42" s="14">
        <v>182</v>
      </c>
      <c r="F42" s="14">
        <v>2.6219999999999999</v>
      </c>
    </row>
    <row r="43" spans="3:6" x14ac:dyDescent="0.15">
      <c r="C43" s="122">
        <v>17923001422</v>
      </c>
      <c r="D43" s="14" t="s">
        <v>1336</v>
      </c>
      <c r="E43" s="14">
        <v>188</v>
      </c>
      <c r="F43" s="14">
        <v>2.8</v>
      </c>
    </row>
    <row r="44" spans="3:6" x14ac:dyDescent="0.15">
      <c r="C44" s="122">
        <v>18003001426</v>
      </c>
      <c r="D44" s="14" t="s">
        <v>1337</v>
      </c>
      <c r="E44" s="14">
        <v>207</v>
      </c>
      <c r="F44" s="14">
        <v>2.8239999999999998</v>
      </c>
    </row>
    <row r="45" spans="3:6" x14ac:dyDescent="0.15">
      <c r="C45" s="122">
        <v>18902991523</v>
      </c>
      <c r="D45" s="14" t="s">
        <v>1338</v>
      </c>
      <c r="E45" s="14">
        <v>210</v>
      </c>
      <c r="F45" s="14">
        <v>2.992</v>
      </c>
    </row>
    <row r="46" spans="3:6" x14ac:dyDescent="0.15">
      <c r="C46" s="122">
        <v>19003001628</v>
      </c>
      <c r="D46" s="14" t="s">
        <v>1339</v>
      </c>
      <c r="E46" s="14">
        <v>240</v>
      </c>
      <c r="F46" s="14">
        <v>3.024</v>
      </c>
    </row>
    <row r="47" spans="3:6" x14ac:dyDescent="0.15">
      <c r="C47" s="122">
        <v>19123021834</v>
      </c>
      <c r="D47" s="14" t="s">
        <v>1340</v>
      </c>
      <c r="E47" s="14">
        <v>283</v>
      </c>
      <c r="F47" s="14">
        <v>3.0339999999999998</v>
      </c>
    </row>
    <row r="48" spans="3:6" x14ac:dyDescent="0.15">
      <c r="D48" s="14" t="s">
        <v>1659</v>
      </c>
    </row>
    <row r="49" spans="3:6" x14ac:dyDescent="0.15">
      <c r="C49" s="122">
        <v>1</v>
      </c>
      <c r="D49" s="14" t="s">
        <v>1661</v>
      </c>
    </row>
    <row r="50" spans="3:6" x14ac:dyDescent="0.15">
      <c r="C50" s="122">
        <v>11005057</v>
      </c>
      <c r="D50" s="14" t="s">
        <v>1359</v>
      </c>
      <c r="E50" s="14">
        <v>9.3000000000000007</v>
      </c>
      <c r="F50" s="14">
        <v>0.6</v>
      </c>
    </row>
    <row r="51" spans="3:6" x14ac:dyDescent="0.15">
      <c r="C51" s="122">
        <v>11256068</v>
      </c>
      <c r="D51" s="14" t="s">
        <v>1360</v>
      </c>
      <c r="E51" s="14">
        <v>13.1</v>
      </c>
    </row>
    <row r="52" spans="3:6" x14ac:dyDescent="0.15">
      <c r="C52" s="122">
        <v>11507557</v>
      </c>
      <c r="D52" s="14" t="s">
        <v>1361</v>
      </c>
      <c r="E52" s="14">
        <v>14</v>
      </c>
      <c r="F52" s="14">
        <v>0.60399999999999998</v>
      </c>
    </row>
    <row r="53" spans="3:6" x14ac:dyDescent="0.15">
      <c r="C53" s="122">
        <v>11759058</v>
      </c>
      <c r="D53" s="14" t="s">
        <v>1362</v>
      </c>
      <c r="E53" s="14">
        <v>18</v>
      </c>
      <c r="F53" s="14">
        <v>0.71599999999999997</v>
      </c>
    </row>
    <row r="54" spans="3:6" x14ac:dyDescent="0.15">
      <c r="C54" s="122">
        <v>1198994.57</v>
      </c>
      <c r="D54" s="14" t="s">
        <v>1363</v>
      </c>
      <c r="E54" s="14">
        <v>17.8</v>
      </c>
      <c r="F54" s="14">
        <v>0.79700000000000004</v>
      </c>
    </row>
    <row r="55" spans="3:6" x14ac:dyDescent="0.15">
      <c r="C55" s="122">
        <v>12001005.58</v>
      </c>
      <c r="D55" s="14" t="s">
        <v>1364</v>
      </c>
      <c r="E55" s="14">
        <v>20.9</v>
      </c>
      <c r="F55" s="14">
        <v>0.80500000000000005</v>
      </c>
    </row>
    <row r="56" spans="3:6" x14ac:dyDescent="0.15">
      <c r="C56" s="122">
        <v>124812458</v>
      </c>
      <c r="D56" s="14" t="s">
        <v>1365</v>
      </c>
      <c r="E56" s="14">
        <v>25.1</v>
      </c>
      <c r="F56" s="14">
        <v>0.998</v>
      </c>
    </row>
    <row r="57" spans="3:6" x14ac:dyDescent="0.15">
      <c r="C57" s="122">
        <v>125012569</v>
      </c>
      <c r="D57" s="14" t="s">
        <v>1366</v>
      </c>
      <c r="E57" s="14">
        <v>29</v>
      </c>
      <c r="F57" s="14">
        <v>1.006</v>
      </c>
    </row>
    <row r="58" spans="3:6" x14ac:dyDescent="0.15">
      <c r="C58" s="122">
        <v>12981495.58</v>
      </c>
      <c r="D58" s="14" t="s">
        <v>1367</v>
      </c>
      <c r="E58" s="14">
        <v>32</v>
      </c>
      <c r="F58" s="14">
        <v>1.1970000000000001</v>
      </c>
    </row>
    <row r="59" spans="3:6" x14ac:dyDescent="0.15">
      <c r="C59" s="122">
        <v>13001506.59</v>
      </c>
      <c r="D59" s="14" t="s">
        <v>1368</v>
      </c>
      <c r="E59" s="14">
        <v>36.700000000000003</v>
      </c>
      <c r="F59" s="14">
        <v>1.2050000000000001</v>
      </c>
    </row>
    <row r="60" spans="3:6" x14ac:dyDescent="0.15">
      <c r="C60" s="122">
        <v>134617469</v>
      </c>
      <c r="D60" s="14" t="s">
        <v>1369</v>
      </c>
      <c r="E60" s="14">
        <v>41.2</v>
      </c>
      <c r="F60" s="14">
        <v>1.3939999999999999</v>
      </c>
    </row>
    <row r="61" spans="3:6" x14ac:dyDescent="0.15">
      <c r="C61" s="122">
        <v>1350175711</v>
      </c>
      <c r="D61" s="14" t="s">
        <v>1370</v>
      </c>
      <c r="E61" s="14">
        <v>49.4</v>
      </c>
      <c r="F61" s="14">
        <v>1.4079999999999999</v>
      </c>
    </row>
    <row r="62" spans="3:6" x14ac:dyDescent="0.15">
      <c r="C62" s="122">
        <v>1396199711</v>
      </c>
      <c r="D62" s="14" t="s">
        <v>1371</v>
      </c>
      <c r="E62" s="14">
        <v>56.1</v>
      </c>
      <c r="F62" s="14">
        <v>1.5960000000000001</v>
      </c>
    </row>
    <row r="63" spans="3:6" x14ac:dyDescent="0.15">
      <c r="C63" s="122">
        <v>1400200813</v>
      </c>
      <c r="D63" s="14" t="s">
        <v>1372</v>
      </c>
      <c r="E63" s="14">
        <v>65.400000000000006</v>
      </c>
      <c r="F63" s="14">
        <v>1.61</v>
      </c>
    </row>
    <row r="64" spans="3:6" x14ac:dyDescent="0.15">
      <c r="C64" s="122">
        <v>1446199812</v>
      </c>
      <c r="D64" s="14" t="s">
        <v>1373</v>
      </c>
      <c r="E64" s="14">
        <v>65.099999999999994</v>
      </c>
      <c r="F64" s="14">
        <v>1.696</v>
      </c>
    </row>
    <row r="65" spans="3:6" x14ac:dyDescent="0.15">
      <c r="C65" s="122">
        <v>1450200914</v>
      </c>
      <c r="D65" s="14" t="s">
        <v>1374</v>
      </c>
      <c r="E65" s="14">
        <v>74.900000000000006</v>
      </c>
      <c r="F65" s="14">
        <v>1.71</v>
      </c>
    </row>
    <row r="66" spans="3:6" x14ac:dyDescent="0.15">
      <c r="C66" s="122">
        <v>1496199914</v>
      </c>
      <c r="D66" s="14" t="s">
        <v>1375</v>
      </c>
      <c r="E66" s="14">
        <v>77.900000000000006</v>
      </c>
      <c r="F66" s="14">
        <v>1.798</v>
      </c>
    </row>
    <row r="67" spans="3:6" x14ac:dyDescent="0.15">
      <c r="C67" s="122">
        <v>15002001016</v>
      </c>
      <c r="D67" s="14" t="s">
        <v>1376</v>
      </c>
      <c r="E67" s="14">
        <v>88.1</v>
      </c>
      <c r="F67" s="14">
        <v>1.8120000000000001</v>
      </c>
    </row>
    <row r="68" spans="3:6" x14ac:dyDescent="0.15">
      <c r="C68" s="122">
        <v>15062011119</v>
      </c>
      <c r="D68" s="14" t="s">
        <v>1377</v>
      </c>
      <c r="E68" s="14">
        <v>102</v>
      </c>
      <c r="F68" s="14">
        <v>1.8320000000000001</v>
      </c>
    </row>
    <row r="69" spans="3:6" x14ac:dyDescent="0.15">
      <c r="C69" s="122">
        <v>15961991015</v>
      </c>
      <c r="D69" s="14" t="s">
        <v>1378</v>
      </c>
      <c r="E69" s="14">
        <v>92.4</v>
      </c>
      <c r="F69" s="14">
        <v>1.998</v>
      </c>
    </row>
    <row r="70" spans="3:6" x14ac:dyDescent="0.15">
      <c r="C70" s="122">
        <v>16002001117</v>
      </c>
      <c r="D70" s="14" t="s">
        <v>1379</v>
      </c>
      <c r="E70" s="14">
        <v>103</v>
      </c>
      <c r="F70" s="14">
        <v>2.012</v>
      </c>
    </row>
    <row r="71" spans="3:6" x14ac:dyDescent="0.15">
      <c r="C71" s="122">
        <v>16062011220</v>
      </c>
      <c r="D71" s="14" t="s">
        <v>1380</v>
      </c>
      <c r="E71" s="14">
        <v>118</v>
      </c>
      <c r="F71" s="14">
        <v>2.032</v>
      </c>
    </row>
    <row r="72" spans="3:6" x14ac:dyDescent="0.15">
      <c r="D72" s="14" t="s">
        <v>1659</v>
      </c>
    </row>
    <row r="73" spans="3:6" x14ac:dyDescent="0.15">
      <c r="C73" s="122">
        <v>1</v>
      </c>
      <c r="D73" s="14" t="s">
        <v>1662</v>
      </c>
    </row>
    <row r="75" spans="3:6" x14ac:dyDescent="0.15">
      <c r="C75" s="122">
        <v>1400200912</v>
      </c>
      <c r="D75" s="14" t="s">
        <v>1381</v>
      </c>
      <c r="E75" s="14">
        <v>65.400000000000006</v>
      </c>
      <c r="F75" s="14">
        <v>1.6060000000000001</v>
      </c>
    </row>
    <row r="76" spans="3:6" x14ac:dyDescent="0.15">
      <c r="C76" s="122">
        <v>1400200916</v>
      </c>
      <c r="D76" s="14" t="s">
        <v>1382</v>
      </c>
      <c r="E76" s="14">
        <v>77.400000000000006</v>
      </c>
      <c r="F76" s="14">
        <v>1.6140000000000001</v>
      </c>
    </row>
    <row r="77" spans="3:6" x14ac:dyDescent="0.15">
      <c r="C77" s="122">
        <v>1400200919</v>
      </c>
      <c r="D77" s="14" t="s">
        <v>1383</v>
      </c>
      <c r="E77" s="14">
        <v>86.4</v>
      </c>
      <c r="F77" s="14">
        <v>1.62</v>
      </c>
    </row>
    <row r="78" spans="3:6" x14ac:dyDescent="0.15">
      <c r="C78" s="122">
        <v>1400200922</v>
      </c>
      <c r="D78" s="14" t="s">
        <v>1384</v>
      </c>
      <c r="E78" s="14">
        <v>95.4</v>
      </c>
      <c r="F78" s="14">
        <v>1.6259999999999999</v>
      </c>
    </row>
    <row r="79" spans="3:6" x14ac:dyDescent="0.15">
      <c r="C79" s="122">
        <v>14002001222</v>
      </c>
      <c r="D79" s="14" t="s">
        <v>1385</v>
      </c>
      <c r="E79" s="14">
        <v>104</v>
      </c>
      <c r="F79" s="14">
        <v>1.62</v>
      </c>
    </row>
    <row r="80" spans="3:6" x14ac:dyDescent="0.15">
      <c r="C80" s="122">
        <v>1450200912</v>
      </c>
      <c r="D80" s="14" t="s">
        <v>1386</v>
      </c>
      <c r="E80" s="14">
        <v>68.900000000000006</v>
      </c>
      <c r="F80" s="14">
        <v>1.706</v>
      </c>
    </row>
    <row r="81" spans="3:6" x14ac:dyDescent="0.15">
      <c r="C81" s="122">
        <v>1450200916</v>
      </c>
      <c r="D81" s="14" t="s">
        <v>1387</v>
      </c>
      <c r="E81" s="14">
        <v>80.900000000000006</v>
      </c>
      <c r="F81" s="14">
        <v>1.714</v>
      </c>
    </row>
    <row r="82" spans="3:6" x14ac:dyDescent="0.15">
      <c r="C82" s="122">
        <v>1450200919</v>
      </c>
      <c r="D82" s="14" t="s">
        <v>1388</v>
      </c>
      <c r="E82" s="14">
        <v>89.9</v>
      </c>
      <c r="F82" s="14">
        <v>1.72</v>
      </c>
    </row>
    <row r="83" spans="3:6" x14ac:dyDescent="0.15">
      <c r="C83" s="122">
        <v>1450200922</v>
      </c>
      <c r="D83" s="14" t="s">
        <v>1389</v>
      </c>
      <c r="E83" s="14">
        <v>98.9</v>
      </c>
      <c r="F83" s="14">
        <v>1.726</v>
      </c>
    </row>
    <row r="84" spans="3:6" x14ac:dyDescent="0.15">
      <c r="C84" s="122">
        <v>14502001219</v>
      </c>
      <c r="D84" s="14" t="s">
        <v>1390</v>
      </c>
      <c r="E84" s="14">
        <v>99.6</v>
      </c>
      <c r="F84" s="14">
        <v>1.714</v>
      </c>
    </row>
    <row r="85" spans="3:6" x14ac:dyDescent="0.15">
      <c r="C85" s="122">
        <v>14502001222</v>
      </c>
      <c r="D85" s="14" t="s">
        <v>1391</v>
      </c>
      <c r="E85" s="14">
        <v>108</v>
      </c>
      <c r="F85" s="14">
        <v>1.72</v>
      </c>
    </row>
    <row r="86" spans="3:6" x14ac:dyDescent="0.15">
      <c r="C86" s="122">
        <v>14502001225</v>
      </c>
      <c r="D86" s="14" t="s">
        <v>1392</v>
      </c>
      <c r="E86" s="14">
        <v>117</v>
      </c>
      <c r="F86" s="14">
        <v>1.726</v>
      </c>
    </row>
    <row r="87" spans="3:6" x14ac:dyDescent="0.15">
      <c r="C87" s="122">
        <v>1450250916</v>
      </c>
      <c r="D87" s="14" t="s">
        <v>1393</v>
      </c>
      <c r="E87" s="14">
        <v>93.5</v>
      </c>
      <c r="F87" s="14">
        <v>1.9139999999999999</v>
      </c>
    </row>
    <row r="88" spans="3:6" x14ac:dyDescent="0.15">
      <c r="C88" s="122">
        <v>1450250919</v>
      </c>
      <c r="D88" s="14" t="s">
        <v>1394</v>
      </c>
      <c r="E88" s="14">
        <v>105</v>
      </c>
      <c r="F88" s="14">
        <v>1.92</v>
      </c>
    </row>
    <row r="89" spans="3:6" x14ac:dyDescent="0.15">
      <c r="C89" s="122">
        <v>1450250922</v>
      </c>
      <c r="D89" s="14" t="s">
        <v>1395</v>
      </c>
      <c r="E89" s="14">
        <v>116</v>
      </c>
      <c r="F89" s="14">
        <v>1.9259999999999999</v>
      </c>
    </row>
    <row r="90" spans="3:6" x14ac:dyDescent="0.15">
      <c r="C90" s="122">
        <v>14502501222</v>
      </c>
      <c r="D90" s="14" t="s">
        <v>1396</v>
      </c>
      <c r="E90" s="14">
        <v>126</v>
      </c>
      <c r="F90" s="14">
        <v>1.92</v>
      </c>
    </row>
    <row r="91" spans="3:6" x14ac:dyDescent="0.15">
      <c r="C91" s="122">
        <v>14502501225</v>
      </c>
      <c r="D91" s="14" t="s">
        <v>1397</v>
      </c>
      <c r="E91" s="14">
        <v>137</v>
      </c>
      <c r="F91" s="14">
        <v>1.9259999999999999</v>
      </c>
    </row>
    <row r="92" spans="3:6" x14ac:dyDescent="0.15">
      <c r="C92" s="122">
        <v>14502501228</v>
      </c>
      <c r="D92" s="14" t="s">
        <v>1398</v>
      </c>
      <c r="E92" s="14">
        <v>148</v>
      </c>
      <c r="F92" s="14">
        <v>1.9319999999999999</v>
      </c>
    </row>
    <row r="93" spans="3:6" x14ac:dyDescent="0.15">
      <c r="C93" s="122">
        <v>1500200912</v>
      </c>
      <c r="D93" s="14" t="s">
        <v>1399</v>
      </c>
      <c r="E93" s="14">
        <v>72.400000000000006</v>
      </c>
      <c r="F93" s="14">
        <v>1.806</v>
      </c>
    </row>
    <row r="94" spans="3:6" x14ac:dyDescent="0.15">
      <c r="C94" s="122">
        <v>1500200916</v>
      </c>
      <c r="D94" s="14" t="s">
        <v>1400</v>
      </c>
      <c r="E94" s="14">
        <v>84.4</v>
      </c>
      <c r="F94" s="14">
        <v>1.8140000000000001</v>
      </c>
    </row>
    <row r="95" spans="3:6" x14ac:dyDescent="0.15">
      <c r="C95" s="122">
        <v>1500200919</v>
      </c>
      <c r="D95" s="14" t="s">
        <v>1401</v>
      </c>
      <c r="E95" s="14">
        <v>93.4</v>
      </c>
      <c r="F95" s="14">
        <v>1.82</v>
      </c>
    </row>
    <row r="96" spans="3:6" x14ac:dyDescent="0.15">
      <c r="C96" s="122">
        <v>1500200922</v>
      </c>
      <c r="D96" s="14" t="s">
        <v>1402</v>
      </c>
      <c r="E96" s="14">
        <v>102</v>
      </c>
      <c r="F96" s="14">
        <v>1.8260000000000001</v>
      </c>
    </row>
    <row r="97" spans="3:6" x14ac:dyDescent="0.15">
      <c r="C97" s="122">
        <v>15002001219</v>
      </c>
      <c r="D97" s="14" t="s">
        <v>1403</v>
      </c>
      <c r="E97" s="14">
        <v>104</v>
      </c>
      <c r="F97" s="14">
        <v>1.84</v>
      </c>
    </row>
    <row r="98" spans="3:6" x14ac:dyDescent="0.15">
      <c r="C98" s="122">
        <v>15002001222</v>
      </c>
      <c r="D98" s="14" t="s">
        <v>1404</v>
      </c>
      <c r="E98" s="14">
        <v>113</v>
      </c>
      <c r="F98" s="14">
        <v>1.82</v>
      </c>
    </row>
    <row r="99" spans="3:6" x14ac:dyDescent="0.15">
      <c r="C99" s="122">
        <v>15002001225</v>
      </c>
      <c r="D99" s="14" t="s">
        <v>1405</v>
      </c>
      <c r="E99" s="14">
        <v>122</v>
      </c>
      <c r="F99" s="14">
        <v>1.8260000000000001</v>
      </c>
    </row>
    <row r="100" spans="3:6" x14ac:dyDescent="0.15">
      <c r="C100" s="122">
        <v>1500250916</v>
      </c>
      <c r="D100" s="14" t="s">
        <v>1406</v>
      </c>
      <c r="E100" s="14">
        <v>97</v>
      </c>
      <c r="F100" s="14">
        <v>2.0139999999999998</v>
      </c>
    </row>
    <row r="101" spans="3:6" x14ac:dyDescent="0.15">
      <c r="C101" s="122">
        <v>1500250919</v>
      </c>
      <c r="D101" s="14" t="s">
        <v>1407</v>
      </c>
      <c r="E101" s="14">
        <v>108</v>
      </c>
      <c r="F101" s="14">
        <v>2.02</v>
      </c>
    </row>
    <row r="102" spans="3:6" x14ac:dyDescent="0.15">
      <c r="C102" s="122">
        <v>1500250922</v>
      </c>
      <c r="D102" s="14" t="s">
        <v>1408</v>
      </c>
      <c r="E102" s="14">
        <v>120</v>
      </c>
      <c r="F102" s="14">
        <v>2.0259999999999998</v>
      </c>
    </row>
    <row r="103" spans="3:6" x14ac:dyDescent="0.15">
      <c r="C103" s="122">
        <v>15002501222</v>
      </c>
      <c r="D103" s="14" t="s">
        <v>1409</v>
      </c>
      <c r="E103" s="14">
        <v>130</v>
      </c>
      <c r="F103" s="14">
        <v>2.02</v>
      </c>
    </row>
    <row r="104" spans="3:6" x14ac:dyDescent="0.15">
      <c r="C104" s="122">
        <v>15002501225</v>
      </c>
      <c r="D104" s="14" t="s">
        <v>1410</v>
      </c>
      <c r="E104" s="14">
        <v>142</v>
      </c>
      <c r="F104" s="14">
        <v>2.0259999999999998</v>
      </c>
    </row>
    <row r="105" spans="3:6" x14ac:dyDescent="0.15">
      <c r="C105" s="122">
        <v>15002501228</v>
      </c>
      <c r="D105" s="14" t="s">
        <v>1411</v>
      </c>
      <c r="E105" s="14">
        <v>153</v>
      </c>
      <c r="F105" s="14">
        <v>2.032</v>
      </c>
    </row>
    <row r="106" spans="3:6" x14ac:dyDescent="0.15">
      <c r="C106" s="122">
        <v>1550200912</v>
      </c>
      <c r="D106" s="14" t="s">
        <v>1412</v>
      </c>
      <c r="E106" s="14">
        <v>76</v>
      </c>
      <c r="F106" s="14">
        <v>1.9059999999999999</v>
      </c>
    </row>
    <row r="107" spans="3:6" x14ac:dyDescent="0.15">
      <c r="C107" s="122">
        <v>1550200916</v>
      </c>
      <c r="D107" s="14" t="s">
        <v>1413</v>
      </c>
      <c r="E107" s="14">
        <v>88</v>
      </c>
      <c r="F107" s="14">
        <v>1.9139999999999999</v>
      </c>
    </row>
    <row r="108" spans="3:6" x14ac:dyDescent="0.15">
      <c r="C108" s="122">
        <v>1550200919</v>
      </c>
      <c r="D108" s="14" t="s">
        <v>1414</v>
      </c>
      <c r="E108" s="14">
        <v>97</v>
      </c>
      <c r="F108" s="14">
        <v>1.92</v>
      </c>
    </row>
    <row r="109" spans="3:6" x14ac:dyDescent="0.15">
      <c r="C109" s="122">
        <v>1550200922</v>
      </c>
      <c r="D109" s="14" t="s">
        <v>1415</v>
      </c>
      <c r="E109" s="14">
        <v>106</v>
      </c>
      <c r="F109" s="14">
        <v>1.9259999999999999</v>
      </c>
    </row>
    <row r="110" spans="3:6" x14ac:dyDescent="0.15">
      <c r="C110" s="122">
        <v>15502001219</v>
      </c>
      <c r="D110" s="14" t="s">
        <v>1416</v>
      </c>
      <c r="E110" s="14">
        <v>109</v>
      </c>
      <c r="F110" s="14">
        <v>1.9139999999999999</v>
      </c>
    </row>
    <row r="111" spans="3:6" x14ac:dyDescent="0.15">
      <c r="C111" s="122">
        <v>15502001222</v>
      </c>
      <c r="D111" s="14" t="s">
        <v>1417</v>
      </c>
      <c r="E111" s="14">
        <v>118</v>
      </c>
      <c r="F111" s="14">
        <v>1.92</v>
      </c>
    </row>
    <row r="112" spans="3:6" x14ac:dyDescent="0.15">
      <c r="C112" s="122">
        <v>15502001225</v>
      </c>
      <c r="D112" s="14" t="s">
        <v>1418</v>
      </c>
      <c r="E112" s="14">
        <v>127</v>
      </c>
      <c r="F112" s="14">
        <v>1.9259999999999999</v>
      </c>
    </row>
    <row r="113" spans="3:6" x14ac:dyDescent="0.15">
      <c r="C113" s="122">
        <v>1550250916</v>
      </c>
      <c r="D113" s="14" t="s">
        <v>1419</v>
      </c>
      <c r="E113" s="14">
        <v>101</v>
      </c>
      <c r="F113" s="14">
        <v>2.1139999999999999</v>
      </c>
    </row>
    <row r="114" spans="3:6" x14ac:dyDescent="0.15">
      <c r="C114" s="122">
        <v>1550250919</v>
      </c>
      <c r="D114" s="14" t="s">
        <v>1420</v>
      </c>
      <c r="E114" s="14">
        <v>112</v>
      </c>
      <c r="F114" s="14">
        <v>2.12</v>
      </c>
    </row>
    <row r="115" spans="3:6" x14ac:dyDescent="0.15">
      <c r="C115" s="122">
        <v>1550250922</v>
      </c>
      <c r="D115" s="14" t="s">
        <v>1421</v>
      </c>
      <c r="E115" s="14">
        <v>123</v>
      </c>
      <c r="F115" s="14">
        <v>2.1259999999999999</v>
      </c>
    </row>
    <row r="116" spans="3:6" x14ac:dyDescent="0.15">
      <c r="C116" s="122">
        <v>15502501222</v>
      </c>
      <c r="D116" s="14" t="s">
        <v>1422</v>
      </c>
      <c r="E116" s="14">
        <v>135</v>
      </c>
      <c r="F116" s="14">
        <v>2.12</v>
      </c>
    </row>
    <row r="117" spans="3:6" x14ac:dyDescent="0.15">
      <c r="C117" s="122">
        <v>15502501225</v>
      </c>
      <c r="D117" s="14" t="s">
        <v>1423</v>
      </c>
      <c r="E117" s="14">
        <v>146</v>
      </c>
      <c r="F117" s="14">
        <v>2.1259999999999999</v>
      </c>
    </row>
    <row r="118" spans="3:6" x14ac:dyDescent="0.15">
      <c r="C118" s="122">
        <v>15502501228</v>
      </c>
      <c r="D118" s="14" t="s">
        <v>1424</v>
      </c>
      <c r="E118" s="14">
        <v>158</v>
      </c>
      <c r="F118" s="14">
        <v>2.1320000000000001</v>
      </c>
    </row>
    <row r="119" spans="3:6" x14ac:dyDescent="0.15">
      <c r="C119" s="122">
        <v>1600200912</v>
      </c>
      <c r="D119" s="14" t="s">
        <v>1425</v>
      </c>
      <c r="E119" s="14">
        <v>79.5</v>
      </c>
      <c r="F119" s="14">
        <v>2.0059999999999998</v>
      </c>
    </row>
    <row r="120" spans="3:6" x14ac:dyDescent="0.15">
      <c r="C120" s="122">
        <v>1600200916</v>
      </c>
      <c r="D120" s="14" t="s">
        <v>1426</v>
      </c>
      <c r="E120" s="14">
        <v>91.5</v>
      </c>
      <c r="F120" s="14">
        <v>2.0139999999999998</v>
      </c>
    </row>
    <row r="121" spans="3:6" x14ac:dyDescent="0.15">
      <c r="C121" s="122">
        <v>1600200919</v>
      </c>
      <c r="D121" s="14" t="s">
        <v>1427</v>
      </c>
      <c r="E121" s="14">
        <v>101</v>
      </c>
      <c r="F121" s="14">
        <v>2.02</v>
      </c>
    </row>
    <row r="122" spans="3:6" x14ac:dyDescent="0.15">
      <c r="C122" s="122">
        <v>1600200922</v>
      </c>
      <c r="D122" s="14" t="s">
        <v>1428</v>
      </c>
      <c r="E122" s="14">
        <v>110</v>
      </c>
      <c r="F122" s="14">
        <v>2.0259999999999998</v>
      </c>
    </row>
    <row r="123" spans="3:6" x14ac:dyDescent="0.15">
      <c r="C123" s="122">
        <v>16002001219</v>
      </c>
      <c r="D123" s="14" t="s">
        <v>1429</v>
      </c>
      <c r="E123" s="14">
        <v>114</v>
      </c>
      <c r="F123" s="14">
        <v>2.0139999999999998</v>
      </c>
    </row>
    <row r="124" spans="3:6" x14ac:dyDescent="0.15">
      <c r="C124" s="122">
        <v>16002001222</v>
      </c>
      <c r="D124" s="14" t="s">
        <v>1430</v>
      </c>
      <c r="E124" s="14">
        <v>123</v>
      </c>
      <c r="F124" s="14">
        <v>2.02</v>
      </c>
    </row>
    <row r="125" spans="3:6" x14ac:dyDescent="0.15">
      <c r="C125" s="122">
        <v>16002001225</v>
      </c>
      <c r="D125" s="14" t="s">
        <v>1431</v>
      </c>
      <c r="E125" s="14">
        <v>131</v>
      </c>
      <c r="F125" s="14">
        <v>2.0259999999999998</v>
      </c>
    </row>
    <row r="126" spans="3:6" x14ac:dyDescent="0.15">
      <c r="C126" s="122">
        <v>16002001228</v>
      </c>
      <c r="D126" s="14" t="s">
        <v>1432</v>
      </c>
      <c r="E126" s="14">
        <v>140</v>
      </c>
      <c r="F126" s="14">
        <v>2.032</v>
      </c>
    </row>
    <row r="127" spans="3:6" x14ac:dyDescent="0.15">
      <c r="C127" s="122">
        <v>1600250916</v>
      </c>
      <c r="D127" s="14" t="s">
        <v>1433</v>
      </c>
      <c r="E127" s="14">
        <v>104</v>
      </c>
      <c r="F127" s="14">
        <v>2.214</v>
      </c>
    </row>
    <row r="128" spans="3:6" x14ac:dyDescent="0.15">
      <c r="C128" s="122">
        <v>1600250919</v>
      </c>
      <c r="D128" s="14" t="s">
        <v>1436</v>
      </c>
      <c r="E128" s="14">
        <v>115</v>
      </c>
      <c r="F128" s="14">
        <v>2.2200000000000002</v>
      </c>
    </row>
    <row r="129" spans="3:6" x14ac:dyDescent="0.15">
      <c r="C129" s="122">
        <v>16002501219</v>
      </c>
      <c r="D129" s="14" t="s">
        <v>1437</v>
      </c>
      <c r="E129" s="14">
        <v>129</v>
      </c>
      <c r="F129" s="14">
        <v>2.214</v>
      </c>
    </row>
    <row r="130" spans="3:6" x14ac:dyDescent="0.15">
      <c r="C130" s="122">
        <v>16002501222</v>
      </c>
      <c r="D130" s="14" t="s">
        <v>1438</v>
      </c>
      <c r="E130" s="14">
        <v>140</v>
      </c>
      <c r="F130" s="14">
        <v>2.2200000000000002</v>
      </c>
    </row>
    <row r="131" spans="3:6" x14ac:dyDescent="0.15">
      <c r="C131" s="122">
        <v>16002501225</v>
      </c>
      <c r="D131" s="14" t="s">
        <v>1439</v>
      </c>
      <c r="E131" s="14">
        <v>151</v>
      </c>
      <c r="F131" s="123">
        <v>2.226</v>
      </c>
    </row>
    <row r="132" spans="3:6" x14ac:dyDescent="0.15">
      <c r="C132" s="122">
        <v>16002501228</v>
      </c>
      <c r="D132" s="14" t="s">
        <v>1440</v>
      </c>
      <c r="E132" s="14">
        <v>162</v>
      </c>
      <c r="F132" s="14">
        <v>2.2320000000000002</v>
      </c>
    </row>
    <row r="133" spans="3:6" x14ac:dyDescent="0.15">
      <c r="C133" s="122">
        <v>16002501628</v>
      </c>
      <c r="D133" s="14" t="s">
        <v>1441</v>
      </c>
      <c r="E133" s="14">
        <v>179</v>
      </c>
      <c r="F133" s="14">
        <v>2.2320000000000002</v>
      </c>
    </row>
    <row r="134" spans="3:6" x14ac:dyDescent="0.15">
      <c r="C134" s="122">
        <v>16002501632</v>
      </c>
      <c r="D134" s="14" t="s">
        <v>1442</v>
      </c>
      <c r="E134" s="14">
        <v>194</v>
      </c>
    </row>
    <row r="135" spans="3:6" x14ac:dyDescent="0.15">
      <c r="C135" s="122">
        <v>16003001219</v>
      </c>
      <c r="D135" s="14" t="s">
        <v>1443</v>
      </c>
      <c r="E135" s="14">
        <v>144</v>
      </c>
      <c r="F135" s="14">
        <v>2.4140000000000001</v>
      </c>
    </row>
    <row r="136" spans="3:6" x14ac:dyDescent="0.15">
      <c r="C136" s="122">
        <v>16003001222</v>
      </c>
      <c r="D136" s="14" t="s">
        <v>1444</v>
      </c>
      <c r="E136" s="14">
        <v>157</v>
      </c>
      <c r="F136" s="14">
        <v>2.42</v>
      </c>
    </row>
    <row r="137" spans="3:6" x14ac:dyDescent="0.15">
      <c r="C137" s="122">
        <v>16003001225</v>
      </c>
      <c r="D137" s="14" t="s">
        <v>1445</v>
      </c>
      <c r="E137" s="14">
        <v>171</v>
      </c>
      <c r="F137" s="14">
        <v>2.4260000000000002</v>
      </c>
    </row>
    <row r="138" spans="3:6" x14ac:dyDescent="0.15">
      <c r="C138" s="122">
        <v>16003001228</v>
      </c>
      <c r="D138" s="14" t="s">
        <v>1446</v>
      </c>
      <c r="E138" s="14">
        <v>184</v>
      </c>
      <c r="F138" s="14">
        <v>2.4319999999999999</v>
      </c>
    </row>
    <row r="139" spans="3:6" x14ac:dyDescent="0.15">
      <c r="C139" s="122">
        <v>16003001628</v>
      </c>
      <c r="D139" s="14" t="s">
        <v>1447</v>
      </c>
      <c r="E139" s="14">
        <v>201</v>
      </c>
    </row>
    <row r="140" spans="3:6" x14ac:dyDescent="0.15">
      <c r="C140" s="122">
        <v>16003001632</v>
      </c>
      <c r="D140" s="14" t="s">
        <v>1448</v>
      </c>
      <c r="E140" s="14">
        <v>219</v>
      </c>
    </row>
    <row r="141" spans="3:6" x14ac:dyDescent="0.15">
      <c r="C141" s="122">
        <v>1650200912</v>
      </c>
      <c r="D141" s="14" t="s">
        <v>1449</v>
      </c>
      <c r="E141" s="14">
        <v>83</v>
      </c>
      <c r="F141" s="14">
        <v>2.1059999999999999</v>
      </c>
    </row>
    <row r="142" spans="3:6" x14ac:dyDescent="0.15">
      <c r="C142" s="122">
        <v>1650200916</v>
      </c>
      <c r="D142" s="14" t="s">
        <v>1450</v>
      </c>
      <c r="E142" s="14">
        <v>95</v>
      </c>
      <c r="F142" s="14">
        <v>2.1139999999999999</v>
      </c>
    </row>
    <row r="143" spans="3:6" x14ac:dyDescent="0.15">
      <c r="C143" s="122">
        <v>1650200919</v>
      </c>
      <c r="D143" s="14" t="s">
        <v>1451</v>
      </c>
      <c r="E143" s="14">
        <v>104</v>
      </c>
      <c r="F143" s="14">
        <v>2.12</v>
      </c>
    </row>
    <row r="144" spans="3:6" x14ac:dyDescent="0.15">
      <c r="C144" s="122">
        <v>1650200922</v>
      </c>
      <c r="D144" s="14" t="s">
        <v>1452</v>
      </c>
      <c r="E144" s="14">
        <v>113</v>
      </c>
      <c r="F144" s="14">
        <v>2.1259999999999999</v>
      </c>
    </row>
    <row r="145" spans="3:6" x14ac:dyDescent="0.15">
      <c r="C145" s="122">
        <v>16502001219</v>
      </c>
      <c r="D145" s="14" t="s">
        <v>1453</v>
      </c>
      <c r="E145" s="14">
        <v>118</v>
      </c>
      <c r="F145" s="14">
        <v>2.1139999999999999</v>
      </c>
    </row>
    <row r="146" spans="3:6" x14ac:dyDescent="0.15">
      <c r="C146" s="122">
        <v>16502001222</v>
      </c>
      <c r="D146" s="14" t="s">
        <v>1454</v>
      </c>
      <c r="E146" s="14">
        <v>127</v>
      </c>
      <c r="F146" s="14">
        <v>2.12</v>
      </c>
    </row>
    <row r="147" spans="3:6" x14ac:dyDescent="0.15">
      <c r="C147" s="122">
        <v>16502001225</v>
      </c>
      <c r="D147" s="14" t="s">
        <v>1455</v>
      </c>
      <c r="E147" s="14">
        <v>136</v>
      </c>
      <c r="F147" s="14">
        <v>2.1259999999999999</v>
      </c>
    </row>
    <row r="148" spans="3:6" x14ac:dyDescent="0.15">
      <c r="C148" s="122">
        <v>16502001228</v>
      </c>
      <c r="D148" s="14" t="s">
        <v>1456</v>
      </c>
      <c r="E148" s="14">
        <v>145</v>
      </c>
      <c r="F148" s="14">
        <v>2.1320000000000001</v>
      </c>
    </row>
    <row r="149" spans="3:6" x14ac:dyDescent="0.15">
      <c r="C149" s="122">
        <v>16502501219</v>
      </c>
      <c r="D149" s="14" t="s">
        <v>1457</v>
      </c>
      <c r="E149" s="14">
        <v>133</v>
      </c>
      <c r="F149" s="14">
        <v>2.3140000000000001</v>
      </c>
    </row>
    <row r="150" spans="3:6" x14ac:dyDescent="0.15">
      <c r="C150" s="122">
        <v>16502501222</v>
      </c>
      <c r="D150" s="14" t="s">
        <v>1458</v>
      </c>
      <c r="E150" s="14">
        <v>145</v>
      </c>
      <c r="F150" s="14">
        <v>2.3199999999999998</v>
      </c>
    </row>
    <row r="151" spans="3:6" x14ac:dyDescent="0.15">
      <c r="C151" s="122">
        <v>16502501225</v>
      </c>
      <c r="D151" s="14" t="s">
        <v>1459</v>
      </c>
      <c r="E151" s="14">
        <v>156</v>
      </c>
      <c r="F151" s="14">
        <v>2.3260000000000001</v>
      </c>
    </row>
    <row r="152" spans="3:6" x14ac:dyDescent="0.15">
      <c r="C152" s="122">
        <v>16502501228</v>
      </c>
      <c r="D152" s="14" t="s">
        <v>1460</v>
      </c>
      <c r="E152" s="14">
        <v>167</v>
      </c>
      <c r="F152" s="14">
        <v>2.3319999999999999</v>
      </c>
    </row>
    <row r="153" spans="3:6" x14ac:dyDescent="0.15">
      <c r="C153" s="122">
        <v>16502501628</v>
      </c>
      <c r="D153" s="14" t="s">
        <v>1461</v>
      </c>
      <c r="E153" s="14">
        <v>186</v>
      </c>
      <c r="F153" s="14">
        <v>2.3319999999999999</v>
      </c>
    </row>
    <row r="154" spans="3:6" x14ac:dyDescent="0.15">
      <c r="C154" s="122">
        <v>1700200912</v>
      </c>
      <c r="D154" s="14" t="s">
        <v>1462</v>
      </c>
      <c r="E154" s="14">
        <v>87.6</v>
      </c>
      <c r="F154" s="14">
        <v>2.206</v>
      </c>
    </row>
    <row r="155" spans="3:6" x14ac:dyDescent="0.15">
      <c r="C155" s="122">
        <v>1700200916</v>
      </c>
      <c r="D155" s="14" t="s">
        <v>1463</v>
      </c>
      <c r="E155" s="14">
        <v>99.6</v>
      </c>
      <c r="F155" s="14">
        <v>2.214</v>
      </c>
    </row>
    <row r="156" spans="3:6" x14ac:dyDescent="0.15">
      <c r="C156" s="122">
        <v>1700200919</v>
      </c>
      <c r="D156" s="14" t="s">
        <v>1464</v>
      </c>
      <c r="E156" s="14">
        <v>109</v>
      </c>
      <c r="F156" s="14">
        <v>2.2200000000000002</v>
      </c>
    </row>
    <row r="157" spans="3:6" x14ac:dyDescent="0.15">
      <c r="C157" s="122">
        <v>1700200922</v>
      </c>
      <c r="D157" s="14" t="s">
        <v>1465</v>
      </c>
      <c r="E157" s="14">
        <v>118</v>
      </c>
      <c r="F157" s="14">
        <v>2.226</v>
      </c>
    </row>
    <row r="158" spans="3:6" x14ac:dyDescent="0.15">
      <c r="C158" s="122">
        <v>17002001222</v>
      </c>
      <c r="D158" s="14" t="s">
        <v>1466</v>
      </c>
      <c r="E158" s="14">
        <v>133</v>
      </c>
      <c r="F158" s="14">
        <v>2.2200000000000002</v>
      </c>
    </row>
    <row r="159" spans="3:6" x14ac:dyDescent="0.15">
      <c r="C159" s="122">
        <v>17002001225</v>
      </c>
      <c r="D159" s="14" t="s">
        <v>1467</v>
      </c>
      <c r="E159" s="14">
        <v>142</v>
      </c>
      <c r="F159" s="14">
        <v>2.226</v>
      </c>
    </row>
    <row r="160" spans="3:6" x14ac:dyDescent="0.15">
      <c r="C160" s="122">
        <v>17002001228</v>
      </c>
      <c r="D160" s="14" t="s">
        <v>1468</v>
      </c>
      <c r="E160" s="14">
        <v>151</v>
      </c>
      <c r="F160" s="14">
        <v>2.2320000000000002</v>
      </c>
    </row>
    <row r="161" spans="3:6" x14ac:dyDescent="0.15">
      <c r="C161" s="122">
        <v>1700250916</v>
      </c>
      <c r="D161" s="14" t="s">
        <v>1469</v>
      </c>
      <c r="E161" s="14">
        <v>112</v>
      </c>
      <c r="F161" s="14">
        <v>2.4140000000000001</v>
      </c>
    </row>
    <row r="162" spans="3:6" x14ac:dyDescent="0.15">
      <c r="C162" s="122">
        <v>1700250919</v>
      </c>
      <c r="D162" s="14" t="s">
        <v>1470</v>
      </c>
      <c r="E162" s="14">
        <v>124</v>
      </c>
      <c r="F162" s="14">
        <v>2.42</v>
      </c>
    </row>
    <row r="163" spans="3:6" x14ac:dyDescent="0.15">
      <c r="C163" s="122">
        <v>17002501219</v>
      </c>
      <c r="D163" s="14" t="s">
        <v>1471</v>
      </c>
      <c r="E163" s="14">
        <v>139</v>
      </c>
      <c r="F163" s="14">
        <v>2.4140000000000001</v>
      </c>
    </row>
    <row r="164" spans="3:6" x14ac:dyDescent="0.15">
      <c r="C164" s="122">
        <v>17002501222</v>
      </c>
      <c r="D164" s="14" t="s">
        <v>1472</v>
      </c>
      <c r="E164" s="14">
        <v>150</v>
      </c>
      <c r="F164" s="14">
        <v>2.42</v>
      </c>
    </row>
    <row r="165" spans="3:6" x14ac:dyDescent="0.15">
      <c r="C165" s="122">
        <v>17002501225</v>
      </c>
      <c r="D165" s="14" t="s">
        <v>1473</v>
      </c>
      <c r="E165" s="14">
        <v>162</v>
      </c>
      <c r="F165" s="14">
        <v>2.4260000000000002</v>
      </c>
    </row>
    <row r="166" spans="3:6" x14ac:dyDescent="0.15">
      <c r="C166" s="122">
        <v>17002501425</v>
      </c>
      <c r="D166" s="14" t="s">
        <v>1474</v>
      </c>
      <c r="E166" s="14">
        <v>172</v>
      </c>
      <c r="F166" s="14">
        <v>2.4220000000000002</v>
      </c>
    </row>
    <row r="167" spans="3:6" x14ac:dyDescent="0.15">
      <c r="C167" s="122">
        <v>17002501428</v>
      </c>
      <c r="D167" s="14" t="s">
        <v>1475</v>
      </c>
      <c r="E167" s="14">
        <v>183</v>
      </c>
      <c r="F167" s="14">
        <v>2.4279999999999999</v>
      </c>
    </row>
    <row r="168" spans="3:6" x14ac:dyDescent="0.15">
      <c r="C168" s="122">
        <v>17003001219</v>
      </c>
      <c r="D168" s="14" t="s">
        <v>1476</v>
      </c>
      <c r="E168" s="14">
        <v>154</v>
      </c>
      <c r="F168" s="14">
        <v>2.6139999999999999</v>
      </c>
    </row>
    <row r="169" spans="3:6" x14ac:dyDescent="0.15">
      <c r="C169" s="122">
        <v>17003001222</v>
      </c>
      <c r="D169" s="14" t="s">
        <v>1477</v>
      </c>
      <c r="E169" s="14">
        <v>168</v>
      </c>
      <c r="F169" s="14">
        <v>2.62</v>
      </c>
    </row>
    <row r="170" spans="3:6" x14ac:dyDescent="0.15">
      <c r="C170" s="122">
        <v>17003001225</v>
      </c>
      <c r="D170" s="14" t="s">
        <v>1478</v>
      </c>
      <c r="E170" s="14">
        <v>181</v>
      </c>
      <c r="F170" s="14">
        <v>2.62</v>
      </c>
    </row>
    <row r="171" spans="3:6" x14ac:dyDescent="0.15">
      <c r="C171" s="122">
        <v>17003001425</v>
      </c>
      <c r="D171" s="14" t="s">
        <v>1479</v>
      </c>
      <c r="E171" s="14">
        <v>191</v>
      </c>
      <c r="F171" s="14">
        <v>2.6219999999999999</v>
      </c>
    </row>
    <row r="172" spans="3:6" x14ac:dyDescent="0.15">
      <c r="C172" s="122">
        <v>17003001428</v>
      </c>
      <c r="D172" s="14" t="s">
        <v>1480</v>
      </c>
      <c r="E172" s="14">
        <v>205</v>
      </c>
      <c r="F172" s="14">
        <v>2.6280000000000001</v>
      </c>
    </row>
    <row r="173" spans="3:6" x14ac:dyDescent="0.15">
      <c r="C173" s="122">
        <v>17003001628</v>
      </c>
      <c r="D173" s="14" t="s">
        <v>1481</v>
      </c>
      <c r="E173" s="14">
        <v>215</v>
      </c>
      <c r="F173" s="14">
        <v>2.6280000000000001</v>
      </c>
    </row>
    <row r="174" spans="3:6" x14ac:dyDescent="0.15">
      <c r="C174" s="122">
        <v>17003501425</v>
      </c>
      <c r="D174" s="14" t="s">
        <v>1482</v>
      </c>
      <c r="E174" s="14">
        <v>211</v>
      </c>
      <c r="F174" s="14">
        <v>2.8220000000000001</v>
      </c>
    </row>
    <row r="175" spans="3:6" x14ac:dyDescent="0.15">
      <c r="C175" s="122">
        <v>17003501428</v>
      </c>
      <c r="D175" s="14" t="s">
        <v>1483</v>
      </c>
      <c r="E175" s="14">
        <v>227</v>
      </c>
      <c r="F175" s="14">
        <v>2.8279999999999998</v>
      </c>
    </row>
    <row r="176" spans="3:6" x14ac:dyDescent="0.15">
      <c r="C176" s="122">
        <v>17003501432</v>
      </c>
      <c r="D176" s="14" t="s">
        <v>1484</v>
      </c>
      <c r="E176" s="14">
        <v>248</v>
      </c>
      <c r="F176" s="14">
        <v>2.8359999999999999</v>
      </c>
    </row>
    <row r="177" spans="3:6" x14ac:dyDescent="0.15">
      <c r="C177" s="122">
        <v>17003501625</v>
      </c>
      <c r="D177" s="14" t="s">
        <v>1485</v>
      </c>
      <c r="E177" s="14">
        <v>221</v>
      </c>
      <c r="F177" s="14">
        <v>2.8279999999999998</v>
      </c>
    </row>
    <row r="178" spans="3:6" x14ac:dyDescent="0.15">
      <c r="C178" s="122">
        <v>17003501628</v>
      </c>
      <c r="D178" s="14" t="s">
        <v>1486</v>
      </c>
      <c r="E178" s="14">
        <v>237</v>
      </c>
      <c r="F178" s="14">
        <v>2.8239999999999998</v>
      </c>
    </row>
    <row r="179" spans="3:6" x14ac:dyDescent="0.15">
      <c r="C179" s="122">
        <v>17003501632</v>
      </c>
      <c r="D179" s="14" t="s">
        <v>1487</v>
      </c>
      <c r="E179" s="14">
        <v>258</v>
      </c>
      <c r="F179" s="14">
        <v>2.8319999999999999</v>
      </c>
    </row>
    <row r="180" spans="3:6" x14ac:dyDescent="0.15">
      <c r="C180" s="122">
        <v>17003501636</v>
      </c>
      <c r="D180" s="14" t="s">
        <v>1488</v>
      </c>
      <c r="E180" s="14">
        <v>279</v>
      </c>
      <c r="F180" s="14">
        <v>2.84</v>
      </c>
    </row>
    <row r="181" spans="3:6" x14ac:dyDescent="0.15">
      <c r="C181" s="122">
        <v>17502501219</v>
      </c>
      <c r="D181" s="14" t="s">
        <v>1489</v>
      </c>
      <c r="E181" s="14">
        <v>144</v>
      </c>
      <c r="F181" s="14">
        <v>2.5139999999999998</v>
      </c>
    </row>
    <row r="182" spans="3:6" x14ac:dyDescent="0.15">
      <c r="C182" s="122">
        <v>17502501222</v>
      </c>
      <c r="D182" s="14" t="s">
        <v>1490</v>
      </c>
      <c r="E182" s="14">
        <v>155</v>
      </c>
      <c r="F182" s="14">
        <v>2.52</v>
      </c>
    </row>
    <row r="183" spans="3:6" x14ac:dyDescent="0.15">
      <c r="C183" s="122">
        <v>17502501225</v>
      </c>
      <c r="D183" s="14" t="s">
        <v>1491</v>
      </c>
      <c r="E183" s="14">
        <v>166</v>
      </c>
      <c r="F183" s="14">
        <v>2.52</v>
      </c>
    </row>
    <row r="184" spans="3:6" x14ac:dyDescent="0.15">
      <c r="C184" s="122">
        <v>17502501425</v>
      </c>
      <c r="D184" s="14" t="s">
        <v>1492</v>
      </c>
      <c r="E184" s="14">
        <v>177</v>
      </c>
      <c r="F184" s="14">
        <v>2.52</v>
      </c>
    </row>
    <row r="185" spans="3:6" x14ac:dyDescent="0.15">
      <c r="C185" s="122">
        <v>17502501428</v>
      </c>
      <c r="D185" s="14" t="s">
        <v>1493</v>
      </c>
      <c r="E185" s="14">
        <v>188</v>
      </c>
      <c r="F185" s="14">
        <v>2.528</v>
      </c>
    </row>
    <row r="186" spans="3:6" x14ac:dyDescent="0.15">
      <c r="C186" s="122">
        <v>17503001422</v>
      </c>
      <c r="D186" s="14" t="s">
        <v>1494</v>
      </c>
      <c r="E186" s="14">
        <v>183</v>
      </c>
      <c r="F186" s="14">
        <v>2.7160000000000002</v>
      </c>
    </row>
    <row r="187" spans="3:6" x14ac:dyDescent="0.15">
      <c r="C187" s="122">
        <v>17503001435</v>
      </c>
      <c r="D187" s="14" t="s">
        <v>1495</v>
      </c>
      <c r="E187" s="14">
        <v>197</v>
      </c>
      <c r="F187" s="14">
        <v>2.722</v>
      </c>
    </row>
    <row r="188" spans="3:6" x14ac:dyDescent="0.15">
      <c r="C188" s="122">
        <v>17503001428</v>
      </c>
      <c r="D188" s="14" t="s">
        <v>1496</v>
      </c>
      <c r="E188" s="14">
        <v>210</v>
      </c>
      <c r="F188" s="14">
        <v>2.7280000000000002</v>
      </c>
    </row>
    <row r="189" spans="3:6" x14ac:dyDescent="0.15">
      <c r="C189" s="122">
        <v>17503001625</v>
      </c>
      <c r="D189" s="14" t="s">
        <v>1497</v>
      </c>
      <c r="E189" s="14">
        <v>208</v>
      </c>
      <c r="F189" s="14">
        <v>2.718</v>
      </c>
    </row>
    <row r="190" spans="3:6" x14ac:dyDescent="0.15">
      <c r="C190" s="122">
        <v>17503001628</v>
      </c>
      <c r="D190" s="14" t="s">
        <v>1498</v>
      </c>
      <c r="E190" s="14">
        <v>221</v>
      </c>
      <c r="F190" s="14">
        <v>2.7240000000000002</v>
      </c>
    </row>
    <row r="191" spans="3:6" x14ac:dyDescent="0.15">
      <c r="C191" s="122">
        <v>17503001632</v>
      </c>
      <c r="D191" s="14" t="s">
        <v>1499</v>
      </c>
      <c r="E191" s="14">
        <v>239</v>
      </c>
      <c r="F191" s="14">
        <v>2.7320000000000002</v>
      </c>
    </row>
    <row r="192" spans="3:6" x14ac:dyDescent="0.15">
      <c r="C192" s="122">
        <v>17503501425</v>
      </c>
      <c r="D192" s="14" t="s">
        <v>1500</v>
      </c>
      <c r="E192" s="14">
        <v>216</v>
      </c>
      <c r="F192" s="14">
        <v>2.9220000000000002</v>
      </c>
    </row>
    <row r="193" spans="3:6" x14ac:dyDescent="0.15">
      <c r="C193" s="122">
        <v>17503501428</v>
      </c>
      <c r="D193" s="14" t="s">
        <v>1501</v>
      </c>
      <c r="E193" s="14">
        <v>232</v>
      </c>
      <c r="F193" s="14">
        <v>2.9279999999999999</v>
      </c>
    </row>
    <row r="194" spans="3:6" x14ac:dyDescent="0.15">
      <c r="C194" s="122">
        <v>17503501432</v>
      </c>
      <c r="D194" s="14" t="s">
        <v>1502</v>
      </c>
      <c r="E194" s="14">
        <v>253</v>
      </c>
      <c r="F194" s="14">
        <v>2.9359999999999999</v>
      </c>
    </row>
    <row r="195" spans="3:6" x14ac:dyDescent="0.15">
      <c r="C195" s="122">
        <v>17503501628</v>
      </c>
      <c r="D195" s="14" t="s">
        <v>1503</v>
      </c>
      <c r="E195" s="14">
        <v>243</v>
      </c>
      <c r="F195" s="14">
        <v>2.9239999999999999</v>
      </c>
    </row>
    <row r="196" spans="3:6" x14ac:dyDescent="0.15">
      <c r="C196" s="122">
        <v>17503501632</v>
      </c>
      <c r="D196" s="14" t="s">
        <v>1504</v>
      </c>
      <c r="E196" s="14">
        <v>264</v>
      </c>
      <c r="F196" s="14">
        <v>2.9319999999999999</v>
      </c>
    </row>
    <row r="197" spans="3:6" x14ac:dyDescent="0.15">
      <c r="C197" s="122">
        <v>17503501636</v>
      </c>
      <c r="D197" s="14" t="s">
        <v>1505</v>
      </c>
      <c r="E197" s="14">
        <v>285</v>
      </c>
      <c r="F197" s="14">
        <v>2.94</v>
      </c>
    </row>
    <row r="198" spans="3:6" x14ac:dyDescent="0.15">
      <c r="D198" s="14" t="s">
        <v>1659</v>
      </c>
    </row>
    <row r="199" spans="3:6" x14ac:dyDescent="0.15">
      <c r="C199" s="122">
        <v>1</v>
      </c>
      <c r="D199" s="14" t="s">
        <v>1663</v>
      </c>
    </row>
    <row r="200" spans="3:6" x14ac:dyDescent="0.15">
      <c r="C200" s="122">
        <v>18002501422</v>
      </c>
      <c r="D200" s="14" t="s">
        <v>1506</v>
      </c>
      <c r="E200" s="14">
        <v>172</v>
      </c>
      <c r="F200" s="14">
        <v>2.6160000000000001</v>
      </c>
    </row>
    <row r="201" spans="3:6" x14ac:dyDescent="0.15">
      <c r="C201" s="122">
        <v>18002501425</v>
      </c>
      <c r="D201" s="14" t="s">
        <v>1507</v>
      </c>
      <c r="E201" s="14">
        <v>183</v>
      </c>
      <c r="F201" s="14">
        <v>2.6219999999999999</v>
      </c>
    </row>
    <row r="202" spans="3:6" x14ac:dyDescent="0.15">
      <c r="C202" s="122">
        <v>18002501625</v>
      </c>
      <c r="D202" s="14" t="s">
        <v>1508</v>
      </c>
      <c r="E202" s="14">
        <v>195</v>
      </c>
      <c r="F202" s="14">
        <v>2.6179999999999999</v>
      </c>
    </row>
    <row r="203" spans="3:6" x14ac:dyDescent="0.15">
      <c r="C203" s="122">
        <v>18002501628</v>
      </c>
      <c r="D203" s="14" t="s">
        <v>1509</v>
      </c>
      <c r="E203" s="14">
        <v>206</v>
      </c>
      <c r="F203" s="14">
        <v>2.6240000000000001</v>
      </c>
    </row>
    <row r="204" spans="3:6" x14ac:dyDescent="0.15">
      <c r="C204" s="122">
        <v>18003001422</v>
      </c>
      <c r="D204" s="14" t="s">
        <v>1510</v>
      </c>
      <c r="E204" s="14">
        <v>189</v>
      </c>
      <c r="F204" s="14">
        <v>2.8159999999999998</v>
      </c>
    </row>
    <row r="205" spans="3:6" x14ac:dyDescent="0.15">
      <c r="C205" s="122">
        <v>18003001425</v>
      </c>
      <c r="D205" s="14" t="s">
        <v>1511</v>
      </c>
      <c r="E205" s="14">
        <v>202</v>
      </c>
      <c r="F205" s="14">
        <v>2.8220000000000001</v>
      </c>
    </row>
    <row r="206" spans="3:6" x14ac:dyDescent="0.15">
      <c r="C206" s="122">
        <v>18003001428</v>
      </c>
      <c r="D206" s="14" t="s">
        <v>1512</v>
      </c>
      <c r="E206" s="14">
        <v>216</v>
      </c>
      <c r="F206" s="14">
        <v>2.8279999999999998</v>
      </c>
    </row>
    <row r="207" spans="3:6" x14ac:dyDescent="0.15">
      <c r="C207" s="122">
        <v>18003001622</v>
      </c>
      <c r="D207" s="14" t="s">
        <v>1513</v>
      </c>
      <c r="E207" s="14">
        <v>201</v>
      </c>
      <c r="F207" s="14">
        <v>2.8119999999999998</v>
      </c>
    </row>
    <row r="208" spans="3:6" x14ac:dyDescent="0.15">
      <c r="C208" s="122">
        <v>18003001625</v>
      </c>
      <c r="D208" s="14" t="s">
        <v>1514</v>
      </c>
      <c r="E208" s="14">
        <v>214</v>
      </c>
      <c r="F208" s="14">
        <v>2.8180000000000001</v>
      </c>
    </row>
    <row r="209" spans="3:6" x14ac:dyDescent="0.15">
      <c r="C209" s="122">
        <v>18003001628</v>
      </c>
      <c r="D209" s="14" t="s">
        <v>1515</v>
      </c>
      <c r="E209" s="14">
        <v>228</v>
      </c>
      <c r="F209" s="14">
        <v>2.8239999999999998</v>
      </c>
    </row>
    <row r="210" spans="3:6" x14ac:dyDescent="0.15">
      <c r="C210" s="122">
        <v>18003001632</v>
      </c>
      <c r="D210" s="14" t="s">
        <v>1516</v>
      </c>
      <c r="E210" s="14">
        <v>245</v>
      </c>
      <c r="F210" s="14">
        <v>2.8319999999999999</v>
      </c>
    </row>
    <row r="211" spans="3:6" x14ac:dyDescent="0.15">
      <c r="C211" s="122">
        <v>18003501425</v>
      </c>
      <c r="D211" s="14" t="s">
        <v>1517</v>
      </c>
      <c r="E211" s="14">
        <v>222</v>
      </c>
      <c r="F211" s="14">
        <v>3.0219999999999998</v>
      </c>
    </row>
    <row r="212" spans="3:6" x14ac:dyDescent="0.15">
      <c r="C212" s="122">
        <v>18003501428</v>
      </c>
      <c r="D212" s="14" t="s">
        <v>1518</v>
      </c>
      <c r="E212" s="14">
        <v>238</v>
      </c>
      <c r="F212" s="14">
        <v>3.028</v>
      </c>
    </row>
    <row r="213" spans="3:6" x14ac:dyDescent="0.15">
      <c r="C213" s="122">
        <v>18003501625</v>
      </c>
      <c r="D213" s="14" t="s">
        <v>1519</v>
      </c>
      <c r="E213" s="14">
        <v>234</v>
      </c>
      <c r="F213" s="14">
        <v>3.0179999999999998</v>
      </c>
    </row>
    <row r="214" spans="3:6" x14ac:dyDescent="0.15">
      <c r="C214" s="122">
        <v>18003501628</v>
      </c>
      <c r="D214" s="14" t="s">
        <v>1520</v>
      </c>
      <c r="E214" s="14">
        <v>249</v>
      </c>
      <c r="F214" s="14">
        <v>3.024</v>
      </c>
    </row>
    <row r="215" spans="3:6" x14ac:dyDescent="0.15">
      <c r="C215" s="122">
        <v>18003501632</v>
      </c>
      <c r="D215" s="14" t="s">
        <v>1521</v>
      </c>
      <c r="E215" s="14">
        <v>270</v>
      </c>
      <c r="F215" s="14">
        <v>3.032</v>
      </c>
    </row>
    <row r="216" spans="3:6" x14ac:dyDescent="0.15">
      <c r="C216" s="122">
        <v>18003501636</v>
      </c>
      <c r="D216" s="14" t="s">
        <v>1522</v>
      </c>
      <c r="E216" s="14">
        <v>291</v>
      </c>
      <c r="F216" s="14">
        <v>3.04</v>
      </c>
    </row>
    <row r="217" spans="3:6" x14ac:dyDescent="0.15">
      <c r="C217" s="122">
        <v>18004001425</v>
      </c>
      <c r="D217" s="14" t="s">
        <v>1523</v>
      </c>
      <c r="E217" s="14">
        <v>242</v>
      </c>
      <c r="F217" s="14">
        <v>3.222</v>
      </c>
    </row>
    <row r="218" spans="3:6" x14ac:dyDescent="0.15">
      <c r="C218" s="122">
        <v>18004001428</v>
      </c>
      <c r="D218" s="14" t="s">
        <v>1524</v>
      </c>
      <c r="E218" s="14">
        <v>260</v>
      </c>
      <c r="F218" s="14">
        <v>3.2280000000000002</v>
      </c>
    </row>
    <row r="219" spans="3:6" x14ac:dyDescent="0.15">
      <c r="C219" s="122">
        <v>18004001625</v>
      </c>
      <c r="D219" s="14" t="s">
        <v>1525</v>
      </c>
      <c r="E219" s="14">
        <v>253</v>
      </c>
      <c r="F219" s="14">
        <v>3.218</v>
      </c>
    </row>
    <row r="220" spans="3:6" x14ac:dyDescent="0.15">
      <c r="C220" s="122">
        <v>18004001628</v>
      </c>
      <c r="D220" s="14" t="s">
        <v>1526</v>
      </c>
      <c r="E220" s="14">
        <v>271</v>
      </c>
      <c r="F220" s="14">
        <v>3.2240000000000002</v>
      </c>
    </row>
    <row r="221" spans="3:6" x14ac:dyDescent="0.15">
      <c r="C221" s="122">
        <v>18004001632</v>
      </c>
      <c r="D221" s="14" t="s">
        <v>1527</v>
      </c>
      <c r="E221" s="14">
        <v>296</v>
      </c>
      <c r="F221" s="14">
        <v>3.2320000000000002</v>
      </c>
    </row>
    <row r="222" spans="3:6" x14ac:dyDescent="0.15">
      <c r="C222" s="122">
        <v>18004001636</v>
      </c>
      <c r="D222" s="14" t="s">
        <v>1528</v>
      </c>
      <c r="E222" s="14">
        <v>320</v>
      </c>
      <c r="F222" s="14">
        <v>3.24</v>
      </c>
    </row>
    <row r="223" spans="3:6" x14ac:dyDescent="0.15">
      <c r="C223" s="122">
        <v>18502501422</v>
      </c>
      <c r="D223" s="14" t="s">
        <v>1529</v>
      </c>
      <c r="E223" s="14">
        <v>177</v>
      </c>
      <c r="F223" s="14">
        <v>2.7160000000000002</v>
      </c>
    </row>
    <row r="224" spans="3:6" x14ac:dyDescent="0.15">
      <c r="C224" s="122">
        <v>18502501425</v>
      </c>
      <c r="D224" s="14" t="s">
        <v>1530</v>
      </c>
      <c r="E224" s="14">
        <v>188</v>
      </c>
      <c r="F224" s="14">
        <v>2.722</v>
      </c>
    </row>
    <row r="225" spans="3:6" x14ac:dyDescent="0.15">
      <c r="C225" s="122">
        <v>18502501625</v>
      </c>
      <c r="D225" s="14" t="s">
        <v>1531</v>
      </c>
      <c r="E225" s="14">
        <v>201</v>
      </c>
      <c r="F225" s="14">
        <v>2.7280000000000002</v>
      </c>
    </row>
    <row r="226" spans="3:6" x14ac:dyDescent="0.15">
      <c r="C226" s="122">
        <v>18502501628</v>
      </c>
      <c r="D226" s="14" t="s">
        <v>1532</v>
      </c>
      <c r="E226" s="14">
        <v>212</v>
      </c>
      <c r="F226" s="14">
        <v>2.7240000000000002</v>
      </c>
    </row>
    <row r="227" spans="3:6" x14ac:dyDescent="0.15">
      <c r="C227" s="122">
        <v>18503001622</v>
      </c>
      <c r="D227" s="14" t="s">
        <v>1533</v>
      </c>
      <c r="E227" s="14">
        <v>207</v>
      </c>
      <c r="F227" s="14">
        <v>2.9119999999999999</v>
      </c>
    </row>
    <row r="228" spans="3:6" x14ac:dyDescent="0.15">
      <c r="C228" s="122">
        <v>18003001625</v>
      </c>
      <c r="D228" s="14" t="s">
        <v>1534</v>
      </c>
      <c r="E228" s="14">
        <v>220</v>
      </c>
      <c r="F228" s="14">
        <v>2.9180000000000001</v>
      </c>
    </row>
    <row r="229" spans="3:6" x14ac:dyDescent="0.15">
      <c r="C229" s="122">
        <v>18503001628</v>
      </c>
      <c r="D229" s="14" t="s">
        <v>1535</v>
      </c>
      <c r="E229" s="14">
        <v>234</v>
      </c>
      <c r="F229" s="14">
        <v>2.9239999999999999</v>
      </c>
    </row>
    <row r="230" spans="3:6" x14ac:dyDescent="0.15">
      <c r="C230" s="122">
        <v>18503001632</v>
      </c>
      <c r="D230" s="14" t="s">
        <v>1536</v>
      </c>
      <c r="E230" s="14">
        <v>252</v>
      </c>
      <c r="F230" s="14">
        <v>2.9319999999999999</v>
      </c>
    </row>
    <row r="231" spans="3:6" x14ac:dyDescent="0.15">
      <c r="C231" s="122">
        <v>18503501625</v>
      </c>
      <c r="D231" s="14" t="s">
        <v>1537</v>
      </c>
      <c r="E231" s="14">
        <v>240</v>
      </c>
      <c r="F231" s="14">
        <v>3.1179999999999999</v>
      </c>
    </row>
    <row r="232" spans="3:6" x14ac:dyDescent="0.15">
      <c r="C232" s="122">
        <v>18503501628</v>
      </c>
      <c r="D232" s="14" t="s">
        <v>1538</v>
      </c>
      <c r="E232" s="14">
        <v>256</v>
      </c>
      <c r="F232" s="14">
        <v>3.1240000000000001</v>
      </c>
    </row>
    <row r="233" spans="3:6" x14ac:dyDescent="0.15">
      <c r="C233" s="122">
        <v>18503501632</v>
      </c>
      <c r="D233" s="14" t="s">
        <v>1539</v>
      </c>
      <c r="E233" s="14">
        <v>277</v>
      </c>
      <c r="F233" s="14">
        <v>3.1320000000000001</v>
      </c>
    </row>
    <row r="234" spans="3:6" x14ac:dyDescent="0.15">
      <c r="C234" s="122">
        <v>18503501928</v>
      </c>
      <c r="D234" s="14" t="s">
        <v>1540</v>
      </c>
      <c r="E234" s="14">
        <v>274</v>
      </c>
      <c r="F234" s="14">
        <v>3.1179999999999999</v>
      </c>
    </row>
    <row r="235" spans="3:6" x14ac:dyDescent="0.15">
      <c r="C235" s="122">
        <v>18503501932</v>
      </c>
      <c r="D235" s="14" t="s">
        <v>1541</v>
      </c>
      <c r="E235" s="14">
        <v>295</v>
      </c>
      <c r="F235" s="14">
        <v>3.1259999999999999</v>
      </c>
    </row>
    <row r="236" spans="3:6" x14ac:dyDescent="0.15">
      <c r="C236" s="122">
        <v>18503501936</v>
      </c>
      <c r="D236" s="14" t="s">
        <v>1542</v>
      </c>
      <c r="E236" s="14">
        <v>316</v>
      </c>
      <c r="F236" s="14">
        <v>3.1339999999999999</v>
      </c>
    </row>
    <row r="237" spans="3:6" x14ac:dyDescent="0.15">
      <c r="C237" s="122">
        <v>18503501940</v>
      </c>
      <c r="D237" s="14" t="s">
        <v>1543</v>
      </c>
      <c r="E237" s="14">
        <v>337</v>
      </c>
      <c r="F237" s="14">
        <v>3.1419999999999999</v>
      </c>
    </row>
    <row r="238" spans="3:6" x14ac:dyDescent="0.15">
      <c r="C238" s="122">
        <v>18504001625</v>
      </c>
      <c r="D238" s="14" t="s">
        <v>1544</v>
      </c>
      <c r="E238" s="14">
        <v>260</v>
      </c>
      <c r="F238" s="14">
        <v>3.3180000000000001</v>
      </c>
    </row>
    <row r="239" spans="3:6" x14ac:dyDescent="0.15">
      <c r="C239" s="122">
        <v>18504001628</v>
      </c>
      <c r="D239" s="14" t="s">
        <v>1545</v>
      </c>
      <c r="E239" s="14">
        <v>278</v>
      </c>
      <c r="F239" s="14">
        <v>3.3239999999999998</v>
      </c>
    </row>
    <row r="240" spans="3:6" x14ac:dyDescent="0.15">
      <c r="C240" s="122">
        <v>18504001632</v>
      </c>
      <c r="D240" s="14" t="s">
        <v>1546</v>
      </c>
      <c r="E240" s="14">
        <v>302</v>
      </c>
      <c r="F240" s="14">
        <v>3.3319999999999999</v>
      </c>
    </row>
    <row r="241" spans="3:6" x14ac:dyDescent="0.15">
      <c r="C241" s="122">
        <v>18504001928</v>
      </c>
      <c r="D241" s="14" t="s">
        <v>1547</v>
      </c>
      <c r="E241" s="14">
        <v>296</v>
      </c>
      <c r="F241" s="14">
        <v>3.3180000000000001</v>
      </c>
    </row>
    <row r="242" spans="3:6" x14ac:dyDescent="0.15">
      <c r="C242" s="122">
        <v>18504001932</v>
      </c>
      <c r="D242" s="14" t="s">
        <v>1548</v>
      </c>
      <c r="E242" s="14">
        <v>320</v>
      </c>
      <c r="F242" s="14">
        <v>3.3260000000000001</v>
      </c>
    </row>
    <row r="243" spans="3:6" x14ac:dyDescent="0.15">
      <c r="C243" s="122">
        <v>18504001936</v>
      </c>
      <c r="D243" s="14" t="s">
        <v>1549</v>
      </c>
      <c r="E243" s="14">
        <v>344</v>
      </c>
      <c r="F243" s="14">
        <v>3.3340000000000001</v>
      </c>
    </row>
    <row r="244" spans="3:6" x14ac:dyDescent="0.15">
      <c r="C244" s="122">
        <v>18504001940</v>
      </c>
      <c r="D244" s="14" t="s">
        <v>1550</v>
      </c>
      <c r="E244" s="14">
        <v>368</v>
      </c>
      <c r="F244" s="14">
        <v>3.3420000000000001</v>
      </c>
    </row>
    <row r="245" spans="3:6" x14ac:dyDescent="0.15">
      <c r="C245" s="122">
        <v>19002501619</v>
      </c>
      <c r="D245" s="14" t="s">
        <v>1551</v>
      </c>
      <c r="E245" s="14">
        <v>185</v>
      </c>
      <c r="F245" s="14">
        <v>2.806</v>
      </c>
    </row>
    <row r="246" spans="3:6" x14ac:dyDescent="0.15">
      <c r="C246" s="122">
        <v>19002501622</v>
      </c>
      <c r="D246" s="14" t="s">
        <v>1552</v>
      </c>
      <c r="E246" s="14">
        <v>196</v>
      </c>
      <c r="F246" s="14">
        <v>2.8119999999999998</v>
      </c>
    </row>
    <row r="247" spans="3:6" x14ac:dyDescent="0.15">
      <c r="C247" s="122">
        <v>19002501625</v>
      </c>
      <c r="D247" s="14" t="s">
        <v>1553</v>
      </c>
      <c r="E247" s="14">
        <v>207</v>
      </c>
      <c r="F247" s="14">
        <v>2.8180000000000001</v>
      </c>
    </row>
    <row r="248" spans="3:6" x14ac:dyDescent="0.15">
      <c r="C248" s="122">
        <v>19002501628</v>
      </c>
      <c r="D248" s="14" t="s">
        <v>1554</v>
      </c>
      <c r="E248" s="14">
        <v>218</v>
      </c>
      <c r="F248" s="14">
        <v>2.8239999999999998</v>
      </c>
    </row>
    <row r="249" spans="3:6" x14ac:dyDescent="0.15">
      <c r="C249" s="122">
        <v>19003001619</v>
      </c>
      <c r="D249" s="14" t="s">
        <v>1555</v>
      </c>
      <c r="E249" s="14">
        <v>200</v>
      </c>
      <c r="F249" s="14">
        <v>3.0059999999999998</v>
      </c>
    </row>
    <row r="250" spans="3:6" x14ac:dyDescent="0.15">
      <c r="C250" s="122">
        <v>19003001622</v>
      </c>
      <c r="D250" s="14" t="s">
        <v>1556</v>
      </c>
      <c r="E250" s="14">
        <v>213</v>
      </c>
      <c r="F250" s="14">
        <v>3.012</v>
      </c>
    </row>
    <row r="251" spans="3:6" x14ac:dyDescent="0.15">
      <c r="C251" s="122">
        <v>19003001625</v>
      </c>
      <c r="D251" s="14" t="s">
        <v>1557</v>
      </c>
      <c r="E251" s="14">
        <v>227</v>
      </c>
      <c r="F251" s="14">
        <v>3.0179999999999998</v>
      </c>
    </row>
    <row r="252" spans="3:6" x14ac:dyDescent="0.15">
      <c r="C252" s="122">
        <v>19003001628</v>
      </c>
      <c r="D252" s="14" t="s">
        <v>1558</v>
      </c>
      <c r="E252" s="14">
        <v>240</v>
      </c>
      <c r="F252" s="14">
        <v>3.024</v>
      </c>
    </row>
    <row r="253" spans="3:6" x14ac:dyDescent="0.15">
      <c r="C253" s="122">
        <v>19003001632</v>
      </c>
      <c r="D253" s="14" t="s">
        <v>1559</v>
      </c>
      <c r="E253" s="14">
        <v>258</v>
      </c>
      <c r="F253" s="14">
        <v>3.032</v>
      </c>
    </row>
    <row r="254" spans="3:6" x14ac:dyDescent="0.15">
      <c r="C254" s="122">
        <v>19003001925</v>
      </c>
      <c r="D254" s="14" t="s">
        <v>1560</v>
      </c>
      <c r="E254" s="14">
        <v>247</v>
      </c>
      <c r="F254" s="14">
        <v>3.012</v>
      </c>
    </row>
    <row r="255" spans="3:6" x14ac:dyDescent="0.15">
      <c r="C255" s="122">
        <v>19003001928</v>
      </c>
      <c r="D255" s="14" t="s">
        <v>1561</v>
      </c>
      <c r="E255" s="14">
        <v>260</v>
      </c>
      <c r="F255" s="14">
        <v>3.0179999999999998</v>
      </c>
    </row>
    <row r="256" spans="3:6" x14ac:dyDescent="0.15">
      <c r="C256" s="122">
        <v>19003001932</v>
      </c>
      <c r="D256" s="14" t="s">
        <v>1562</v>
      </c>
      <c r="E256" s="14">
        <v>278</v>
      </c>
      <c r="F256" s="14">
        <v>3.0259999999999998</v>
      </c>
    </row>
    <row r="257" spans="3:6" x14ac:dyDescent="0.15">
      <c r="C257" s="122">
        <v>19003501625</v>
      </c>
      <c r="D257" s="14" t="s">
        <v>1563</v>
      </c>
      <c r="E257" s="14">
        <v>246</v>
      </c>
      <c r="F257" s="14">
        <v>3.218</v>
      </c>
    </row>
    <row r="258" spans="3:6" x14ac:dyDescent="0.15">
      <c r="C258" s="122">
        <v>19003501628</v>
      </c>
      <c r="D258" s="14" t="s">
        <v>1564</v>
      </c>
      <c r="E258" s="14">
        <v>262</v>
      </c>
      <c r="F258" s="14">
        <v>3.2240000000000002</v>
      </c>
    </row>
    <row r="259" spans="3:6" x14ac:dyDescent="0.15">
      <c r="C259" s="122">
        <v>19003501632</v>
      </c>
      <c r="D259" s="14" t="s">
        <v>1565</v>
      </c>
      <c r="E259" s="14">
        <v>283</v>
      </c>
      <c r="F259" s="14">
        <v>3.2320000000000002</v>
      </c>
    </row>
    <row r="260" spans="3:6" x14ac:dyDescent="0.15">
      <c r="C260" s="122">
        <v>19003501925</v>
      </c>
      <c r="D260" s="14" t="s">
        <v>1566</v>
      </c>
      <c r="E260" s="14">
        <v>266</v>
      </c>
      <c r="F260" s="14">
        <v>3.2120000000000002</v>
      </c>
    </row>
    <row r="261" spans="3:6" x14ac:dyDescent="0.15">
      <c r="C261" s="122">
        <v>19003501928</v>
      </c>
      <c r="D261" s="14" t="s">
        <v>1567</v>
      </c>
      <c r="E261" s="14">
        <v>282</v>
      </c>
      <c r="F261" s="14">
        <v>3.218</v>
      </c>
    </row>
    <row r="262" spans="3:6" x14ac:dyDescent="0.15">
      <c r="C262" s="122">
        <v>19003501932</v>
      </c>
      <c r="D262" s="14" t="s">
        <v>1568</v>
      </c>
      <c r="E262" s="14">
        <v>303</v>
      </c>
      <c r="F262" s="14">
        <v>3.226</v>
      </c>
    </row>
    <row r="263" spans="3:6" x14ac:dyDescent="0.15">
      <c r="C263" s="122">
        <v>19003501936</v>
      </c>
      <c r="D263" s="14" t="s">
        <v>1569</v>
      </c>
      <c r="E263" s="14">
        <v>323</v>
      </c>
      <c r="F263" s="14">
        <v>3.234</v>
      </c>
    </row>
    <row r="264" spans="3:6" x14ac:dyDescent="0.15">
      <c r="C264" s="122">
        <v>19003501940</v>
      </c>
      <c r="D264" s="14" t="s">
        <v>1570</v>
      </c>
      <c r="E264" s="14">
        <v>344</v>
      </c>
      <c r="F264" s="14">
        <v>3.242</v>
      </c>
    </row>
    <row r="265" spans="3:6" x14ac:dyDescent="0.15">
      <c r="C265" s="122">
        <v>19004001625</v>
      </c>
      <c r="D265" s="14" t="s">
        <v>1571</v>
      </c>
      <c r="E265" s="14">
        <v>266</v>
      </c>
      <c r="F265" s="14">
        <v>3.4180000000000001</v>
      </c>
    </row>
    <row r="266" spans="3:6" x14ac:dyDescent="0.15">
      <c r="C266" s="122">
        <v>19004001628</v>
      </c>
      <c r="D266" s="14" t="s">
        <v>1572</v>
      </c>
      <c r="E266" s="14">
        <v>284</v>
      </c>
      <c r="F266" s="14">
        <v>3.4239999999999999</v>
      </c>
    </row>
    <row r="267" spans="3:6" x14ac:dyDescent="0.15">
      <c r="C267" s="122">
        <v>19004001632</v>
      </c>
      <c r="D267" s="14" t="s">
        <v>1573</v>
      </c>
      <c r="E267" s="14">
        <v>308</v>
      </c>
      <c r="F267" s="14">
        <v>3.4319999999999999</v>
      </c>
    </row>
    <row r="268" spans="3:6" x14ac:dyDescent="0.15">
      <c r="C268" s="122">
        <v>19004001928</v>
      </c>
      <c r="D268" s="14" t="s">
        <v>1574</v>
      </c>
      <c r="E268" s="14">
        <v>304</v>
      </c>
      <c r="F268" s="14">
        <v>3.4180000000000001</v>
      </c>
    </row>
    <row r="269" spans="3:6" x14ac:dyDescent="0.15">
      <c r="C269" s="122">
        <v>19004001932</v>
      </c>
      <c r="D269" s="14" t="s">
        <v>1575</v>
      </c>
      <c r="E269" s="14">
        <v>328</v>
      </c>
      <c r="F269" s="14">
        <v>3.4260000000000002</v>
      </c>
    </row>
    <row r="270" spans="3:6" x14ac:dyDescent="0.15">
      <c r="C270" s="122">
        <v>19004001936</v>
      </c>
      <c r="D270" s="14" t="s">
        <v>1576</v>
      </c>
      <c r="E270" s="14">
        <v>352</v>
      </c>
      <c r="F270" s="14">
        <v>3.4340000000000002</v>
      </c>
    </row>
    <row r="271" spans="3:6" x14ac:dyDescent="0.15">
      <c r="C271" s="122">
        <v>19004001940</v>
      </c>
      <c r="D271" s="14" t="s">
        <v>1577</v>
      </c>
      <c r="E271" s="14">
        <v>376</v>
      </c>
      <c r="F271" s="14">
        <v>3.4420000000000002</v>
      </c>
    </row>
    <row r="272" spans="3:6" x14ac:dyDescent="0.15">
      <c r="D272" s="14" t="s">
        <v>1659</v>
      </c>
    </row>
    <row r="273" spans="3:5" x14ac:dyDescent="0.15">
      <c r="C273" s="122">
        <v>1</v>
      </c>
      <c r="D273" s="14" t="s">
        <v>1664</v>
      </c>
    </row>
    <row r="274" spans="3:5" x14ac:dyDescent="0.15">
      <c r="C274" s="122">
        <v>14184021530</v>
      </c>
      <c r="D274" s="14" t="s">
        <v>1578</v>
      </c>
      <c r="E274" s="14">
        <v>235</v>
      </c>
    </row>
    <row r="275" spans="3:5" x14ac:dyDescent="0.15">
      <c r="C275" s="122">
        <v>14184072030</v>
      </c>
      <c r="D275" s="14" t="s">
        <v>1579</v>
      </c>
      <c r="E275" s="14">
        <v>251</v>
      </c>
    </row>
    <row r="276" spans="3:5" x14ac:dyDescent="0.15">
      <c r="C276" s="122">
        <v>14184122530</v>
      </c>
      <c r="D276" s="14" t="s">
        <v>1580</v>
      </c>
      <c r="E276" s="14">
        <v>268</v>
      </c>
    </row>
    <row r="277" spans="3:5" x14ac:dyDescent="0.15">
      <c r="C277" s="122">
        <v>14184173030</v>
      </c>
      <c r="D277" s="14" t="s">
        <v>1581</v>
      </c>
      <c r="E277" s="14">
        <v>284</v>
      </c>
    </row>
    <row r="278" spans="3:5" x14ac:dyDescent="0.15">
      <c r="C278" s="122">
        <v>14284072035</v>
      </c>
      <c r="D278" s="14" t="s">
        <v>1319</v>
      </c>
      <c r="E278" s="14">
        <v>283</v>
      </c>
    </row>
    <row r="279" spans="3:5" x14ac:dyDescent="0.15">
      <c r="C279" s="122">
        <v>14284122535</v>
      </c>
      <c r="D279" s="14" t="s">
        <v>1582</v>
      </c>
      <c r="E279" s="14">
        <v>300</v>
      </c>
    </row>
    <row r="280" spans="3:5" x14ac:dyDescent="0.15">
      <c r="C280" s="122">
        <v>14284173035</v>
      </c>
      <c r="D280" s="14" t="s">
        <v>1583</v>
      </c>
      <c r="E280" s="14">
        <v>317</v>
      </c>
    </row>
    <row r="281" spans="3:5" x14ac:dyDescent="0.15">
      <c r="C281" s="122">
        <v>14284223535</v>
      </c>
      <c r="D281" s="14" t="s">
        <v>1584</v>
      </c>
      <c r="E281" s="14">
        <v>334</v>
      </c>
    </row>
    <row r="282" spans="3:5" x14ac:dyDescent="0.15">
      <c r="C282" s="122">
        <v>14384072040</v>
      </c>
      <c r="D282" s="14" t="s">
        <v>1585</v>
      </c>
      <c r="E282" s="14">
        <v>315</v>
      </c>
    </row>
    <row r="283" spans="3:5" x14ac:dyDescent="0.15">
      <c r="C283" s="122">
        <v>14384122540</v>
      </c>
      <c r="D283" s="14" t="s">
        <v>1586</v>
      </c>
      <c r="E283" s="14">
        <v>332</v>
      </c>
    </row>
    <row r="284" spans="3:5" x14ac:dyDescent="0.15">
      <c r="C284" s="122">
        <v>14384173040</v>
      </c>
      <c r="D284" s="14" t="s">
        <v>1587</v>
      </c>
      <c r="E284" s="14">
        <v>349</v>
      </c>
    </row>
    <row r="285" spans="3:5" x14ac:dyDescent="0.15">
      <c r="C285" s="122">
        <v>14384223540</v>
      </c>
      <c r="D285" s="14" t="s">
        <v>1588</v>
      </c>
      <c r="E285" s="14">
        <v>367</v>
      </c>
    </row>
    <row r="286" spans="3:5" x14ac:dyDescent="0.15">
      <c r="C286" s="122">
        <v>14384274040</v>
      </c>
      <c r="D286" s="14" t="s">
        <v>1589</v>
      </c>
      <c r="E286" s="14">
        <v>384</v>
      </c>
    </row>
    <row r="287" spans="3:5" x14ac:dyDescent="0.15">
      <c r="C287" s="122">
        <v>14484122545</v>
      </c>
      <c r="D287" s="14" t="s">
        <v>1590</v>
      </c>
      <c r="E287" s="14">
        <v>365</v>
      </c>
    </row>
    <row r="288" spans="3:5" x14ac:dyDescent="0.15">
      <c r="C288" s="122">
        <v>14484173045</v>
      </c>
      <c r="D288" s="14" t="s">
        <v>1591</v>
      </c>
      <c r="E288" s="14">
        <v>382</v>
      </c>
    </row>
    <row r="289" spans="3:5" x14ac:dyDescent="0.15">
      <c r="C289" s="122">
        <v>14484223545</v>
      </c>
      <c r="D289" s="14" t="s">
        <v>1592</v>
      </c>
      <c r="E289" s="14">
        <v>400</v>
      </c>
    </row>
    <row r="290" spans="3:5" x14ac:dyDescent="0.15">
      <c r="C290" s="122">
        <v>14484274045</v>
      </c>
      <c r="D290" s="14" t="s">
        <v>1593</v>
      </c>
      <c r="E290" s="14">
        <v>417</v>
      </c>
    </row>
    <row r="291" spans="3:5" x14ac:dyDescent="0.15">
      <c r="C291" s="122">
        <v>14484324545</v>
      </c>
      <c r="D291" s="14" t="s">
        <v>1594</v>
      </c>
      <c r="E291" s="14">
        <v>435</v>
      </c>
    </row>
    <row r="292" spans="3:5" x14ac:dyDescent="0.15">
      <c r="C292" s="122">
        <v>14584122550</v>
      </c>
      <c r="D292" s="14" t="s">
        <v>1595</v>
      </c>
      <c r="E292" s="14">
        <v>397</v>
      </c>
    </row>
    <row r="293" spans="3:5" x14ac:dyDescent="0.15">
      <c r="C293" s="122">
        <v>14584173050</v>
      </c>
      <c r="D293" s="14" t="s">
        <v>1320</v>
      </c>
      <c r="E293" s="14">
        <v>415</v>
      </c>
    </row>
    <row r="294" spans="3:5" x14ac:dyDescent="0.15">
      <c r="C294" s="122">
        <v>14584223550</v>
      </c>
      <c r="D294" s="14" t="s">
        <v>1596</v>
      </c>
      <c r="E294" s="14">
        <v>433</v>
      </c>
    </row>
    <row r="295" spans="3:5" x14ac:dyDescent="0.15">
      <c r="C295" s="122">
        <v>14584274050</v>
      </c>
      <c r="D295" s="14" t="s">
        <v>1597</v>
      </c>
      <c r="E295" s="14">
        <v>451</v>
      </c>
    </row>
    <row r="296" spans="3:5" x14ac:dyDescent="0.15">
      <c r="C296" s="122">
        <v>14584324550</v>
      </c>
      <c r="D296" s="14" t="s">
        <v>1598</v>
      </c>
      <c r="E296" s="14">
        <v>469</v>
      </c>
    </row>
    <row r="297" spans="3:5" x14ac:dyDescent="0.15">
      <c r="C297" s="122">
        <v>14584375050</v>
      </c>
      <c r="D297" s="14" t="s">
        <v>1599</v>
      </c>
      <c r="E297" s="14">
        <v>487</v>
      </c>
    </row>
    <row r="298" spans="3:5" x14ac:dyDescent="0.15">
      <c r="C298" s="122">
        <v>14684173055</v>
      </c>
      <c r="D298" s="14" t="s">
        <v>1600</v>
      </c>
      <c r="E298" s="14">
        <v>448</v>
      </c>
    </row>
    <row r="299" spans="3:5" x14ac:dyDescent="0.15">
      <c r="C299" s="122">
        <v>14684223555</v>
      </c>
      <c r="D299" s="14" t="s">
        <v>1601</v>
      </c>
      <c r="E299" s="14">
        <v>466</v>
      </c>
    </row>
    <row r="300" spans="3:5" x14ac:dyDescent="0.15">
      <c r="C300" s="122">
        <v>14684274055</v>
      </c>
      <c r="D300" s="14" t="s">
        <v>1602</v>
      </c>
      <c r="E300" s="14">
        <v>484</v>
      </c>
    </row>
    <row r="301" spans="3:5" x14ac:dyDescent="0.15">
      <c r="C301" s="122">
        <v>14684324555</v>
      </c>
      <c r="D301" s="14" t="s">
        <v>1603</v>
      </c>
      <c r="E301" s="14">
        <v>503</v>
      </c>
    </row>
    <row r="302" spans="3:5" x14ac:dyDescent="0.15">
      <c r="C302" s="122">
        <v>14684375055</v>
      </c>
      <c r="D302" s="14" t="s">
        <v>1604</v>
      </c>
      <c r="E302" s="14">
        <v>521</v>
      </c>
    </row>
    <row r="303" spans="3:5" x14ac:dyDescent="0.15">
      <c r="C303" s="122">
        <v>14684425555</v>
      </c>
      <c r="D303" s="14" t="s">
        <v>1605</v>
      </c>
      <c r="E303" s="14">
        <v>539</v>
      </c>
    </row>
    <row r="304" spans="3:5" x14ac:dyDescent="0.15">
      <c r="C304" s="122">
        <v>14784173060</v>
      </c>
      <c r="D304" s="14" t="s">
        <v>1606</v>
      </c>
      <c r="E304" s="14">
        <v>480</v>
      </c>
    </row>
    <row r="305" spans="3:5" x14ac:dyDescent="0.15">
      <c r="C305" s="122">
        <v>14784223560</v>
      </c>
      <c r="D305" s="14" t="s">
        <v>1607</v>
      </c>
      <c r="E305" s="14">
        <v>499</v>
      </c>
    </row>
    <row r="306" spans="3:5" x14ac:dyDescent="0.15">
      <c r="C306" s="122">
        <v>14784274060</v>
      </c>
      <c r="D306" s="14" t="s">
        <v>1608</v>
      </c>
      <c r="E306" s="14">
        <v>518</v>
      </c>
    </row>
    <row r="307" spans="3:5" x14ac:dyDescent="0.15">
      <c r="C307" s="122">
        <v>14784324560</v>
      </c>
      <c r="D307" s="14" t="s">
        <v>1609</v>
      </c>
      <c r="E307" s="14">
        <v>537</v>
      </c>
    </row>
    <row r="308" spans="3:5" x14ac:dyDescent="0.15">
      <c r="C308" s="122">
        <v>14784375060</v>
      </c>
      <c r="D308" s="14" t="s">
        <v>1610</v>
      </c>
      <c r="E308" s="14">
        <v>555</v>
      </c>
    </row>
    <row r="309" spans="3:5" x14ac:dyDescent="0.15">
      <c r="C309" s="122">
        <v>14784425560</v>
      </c>
      <c r="D309" s="14" t="s">
        <v>1611</v>
      </c>
      <c r="E309" s="14">
        <v>574</v>
      </c>
    </row>
    <row r="310" spans="3:5" x14ac:dyDescent="0.15">
      <c r="C310" s="122">
        <v>14784476060</v>
      </c>
      <c r="D310" s="14" t="s">
        <v>1612</v>
      </c>
      <c r="E310" s="14">
        <v>593</v>
      </c>
    </row>
    <row r="311" spans="3:5" x14ac:dyDescent="0.15">
      <c r="C311" s="122">
        <v>14884223565</v>
      </c>
      <c r="D311" s="14" t="s">
        <v>1613</v>
      </c>
      <c r="E311" s="14">
        <v>532</v>
      </c>
    </row>
    <row r="312" spans="3:5" x14ac:dyDescent="0.15">
      <c r="C312" s="122">
        <v>14884274065</v>
      </c>
      <c r="D312" s="14" t="s">
        <v>1614</v>
      </c>
      <c r="E312" s="14">
        <v>551</v>
      </c>
    </row>
    <row r="313" spans="3:5" x14ac:dyDescent="0.15">
      <c r="C313" s="122">
        <v>14884324565</v>
      </c>
      <c r="D313" s="14" t="s">
        <v>1615</v>
      </c>
      <c r="E313" s="14">
        <v>571</v>
      </c>
    </row>
    <row r="314" spans="3:5" x14ac:dyDescent="0.15">
      <c r="C314" s="122">
        <v>14884375065</v>
      </c>
      <c r="D314" s="14" t="s">
        <v>1616</v>
      </c>
      <c r="E314" s="14">
        <v>590</v>
      </c>
    </row>
    <row r="315" spans="3:5" x14ac:dyDescent="0.15">
      <c r="C315" s="122">
        <v>14884425565</v>
      </c>
      <c r="D315" s="14" t="s">
        <v>1617</v>
      </c>
      <c r="E315" s="14">
        <v>609</v>
      </c>
    </row>
    <row r="316" spans="3:5" x14ac:dyDescent="0.15">
      <c r="C316" s="122">
        <v>14884476065</v>
      </c>
      <c r="D316" s="14" t="s">
        <v>1618</v>
      </c>
      <c r="E316" s="14">
        <v>628</v>
      </c>
    </row>
    <row r="317" spans="3:5" x14ac:dyDescent="0.15">
      <c r="C317" s="122">
        <v>14884526565</v>
      </c>
      <c r="D317" s="14" t="s">
        <v>1619</v>
      </c>
      <c r="E317" s="14">
        <v>647</v>
      </c>
    </row>
    <row r="318" spans="3:5" x14ac:dyDescent="0.15">
      <c r="C318" s="122">
        <v>14984223570</v>
      </c>
      <c r="D318" s="14" t="s">
        <v>1620</v>
      </c>
      <c r="E318" s="14">
        <v>565</v>
      </c>
    </row>
    <row r="319" spans="3:5" x14ac:dyDescent="0.15">
      <c r="C319" s="122">
        <v>14984274070</v>
      </c>
      <c r="D319" s="14" t="s">
        <v>1621</v>
      </c>
      <c r="E319" s="14">
        <v>585</v>
      </c>
    </row>
    <row r="320" spans="3:5" x14ac:dyDescent="0.15">
      <c r="C320" s="122">
        <v>14984324570</v>
      </c>
      <c r="D320" s="14" t="s">
        <v>1321</v>
      </c>
      <c r="E320" s="14">
        <v>604</v>
      </c>
    </row>
    <row r="321" spans="3:5" x14ac:dyDescent="0.15">
      <c r="C321" s="122">
        <v>14984375070</v>
      </c>
      <c r="D321" s="14" t="s">
        <v>1622</v>
      </c>
      <c r="E321" s="14">
        <v>624</v>
      </c>
    </row>
    <row r="322" spans="3:5" x14ac:dyDescent="0.15">
      <c r="C322" s="122">
        <v>14984425570</v>
      </c>
      <c r="D322" s="14" t="s">
        <v>1623</v>
      </c>
      <c r="E322" s="14">
        <v>644</v>
      </c>
    </row>
    <row r="323" spans="3:5" x14ac:dyDescent="0.15">
      <c r="C323" s="122">
        <v>14984476070</v>
      </c>
      <c r="D323" s="14" t="s">
        <v>1624</v>
      </c>
      <c r="E323" s="14">
        <v>663</v>
      </c>
    </row>
    <row r="324" spans="3:5" x14ac:dyDescent="0.15">
      <c r="C324" s="122">
        <v>14984526570</v>
      </c>
      <c r="D324" s="14" t="s">
        <v>1625</v>
      </c>
      <c r="E324" s="14">
        <v>683</v>
      </c>
    </row>
    <row r="325" spans="3:5" x14ac:dyDescent="0.15">
      <c r="C325" s="122">
        <v>14984577070</v>
      </c>
      <c r="D325" s="14" t="s">
        <v>1626</v>
      </c>
      <c r="E325" s="14">
        <v>702</v>
      </c>
    </row>
    <row r="326" spans="3:5" x14ac:dyDescent="0.15">
      <c r="C326" s="122">
        <v>15084274075</v>
      </c>
      <c r="D326" s="14" t="s">
        <v>1627</v>
      </c>
      <c r="E326" s="14">
        <v>618</v>
      </c>
    </row>
    <row r="327" spans="3:5" x14ac:dyDescent="0.15">
      <c r="C327" s="122">
        <v>15084324575</v>
      </c>
      <c r="D327" s="14" t="s">
        <v>1628</v>
      </c>
      <c r="E327" s="14">
        <v>638</v>
      </c>
    </row>
    <row r="328" spans="3:5" x14ac:dyDescent="0.15">
      <c r="C328" s="122">
        <v>15084375075</v>
      </c>
      <c r="D328" s="14" t="s">
        <v>1629</v>
      </c>
      <c r="E328" s="14">
        <v>658</v>
      </c>
    </row>
    <row r="329" spans="3:5" x14ac:dyDescent="0.15">
      <c r="C329" s="122">
        <v>15084425575</v>
      </c>
      <c r="D329" s="14" t="s">
        <v>1630</v>
      </c>
      <c r="E329" s="14">
        <v>678</v>
      </c>
    </row>
    <row r="330" spans="3:5" x14ac:dyDescent="0.15">
      <c r="C330" s="122">
        <v>15084476075</v>
      </c>
      <c r="D330" s="14" t="s">
        <v>1631</v>
      </c>
      <c r="E330" s="14">
        <v>698</v>
      </c>
    </row>
    <row r="331" spans="3:5" x14ac:dyDescent="0.15">
      <c r="C331" s="122">
        <v>15084526575</v>
      </c>
      <c r="D331" s="14" t="s">
        <v>1632</v>
      </c>
      <c r="E331" s="14">
        <v>718</v>
      </c>
    </row>
    <row r="332" spans="3:5" x14ac:dyDescent="0.15">
      <c r="C332" s="122">
        <v>15084577075</v>
      </c>
      <c r="D332" s="14" t="s">
        <v>1633</v>
      </c>
      <c r="E332" s="14">
        <v>738</v>
      </c>
    </row>
    <row r="333" spans="3:5" x14ac:dyDescent="0.15">
      <c r="C333" s="122">
        <v>15084627575</v>
      </c>
      <c r="D333" s="14" t="s">
        <v>1634</v>
      </c>
      <c r="E333" s="14">
        <v>758</v>
      </c>
    </row>
    <row r="334" spans="3:5" x14ac:dyDescent="0.15">
      <c r="C334" s="122">
        <v>15184274080</v>
      </c>
      <c r="D334" s="14" t="s">
        <v>1635</v>
      </c>
      <c r="E334" s="14">
        <v>652</v>
      </c>
    </row>
    <row r="335" spans="3:5" x14ac:dyDescent="0.15">
      <c r="C335" s="122">
        <v>15184324580</v>
      </c>
      <c r="D335" s="14" t="s">
        <v>1636</v>
      </c>
      <c r="E335" s="14">
        <v>672</v>
      </c>
    </row>
    <row r="336" spans="3:5" x14ac:dyDescent="0.15">
      <c r="C336" s="122">
        <v>15184375080</v>
      </c>
      <c r="D336" s="14" t="s">
        <v>1637</v>
      </c>
      <c r="E336" s="14">
        <v>693</v>
      </c>
    </row>
    <row r="337" spans="3:5" x14ac:dyDescent="0.15">
      <c r="C337" s="122">
        <v>15184425580</v>
      </c>
      <c r="D337" s="14" t="s">
        <v>1638</v>
      </c>
      <c r="E337" s="14">
        <v>713</v>
      </c>
    </row>
    <row r="338" spans="3:5" x14ac:dyDescent="0.15">
      <c r="C338" s="122">
        <v>15184476080</v>
      </c>
      <c r="D338" s="14" t="s">
        <v>1639</v>
      </c>
      <c r="E338" s="14">
        <v>733</v>
      </c>
    </row>
    <row r="339" spans="3:5" x14ac:dyDescent="0.15">
      <c r="C339" s="122">
        <v>15184526580</v>
      </c>
      <c r="D339" s="14" t="s">
        <v>1640</v>
      </c>
      <c r="E339" s="14">
        <v>754</v>
      </c>
    </row>
    <row r="340" spans="3:5" x14ac:dyDescent="0.15">
      <c r="C340" s="122">
        <v>15184577080</v>
      </c>
      <c r="D340" s="14" t="s">
        <v>28</v>
      </c>
      <c r="E340" s="14">
        <v>774</v>
      </c>
    </row>
    <row r="341" spans="3:5" x14ac:dyDescent="0.15">
      <c r="C341" s="122">
        <v>15184627580</v>
      </c>
      <c r="D341" s="14" t="s">
        <v>29</v>
      </c>
      <c r="E341" s="14">
        <v>794</v>
      </c>
    </row>
    <row r="342" spans="3:5" x14ac:dyDescent="0.15">
      <c r="C342" s="122">
        <v>15184678080</v>
      </c>
      <c r="D342" s="14" t="s">
        <v>30</v>
      </c>
      <c r="E342" s="14">
        <v>815</v>
      </c>
    </row>
    <row r="343" spans="3:5" x14ac:dyDescent="0.15">
      <c r="C343" s="122">
        <v>15284324585</v>
      </c>
      <c r="D343" s="14" t="s">
        <v>31</v>
      </c>
      <c r="E343" s="14">
        <v>706</v>
      </c>
    </row>
    <row r="344" spans="3:5" x14ac:dyDescent="0.15">
      <c r="C344" s="122">
        <v>15284375085</v>
      </c>
      <c r="D344" s="14" t="s">
        <v>32</v>
      </c>
      <c r="E344" s="14">
        <v>727</v>
      </c>
    </row>
    <row r="345" spans="3:5" x14ac:dyDescent="0.15">
      <c r="C345" s="122">
        <v>15284425585</v>
      </c>
      <c r="D345" s="14" t="s">
        <v>33</v>
      </c>
      <c r="E345" s="14">
        <v>748</v>
      </c>
    </row>
    <row r="346" spans="3:5" x14ac:dyDescent="0.15">
      <c r="C346" s="122">
        <v>15284476085</v>
      </c>
      <c r="D346" s="14" t="s">
        <v>34</v>
      </c>
      <c r="E346" s="14">
        <v>768</v>
      </c>
    </row>
    <row r="347" spans="3:5" x14ac:dyDescent="0.15">
      <c r="C347" s="122">
        <v>15284526585</v>
      </c>
      <c r="D347" s="14" t="s">
        <v>35</v>
      </c>
      <c r="E347" s="14">
        <v>789</v>
      </c>
    </row>
    <row r="348" spans="3:5" x14ac:dyDescent="0.15">
      <c r="C348" s="122">
        <v>15284577085</v>
      </c>
      <c r="D348" s="14" t="s">
        <v>36</v>
      </c>
      <c r="E348" s="14">
        <v>810</v>
      </c>
    </row>
    <row r="349" spans="3:5" x14ac:dyDescent="0.15">
      <c r="C349" s="122">
        <v>15284627585</v>
      </c>
      <c r="D349" s="14" t="s">
        <v>37</v>
      </c>
      <c r="E349" s="14">
        <v>831</v>
      </c>
    </row>
    <row r="350" spans="3:5" x14ac:dyDescent="0.15">
      <c r="C350" s="122">
        <v>15284678085</v>
      </c>
      <c r="D350" s="14" t="s">
        <v>38</v>
      </c>
      <c r="E350" s="14">
        <v>851</v>
      </c>
    </row>
    <row r="351" spans="3:5" x14ac:dyDescent="0.15">
      <c r="C351" s="122">
        <v>15284728585</v>
      </c>
      <c r="D351" s="14" t="s">
        <v>39</v>
      </c>
      <c r="E351" s="14">
        <v>872</v>
      </c>
    </row>
    <row r="352" spans="3:5" x14ac:dyDescent="0.15">
      <c r="C352" s="122">
        <v>15384324590</v>
      </c>
      <c r="D352" s="14" t="s">
        <v>40</v>
      </c>
      <c r="E352" s="14">
        <v>740</v>
      </c>
    </row>
    <row r="353" spans="3:5" x14ac:dyDescent="0.15">
      <c r="C353" s="122">
        <v>15384375090</v>
      </c>
      <c r="D353" s="14" t="s">
        <v>41</v>
      </c>
      <c r="E353" s="14">
        <v>761</v>
      </c>
    </row>
    <row r="354" spans="3:5" x14ac:dyDescent="0.15">
      <c r="C354" s="122">
        <v>15384425590</v>
      </c>
      <c r="D354" s="14" t="s">
        <v>42</v>
      </c>
      <c r="E354" s="14">
        <v>782</v>
      </c>
    </row>
    <row r="355" spans="3:5" x14ac:dyDescent="0.15">
      <c r="C355" s="122">
        <v>15384476090</v>
      </c>
      <c r="D355" s="14" t="s">
        <v>43</v>
      </c>
      <c r="E355" s="14">
        <v>803</v>
      </c>
    </row>
    <row r="356" spans="3:5" x14ac:dyDescent="0.15">
      <c r="C356" s="122">
        <v>15384526590</v>
      </c>
      <c r="D356" s="14" t="s">
        <v>44</v>
      </c>
      <c r="E356" s="14">
        <v>825</v>
      </c>
    </row>
    <row r="357" spans="3:5" x14ac:dyDescent="0.15">
      <c r="C357" s="122">
        <v>15384577090</v>
      </c>
      <c r="D357" s="14" t="s">
        <v>45</v>
      </c>
      <c r="E357" s="14">
        <v>846</v>
      </c>
    </row>
    <row r="358" spans="3:5" x14ac:dyDescent="0.15">
      <c r="C358" s="122">
        <v>15384627590</v>
      </c>
      <c r="D358" s="14" t="s">
        <v>46</v>
      </c>
      <c r="E358" s="14">
        <v>867</v>
      </c>
    </row>
    <row r="359" spans="3:5" x14ac:dyDescent="0.15">
      <c r="C359" s="122">
        <v>15384678090</v>
      </c>
      <c r="D359" s="14" t="s">
        <v>47</v>
      </c>
      <c r="E359" s="14">
        <v>888</v>
      </c>
    </row>
    <row r="360" spans="3:5" x14ac:dyDescent="0.15">
      <c r="C360" s="122">
        <v>15384728590</v>
      </c>
      <c r="D360" s="14" t="s">
        <v>48</v>
      </c>
      <c r="E360" s="14">
        <v>909</v>
      </c>
    </row>
    <row r="361" spans="3:5" x14ac:dyDescent="0.15">
      <c r="C361" s="122">
        <v>15384779090</v>
      </c>
      <c r="D361" s="14" t="s">
        <v>49</v>
      </c>
      <c r="E361" s="14">
        <v>930</v>
      </c>
    </row>
    <row r="362" spans="3:5" x14ac:dyDescent="0.15">
      <c r="C362" s="122">
        <v>15484375095</v>
      </c>
      <c r="D362" s="14" t="s">
        <v>50</v>
      </c>
      <c r="E362" s="14">
        <v>796</v>
      </c>
    </row>
    <row r="363" spans="3:5" x14ac:dyDescent="0.15">
      <c r="C363" s="122">
        <v>15484425595</v>
      </c>
      <c r="D363" s="14" t="s">
        <v>51</v>
      </c>
      <c r="E363" s="14">
        <v>817</v>
      </c>
    </row>
    <row r="364" spans="3:5" x14ac:dyDescent="0.15">
      <c r="C364" s="122">
        <v>15484476095</v>
      </c>
      <c r="D364" s="14" t="s">
        <v>52</v>
      </c>
      <c r="E364" s="14">
        <v>839</v>
      </c>
    </row>
    <row r="365" spans="3:5" x14ac:dyDescent="0.15">
      <c r="C365" s="122">
        <v>15484526595</v>
      </c>
      <c r="D365" s="14" t="s">
        <v>53</v>
      </c>
      <c r="E365" s="14">
        <v>860</v>
      </c>
    </row>
    <row r="366" spans="3:5" x14ac:dyDescent="0.15">
      <c r="C366" s="122">
        <v>15484577095</v>
      </c>
      <c r="D366" s="14" t="s">
        <v>54</v>
      </c>
      <c r="E366" s="14">
        <v>882</v>
      </c>
    </row>
    <row r="367" spans="3:5" x14ac:dyDescent="0.15">
      <c r="C367" s="122">
        <v>15484627595</v>
      </c>
      <c r="D367" s="14" t="s">
        <v>55</v>
      </c>
      <c r="E367" s="14">
        <v>903</v>
      </c>
    </row>
    <row r="368" spans="3:5" x14ac:dyDescent="0.15">
      <c r="C368" s="122">
        <v>15484678095</v>
      </c>
      <c r="D368" s="14" t="s">
        <v>56</v>
      </c>
      <c r="E368" s="14">
        <v>925</v>
      </c>
    </row>
    <row r="369" spans="3:5" x14ac:dyDescent="0.15">
      <c r="C369" s="122">
        <v>15484728595</v>
      </c>
      <c r="D369" s="14" t="s">
        <v>57</v>
      </c>
      <c r="E369" s="14">
        <v>946</v>
      </c>
    </row>
    <row r="370" spans="3:5" x14ac:dyDescent="0.15">
      <c r="C370" s="122">
        <v>15484779095</v>
      </c>
      <c r="D370" s="14" t="s">
        <v>58</v>
      </c>
      <c r="E370" s="14">
        <v>968</v>
      </c>
    </row>
    <row r="371" spans="3:5" x14ac:dyDescent="0.15">
      <c r="C371" s="124">
        <v>155844255100</v>
      </c>
      <c r="D371" s="14" t="s">
        <v>59</v>
      </c>
      <c r="E371" s="14">
        <v>852</v>
      </c>
    </row>
    <row r="372" spans="3:5" x14ac:dyDescent="0.15">
      <c r="C372" s="124">
        <v>155844760100</v>
      </c>
      <c r="D372" s="14" t="s">
        <v>60</v>
      </c>
      <c r="E372" s="14">
        <v>874</v>
      </c>
    </row>
    <row r="373" spans="3:5" x14ac:dyDescent="0.15">
      <c r="C373" s="124">
        <v>155845265100</v>
      </c>
      <c r="D373" s="14" t="s">
        <v>61</v>
      </c>
      <c r="E373" s="14">
        <v>896</v>
      </c>
    </row>
    <row r="374" spans="3:5" x14ac:dyDescent="0.15">
      <c r="C374" s="124"/>
      <c r="D374" s="14" t="s">
        <v>62</v>
      </c>
      <c r="E374" s="14">
        <v>917</v>
      </c>
    </row>
    <row r="375" spans="3:5" x14ac:dyDescent="0.15">
      <c r="C375" s="124"/>
      <c r="D375" s="14" t="s">
        <v>63</v>
      </c>
      <c r="E375" s="14">
        <v>939</v>
      </c>
    </row>
    <row r="376" spans="3:5" x14ac:dyDescent="0.15">
      <c r="C376" s="124"/>
      <c r="D376" s="14" t="s">
        <v>64</v>
      </c>
      <c r="E376" s="14">
        <v>961</v>
      </c>
    </row>
    <row r="377" spans="3:5" x14ac:dyDescent="0.15">
      <c r="C377" s="124"/>
      <c r="D377" s="14" t="s">
        <v>65</v>
      </c>
      <c r="E377" s="14">
        <v>983</v>
      </c>
    </row>
    <row r="378" spans="3:5" x14ac:dyDescent="0.15">
      <c r="C378" s="124"/>
      <c r="D378" s="14" t="s">
        <v>66</v>
      </c>
      <c r="E378" s="14">
        <v>5</v>
      </c>
    </row>
    <row r="379" spans="3:5" x14ac:dyDescent="0.15">
      <c r="C379" s="124">
        <v>156844760105</v>
      </c>
      <c r="D379" s="14" t="s">
        <v>67</v>
      </c>
      <c r="E379" s="14">
        <v>909</v>
      </c>
    </row>
    <row r="380" spans="3:5" x14ac:dyDescent="0.15">
      <c r="C380" s="124"/>
      <c r="D380" s="14" t="s">
        <v>68</v>
      </c>
      <c r="E380" s="14">
        <v>931</v>
      </c>
    </row>
    <row r="381" spans="3:5" x14ac:dyDescent="0.15">
      <c r="C381" s="124"/>
      <c r="D381" s="14" t="s">
        <v>69</v>
      </c>
      <c r="E381" s="14">
        <v>953</v>
      </c>
    </row>
    <row r="382" spans="3:5" x14ac:dyDescent="0.15">
      <c r="C382" s="124"/>
      <c r="D382" s="14" t="s">
        <v>70</v>
      </c>
      <c r="E382" s="14">
        <v>976</v>
      </c>
    </row>
    <row r="383" spans="3:5" x14ac:dyDescent="0.15">
      <c r="C383" s="124"/>
      <c r="D383" s="14" t="s">
        <v>71</v>
      </c>
      <c r="E383" s="14">
        <v>998</v>
      </c>
    </row>
    <row r="384" spans="3:5" x14ac:dyDescent="0.15">
      <c r="C384" s="124"/>
      <c r="D384" s="14" t="s">
        <v>72</v>
      </c>
      <c r="E384" s="14">
        <v>20</v>
      </c>
    </row>
    <row r="385" spans="3:5" x14ac:dyDescent="0.15">
      <c r="C385" s="124"/>
      <c r="D385" s="14" t="s">
        <v>73</v>
      </c>
      <c r="E385" s="14">
        <v>42</v>
      </c>
    </row>
    <row r="386" spans="3:5" x14ac:dyDescent="0.15">
      <c r="C386" s="124">
        <v>157845265110</v>
      </c>
      <c r="D386" s="14" t="s">
        <v>74</v>
      </c>
      <c r="E386" s="14">
        <v>967</v>
      </c>
    </row>
    <row r="387" spans="3:5" x14ac:dyDescent="0.15">
      <c r="C387" s="124"/>
      <c r="D387" s="14" t="s">
        <v>75</v>
      </c>
      <c r="E387" s="14">
        <v>989</v>
      </c>
    </row>
    <row r="388" spans="3:5" x14ac:dyDescent="0.15">
      <c r="C388" s="124"/>
      <c r="D388" s="14" t="s">
        <v>76</v>
      </c>
      <c r="E388" s="14">
        <v>11</v>
      </c>
    </row>
    <row r="389" spans="3:5" x14ac:dyDescent="0.15">
      <c r="C389" s="124"/>
      <c r="D389" s="14" t="s">
        <v>77</v>
      </c>
      <c r="E389" s="14">
        <v>34</v>
      </c>
    </row>
    <row r="390" spans="3:5" x14ac:dyDescent="0.15">
      <c r="C390" s="124"/>
      <c r="D390" s="14" t="s">
        <v>78</v>
      </c>
      <c r="E390" s="14">
        <v>57</v>
      </c>
    </row>
    <row r="391" spans="3:5" x14ac:dyDescent="0.15">
      <c r="C391" s="124"/>
      <c r="D391" s="14" t="s">
        <v>79</v>
      </c>
      <c r="E391" s="14">
        <v>79</v>
      </c>
    </row>
    <row r="392" spans="3:5" x14ac:dyDescent="0.15">
      <c r="C392" s="124"/>
      <c r="D392" s="14" t="s">
        <v>80</v>
      </c>
      <c r="E392" s="14">
        <v>25</v>
      </c>
    </row>
    <row r="393" spans="3:5" x14ac:dyDescent="0.15">
      <c r="C393" s="124"/>
      <c r="D393" s="14" t="s">
        <v>81</v>
      </c>
      <c r="E393" s="14">
        <v>48</v>
      </c>
    </row>
    <row r="394" spans="3:5" x14ac:dyDescent="0.15">
      <c r="C394" s="124"/>
      <c r="D394" s="14" t="s">
        <v>82</v>
      </c>
      <c r="E394" s="14">
        <v>71</v>
      </c>
    </row>
    <row r="395" spans="3:5" x14ac:dyDescent="0.15">
      <c r="C395" s="124"/>
      <c r="D395" s="14" t="s">
        <v>83</v>
      </c>
      <c r="E395" s="14">
        <v>94</v>
      </c>
    </row>
    <row r="396" spans="3:5" x14ac:dyDescent="0.15">
      <c r="C396" s="124"/>
      <c r="D396" s="14" t="s">
        <v>84</v>
      </c>
      <c r="E396" s="14">
        <v>117</v>
      </c>
    </row>
    <row r="397" spans="3:5" x14ac:dyDescent="0.15">
      <c r="C397" s="124"/>
      <c r="D397" s="14" t="s">
        <v>85</v>
      </c>
      <c r="E397" s="14">
        <v>84</v>
      </c>
    </row>
    <row r="398" spans="3:5" x14ac:dyDescent="0.15">
      <c r="C398" s="124"/>
      <c r="D398" s="14" t="s">
        <v>86</v>
      </c>
      <c r="E398" s="14">
        <v>107</v>
      </c>
    </row>
    <row r="399" spans="3:5" x14ac:dyDescent="0.15">
      <c r="C399" s="124"/>
      <c r="D399" s="14" t="s">
        <v>87</v>
      </c>
      <c r="E399" s="14">
        <v>131</v>
      </c>
    </row>
    <row r="400" spans="3:5" x14ac:dyDescent="0.15">
      <c r="C400" s="124"/>
      <c r="D400" s="14" t="s">
        <v>88</v>
      </c>
      <c r="E400" s="14">
        <v>154</v>
      </c>
    </row>
    <row r="401" spans="3:5" x14ac:dyDescent="0.15">
      <c r="C401" s="124"/>
      <c r="D401" s="14" t="s">
        <v>89</v>
      </c>
      <c r="E401" s="14">
        <v>144</v>
      </c>
    </row>
    <row r="402" spans="3:5" x14ac:dyDescent="0.15">
      <c r="C402" s="124"/>
      <c r="D402" s="14" t="s">
        <v>90</v>
      </c>
      <c r="E402" s="14">
        <v>168</v>
      </c>
    </row>
    <row r="403" spans="3:5" x14ac:dyDescent="0.15">
      <c r="C403" s="124">
        <v>160847790125</v>
      </c>
      <c r="D403" s="14" t="s">
        <v>91</v>
      </c>
      <c r="E403" s="14">
        <v>192</v>
      </c>
    </row>
    <row r="404" spans="3:5" x14ac:dyDescent="0.15">
      <c r="D404" s="14" t="s">
        <v>1659</v>
      </c>
    </row>
    <row r="405" spans="3:5" x14ac:dyDescent="0.15">
      <c r="C405" s="122">
        <v>1</v>
      </c>
      <c r="D405" s="14" t="s">
        <v>1665</v>
      </c>
    </row>
    <row r="406" spans="3:5" x14ac:dyDescent="0.15">
      <c r="C406" s="122">
        <v>14924651520</v>
      </c>
      <c r="D406" s="14" t="s">
        <v>92</v>
      </c>
      <c r="E406" s="14">
        <v>204</v>
      </c>
    </row>
    <row r="407" spans="3:5" x14ac:dyDescent="0.15">
      <c r="C407" s="122">
        <v>15024651525</v>
      </c>
      <c r="D407" s="14" t="s">
        <v>93</v>
      </c>
      <c r="E407" s="14">
        <v>240</v>
      </c>
    </row>
    <row r="408" spans="3:5" x14ac:dyDescent="0.15">
      <c r="C408" s="122">
        <v>15024702025</v>
      </c>
      <c r="D408" s="14" t="s">
        <v>94</v>
      </c>
      <c r="E408" s="14">
        <v>260</v>
      </c>
    </row>
    <row r="409" spans="3:5" x14ac:dyDescent="0.15">
      <c r="C409" s="122">
        <v>15024752525</v>
      </c>
      <c r="D409" s="14" t="s">
        <v>95</v>
      </c>
      <c r="E409" s="14">
        <v>280</v>
      </c>
    </row>
    <row r="410" spans="3:5" x14ac:dyDescent="0.15">
      <c r="C410" s="122">
        <v>15124651530</v>
      </c>
      <c r="D410" s="14" t="s">
        <v>96</v>
      </c>
      <c r="E410" s="14">
        <v>277</v>
      </c>
    </row>
    <row r="411" spans="3:5" x14ac:dyDescent="0.15">
      <c r="C411" s="122">
        <v>15124702030</v>
      </c>
      <c r="D411" s="14" t="s">
        <v>97</v>
      </c>
      <c r="E411" s="14">
        <v>297</v>
      </c>
    </row>
    <row r="412" spans="3:5" x14ac:dyDescent="0.15">
      <c r="C412" s="122">
        <v>15124752530</v>
      </c>
      <c r="D412" s="14" t="s">
        <v>98</v>
      </c>
      <c r="E412" s="14">
        <v>317</v>
      </c>
    </row>
    <row r="413" spans="3:5" x14ac:dyDescent="0.15">
      <c r="C413" s="122">
        <v>15124803030</v>
      </c>
      <c r="D413" s="14" t="s">
        <v>99</v>
      </c>
      <c r="E413" s="14">
        <v>337</v>
      </c>
    </row>
    <row r="414" spans="3:5" x14ac:dyDescent="0.15">
      <c r="C414" s="122">
        <v>15224702035</v>
      </c>
      <c r="D414" s="14" t="s">
        <v>100</v>
      </c>
      <c r="E414" s="14">
        <v>334</v>
      </c>
    </row>
    <row r="415" spans="3:5" x14ac:dyDescent="0.15">
      <c r="C415" s="122">
        <v>15224752535</v>
      </c>
      <c r="D415" s="14" t="s">
        <v>101</v>
      </c>
      <c r="E415" s="14">
        <v>354</v>
      </c>
    </row>
    <row r="416" spans="3:5" x14ac:dyDescent="0.15">
      <c r="C416" s="122">
        <v>15224803035</v>
      </c>
      <c r="D416" s="14" t="s">
        <v>102</v>
      </c>
      <c r="E416" s="14">
        <v>375</v>
      </c>
    </row>
    <row r="417" spans="3:5" x14ac:dyDescent="0.15">
      <c r="C417" s="122">
        <v>15224853535</v>
      </c>
      <c r="D417" s="14" t="s">
        <v>103</v>
      </c>
      <c r="E417" s="14">
        <v>395</v>
      </c>
    </row>
    <row r="418" spans="3:5" x14ac:dyDescent="0.15">
      <c r="C418" s="122">
        <v>15324702030</v>
      </c>
      <c r="D418" s="14" t="s">
        <v>104</v>
      </c>
      <c r="E418" s="14">
        <v>371</v>
      </c>
    </row>
    <row r="419" spans="3:5" x14ac:dyDescent="0.15">
      <c r="C419" s="122">
        <v>15324752540</v>
      </c>
      <c r="D419" s="14" t="s">
        <v>105</v>
      </c>
      <c r="E419" s="14">
        <v>392</v>
      </c>
    </row>
    <row r="420" spans="3:5" x14ac:dyDescent="0.15">
      <c r="C420" s="122">
        <v>15324803040</v>
      </c>
      <c r="D420" s="14" t="s">
        <v>106</v>
      </c>
      <c r="E420" s="14">
        <v>412</v>
      </c>
    </row>
    <row r="421" spans="3:5" x14ac:dyDescent="0.15">
      <c r="C421" s="122">
        <v>15324853540</v>
      </c>
      <c r="D421" s="14" t="s">
        <v>107</v>
      </c>
      <c r="E421" s="14">
        <v>433</v>
      </c>
    </row>
    <row r="422" spans="3:5" x14ac:dyDescent="0.15">
      <c r="C422" s="122">
        <v>15324904040</v>
      </c>
      <c r="D422" s="14" t="s">
        <v>108</v>
      </c>
      <c r="E422" s="14">
        <v>454</v>
      </c>
    </row>
    <row r="423" spans="3:5" x14ac:dyDescent="0.15">
      <c r="C423" s="122">
        <v>15424752545</v>
      </c>
      <c r="D423" s="14" t="s">
        <v>109</v>
      </c>
      <c r="E423" s="14">
        <v>429</v>
      </c>
    </row>
    <row r="424" spans="3:5" x14ac:dyDescent="0.15">
      <c r="C424" s="122">
        <v>15424803045</v>
      </c>
      <c r="D424" s="14" t="s">
        <v>110</v>
      </c>
      <c r="E424" s="14">
        <v>450</v>
      </c>
    </row>
    <row r="425" spans="3:5" x14ac:dyDescent="0.15">
      <c r="C425" s="122">
        <v>15424853545</v>
      </c>
      <c r="D425" s="14" t="s">
        <v>111</v>
      </c>
      <c r="E425" s="14">
        <v>471</v>
      </c>
    </row>
    <row r="426" spans="3:5" x14ac:dyDescent="0.15">
      <c r="C426" s="122">
        <v>15424904045</v>
      </c>
      <c r="D426" s="14" t="s">
        <v>112</v>
      </c>
      <c r="E426" s="14">
        <v>493</v>
      </c>
    </row>
    <row r="427" spans="3:5" x14ac:dyDescent="0.15">
      <c r="C427" s="122">
        <v>15424954545</v>
      </c>
      <c r="D427" s="14" t="s">
        <v>113</v>
      </c>
      <c r="E427" s="14">
        <v>514</v>
      </c>
    </row>
    <row r="428" spans="3:5" x14ac:dyDescent="0.15">
      <c r="C428" s="122">
        <v>15524752550</v>
      </c>
      <c r="D428" s="14" t="s">
        <v>114</v>
      </c>
      <c r="E428" s="14">
        <v>466</v>
      </c>
    </row>
    <row r="429" spans="3:5" x14ac:dyDescent="0.15">
      <c r="C429" s="122">
        <v>15524803050</v>
      </c>
      <c r="D429" s="14" t="s">
        <v>115</v>
      </c>
      <c r="E429" s="14">
        <v>488</v>
      </c>
    </row>
    <row r="430" spans="3:5" x14ac:dyDescent="0.15">
      <c r="C430" s="122">
        <v>15524853550</v>
      </c>
      <c r="D430" s="14" t="s">
        <v>116</v>
      </c>
      <c r="E430" s="14">
        <v>509</v>
      </c>
    </row>
    <row r="431" spans="3:5" x14ac:dyDescent="0.15">
      <c r="C431" s="122">
        <v>15524904050</v>
      </c>
      <c r="D431" s="14" t="s">
        <v>117</v>
      </c>
      <c r="E431" s="14">
        <v>531</v>
      </c>
    </row>
    <row r="432" spans="3:5" x14ac:dyDescent="0.15">
      <c r="C432" s="122">
        <v>15524954550</v>
      </c>
      <c r="D432" s="14" t="s">
        <v>118</v>
      </c>
      <c r="E432" s="14">
        <v>553</v>
      </c>
    </row>
    <row r="433" spans="3:5" x14ac:dyDescent="0.15">
      <c r="C433" s="122">
        <v>15525005050</v>
      </c>
      <c r="D433" s="14" t="s">
        <v>119</v>
      </c>
      <c r="E433" s="14">
        <v>574</v>
      </c>
    </row>
    <row r="434" spans="3:5" x14ac:dyDescent="0.15">
      <c r="C434" s="122">
        <v>15624803055</v>
      </c>
      <c r="D434" s="14" t="s">
        <v>120</v>
      </c>
      <c r="E434" s="14">
        <v>525</v>
      </c>
    </row>
    <row r="435" spans="3:5" x14ac:dyDescent="0.15">
      <c r="C435" s="122">
        <v>15624853555</v>
      </c>
      <c r="D435" s="14" t="s">
        <v>121</v>
      </c>
      <c r="E435" s="14">
        <v>548</v>
      </c>
    </row>
    <row r="436" spans="3:5" x14ac:dyDescent="0.15">
      <c r="C436" s="122">
        <v>15624904055</v>
      </c>
      <c r="D436" s="14" t="s">
        <v>122</v>
      </c>
      <c r="E436" s="14">
        <v>570</v>
      </c>
    </row>
    <row r="437" spans="3:5" x14ac:dyDescent="0.15">
      <c r="C437" s="122">
        <v>15624954555</v>
      </c>
      <c r="D437" s="14" t="s">
        <v>123</v>
      </c>
      <c r="E437" s="14">
        <v>592</v>
      </c>
    </row>
    <row r="438" spans="3:5" x14ac:dyDescent="0.15">
      <c r="C438" s="122">
        <v>15625005055</v>
      </c>
      <c r="D438" s="14" t="s">
        <v>124</v>
      </c>
      <c r="E438" s="14">
        <v>614</v>
      </c>
    </row>
    <row r="439" spans="3:5" x14ac:dyDescent="0.15">
      <c r="C439" s="122">
        <v>15625055555</v>
      </c>
      <c r="D439" s="14" t="s">
        <v>125</v>
      </c>
      <c r="E439" s="14">
        <v>636</v>
      </c>
    </row>
    <row r="440" spans="3:5" x14ac:dyDescent="0.15">
      <c r="C440" s="122">
        <v>15724803060</v>
      </c>
      <c r="D440" s="14" t="s">
        <v>126</v>
      </c>
      <c r="E440" s="14">
        <v>563</v>
      </c>
    </row>
    <row r="441" spans="3:5" x14ac:dyDescent="0.15">
      <c r="C441" s="122">
        <v>15724853560</v>
      </c>
      <c r="D441" s="14" t="s">
        <v>127</v>
      </c>
      <c r="E441" s="14">
        <v>586</v>
      </c>
    </row>
    <row r="442" spans="3:5" x14ac:dyDescent="0.15">
      <c r="C442" s="122">
        <v>15724904060</v>
      </c>
      <c r="D442" s="14" t="s">
        <v>128</v>
      </c>
      <c r="E442" s="14">
        <v>608</v>
      </c>
    </row>
    <row r="443" spans="3:5" x14ac:dyDescent="0.15">
      <c r="C443" s="122">
        <v>15724954560</v>
      </c>
      <c r="D443" s="14" t="s">
        <v>129</v>
      </c>
      <c r="E443" s="14">
        <v>631</v>
      </c>
    </row>
    <row r="444" spans="3:5" x14ac:dyDescent="0.15">
      <c r="C444" s="122">
        <v>15725005060</v>
      </c>
      <c r="D444" s="14" t="s">
        <v>130</v>
      </c>
      <c r="E444" s="14">
        <v>653</v>
      </c>
    </row>
    <row r="445" spans="3:5" x14ac:dyDescent="0.15">
      <c r="C445" s="122">
        <v>15725055560</v>
      </c>
      <c r="D445" s="14" t="s">
        <v>131</v>
      </c>
      <c r="E445" s="14">
        <v>675</v>
      </c>
    </row>
    <row r="446" spans="3:5" x14ac:dyDescent="0.15">
      <c r="C446" s="122">
        <v>15725106060</v>
      </c>
      <c r="D446" s="14" t="s">
        <v>132</v>
      </c>
      <c r="E446" s="14">
        <v>698</v>
      </c>
    </row>
    <row r="447" spans="3:5" x14ac:dyDescent="0.15">
      <c r="C447" s="122">
        <v>15824904065</v>
      </c>
      <c r="D447" s="14" t="s">
        <v>133</v>
      </c>
      <c r="E447" s="14">
        <v>647</v>
      </c>
    </row>
    <row r="448" spans="3:5" x14ac:dyDescent="0.15">
      <c r="C448" s="122">
        <v>15824954565</v>
      </c>
      <c r="D448" s="14" t="s">
        <v>134</v>
      </c>
      <c r="E448" s="14">
        <v>669</v>
      </c>
    </row>
    <row r="449" spans="3:5" x14ac:dyDescent="0.15">
      <c r="C449" s="122">
        <v>15825005065</v>
      </c>
      <c r="D449" s="14" t="s">
        <v>135</v>
      </c>
      <c r="E449" s="14">
        <v>692</v>
      </c>
    </row>
    <row r="450" spans="3:5" x14ac:dyDescent="0.15">
      <c r="C450" s="122">
        <v>15825055565</v>
      </c>
      <c r="D450" s="14" t="s">
        <v>136</v>
      </c>
      <c r="E450" s="14">
        <v>715</v>
      </c>
    </row>
    <row r="451" spans="3:5" x14ac:dyDescent="0.15">
      <c r="C451" s="122">
        <v>15825106065</v>
      </c>
      <c r="D451" s="14" t="s">
        <v>137</v>
      </c>
      <c r="E451" s="14">
        <v>738</v>
      </c>
    </row>
    <row r="452" spans="3:5" x14ac:dyDescent="0.15">
      <c r="C452" s="122">
        <v>15825156565</v>
      </c>
      <c r="D452" s="14" t="s">
        <v>138</v>
      </c>
      <c r="E452" s="14">
        <v>761</v>
      </c>
    </row>
    <row r="453" spans="3:5" x14ac:dyDescent="0.15">
      <c r="C453" s="122">
        <v>15924904070</v>
      </c>
      <c r="D453" s="14" t="s">
        <v>139</v>
      </c>
      <c r="E453" s="14">
        <v>685</v>
      </c>
    </row>
    <row r="454" spans="3:5" x14ac:dyDescent="0.15">
      <c r="C454" s="122">
        <v>15924954570</v>
      </c>
      <c r="D454" s="14" t="s">
        <v>140</v>
      </c>
      <c r="E454" s="14">
        <v>708</v>
      </c>
    </row>
    <row r="455" spans="3:5" x14ac:dyDescent="0.15">
      <c r="C455" s="122">
        <v>15925005070</v>
      </c>
      <c r="D455" s="14" t="s">
        <v>141</v>
      </c>
      <c r="E455" s="14">
        <v>731</v>
      </c>
    </row>
    <row r="456" spans="3:5" x14ac:dyDescent="0.15">
      <c r="C456" s="122">
        <v>15925055570</v>
      </c>
      <c r="D456" s="14" t="s">
        <v>142</v>
      </c>
      <c r="E456" s="14">
        <v>755</v>
      </c>
    </row>
    <row r="457" spans="3:5" x14ac:dyDescent="0.15">
      <c r="C457" s="122">
        <v>15925106070</v>
      </c>
      <c r="D457" s="14" t="s">
        <v>143</v>
      </c>
      <c r="E457" s="14">
        <v>778</v>
      </c>
    </row>
    <row r="458" spans="3:5" x14ac:dyDescent="0.15">
      <c r="C458" s="122">
        <v>15925156570</v>
      </c>
      <c r="D458" s="14" t="s">
        <v>144</v>
      </c>
      <c r="E458" s="14">
        <v>801</v>
      </c>
    </row>
    <row r="459" spans="3:5" x14ac:dyDescent="0.15">
      <c r="C459" s="122">
        <v>15925207070</v>
      </c>
      <c r="D459" s="14" t="s">
        <v>145</v>
      </c>
      <c r="E459" s="14">
        <v>824</v>
      </c>
    </row>
    <row r="460" spans="3:5" x14ac:dyDescent="0.15">
      <c r="C460" s="122">
        <v>16024904075</v>
      </c>
      <c r="D460" s="14" t="s">
        <v>146</v>
      </c>
      <c r="E460" s="14">
        <v>723</v>
      </c>
    </row>
    <row r="461" spans="3:5" x14ac:dyDescent="0.15">
      <c r="C461" s="122">
        <v>16024954575</v>
      </c>
      <c r="D461" s="14" t="s">
        <v>147</v>
      </c>
      <c r="E461" s="14">
        <v>747</v>
      </c>
    </row>
    <row r="462" spans="3:5" x14ac:dyDescent="0.15">
      <c r="C462" s="122">
        <v>16055005075</v>
      </c>
      <c r="D462" s="14" t="s">
        <v>148</v>
      </c>
      <c r="E462" s="14">
        <v>771</v>
      </c>
    </row>
    <row r="463" spans="3:5" x14ac:dyDescent="0.15">
      <c r="C463" s="122">
        <v>16025055575</v>
      </c>
      <c r="D463" s="14" t="s">
        <v>149</v>
      </c>
      <c r="E463" s="14">
        <v>794</v>
      </c>
    </row>
    <row r="464" spans="3:5" x14ac:dyDescent="0.15">
      <c r="C464" s="122">
        <v>16025106075</v>
      </c>
      <c r="D464" s="14" t="s">
        <v>150</v>
      </c>
      <c r="E464" s="14">
        <v>818</v>
      </c>
    </row>
    <row r="465" spans="3:5" x14ac:dyDescent="0.15">
      <c r="C465" s="122">
        <v>16025156575</v>
      </c>
      <c r="D465" s="14" t="s">
        <v>151</v>
      </c>
      <c r="E465" s="14">
        <v>842</v>
      </c>
    </row>
    <row r="466" spans="3:5" x14ac:dyDescent="0.15">
      <c r="C466" s="122">
        <v>16025207075</v>
      </c>
      <c r="D466" s="14" t="s">
        <v>152</v>
      </c>
      <c r="E466" s="14">
        <v>865</v>
      </c>
    </row>
    <row r="467" spans="3:5" x14ac:dyDescent="0.15">
      <c r="C467" s="122">
        <v>16124904080</v>
      </c>
      <c r="D467" s="14" t="s">
        <v>153</v>
      </c>
      <c r="E467" s="14">
        <v>762</v>
      </c>
    </row>
    <row r="468" spans="3:5" x14ac:dyDescent="0.15">
      <c r="C468" s="122">
        <v>16124954580</v>
      </c>
      <c r="D468" s="14" t="s">
        <v>154</v>
      </c>
      <c r="E468" s="14">
        <v>786</v>
      </c>
    </row>
    <row r="469" spans="3:5" x14ac:dyDescent="0.15">
      <c r="C469" s="122">
        <v>16125005080</v>
      </c>
      <c r="D469" s="14" t="s">
        <v>155</v>
      </c>
      <c r="E469" s="14">
        <v>810</v>
      </c>
    </row>
    <row r="470" spans="3:5" x14ac:dyDescent="0.15">
      <c r="C470" s="122">
        <v>16125055580</v>
      </c>
      <c r="D470" s="14" t="s">
        <v>156</v>
      </c>
      <c r="E470" s="14">
        <v>834</v>
      </c>
    </row>
    <row r="471" spans="3:5" x14ac:dyDescent="0.15">
      <c r="C471" s="122">
        <v>16125106080</v>
      </c>
      <c r="D471" s="14" t="s">
        <v>157</v>
      </c>
      <c r="E471" s="14">
        <v>858</v>
      </c>
    </row>
    <row r="472" spans="3:5" x14ac:dyDescent="0.15">
      <c r="C472" s="122">
        <v>16125156580</v>
      </c>
      <c r="D472" s="14" t="s">
        <v>158</v>
      </c>
      <c r="E472" s="14">
        <v>882</v>
      </c>
    </row>
    <row r="473" spans="3:5" x14ac:dyDescent="0.15">
      <c r="C473" s="122">
        <v>16125207080</v>
      </c>
      <c r="D473" s="14" t="s">
        <v>159</v>
      </c>
      <c r="E473" s="14">
        <v>906</v>
      </c>
    </row>
    <row r="474" spans="3:5" x14ac:dyDescent="0.15">
      <c r="D474" s="14" t="s">
        <v>1659</v>
      </c>
    </row>
    <row r="475" spans="3:5" x14ac:dyDescent="0.15">
      <c r="C475" s="122">
        <v>1</v>
      </c>
      <c r="D475" s="14" t="s">
        <v>1666</v>
      </c>
    </row>
    <row r="476" spans="3:5" x14ac:dyDescent="0.15">
      <c r="C476" s="122" t="s">
        <v>2050</v>
      </c>
      <c r="D476" s="14" t="s">
        <v>160</v>
      </c>
      <c r="E476" s="14">
        <v>5.88</v>
      </c>
    </row>
    <row r="477" spans="3:5" x14ac:dyDescent="0.15">
      <c r="C477" s="122" t="s">
        <v>2051</v>
      </c>
      <c r="D477" s="14" t="s">
        <v>161</v>
      </c>
      <c r="E477" s="14">
        <v>6.52</v>
      </c>
    </row>
    <row r="478" spans="3:5" x14ac:dyDescent="0.15">
      <c r="C478" s="122" t="s">
        <v>2052</v>
      </c>
      <c r="D478" s="14" t="s">
        <v>162</v>
      </c>
      <c r="E478" s="14">
        <v>8.7100000000000009</v>
      </c>
    </row>
    <row r="479" spans="3:5" x14ac:dyDescent="0.15">
      <c r="C479" s="122" t="s">
        <v>2053</v>
      </c>
      <c r="D479" s="14" t="s">
        <v>163</v>
      </c>
      <c r="E479" s="14">
        <v>9.35</v>
      </c>
    </row>
    <row r="480" spans="3:5" x14ac:dyDescent="0.15">
      <c r="C480" s="122" t="s">
        <v>2054</v>
      </c>
      <c r="D480" s="14" t="s">
        <v>164</v>
      </c>
      <c r="E480" s="14">
        <v>6.33</v>
      </c>
    </row>
    <row r="481" spans="3:5" x14ac:dyDescent="0.15">
      <c r="C481" s="122" t="s">
        <v>2055</v>
      </c>
      <c r="D481" s="14" t="s">
        <v>165</v>
      </c>
      <c r="E481" s="14">
        <v>7.15</v>
      </c>
    </row>
    <row r="482" spans="3:5" x14ac:dyDescent="0.15">
      <c r="C482" s="122" t="s">
        <v>2056</v>
      </c>
      <c r="D482" s="14" t="s">
        <v>166</v>
      </c>
      <c r="E482" s="14">
        <v>9.16</v>
      </c>
    </row>
    <row r="483" spans="3:5" x14ac:dyDescent="0.15">
      <c r="C483" s="122" t="s">
        <v>2057</v>
      </c>
      <c r="D483" s="14" t="s">
        <v>167</v>
      </c>
      <c r="E483" s="14">
        <v>9.98</v>
      </c>
    </row>
    <row r="484" spans="3:5" x14ac:dyDescent="0.15">
      <c r="C484" s="122" t="s">
        <v>2058</v>
      </c>
      <c r="D484" s="14" t="s">
        <v>168</v>
      </c>
      <c r="E484" s="14">
        <v>10.9</v>
      </c>
    </row>
    <row r="485" spans="3:5" x14ac:dyDescent="0.15">
      <c r="C485" s="122" t="s">
        <v>2059</v>
      </c>
      <c r="D485" s="14" t="s">
        <v>169</v>
      </c>
      <c r="E485" s="14">
        <v>11.7</v>
      </c>
    </row>
    <row r="486" spans="3:5" x14ac:dyDescent="0.15">
      <c r="C486" s="122" t="s">
        <v>2060</v>
      </c>
      <c r="D486" s="14" t="s">
        <v>170</v>
      </c>
      <c r="E486" s="14">
        <v>7.84</v>
      </c>
    </row>
    <row r="487" spans="3:5" x14ac:dyDescent="0.15">
      <c r="C487" s="122" t="s">
        <v>2061</v>
      </c>
      <c r="D487" s="14" t="s">
        <v>171</v>
      </c>
      <c r="E487" s="14">
        <v>8.84</v>
      </c>
    </row>
    <row r="488" spans="3:5" x14ac:dyDescent="0.15">
      <c r="C488" s="122">
        <v>1150753.26</v>
      </c>
      <c r="D488" s="14" t="s">
        <v>172</v>
      </c>
      <c r="E488" s="14">
        <v>10.5</v>
      </c>
    </row>
    <row r="489" spans="3:5" x14ac:dyDescent="0.15">
      <c r="C489" s="122" t="s">
        <v>2062</v>
      </c>
      <c r="D489" s="14" t="s">
        <v>173</v>
      </c>
      <c r="E489" s="14">
        <v>9.61</v>
      </c>
    </row>
    <row r="490" spans="3:5" x14ac:dyDescent="0.15">
      <c r="C490" s="122" t="s">
        <v>2063</v>
      </c>
      <c r="D490" s="14" t="s">
        <v>174</v>
      </c>
      <c r="E490" s="14">
        <v>10.6</v>
      </c>
    </row>
    <row r="491" spans="3:5" x14ac:dyDescent="0.15">
      <c r="C491" s="122">
        <v>11501003.26</v>
      </c>
      <c r="D491" s="14" t="s">
        <v>175</v>
      </c>
      <c r="E491" s="14">
        <v>12.9</v>
      </c>
    </row>
    <row r="492" spans="3:5" x14ac:dyDescent="0.15">
      <c r="C492" s="122" t="s">
        <v>2064</v>
      </c>
      <c r="D492" s="14" t="s">
        <v>176</v>
      </c>
      <c r="E492" s="14">
        <v>13.1</v>
      </c>
    </row>
    <row r="493" spans="3:5" x14ac:dyDescent="0.15">
      <c r="C493" s="122" t="s">
        <v>2065</v>
      </c>
      <c r="D493" s="14" t="s">
        <v>177</v>
      </c>
      <c r="E493" s="14">
        <v>14.1</v>
      </c>
    </row>
    <row r="494" spans="3:5" x14ac:dyDescent="0.15">
      <c r="C494" s="122">
        <v>11501503.26</v>
      </c>
      <c r="D494" s="14" t="s">
        <v>178</v>
      </c>
      <c r="E494" s="14">
        <v>17.600000000000001</v>
      </c>
    </row>
    <row r="495" spans="3:5" x14ac:dyDescent="0.15">
      <c r="C495" s="122" t="s">
        <v>2066</v>
      </c>
      <c r="D495" s="14" t="s">
        <v>179</v>
      </c>
      <c r="E495" s="14">
        <v>9.36</v>
      </c>
    </row>
    <row r="496" spans="3:5" x14ac:dyDescent="0.15">
      <c r="C496" s="122" t="s">
        <v>2067</v>
      </c>
      <c r="D496" s="14" t="s">
        <v>180</v>
      </c>
      <c r="E496" s="14">
        <v>10.5</v>
      </c>
    </row>
    <row r="497" spans="3:5" x14ac:dyDescent="0.15">
      <c r="C497" s="122" t="s">
        <v>2068</v>
      </c>
      <c r="D497" s="14" t="s">
        <v>181</v>
      </c>
      <c r="E497" s="14">
        <v>10.5</v>
      </c>
    </row>
    <row r="498" spans="3:5" x14ac:dyDescent="0.15">
      <c r="C498" s="122" t="s">
        <v>2069</v>
      </c>
      <c r="D498" s="14" t="s">
        <v>182</v>
      </c>
      <c r="E498" s="14">
        <v>11.9</v>
      </c>
    </row>
    <row r="499" spans="3:5" x14ac:dyDescent="0.15">
      <c r="C499" s="122">
        <v>12001003.26</v>
      </c>
      <c r="D499" s="14" t="s">
        <v>183</v>
      </c>
      <c r="E499" s="14">
        <v>14.1</v>
      </c>
    </row>
    <row r="500" spans="3:5" x14ac:dyDescent="0.15">
      <c r="C500" s="122">
        <v>12001004.560000001</v>
      </c>
      <c r="D500" s="14" t="s">
        <v>184</v>
      </c>
      <c r="E500" s="14">
        <v>16.100000000000001</v>
      </c>
    </row>
    <row r="501" spans="3:5" x14ac:dyDescent="0.15">
      <c r="C501" s="122">
        <v>12001253.26</v>
      </c>
      <c r="D501" s="14" t="s">
        <v>185</v>
      </c>
      <c r="E501" s="14">
        <v>16.5</v>
      </c>
    </row>
    <row r="502" spans="3:5" x14ac:dyDescent="0.15">
      <c r="C502" s="122" t="s">
        <v>2070</v>
      </c>
      <c r="D502" s="14" t="s">
        <v>186</v>
      </c>
      <c r="E502" s="14">
        <v>14</v>
      </c>
    </row>
    <row r="503" spans="3:5" x14ac:dyDescent="0.15">
      <c r="C503" s="122" t="s">
        <v>2071</v>
      </c>
      <c r="D503" s="14" t="s">
        <v>187</v>
      </c>
      <c r="E503" s="14">
        <v>15.4</v>
      </c>
    </row>
    <row r="504" spans="3:5" x14ac:dyDescent="0.15">
      <c r="C504" s="122">
        <v>12001503.26</v>
      </c>
      <c r="D504" s="14" t="s">
        <v>188</v>
      </c>
      <c r="E504" s="14">
        <v>18.899999999999999</v>
      </c>
    </row>
    <row r="505" spans="3:5" x14ac:dyDescent="0.15">
      <c r="C505" s="122">
        <v>12001504.560000001</v>
      </c>
      <c r="D505" s="14" t="s">
        <v>189</v>
      </c>
      <c r="E505" s="14">
        <v>20.8</v>
      </c>
    </row>
    <row r="506" spans="3:5" x14ac:dyDescent="0.15">
      <c r="C506" s="122" t="s">
        <v>2072</v>
      </c>
      <c r="D506" s="14" t="s">
        <v>190</v>
      </c>
      <c r="E506" s="14">
        <v>14.9</v>
      </c>
    </row>
    <row r="507" spans="3:5" x14ac:dyDescent="0.15">
      <c r="C507" s="122">
        <v>12501254.560000001</v>
      </c>
      <c r="D507" s="14" t="s">
        <v>191</v>
      </c>
      <c r="E507" s="14">
        <v>20.2</v>
      </c>
    </row>
    <row r="508" spans="3:5" x14ac:dyDescent="0.15">
      <c r="C508" s="122">
        <v>12501254.59</v>
      </c>
      <c r="D508" s="14" t="s">
        <v>192</v>
      </c>
      <c r="E508" s="14">
        <v>25.9</v>
      </c>
    </row>
    <row r="509" spans="3:5" x14ac:dyDescent="0.15">
      <c r="C509" s="122" t="s">
        <v>2073</v>
      </c>
      <c r="D509" s="14" t="s">
        <v>193</v>
      </c>
      <c r="E509" s="14">
        <v>16.7</v>
      </c>
    </row>
    <row r="510" spans="3:5" x14ac:dyDescent="0.15">
      <c r="C510" s="122">
        <v>12501504.560000001</v>
      </c>
      <c r="D510" s="14" t="s">
        <v>194</v>
      </c>
      <c r="E510" s="14">
        <v>22.5</v>
      </c>
    </row>
    <row r="511" spans="3:5" x14ac:dyDescent="0.15">
      <c r="C511" s="122">
        <v>12501504.59</v>
      </c>
      <c r="D511" s="14" t="s">
        <v>195</v>
      </c>
      <c r="E511" s="14">
        <v>29.4</v>
      </c>
    </row>
    <row r="512" spans="3:5" x14ac:dyDescent="0.15">
      <c r="C512" s="122" t="s">
        <v>2074</v>
      </c>
      <c r="D512" s="14" t="s">
        <v>196</v>
      </c>
      <c r="E512" s="14">
        <v>17.899999999999999</v>
      </c>
    </row>
    <row r="513" spans="3:6" x14ac:dyDescent="0.15">
      <c r="C513" s="122">
        <v>13001504.560000001</v>
      </c>
      <c r="D513" s="14" t="s">
        <v>197</v>
      </c>
      <c r="E513" s="14">
        <v>24.3</v>
      </c>
    </row>
    <row r="514" spans="3:6" x14ac:dyDescent="0.15">
      <c r="C514" s="122">
        <v>13001504.59</v>
      </c>
      <c r="D514" s="14" t="s">
        <v>198</v>
      </c>
      <c r="E514" s="14">
        <v>31.2</v>
      </c>
    </row>
    <row r="515" spans="3:6" x14ac:dyDescent="0.15">
      <c r="C515" s="122">
        <v>13501754.560000001</v>
      </c>
      <c r="D515" s="14" t="s">
        <v>199</v>
      </c>
      <c r="E515" s="14">
        <v>28.4</v>
      </c>
    </row>
    <row r="516" spans="3:6" x14ac:dyDescent="0.15">
      <c r="C516" s="122">
        <v>13501754.59</v>
      </c>
      <c r="D516" s="14" t="s">
        <v>200</v>
      </c>
      <c r="E516" s="14">
        <v>36.5</v>
      </c>
    </row>
    <row r="517" spans="3:6" x14ac:dyDescent="0.15">
      <c r="C517" s="122">
        <v>14002004.560000001</v>
      </c>
      <c r="D517" s="14" t="s">
        <v>201</v>
      </c>
      <c r="E517" s="14">
        <v>32.5</v>
      </c>
    </row>
    <row r="518" spans="3:6" x14ac:dyDescent="0.15">
      <c r="C518" s="122">
        <v>14002004.59</v>
      </c>
      <c r="D518" s="14" t="s">
        <v>202</v>
      </c>
      <c r="E518" s="14">
        <v>41.8</v>
      </c>
    </row>
    <row r="519" spans="3:6" x14ac:dyDescent="0.15">
      <c r="C519" s="122">
        <v>140020069</v>
      </c>
      <c r="D519" s="14" t="s">
        <v>203</v>
      </c>
      <c r="E519" s="14">
        <v>46.3</v>
      </c>
    </row>
    <row r="520" spans="3:6" x14ac:dyDescent="0.15">
      <c r="C520" s="122">
        <v>1400200612</v>
      </c>
      <c r="D520" s="14" t="s">
        <v>204</v>
      </c>
      <c r="E520" s="14">
        <v>55.4</v>
      </c>
    </row>
    <row r="521" spans="3:6" x14ac:dyDescent="0.15">
      <c r="C521" s="122">
        <v>14502004.59</v>
      </c>
      <c r="D521" s="14" t="s">
        <v>205</v>
      </c>
      <c r="E521" s="14">
        <v>43.5</v>
      </c>
    </row>
    <row r="522" spans="3:6" x14ac:dyDescent="0.15">
      <c r="C522" s="122">
        <v>1450250612</v>
      </c>
      <c r="D522" s="14" t="s">
        <v>206</v>
      </c>
      <c r="E522" s="14">
        <v>67.2</v>
      </c>
    </row>
    <row r="523" spans="3:6" x14ac:dyDescent="0.15">
      <c r="D523" s="14" t="s">
        <v>1659</v>
      </c>
    </row>
    <row r="524" spans="3:6" x14ac:dyDescent="0.15">
      <c r="C524" s="122">
        <v>1</v>
      </c>
      <c r="D524" s="14" t="s">
        <v>207</v>
      </c>
    </row>
    <row r="525" spans="3:6" x14ac:dyDescent="0.15">
      <c r="C525" s="122">
        <v>11007558</v>
      </c>
      <c r="D525" s="14" t="s">
        <v>208</v>
      </c>
      <c r="E525" s="14">
        <v>12.9</v>
      </c>
      <c r="F525" s="14">
        <v>0.5</v>
      </c>
    </row>
    <row r="526" spans="3:6" x14ac:dyDescent="0.15">
      <c r="C526" s="122" t="s">
        <v>2075</v>
      </c>
      <c r="D526" s="14" t="s">
        <v>209</v>
      </c>
      <c r="E526" s="14">
        <v>16.100000000000001</v>
      </c>
      <c r="F526" s="14">
        <v>0.55000000000000004</v>
      </c>
    </row>
    <row r="527" spans="3:6" x14ac:dyDescent="0.15">
      <c r="C527" s="122" t="s">
        <v>2076</v>
      </c>
      <c r="D527" s="14" t="s">
        <v>210</v>
      </c>
      <c r="E527" s="14">
        <v>17.100000000000001</v>
      </c>
      <c r="F527" s="14">
        <v>0.6</v>
      </c>
    </row>
    <row r="528" spans="3:6" x14ac:dyDescent="0.15">
      <c r="C528" s="124">
        <v>11501258.514</v>
      </c>
      <c r="D528" s="14" t="s">
        <v>211</v>
      </c>
      <c r="E528" s="14">
        <v>36.200000000000003</v>
      </c>
      <c r="F528" s="14">
        <v>0.8</v>
      </c>
    </row>
    <row r="529" spans="3:6" x14ac:dyDescent="0.15">
      <c r="C529" s="122">
        <v>1180100610</v>
      </c>
      <c r="D529" s="14" t="s">
        <v>212</v>
      </c>
      <c r="E529" s="14">
        <v>23.6</v>
      </c>
      <c r="F529" s="14">
        <v>0.76</v>
      </c>
    </row>
    <row r="530" spans="3:6" x14ac:dyDescent="0.15">
      <c r="C530" s="122">
        <v>1200100710</v>
      </c>
      <c r="D530" s="14" t="s">
        <v>213</v>
      </c>
      <c r="E530" s="14">
        <v>26</v>
      </c>
      <c r="F530" s="14">
        <v>0.8</v>
      </c>
    </row>
    <row r="531" spans="3:6" x14ac:dyDescent="0.15">
      <c r="C531" s="122">
        <v>1200150916</v>
      </c>
      <c r="D531" s="14" t="s">
        <v>214</v>
      </c>
      <c r="E531" s="14">
        <v>50.4</v>
      </c>
      <c r="F531" s="14">
        <v>1</v>
      </c>
    </row>
    <row r="532" spans="3:6" x14ac:dyDescent="0.15">
      <c r="C532" s="124">
        <v>12501257.512</v>
      </c>
      <c r="D532" s="125" t="s">
        <v>2077</v>
      </c>
      <c r="E532" s="14">
        <v>38.299999999999997</v>
      </c>
      <c r="F532" s="14">
        <v>1</v>
      </c>
    </row>
    <row r="533" spans="3:6" x14ac:dyDescent="0.15">
      <c r="C533" s="122">
        <v>12501251019</v>
      </c>
      <c r="D533" s="14" t="s">
        <v>215</v>
      </c>
      <c r="E533" s="14">
        <v>55.5</v>
      </c>
      <c r="F533" s="14">
        <v>1</v>
      </c>
    </row>
    <row r="534" spans="3:6" x14ac:dyDescent="0.15">
      <c r="C534" s="122">
        <v>1300150813</v>
      </c>
      <c r="D534" s="14" t="s">
        <v>216</v>
      </c>
      <c r="E534" s="14">
        <v>48.3</v>
      </c>
      <c r="F534" s="14">
        <v>1.2</v>
      </c>
    </row>
    <row r="535" spans="3:6" x14ac:dyDescent="0.15">
      <c r="C535" s="124">
        <v>13001501018.5</v>
      </c>
      <c r="D535" s="14" t="s">
        <v>217</v>
      </c>
      <c r="E535" s="14">
        <v>65.5</v>
      </c>
      <c r="F535" s="14">
        <v>1.2</v>
      </c>
    </row>
    <row r="536" spans="3:6" x14ac:dyDescent="0.15">
      <c r="D536" s="14" t="s">
        <v>218</v>
      </c>
      <c r="E536" s="14">
        <v>76.8</v>
      </c>
      <c r="F536" s="14">
        <v>1.2</v>
      </c>
    </row>
    <row r="537" spans="3:6" x14ac:dyDescent="0.15">
      <c r="C537" s="122">
        <v>1350150915</v>
      </c>
      <c r="D537" s="14" t="s">
        <v>219</v>
      </c>
      <c r="E537" s="14">
        <v>58.5</v>
      </c>
      <c r="F537" s="14">
        <v>1.3</v>
      </c>
    </row>
    <row r="538" spans="3:6" x14ac:dyDescent="0.15">
      <c r="C538" s="122">
        <v>13501501224</v>
      </c>
      <c r="D538" s="14" t="s">
        <v>220</v>
      </c>
      <c r="E538" s="14">
        <v>87.2</v>
      </c>
      <c r="F538" s="14">
        <v>1.3</v>
      </c>
    </row>
    <row r="539" spans="3:6" x14ac:dyDescent="0.15">
      <c r="C539" s="122">
        <v>14001501018</v>
      </c>
      <c r="D539" s="14" t="s">
        <v>221</v>
      </c>
      <c r="E539" s="14">
        <v>72</v>
      </c>
      <c r="F539" s="14">
        <v>1.4</v>
      </c>
    </row>
    <row r="540" spans="3:6" x14ac:dyDescent="0.15">
      <c r="C540" s="124">
        <v>140015012.52500001</v>
      </c>
      <c r="D540" s="14" t="s">
        <v>222</v>
      </c>
      <c r="E540" s="14">
        <v>95.8</v>
      </c>
      <c r="F540" s="14">
        <v>1.4</v>
      </c>
    </row>
    <row r="541" spans="3:6" x14ac:dyDescent="0.15">
      <c r="C541" s="122">
        <v>14501751120</v>
      </c>
      <c r="D541" s="14" t="s">
        <v>223</v>
      </c>
      <c r="E541" s="14">
        <v>91.7</v>
      </c>
      <c r="F541" s="14">
        <v>1.6</v>
      </c>
    </row>
    <row r="542" spans="3:6" x14ac:dyDescent="0.15">
      <c r="C542" s="122">
        <v>14501751326</v>
      </c>
      <c r="D542" s="14" t="s">
        <v>224</v>
      </c>
      <c r="E542" s="14">
        <v>115</v>
      </c>
      <c r="F542" s="14">
        <v>1.6</v>
      </c>
    </row>
    <row r="543" spans="3:6" x14ac:dyDescent="0.15">
      <c r="C543" s="122">
        <v>16001901325</v>
      </c>
      <c r="D543" s="14" t="s">
        <v>225</v>
      </c>
      <c r="E543" s="14">
        <v>133</v>
      </c>
      <c r="F543" s="14">
        <v>1.96</v>
      </c>
    </row>
    <row r="544" spans="3:6" x14ac:dyDescent="0.15">
      <c r="C544" s="122">
        <v>16001901635</v>
      </c>
      <c r="D544" s="14" t="s">
        <v>226</v>
      </c>
      <c r="E544" s="14">
        <v>176</v>
      </c>
      <c r="F544" s="14">
        <v>1.96</v>
      </c>
    </row>
    <row r="545" spans="3:6" x14ac:dyDescent="0.15">
      <c r="D545" s="14" t="s">
        <v>1659</v>
      </c>
    </row>
    <row r="546" spans="3:6" x14ac:dyDescent="0.15">
      <c r="C546" s="122">
        <v>2</v>
      </c>
      <c r="D546" s="14" t="s">
        <v>1667</v>
      </c>
    </row>
    <row r="547" spans="3:6" x14ac:dyDescent="0.15">
      <c r="C547" s="122">
        <v>2754057</v>
      </c>
      <c r="D547" s="14" t="s">
        <v>227</v>
      </c>
      <c r="E547" s="14">
        <v>6.92</v>
      </c>
      <c r="F547" s="14">
        <v>0.31</v>
      </c>
    </row>
    <row r="548" spans="3:6" x14ac:dyDescent="0.15">
      <c r="C548" s="122">
        <v>21005057.5</v>
      </c>
      <c r="D548" s="14" t="s">
        <v>228</v>
      </c>
      <c r="E548" s="14">
        <v>9.36</v>
      </c>
      <c r="F548" s="14">
        <v>0.4</v>
      </c>
    </row>
    <row r="549" spans="3:6" x14ac:dyDescent="0.15">
      <c r="C549" s="122">
        <v>21256568</v>
      </c>
      <c r="D549" s="14" t="s">
        <v>229</v>
      </c>
      <c r="E549" s="14">
        <v>13.4</v>
      </c>
      <c r="F549" s="14">
        <v>0.51</v>
      </c>
    </row>
    <row r="550" spans="3:6" x14ac:dyDescent="0.15">
      <c r="C550" s="124">
        <v>2150756.5099999998</v>
      </c>
      <c r="D550" s="14" t="s">
        <v>230</v>
      </c>
      <c r="E550" s="14">
        <v>18.600000000000001</v>
      </c>
      <c r="F550" s="14">
        <v>0.6</v>
      </c>
    </row>
    <row r="551" spans="3:6" x14ac:dyDescent="0.15">
      <c r="C551" s="122">
        <v>215075912.5</v>
      </c>
      <c r="D551" s="14" t="s">
        <v>231</v>
      </c>
      <c r="E551" s="14">
        <v>24</v>
      </c>
      <c r="F551" s="14">
        <v>0.6</v>
      </c>
    </row>
    <row r="552" spans="3:6" x14ac:dyDescent="0.15">
      <c r="C552" s="122">
        <v>218075710.5</v>
      </c>
      <c r="D552" s="14" t="s">
        <v>232</v>
      </c>
      <c r="E552" s="14">
        <v>21.4</v>
      </c>
      <c r="F552" s="14">
        <v>0.66</v>
      </c>
    </row>
    <row r="553" spans="3:6" x14ac:dyDescent="0.15">
      <c r="C553" s="122">
        <v>2200807.5109999999</v>
      </c>
      <c r="D553" s="14" t="s">
        <v>233</v>
      </c>
      <c r="E553" s="14">
        <v>24.6</v>
      </c>
      <c r="F553" s="14">
        <v>0.72</v>
      </c>
    </row>
    <row r="554" spans="3:6" x14ac:dyDescent="0.15">
      <c r="C554" s="122">
        <v>220090813.5</v>
      </c>
      <c r="D554" s="14" t="s">
        <v>234</v>
      </c>
      <c r="E554" s="14">
        <v>30.3</v>
      </c>
      <c r="F554" s="14">
        <v>0.76</v>
      </c>
    </row>
    <row r="555" spans="3:6" x14ac:dyDescent="0.15">
      <c r="C555" s="122">
        <v>225090913</v>
      </c>
      <c r="D555" s="14" t="s">
        <v>235</v>
      </c>
      <c r="E555" s="14">
        <v>34.6</v>
      </c>
      <c r="F555" s="14">
        <v>0.86</v>
      </c>
    </row>
    <row r="556" spans="3:6" x14ac:dyDescent="0.15">
      <c r="C556" s="124">
        <v>2250901114.5</v>
      </c>
      <c r="D556" s="14" t="s">
        <v>236</v>
      </c>
      <c r="E556" s="14">
        <v>40.200000000000003</v>
      </c>
      <c r="F556" s="14">
        <v>0.86</v>
      </c>
    </row>
    <row r="557" spans="3:6" x14ac:dyDescent="0.15">
      <c r="C557" s="122">
        <v>230090913</v>
      </c>
      <c r="D557" s="14" t="s">
        <v>237</v>
      </c>
      <c r="E557" s="14">
        <v>38.1</v>
      </c>
      <c r="F557" s="14">
        <v>0.96</v>
      </c>
    </row>
    <row r="558" spans="3:6" x14ac:dyDescent="0.15">
      <c r="C558" s="124">
        <v>2300901015.5</v>
      </c>
      <c r="D558" s="14" t="s">
        <v>238</v>
      </c>
      <c r="E558" s="14">
        <v>43.8</v>
      </c>
      <c r="F558" s="14">
        <v>0.96</v>
      </c>
    </row>
    <row r="559" spans="3:6" x14ac:dyDescent="0.15">
      <c r="C559" s="122">
        <v>2300901216</v>
      </c>
      <c r="D559" s="14" t="s">
        <v>239</v>
      </c>
      <c r="E559" s="14">
        <v>48.6</v>
      </c>
      <c r="F559" s="14">
        <v>0.96</v>
      </c>
    </row>
    <row r="560" spans="3:6" x14ac:dyDescent="0.15">
      <c r="C560" s="124">
        <v>238010010.516</v>
      </c>
      <c r="D560" s="14" t="s">
        <v>240</v>
      </c>
      <c r="E560" s="14">
        <v>54.5</v>
      </c>
      <c r="F560" s="14">
        <v>1.1599999999999999</v>
      </c>
    </row>
    <row r="561" spans="3:6" x14ac:dyDescent="0.15">
      <c r="C561" s="124">
        <v>23801001316.5</v>
      </c>
      <c r="D561" s="14" t="s">
        <v>241</v>
      </c>
      <c r="E561" s="14">
        <v>62</v>
      </c>
      <c r="F561" s="14">
        <v>1.1599999999999999</v>
      </c>
    </row>
    <row r="562" spans="3:6" x14ac:dyDescent="0.15">
      <c r="C562" s="126">
        <v>23801001320</v>
      </c>
      <c r="D562" s="14" t="s">
        <v>242</v>
      </c>
      <c r="E562" s="14">
        <v>67.3</v>
      </c>
      <c r="F562" s="14">
        <v>1.1599999999999999</v>
      </c>
    </row>
    <row r="563" spans="3:6" x14ac:dyDescent="0.15">
      <c r="D563" s="14" t="s">
        <v>1659</v>
      </c>
    </row>
    <row r="564" spans="3:6" x14ac:dyDescent="0.15">
      <c r="C564" s="122">
        <v>3</v>
      </c>
      <c r="D564" s="14" t="s">
        <v>1668</v>
      </c>
    </row>
    <row r="565" spans="3:6" x14ac:dyDescent="0.15">
      <c r="C565" s="122">
        <v>320203</v>
      </c>
      <c r="D565" s="14" t="s">
        <v>243</v>
      </c>
      <c r="E565" s="14">
        <v>0.88500000000000001</v>
      </c>
      <c r="F565" s="14">
        <v>0.08</v>
      </c>
    </row>
    <row r="566" spans="3:6" x14ac:dyDescent="0.15">
      <c r="C566" s="122">
        <v>325253</v>
      </c>
      <c r="D566" s="14" t="s">
        <v>244</v>
      </c>
      <c r="E566" s="14">
        <v>1.1200000000000001</v>
      </c>
      <c r="F566" s="14">
        <v>0.1</v>
      </c>
    </row>
    <row r="567" spans="3:6" x14ac:dyDescent="0.15">
      <c r="C567" s="122">
        <v>330303</v>
      </c>
      <c r="D567" s="14" t="s">
        <v>245</v>
      </c>
      <c r="E567" s="14">
        <v>1.36</v>
      </c>
      <c r="F567" s="14">
        <v>0.12</v>
      </c>
    </row>
    <row r="568" spans="3:6" x14ac:dyDescent="0.15">
      <c r="C568" s="122">
        <v>340403</v>
      </c>
      <c r="D568" s="14" t="s">
        <v>246</v>
      </c>
      <c r="E568" s="14">
        <v>1.83</v>
      </c>
      <c r="F568" s="14">
        <v>0.16</v>
      </c>
    </row>
    <row r="569" spans="3:6" x14ac:dyDescent="0.15">
      <c r="C569" s="122">
        <v>340405</v>
      </c>
      <c r="D569" s="14" t="s">
        <v>247</v>
      </c>
      <c r="E569" s="14">
        <v>2.95</v>
      </c>
      <c r="F569" s="14">
        <v>0.16</v>
      </c>
    </row>
    <row r="570" spans="3:6" x14ac:dyDescent="0.15">
      <c r="C570" s="122">
        <v>345454</v>
      </c>
      <c r="D570" s="14" t="s">
        <v>248</v>
      </c>
      <c r="E570" s="14">
        <v>2.74</v>
      </c>
      <c r="F570" s="14">
        <v>0.18</v>
      </c>
    </row>
    <row r="571" spans="3:6" x14ac:dyDescent="0.15">
      <c r="C571" s="122">
        <v>345455</v>
      </c>
      <c r="D571" s="14" t="s">
        <v>249</v>
      </c>
      <c r="E571" s="14">
        <v>3.38</v>
      </c>
      <c r="F571" s="14">
        <v>0.18</v>
      </c>
    </row>
    <row r="572" spans="3:6" x14ac:dyDescent="0.15">
      <c r="C572" s="122">
        <v>350504</v>
      </c>
      <c r="D572" s="14" t="s">
        <v>250</v>
      </c>
      <c r="E572" s="14">
        <v>3.06</v>
      </c>
      <c r="F572" s="14">
        <v>0.2</v>
      </c>
    </row>
    <row r="573" spans="3:6" x14ac:dyDescent="0.15">
      <c r="C573" s="122">
        <v>350505</v>
      </c>
      <c r="D573" s="14" t="s">
        <v>251</v>
      </c>
      <c r="E573" s="14">
        <v>3.77</v>
      </c>
      <c r="F573" s="14">
        <v>0.2</v>
      </c>
    </row>
    <row r="574" spans="3:6" x14ac:dyDescent="0.15">
      <c r="C574" s="122">
        <v>350506</v>
      </c>
      <c r="D574" s="14" t="s">
        <v>252</v>
      </c>
      <c r="E574" s="14">
        <v>4.43</v>
      </c>
      <c r="F574" s="14">
        <v>0.2</v>
      </c>
    </row>
    <row r="575" spans="3:6" x14ac:dyDescent="0.15">
      <c r="C575" s="122">
        <v>360604</v>
      </c>
      <c r="D575" s="14" t="s">
        <v>253</v>
      </c>
      <c r="E575" s="14">
        <v>3.68</v>
      </c>
      <c r="F575" s="14">
        <v>0.24</v>
      </c>
    </row>
    <row r="576" spans="3:6" x14ac:dyDescent="0.15">
      <c r="C576" s="122">
        <v>360605</v>
      </c>
      <c r="D576" s="14" t="s">
        <v>254</v>
      </c>
      <c r="E576" s="14">
        <v>4.55</v>
      </c>
      <c r="F576" s="14">
        <v>0.24</v>
      </c>
    </row>
    <row r="577" spans="3:6" x14ac:dyDescent="0.15">
      <c r="C577" s="122">
        <v>365655</v>
      </c>
      <c r="D577" s="14" t="s">
        <v>255</v>
      </c>
      <c r="E577" s="14">
        <v>5</v>
      </c>
      <c r="F577" s="14">
        <v>0.26</v>
      </c>
    </row>
    <row r="578" spans="3:6" x14ac:dyDescent="0.15">
      <c r="C578" s="122">
        <v>365656</v>
      </c>
      <c r="D578" s="14" t="s">
        <v>256</v>
      </c>
      <c r="E578" s="14">
        <v>5.91</v>
      </c>
      <c r="F578" s="14">
        <v>0.26</v>
      </c>
    </row>
    <row r="579" spans="3:6" x14ac:dyDescent="0.15">
      <c r="C579" s="122">
        <v>365658</v>
      </c>
      <c r="D579" s="14" t="s">
        <v>257</v>
      </c>
      <c r="E579" s="14">
        <v>7.66</v>
      </c>
      <c r="F579" s="14">
        <v>0.26</v>
      </c>
    </row>
    <row r="580" spans="3:6" x14ac:dyDescent="0.15">
      <c r="C580" s="122">
        <v>370706</v>
      </c>
      <c r="D580" s="14" t="s">
        <v>258</v>
      </c>
      <c r="E580" s="14">
        <v>6.38</v>
      </c>
      <c r="F580" s="14">
        <v>0.28000000000000003</v>
      </c>
    </row>
    <row r="581" spans="3:6" x14ac:dyDescent="0.15">
      <c r="C581" s="122">
        <v>375756</v>
      </c>
      <c r="D581" s="14" t="s">
        <v>259</v>
      </c>
      <c r="E581" s="14">
        <v>6.85</v>
      </c>
      <c r="F581" s="14">
        <v>0.3</v>
      </c>
    </row>
    <row r="582" spans="3:6" x14ac:dyDescent="0.15">
      <c r="C582" s="122">
        <v>375759</v>
      </c>
      <c r="D582" s="14" t="s">
        <v>260</v>
      </c>
      <c r="E582" s="14">
        <v>9.9600000000000009</v>
      </c>
      <c r="F582" s="14">
        <v>0.3</v>
      </c>
    </row>
    <row r="583" spans="3:6" x14ac:dyDescent="0.15">
      <c r="C583" s="122">
        <v>3757512</v>
      </c>
      <c r="D583" s="14" t="s">
        <v>261</v>
      </c>
      <c r="E583" s="14">
        <v>13</v>
      </c>
      <c r="F583" s="14">
        <v>0.3</v>
      </c>
    </row>
    <row r="584" spans="3:6" x14ac:dyDescent="0.15">
      <c r="C584" s="122">
        <v>380806</v>
      </c>
      <c r="D584" s="14" t="s">
        <v>262</v>
      </c>
      <c r="E584" s="14">
        <v>7.32</v>
      </c>
      <c r="F584" s="14">
        <v>0.32</v>
      </c>
    </row>
    <row r="585" spans="3:6" x14ac:dyDescent="0.15">
      <c r="C585" s="122">
        <v>390906</v>
      </c>
      <c r="D585" s="14" t="s">
        <v>263</v>
      </c>
      <c r="E585" s="14">
        <v>8.2799999999999994</v>
      </c>
      <c r="F585" s="14">
        <v>0.36</v>
      </c>
    </row>
    <row r="586" spans="3:6" x14ac:dyDescent="0.15">
      <c r="C586" s="122">
        <v>390907</v>
      </c>
      <c r="D586" s="14" t="s">
        <v>264</v>
      </c>
      <c r="E586" s="14">
        <v>9.59</v>
      </c>
      <c r="F586" s="14">
        <v>0.36</v>
      </c>
    </row>
    <row r="587" spans="3:6" x14ac:dyDescent="0.15">
      <c r="C587" s="122">
        <v>3909010</v>
      </c>
      <c r="D587" s="14" t="s">
        <v>265</v>
      </c>
      <c r="E587" s="14">
        <v>13.3</v>
      </c>
      <c r="F587" s="14">
        <v>0.36</v>
      </c>
    </row>
    <row r="588" spans="3:6" x14ac:dyDescent="0.15">
      <c r="C588" s="122">
        <v>3909013</v>
      </c>
      <c r="D588" s="14" t="s">
        <v>266</v>
      </c>
      <c r="E588" s="14">
        <v>17</v>
      </c>
      <c r="F588" s="14">
        <v>0.36</v>
      </c>
    </row>
    <row r="589" spans="3:6" x14ac:dyDescent="0.15">
      <c r="C589" s="122">
        <v>31001007</v>
      </c>
      <c r="D589" s="14" t="s">
        <v>267</v>
      </c>
      <c r="E589" s="14">
        <v>10.7</v>
      </c>
      <c r="F589" s="14">
        <v>0.4</v>
      </c>
    </row>
    <row r="590" spans="3:6" x14ac:dyDescent="0.15">
      <c r="C590" s="122">
        <v>310010010</v>
      </c>
      <c r="D590" s="14" t="s">
        <v>268</v>
      </c>
      <c r="E590" s="14">
        <v>14.9</v>
      </c>
      <c r="F590" s="14">
        <v>0.4</v>
      </c>
    </row>
    <row r="591" spans="3:6" x14ac:dyDescent="0.15">
      <c r="C591" s="122">
        <v>310010013</v>
      </c>
      <c r="D591" s="14" t="s">
        <v>269</v>
      </c>
      <c r="E591" s="14">
        <v>19.100000000000001</v>
      </c>
      <c r="F591" s="14">
        <v>0.4</v>
      </c>
    </row>
    <row r="592" spans="3:6" x14ac:dyDescent="0.15">
      <c r="C592" s="122">
        <v>31201208</v>
      </c>
      <c r="D592" s="14" t="s">
        <v>270</v>
      </c>
      <c r="E592" s="14">
        <v>14.7</v>
      </c>
      <c r="F592" s="14">
        <v>0.48</v>
      </c>
    </row>
    <row r="593" spans="3:6" x14ac:dyDescent="0.15">
      <c r="C593" s="122">
        <v>31301309</v>
      </c>
      <c r="D593" s="14" t="s">
        <v>271</v>
      </c>
      <c r="E593" s="14">
        <v>17.899999999999999</v>
      </c>
      <c r="F593" s="14">
        <v>0.52</v>
      </c>
    </row>
    <row r="594" spans="3:6" x14ac:dyDescent="0.15">
      <c r="C594" s="122">
        <v>313013012</v>
      </c>
      <c r="D594" s="14" t="s">
        <v>272</v>
      </c>
      <c r="E594" s="14">
        <v>23.4</v>
      </c>
      <c r="F594" s="14">
        <v>0.52</v>
      </c>
    </row>
    <row r="595" spans="3:6" x14ac:dyDescent="0.15">
      <c r="C595" s="122">
        <v>313013015</v>
      </c>
      <c r="D595" s="14" t="s">
        <v>273</v>
      </c>
      <c r="E595" s="14">
        <v>28.8</v>
      </c>
      <c r="F595" s="14">
        <v>0.52</v>
      </c>
    </row>
    <row r="596" spans="3:6" x14ac:dyDescent="0.15">
      <c r="C596" s="122">
        <v>315015012</v>
      </c>
      <c r="D596" s="14" t="s">
        <v>274</v>
      </c>
      <c r="E596" s="14">
        <v>27.3</v>
      </c>
      <c r="F596" s="14">
        <v>0.6</v>
      </c>
    </row>
    <row r="597" spans="3:6" x14ac:dyDescent="0.15">
      <c r="C597" s="122">
        <v>315015015</v>
      </c>
      <c r="D597" s="14" t="s">
        <v>275</v>
      </c>
      <c r="E597" s="14">
        <v>33.6</v>
      </c>
      <c r="F597" s="14">
        <v>0.6</v>
      </c>
    </row>
    <row r="598" spans="3:6" x14ac:dyDescent="0.15">
      <c r="C598" s="122">
        <v>315015019</v>
      </c>
      <c r="D598" s="14" t="s">
        <v>276</v>
      </c>
      <c r="E598" s="14">
        <v>41.9</v>
      </c>
      <c r="F598" s="14">
        <v>0.6</v>
      </c>
    </row>
    <row r="599" spans="3:6" x14ac:dyDescent="0.15">
      <c r="C599" s="122">
        <v>317517512</v>
      </c>
      <c r="D599" s="14" t="s">
        <v>277</v>
      </c>
      <c r="E599" s="14">
        <v>31.8</v>
      </c>
      <c r="F599" s="14">
        <v>0.7</v>
      </c>
    </row>
    <row r="600" spans="3:6" x14ac:dyDescent="0.15">
      <c r="C600" s="122">
        <v>317517515</v>
      </c>
      <c r="D600" s="14" t="s">
        <v>278</v>
      </c>
      <c r="E600" s="14">
        <v>39.4</v>
      </c>
      <c r="F600" s="14">
        <v>0.7</v>
      </c>
    </row>
    <row r="601" spans="3:6" x14ac:dyDescent="0.15">
      <c r="C601" s="122">
        <v>320020015</v>
      </c>
      <c r="D601" s="14" t="s">
        <v>279</v>
      </c>
      <c r="E601" s="14">
        <v>45.3</v>
      </c>
      <c r="F601" s="14">
        <v>0.8</v>
      </c>
    </row>
    <row r="602" spans="3:6" x14ac:dyDescent="0.15">
      <c r="C602" s="122">
        <v>320020020</v>
      </c>
      <c r="D602" s="14" t="s">
        <v>280</v>
      </c>
      <c r="E602" s="14">
        <v>59.7</v>
      </c>
      <c r="F602" s="14">
        <v>0.8</v>
      </c>
    </row>
    <row r="603" spans="3:6" x14ac:dyDescent="0.15">
      <c r="C603" s="122">
        <v>320020025</v>
      </c>
      <c r="D603" s="14" t="s">
        <v>281</v>
      </c>
      <c r="E603" s="14">
        <v>73.599999999999994</v>
      </c>
      <c r="F603" s="14">
        <v>0.8</v>
      </c>
    </row>
    <row r="604" spans="3:6" x14ac:dyDescent="0.15">
      <c r="C604" s="122">
        <v>325025025</v>
      </c>
      <c r="D604" s="14" t="s">
        <v>282</v>
      </c>
      <c r="E604" s="14">
        <v>93.7</v>
      </c>
      <c r="F604" s="14">
        <v>1</v>
      </c>
    </row>
    <row r="605" spans="3:6" x14ac:dyDescent="0.15">
      <c r="C605" s="122">
        <v>325025035</v>
      </c>
      <c r="D605" s="14" t="s">
        <v>283</v>
      </c>
      <c r="E605" s="14">
        <v>128</v>
      </c>
      <c r="F605" s="14">
        <v>1</v>
      </c>
    </row>
    <row r="606" spans="3:6" x14ac:dyDescent="0.15">
      <c r="D606" s="14" t="s">
        <v>1659</v>
      </c>
    </row>
    <row r="607" spans="3:6" x14ac:dyDescent="0.15">
      <c r="C607" s="122">
        <v>3</v>
      </c>
      <c r="D607" s="14" t="s">
        <v>284</v>
      </c>
    </row>
    <row r="608" spans="3:6" x14ac:dyDescent="0.15">
      <c r="C608" s="122">
        <v>390759</v>
      </c>
      <c r="D608" s="14" t="s">
        <v>285</v>
      </c>
      <c r="E608" s="14">
        <v>11</v>
      </c>
      <c r="F608" s="14">
        <v>0.33</v>
      </c>
    </row>
    <row r="609" spans="3:6" x14ac:dyDescent="0.15">
      <c r="C609" s="122">
        <v>3100757</v>
      </c>
      <c r="D609" s="14" t="s">
        <v>286</v>
      </c>
      <c r="E609" s="14">
        <v>9.32</v>
      </c>
      <c r="F609" s="14">
        <v>0.35</v>
      </c>
    </row>
    <row r="610" spans="3:6" x14ac:dyDescent="0.15">
      <c r="C610" s="122">
        <v>31007510</v>
      </c>
      <c r="D610" s="14" t="s">
        <v>287</v>
      </c>
      <c r="E610" s="14">
        <v>13</v>
      </c>
      <c r="F610" s="14">
        <v>0.35</v>
      </c>
    </row>
    <row r="611" spans="3:6" x14ac:dyDescent="0.15">
      <c r="C611" s="122">
        <v>31007513</v>
      </c>
      <c r="D611" s="14" t="s">
        <v>288</v>
      </c>
      <c r="E611" s="14">
        <v>16.5</v>
      </c>
      <c r="F611" s="14">
        <v>0.35</v>
      </c>
    </row>
    <row r="612" spans="3:6" x14ac:dyDescent="0.15">
      <c r="C612" s="122">
        <v>3125757</v>
      </c>
      <c r="D612" s="14" t="s">
        <v>289</v>
      </c>
      <c r="E612" s="14">
        <v>10.7</v>
      </c>
      <c r="F612" s="14">
        <v>0.4</v>
      </c>
    </row>
    <row r="613" spans="3:6" x14ac:dyDescent="0.15">
      <c r="C613" s="122">
        <v>31257510</v>
      </c>
      <c r="D613" s="14" t="s">
        <v>290</v>
      </c>
      <c r="E613" s="14">
        <v>14.9</v>
      </c>
      <c r="F613" s="14">
        <v>0.4</v>
      </c>
    </row>
    <row r="614" spans="3:6" x14ac:dyDescent="0.15">
      <c r="C614" s="122">
        <v>31257513</v>
      </c>
      <c r="D614" s="14" t="s">
        <v>291</v>
      </c>
      <c r="E614" s="14">
        <v>19.100000000000001</v>
      </c>
      <c r="F614" s="14">
        <v>0.4</v>
      </c>
    </row>
    <row r="615" spans="3:6" x14ac:dyDescent="0.15">
      <c r="C615" s="122">
        <v>31259010</v>
      </c>
      <c r="D615" s="14" t="s">
        <v>292</v>
      </c>
      <c r="E615" s="14">
        <v>16.100000000000001</v>
      </c>
      <c r="F615" s="14">
        <v>0.43</v>
      </c>
    </row>
    <row r="616" spans="3:6" x14ac:dyDescent="0.15">
      <c r="C616" s="122">
        <v>31259013</v>
      </c>
      <c r="D616" s="14" t="s">
        <v>293</v>
      </c>
      <c r="E616" s="14">
        <v>20.6</v>
      </c>
      <c r="F616" s="14">
        <v>0.43</v>
      </c>
    </row>
    <row r="617" spans="3:6" x14ac:dyDescent="0.15">
      <c r="C617" s="122">
        <v>3150909</v>
      </c>
      <c r="D617" s="14" t="s">
        <v>294</v>
      </c>
      <c r="E617" s="14">
        <v>16.399999999999999</v>
      </c>
      <c r="F617" s="14">
        <v>0.48</v>
      </c>
    </row>
    <row r="618" spans="3:6" x14ac:dyDescent="0.15">
      <c r="C618" s="122">
        <v>31509012</v>
      </c>
      <c r="D618" s="14" t="s">
        <v>295</v>
      </c>
      <c r="E618" s="14">
        <v>21.5</v>
      </c>
      <c r="F618" s="14">
        <v>0.48</v>
      </c>
    </row>
    <row r="619" spans="3:6" x14ac:dyDescent="0.15">
      <c r="C619" s="122">
        <v>31509015</v>
      </c>
      <c r="D619" s="14" t="s">
        <v>296</v>
      </c>
      <c r="E619" s="14">
        <v>26.5</v>
      </c>
      <c r="F619" s="14">
        <v>0.48</v>
      </c>
    </row>
    <row r="620" spans="3:6" x14ac:dyDescent="0.15">
      <c r="C620" s="122">
        <v>31501009</v>
      </c>
      <c r="D620" s="14" t="s">
        <v>297</v>
      </c>
      <c r="E620" s="14">
        <v>17.100000000000001</v>
      </c>
      <c r="F620" s="14">
        <v>0.5</v>
      </c>
    </row>
    <row r="621" spans="3:6" x14ac:dyDescent="0.15">
      <c r="C621" s="122">
        <v>315010012</v>
      </c>
      <c r="D621" s="14" t="s">
        <v>298</v>
      </c>
      <c r="E621" s="14">
        <v>22.4</v>
      </c>
      <c r="F621" s="14">
        <v>0.5</v>
      </c>
    </row>
    <row r="622" spans="3:6" x14ac:dyDescent="0.15">
      <c r="C622" s="122">
        <v>315010015</v>
      </c>
      <c r="D622" s="14" t="s">
        <v>299</v>
      </c>
      <c r="E622" s="14">
        <v>27.7</v>
      </c>
      <c r="F622" s="14">
        <v>0.5</v>
      </c>
    </row>
    <row r="623" spans="3:6" x14ac:dyDescent="0.15">
      <c r="D623" s="14" t="s">
        <v>1659</v>
      </c>
    </row>
    <row r="624" spans="3:6" x14ac:dyDescent="0.15">
      <c r="C624" s="122">
        <v>3</v>
      </c>
      <c r="D624" s="14" t="s">
        <v>300</v>
      </c>
    </row>
    <row r="625" spans="3:6" x14ac:dyDescent="0.15">
      <c r="C625" s="122">
        <v>320090914</v>
      </c>
      <c r="D625" s="14" t="s">
        <v>301</v>
      </c>
      <c r="E625" s="14">
        <v>23.3</v>
      </c>
      <c r="F625" s="14">
        <v>0.57999999999999996</v>
      </c>
    </row>
    <row r="626" spans="3:6" x14ac:dyDescent="0.15">
      <c r="C626" s="122">
        <v>3250901015</v>
      </c>
      <c r="D626" s="14" t="s">
        <v>302</v>
      </c>
      <c r="E626" s="14">
        <v>29.4</v>
      </c>
      <c r="F626" s="14">
        <v>0.68</v>
      </c>
    </row>
    <row r="627" spans="3:6" x14ac:dyDescent="0.15">
      <c r="C627" s="122">
        <v>3250901216</v>
      </c>
      <c r="D627" s="14" t="s">
        <v>303</v>
      </c>
      <c r="E627" s="14">
        <v>33.700000000000003</v>
      </c>
      <c r="F627" s="14">
        <v>0.68</v>
      </c>
    </row>
    <row r="628" spans="3:6" x14ac:dyDescent="0.15">
      <c r="C628" s="122">
        <v>3300901116</v>
      </c>
      <c r="D628" s="14" t="s">
        <v>304</v>
      </c>
      <c r="E628" s="14">
        <v>36.299999999999997</v>
      </c>
      <c r="F628" s="14">
        <v>0.78</v>
      </c>
    </row>
    <row r="629" spans="3:6" x14ac:dyDescent="0.15">
      <c r="C629" s="122">
        <v>3300901317</v>
      </c>
      <c r="D629" s="14" t="s">
        <v>305</v>
      </c>
      <c r="E629" s="14">
        <v>41.3</v>
      </c>
      <c r="F629" s="14">
        <v>0.78</v>
      </c>
    </row>
    <row r="630" spans="3:6" x14ac:dyDescent="0.15">
      <c r="C630" s="122">
        <v>33501001217</v>
      </c>
      <c r="D630" s="14" t="s">
        <v>306</v>
      </c>
      <c r="E630" s="14">
        <v>45.3</v>
      </c>
      <c r="F630" s="14">
        <v>0.9</v>
      </c>
    </row>
    <row r="631" spans="3:6" x14ac:dyDescent="0.15">
      <c r="C631" s="122">
        <v>34001001318</v>
      </c>
      <c r="D631" s="14" t="s">
        <v>307</v>
      </c>
      <c r="E631" s="14">
        <v>53.8</v>
      </c>
      <c r="F631" s="14">
        <v>1</v>
      </c>
    </row>
    <row r="632" spans="3:6" x14ac:dyDescent="0.15">
      <c r="D632" s="14" t="s">
        <v>1659</v>
      </c>
    </row>
    <row r="633" spans="3:6" x14ac:dyDescent="0.15">
      <c r="C633" s="122">
        <v>4</v>
      </c>
      <c r="D633" s="14" t="s">
        <v>1650</v>
      </c>
    </row>
    <row r="634" spans="3:6" x14ac:dyDescent="0.15">
      <c r="C634" s="122">
        <v>4757557</v>
      </c>
      <c r="D634" s="14" t="s">
        <v>308</v>
      </c>
      <c r="E634" s="14">
        <v>7.01</v>
      </c>
      <c r="F634" s="14">
        <v>0.309</v>
      </c>
    </row>
    <row r="635" spans="3:6" x14ac:dyDescent="0.15">
      <c r="C635" s="122">
        <v>487.59057999999999</v>
      </c>
      <c r="D635" s="14" t="s">
        <v>309</v>
      </c>
      <c r="E635" s="14">
        <v>9.0399999999999991</v>
      </c>
      <c r="F635" s="14">
        <v>0.36599999999999999</v>
      </c>
    </row>
    <row r="636" spans="3:6" x14ac:dyDescent="0.15">
      <c r="C636" s="122">
        <v>41001005.579999998</v>
      </c>
      <c r="D636" s="14" t="s">
        <v>310</v>
      </c>
      <c r="E636" s="14">
        <v>10.7</v>
      </c>
      <c r="F636" s="14">
        <v>0.41099999999999998</v>
      </c>
    </row>
    <row r="637" spans="3:6" x14ac:dyDescent="0.15">
      <c r="C637" s="122">
        <v>412412458</v>
      </c>
      <c r="D637" s="14" t="s">
        <v>311</v>
      </c>
      <c r="E637" s="14">
        <v>12.8</v>
      </c>
      <c r="F637" s="14">
        <v>0.50700000000000001</v>
      </c>
    </row>
    <row r="638" spans="3:6" x14ac:dyDescent="0.15">
      <c r="C638" s="122">
        <v>412512569</v>
      </c>
      <c r="D638" s="14" t="s">
        <v>312</v>
      </c>
      <c r="E638" s="14">
        <v>14.8</v>
      </c>
      <c r="F638" s="14">
        <v>0.51200000000000001</v>
      </c>
    </row>
    <row r="639" spans="3:6" x14ac:dyDescent="0.15">
      <c r="C639" s="122">
        <v>41491495.579999998</v>
      </c>
      <c r="D639" s="14" t="s">
        <v>313</v>
      </c>
      <c r="E639" s="14">
        <v>16</v>
      </c>
      <c r="F639" s="14">
        <v>0.60699999999999998</v>
      </c>
    </row>
    <row r="640" spans="3:6" x14ac:dyDescent="0.15">
      <c r="C640" s="122">
        <v>41501506.590000004</v>
      </c>
      <c r="D640" s="14" t="s">
        <v>314</v>
      </c>
      <c r="E640" s="14">
        <v>18.399999999999999</v>
      </c>
      <c r="F640" s="14">
        <v>0.61199999999999999</v>
      </c>
    </row>
    <row r="641" spans="3:6" x14ac:dyDescent="0.15">
      <c r="C641" s="122">
        <v>417317469</v>
      </c>
      <c r="D641" s="14" t="s">
        <v>315</v>
      </c>
      <c r="E641" s="14">
        <v>20.7</v>
      </c>
      <c r="F641" s="14">
        <v>0.70599999999999996</v>
      </c>
    </row>
    <row r="642" spans="3:6" x14ac:dyDescent="0.15">
      <c r="C642" s="122">
        <v>4175175711</v>
      </c>
      <c r="D642" s="14" t="s">
        <v>316</v>
      </c>
      <c r="E642" s="14">
        <v>24.8</v>
      </c>
      <c r="F642" s="14">
        <v>0.71499999999999997</v>
      </c>
    </row>
    <row r="643" spans="3:6" x14ac:dyDescent="0.15">
      <c r="C643" s="122">
        <v>4198199711</v>
      </c>
      <c r="D643" s="14" t="s">
        <v>317</v>
      </c>
      <c r="E643" s="14">
        <v>28.3</v>
      </c>
      <c r="F643" s="14">
        <v>0.80900000000000005</v>
      </c>
    </row>
    <row r="644" spans="3:6" x14ac:dyDescent="0.15">
      <c r="C644" s="122">
        <v>4200200813</v>
      </c>
      <c r="D644" s="14" t="s">
        <v>318</v>
      </c>
      <c r="E644" s="14">
        <v>33</v>
      </c>
      <c r="F644" s="14">
        <v>0.81799999999999995</v>
      </c>
    </row>
    <row r="645" spans="3:6" x14ac:dyDescent="0.15">
      <c r="C645" s="122">
        <v>4223199812</v>
      </c>
      <c r="D645" s="14" t="s">
        <v>319</v>
      </c>
      <c r="E645" s="14">
        <v>33.1</v>
      </c>
      <c r="F645" s="14">
        <v>0.86</v>
      </c>
    </row>
    <row r="646" spans="3:6" x14ac:dyDescent="0.15">
      <c r="C646" s="122">
        <v>4225200914</v>
      </c>
      <c r="D646" s="14" t="s">
        <v>320</v>
      </c>
      <c r="E646" s="14">
        <v>38</v>
      </c>
      <c r="F646" s="14">
        <v>0.86899999999999999</v>
      </c>
    </row>
    <row r="647" spans="3:6" x14ac:dyDescent="0.15">
      <c r="C647" s="122">
        <v>4248199914</v>
      </c>
      <c r="D647" s="14" t="s">
        <v>321</v>
      </c>
      <c r="E647" s="14">
        <v>39.799999999999997</v>
      </c>
      <c r="F647" s="14">
        <v>0.91300000000000003</v>
      </c>
    </row>
    <row r="648" spans="3:6" x14ac:dyDescent="0.15">
      <c r="C648" s="122">
        <v>42502001016</v>
      </c>
      <c r="D648" s="14" t="s">
        <v>322</v>
      </c>
      <c r="E648" s="14">
        <v>44.8</v>
      </c>
      <c r="F648" s="14">
        <v>0.92200000000000004</v>
      </c>
    </row>
    <row r="649" spans="3:6" x14ac:dyDescent="0.15">
      <c r="C649" s="122">
        <v>42981991015</v>
      </c>
      <c r="D649" s="14" t="s">
        <v>323</v>
      </c>
      <c r="E649" s="14">
        <v>47.3</v>
      </c>
      <c r="F649" s="14">
        <v>1.014</v>
      </c>
    </row>
    <row r="650" spans="3:6" x14ac:dyDescent="0.15">
      <c r="C650" s="122">
        <v>43002001117</v>
      </c>
      <c r="D650" s="14" t="s">
        <v>324</v>
      </c>
      <c r="E650" s="14">
        <v>52.8</v>
      </c>
    </row>
    <row r="651" spans="3:6" x14ac:dyDescent="0.15">
      <c r="C651" s="122">
        <v>43032011220</v>
      </c>
      <c r="D651" s="14" t="s">
        <v>325</v>
      </c>
      <c r="E651" s="14">
        <v>59.8</v>
      </c>
      <c r="F651" s="14">
        <v>1.036</v>
      </c>
    </row>
    <row r="652" spans="3:6" x14ac:dyDescent="0.15">
      <c r="D652" s="14" t="s">
        <v>1659</v>
      </c>
    </row>
    <row r="653" spans="3:6" x14ac:dyDescent="0.15">
      <c r="C653" s="122">
        <v>4</v>
      </c>
      <c r="D653" s="14" t="s">
        <v>1651</v>
      </c>
    </row>
    <row r="654" spans="3:6" x14ac:dyDescent="0.15">
      <c r="C654" s="122">
        <v>47410069</v>
      </c>
      <c r="D654" s="14" t="s">
        <v>326</v>
      </c>
      <c r="E654" s="14">
        <v>10.5</v>
      </c>
    </row>
    <row r="655" spans="3:6" x14ac:dyDescent="0.15">
      <c r="C655" s="122">
        <v>49715069</v>
      </c>
      <c r="D655" s="14" t="s">
        <v>327</v>
      </c>
      <c r="E655" s="14">
        <v>15.3</v>
      </c>
    </row>
    <row r="656" spans="3:6" x14ac:dyDescent="0.15">
      <c r="C656" s="122">
        <v>4122175711</v>
      </c>
      <c r="D656" s="14" t="s">
        <v>328</v>
      </c>
      <c r="E656" s="14">
        <v>22.1</v>
      </c>
    </row>
    <row r="657" spans="3:5" x14ac:dyDescent="0.15">
      <c r="C657" s="122">
        <v>4147200812</v>
      </c>
      <c r="D657" s="14" t="s">
        <v>329</v>
      </c>
      <c r="E657" s="14">
        <v>28.4</v>
      </c>
    </row>
    <row r="658" spans="3:5" x14ac:dyDescent="0.15">
      <c r="C658" s="122">
        <v>4170250914</v>
      </c>
      <c r="D658" s="14" t="s">
        <v>330</v>
      </c>
      <c r="E658" s="14">
        <v>39.799999999999997</v>
      </c>
    </row>
    <row r="659" spans="3:5" x14ac:dyDescent="0.15">
      <c r="C659" s="122">
        <v>41953001016</v>
      </c>
      <c r="D659" s="14" t="s">
        <v>331</v>
      </c>
      <c r="E659" s="14">
        <v>53.4</v>
      </c>
    </row>
    <row r="660" spans="3:5" x14ac:dyDescent="0.15">
      <c r="C660" s="122">
        <v>42203001118</v>
      </c>
      <c r="D660" s="14" t="s">
        <v>332</v>
      </c>
      <c r="E660" s="14">
        <v>61.8</v>
      </c>
    </row>
    <row r="661" spans="3:5" x14ac:dyDescent="0.15">
      <c r="C661" s="122">
        <v>42413001115</v>
      </c>
      <c r="D661" s="14" t="s">
        <v>333</v>
      </c>
      <c r="E661" s="14">
        <v>57.1</v>
      </c>
    </row>
    <row r="662" spans="3:5" x14ac:dyDescent="0.15">
      <c r="C662" s="122">
        <v>42443001118</v>
      </c>
      <c r="D662" s="14" t="s">
        <v>334</v>
      </c>
      <c r="E662" s="14">
        <v>64.2</v>
      </c>
    </row>
    <row r="663" spans="3:5" x14ac:dyDescent="0.15">
      <c r="C663" s="122">
        <v>42913001217</v>
      </c>
      <c r="D663" s="14" t="s">
        <v>335</v>
      </c>
      <c r="E663" s="14">
        <v>68.5</v>
      </c>
    </row>
    <row r="664" spans="3:5" x14ac:dyDescent="0.15">
      <c r="C664" s="122">
        <v>42943001220</v>
      </c>
      <c r="D664" s="14" t="s">
        <v>336</v>
      </c>
      <c r="E664" s="14">
        <v>75.5</v>
      </c>
    </row>
    <row r="665" spans="3:5" x14ac:dyDescent="0.15">
      <c r="C665" s="122">
        <v>42943021423</v>
      </c>
      <c r="D665" s="14" t="s">
        <v>337</v>
      </c>
      <c r="E665" s="14">
        <v>87.3</v>
      </c>
    </row>
    <row r="666" spans="3:5" x14ac:dyDescent="0.15">
      <c r="C666" s="122">
        <v>43463001320</v>
      </c>
      <c r="D666" s="14" t="s">
        <v>338</v>
      </c>
      <c r="E666" s="14">
        <v>83</v>
      </c>
    </row>
    <row r="667" spans="3:5" x14ac:dyDescent="0.15">
      <c r="C667" s="122">
        <v>43503001324</v>
      </c>
      <c r="D667" s="14" t="s">
        <v>339</v>
      </c>
      <c r="E667" s="14">
        <v>92.4</v>
      </c>
    </row>
    <row r="668" spans="3:5" x14ac:dyDescent="0.15">
      <c r="C668" s="122">
        <v>43963001422</v>
      </c>
      <c r="D668" s="14" t="s">
        <v>340</v>
      </c>
      <c r="E668" s="14">
        <v>95.5</v>
      </c>
    </row>
    <row r="669" spans="3:5" x14ac:dyDescent="0.15">
      <c r="C669" s="122">
        <v>44003001426</v>
      </c>
      <c r="D669" s="14" t="s">
        <v>341</v>
      </c>
      <c r="E669" s="14">
        <v>105</v>
      </c>
    </row>
    <row r="670" spans="3:5" x14ac:dyDescent="0.15">
      <c r="C670" s="122">
        <v>44452991523</v>
      </c>
      <c r="D670" s="14" t="s">
        <v>342</v>
      </c>
      <c r="E670" s="14">
        <v>106</v>
      </c>
    </row>
    <row r="671" spans="3:5" x14ac:dyDescent="0.15">
      <c r="C671" s="122">
        <v>44503001628</v>
      </c>
      <c r="D671" s="14" t="s">
        <v>343</v>
      </c>
      <c r="E671" s="14">
        <v>122</v>
      </c>
    </row>
    <row r="672" spans="3:5" x14ac:dyDescent="0.15">
      <c r="C672" s="122">
        <v>44563021834</v>
      </c>
      <c r="D672" s="14" t="s">
        <v>344</v>
      </c>
      <c r="E672" s="14">
        <v>143</v>
      </c>
    </row>
    <row r="673" spans="3:6" x14ac:dyDescent="0.15">
      <c r="D673" s="14" t="s">
        <v>1659</v>
      </c>
    </row>
    <row r="674" spans="3:6" x14ac:dyDescent="0.15">
      <c r="C674" s="122">
        <v>4</v>
      </c>
      <c r="D674" s="14" t="s">
        <v>1652</v>
      </c>
    </row>
    <row r="675" spans="3:6" x14ac:dyDescent="0.15">
      <c r="C675" s="122">
        <v>415039129</v>
      </c>
      <c r="D675" s="14" t="s">
        <v>345</v>
      </c>
      <c r="E675" s="14">
        <v>14.5</v>
      </c>
    </row>
    <row r="676" spans="3:6" x14ac:dyDescent="0.15">
      <c r="C676" s="122">
        <v>4150421212</v>
      </c>
      <c r="D676" s="14" t="s">
        <v>346</v>
      </c>
      <c r="E676" s="14">
        <v>18.100000000000001</v>
      </c>
    </row>
    <row r="677" spans="3:6" x14ac:dyDescent="0.15">
      <c r="C677" s="122">
        <v>4150451215</v>
      </c>
      <c r="D677" s="14" t="s">
        <v>347</v>
      </c>
      <c r="E677" s="14">
        <v>21.6</v>
      </c>
    </row>
    <row r="678" spans="3:6" x14ac:dyDescent="0.15">
      <c r="C678" s="122">
        <v>420421212</v>
      </c>
      <c r="D678" s="14" t="s">
        <v>348</v>
      </c>
      <c r="E678" s="14">
        <v>22.8</v>
      </c>
    </row>
    <row r="679" spans="3:6" x14ac:dyDescent="0.15">
      <c r="C679" s="122">
        <v>4200461216</v>
      </c>
      <c r="D679" s="14" t="s">
        <v>349</v>
      </c>
      <c r="E679" s="14">
        <v>29.1</v>
      </c>
    </row>
    <row r="680" spans="3:6" x14ac:dyDescent="0.15">
      <c r="C680" s="122">
        <v>4200491219</v>
      </c>
      <c r="D680" s="14" t="s">
        <v>350</v>
      </c>
      <c r="E680" s="14">
        <v>33.799999999999997</v>
      </c>
    </row>
    <row r="681" spans="3:6" x14ac:dyDescent="0.15">
      <c r="C681" s="122">
        <v>4200521222</v>
      </c>
      <c r="D681" s="14" t="s">
        <v>351</v>
      </c>
      <c r="E681" s="14">
        <v>38.5</v>
      </c>
    </row>
    <row r="682" spans="3:6" x14ac:dyDescent="0.15">
      <c r="C682" s="122">
        <v>4250461216</v>
      </c>
      <c r="D682" s="14" t="s">
        <v>352</v>
      </c>
      <c r="E682" s="14">
        <v>36.200000000000003</v>
      </c>
    </row>
    <row r="683" spans="3:6" x14ac:dyDescent="0.15">
      <c r="C683" s="122">
        <v>4250491219</v>
      </c>
      <c r="D683" s="14" t="s">
        <v>353</v>
      </c>
      <c r="E683" s="14">
        <v>42.1</v>
      </c>
    </row>
    <row r="684" spans="3:6" x14ac:dyDescent="0.15">
      <c r="C684" s="122">
        <v>4250521222</v>
      </c>
      <c r="D684" s="14" t="s">
        <v>354</v>
      </c>
      <c r="E684" s="14">
        <v>47.9</v>
      </c>
    </row>
    <row r="685" spans="3:6" x14ac:dyDescent="0.15">
      <c r="C685" s="122">
        <v>4250551225</v>
      </c>
      <c r="D685" s="14" t="s">
        <v>355</v>
      </c>
      <c r="E685" s="14">
        <v>53.8</v>
      </c>
    </row>
    <row r="686" spans="3:6" x14ac:dyDescent="0.15">
      <c r="D686" s="14" t="s">
        <v>1659</v>
      </c>
    </row>
    <row r="687" spans="3:6" x14ac:dyDescent="0.15">
      <c r="C687" s="122">
        <v>5</v>
      </c>
      <c r="D687" s="14" t="s">
        <v>1653</v>
      </c>
    </row>
    <row r="688" spans="3:6" x14ac:dyDescent="0.15">
      <c r="C688" s="122">
        <v>56030102.299999997</v>
      </c>
      <c r="D688" s="14" t="s">
        <v>356</v>
      </c>
      <c r="E688" s="14">
        <v>2.25</v>
      </c>
      <c r="F688" s="14">
        <v>0.28000000000000003</v>
      </c>
    </row>
    <row r="689" spans="3:6" x14ac:dyDescent="0.15">
      <c r="C689" s="122">
        <v>57535152.299999997</v>
      </c>
      <c r="D689" s="14" t="s">
        <v>357</v>
      </c>
      <c r="E689" s="14">
        <v>2.89</v>
      </c>
      <c r="F689" s="14">
        <v>0.35</v>
      </c>
    </row>
    <row r="690" spans="3:6" x14ac:dyDescent="0.15">
      <c r="C690" s="122">
        <v>57545152.299999997</v>
      </c>
      <c r="D690" s="14" t="s">
        <v>358</v>
      </c>
      <c r="E690" s="14">
        <v>3.25</v>
      </c>
      <c r="F690" s="14">
        <v>0.39</v>
      </c>
    </row>
    <row r="691" spans="3:6" x14ac:dyDescent="0.15">
      <c r="C691" s="122">
        <v>59045202.299999997</v>
      </c>
      <c r="D691" s="14" t="s">
        <v>359</v>
      </c>
      <c r="E691" s="14">
        <v>3.7</v>
      </c>
      <c r="F691" s="14">
        <v>0.44</v>
      </c>
    </row>
    <row r="692" spans="3:6" x14ac:dyDescent="0.15">
      <c r="C692" s="122">
        <v>59045203.200000003</v>
      </c>
      <c r="D692" s="14" t="s">
        <v>360</v>
      </c>
      <c r="E692" s="14">
        <v>5</v>
      </c>
      <c r="F692" s="14">
        <v>0.44</v>
      </c>
    </row>
    <row r="693" spans="3:6" x14ac:dyDescent="0.15">
      <c r="C693" s="122">
        <v>510050202.30000001</v>
      </c>
      <c r="D693" s="14" t="s">
        <v>361</v>
      </c>
      <c r="E693" s="14">
        <v>4.0599999999999996</v>
      </c>
      <c r="F693" s="14">
        <v>0.48</v>
      </c>
    </row>
    <row r="694" spans="3:6" x14ac:dyDescent="0.15">
      <c r="C694" s="122">
        <v>510050203.19999999</v>
      </c>
      <c r="D694" s="14" t="s">
        <v>362</v>
      </c>
      <c r="E694" s="14">
        <v>5.5</v>
      </c>
      <c r="F694" s="14">
        <v>0.48</v>
      </c>
    </row>
    <row r="695" spans="3:6" x14ac:dyDescent="0.15">
      <c r="C695" s="122">
        <v>510050204.5</v>
      </c>
      <c r="D695" s="14" t="s">
        <v>363</v>
      </c>
      <c r="E695" s="14">
        <v>7.43</v>
      </c>
      <c r="F695" s="14">
        <v>0.48</v>
      </c>
    </row>
    <row r="696" spans="3:6" x14ac:dyDescent="0.15">
      <c r="C696" s="122">
        <v>512060202.30000001</v>
      </c>
      <c r="D696" s="14" t="s">
        <v>364</v>
      </c>
      <c r="E696" s="14">
        <v>4.78</v>
      </c>
      <c r="F696" s="14">
        <v>0.56000000000000005</v>
      </c>
    </row>
    <row r="697" spans="3:6" x14ac:dyDescent="0.15">
      <c r="C697" s="122">
        <v>512060203.19999999</v>
      </c>
      <c r="D697" s="14" t="s">
        <v>365</v>
      </c>
      <c r="E697" s="14">
        <v>6.51</v>
      </c>
      <c r="F697" s="14">
        <v>0.56000000000000005</v>
      </c>
    </row>
    <row r="698" spans="3:6" x14ac:dyDescent="0.15">
      <c r="C698" s="122">
        <v>512060254.5</v>
      </c>
      <c r="D698" s="14" t="s">
        <v>366</v>
      </c>
      <c r="E698" s="14">
        <v>9.1999999999999993</v>
      </c>
      <c r="F698" s="14">
        <v>0.56000000000000005</v>
      </c>
    </row>
    <row r="699" spans="3:6" x14ac:dyDescent="0.15">
      <c r="C699" s="122">
        <v>512550203.19999999</v>
      </c>
      <c r="D699" s="14" t="s">
        <v>367</v>
      </c>
      <c r="E699" s="14">
        <v>6.13</v>
      </c>
      <c r="F699" s="14">
        <v>0.53</v>
      </c>
    </row>
    <row r="700" spans="3:6" x14ac:dyDescent="0.15">
      <c r="C700" s="122">
        <v>515050203.19999999</v>
      </c>
      <c r="D700" s="14" t="s">
        <v>368</v>
      </c>
      <c r="E700" s="14">
        <v>6.76</v>
      </c>
      <c r="F700" s="14">
        <v>0.53</v>
      </c>
    </row>
    <row r="701" spans="3:6" x14ac:dyDescent="0.15">
      <c r="C701" s="122">
        <v>515065203.19999999</v>
      </c>
      <c r="D701" s="14" t="s">
        <v>369</v>
      </c>
      <c r="E701" s="14">
        <v>7.51</v>
      </c>
      <c r="F701" s="14">
        <v>0.64</v>
      </c>
    </row>
    <row r="702" spans="3:6" x14ac:dyDescent="0.15">
      <c r="C702" s="122">
        <v>515075253.19999999</v>
      </c>
      <c r="D702" s="14" t="s">
        <v>370</v>
      </c>
      <c r="E702" s="14">
        <v>8.26</v>
      </c>
      <c r="F702" s="14">
        <v>0.68</v>
      </c>
    </row>
    <row r="703" spans="3:6" x14ac:dyDescent="0.15">
      <c r="C703" s="122">
        <v>515075254.5</v>
      </c>
      <c r="D703" s="14" t="s">
        <v>371</v>
      </c>
      <c r="E703" s="14">
        <v>11.3</v>
      </c>
      <c r="F703" s="14">
        <v>0.7</v>
      </c>
    </row>
    <row r="704" spans="3:6" x14ac:dyDescent="0.15">
      <c r="C704" s="122">
        <v>520075253.19999999</v>
      </c>
      <c r="D704" s="14" t="s">
        <v>372</v>
      </c>
      <c r="E704" s="14">
        <v>9.52</v>
      </c>
      <c r="F704" s="14">
        <v>0.8</v>
      </c>
    </row>
    <row r="705" spans="3:6" x14ac:dyDescent="0.15">
      <c r="C705" s="122">
        <v>520075254.5</v>
      </c>
      <c r="D705" s="14" t="s">
        <v>373</v>
      </c>
      <c r="E705" s="14">
        <v>13.1</v>
      </c>
      <c r="F705" s="14">
        <v>0.8</v>
      </c>
    </row>
    <row r="706" spans="3:6" x14ac:dyDescent="0.15">
      <c r="C706" s="122">
        <v>525075254.5</v>
      </c>
      <c r="D706" s="14" t="s">
        <v>374</v>
      </c>
      <c r="E706" s="14">
        <v>14.9</v>
      </c>
      <c r="F706" s="14">
        <v>0.9</v>
      </c>
    </row>
    <row r="707" spans="3:6" x14ac:dyDescent="0.15">
      <c r="D707" s="14" t="s">
        <v>1659</v>
      </c>
    </row>
    <row r="708" spans="3:6" x14ac:dyDescent="0.15">
      <c r="C708" s="122">
        <v>6</v>
      </c>
      <c r="D708" s="14" t="s">
        <v>375</v>
      </c>
    </row>
    <row r="709" spans="3:6" x14ac:dyDescent="0.15">
      <c r="C709" s="122">
        <v>640201.6</v>
      </c>
      <c r="D709" s="14" t="s">
        <v>376</v>
      </c>
      <c r="E709" s="14">
        <v>0.93899999999999995</v>
      </c>
      <c r="F709" s="14">
        <v>1</v>
      </c>
    </row>
    <row r="710" spans="3:6" x14ac:dyDescent="0.15">
      <c r="C710" s="122">
        <v>640202.30000000005</v>
      </c>
      <c r="D710" s="14" t="s">
        <v>377</v>
      </c>
      <c r="E710" s="14">
        <v>1.31</v>
      </c>
      <c r="F710" s="14">
        <v>1</v>
      </c>
    </row>
    <row r="711" spans="3:6" x14ac:dyDescent="0.15">
      <c r="C711" s="122">
        <v>640402.30000000005</v>
      </c>
      <c r="D711" s="14" t="s">
        <v>378</v>
      </c>
      <c r="E711" s="14">
        <v>2.0299999999999998</v>
      </c>
      <c r="F711" s="14">
        <v>1</v>
      </c>
    </row>
    <row r="712" spans="3:6" x14ac:dyDescent="0.15">
      <c r="C712" s="122">
        <v>640403.19999999995</v>
      </c>
      <c r="D712" s="14" t="s">
        <v>379</v>
      </c>
      <c r="E712" s="14">
        <v>2.75</v>
      </c>
    </row>
    <row r="713" spans="3:6" x14ac:dyDescent="0.15">
      <c r="C713" s="122">
        <v>660301.6</v>
      </c>
      <c r="D713" s="14" t="s">
        <v>380</v>
      </c>
      <c r="E713" s="14">
        <v>1.44</v>
      </c>
      <c r="F713" s="14">
        <v>1</v>
      </c>
    </row>
    <row r="714" spans="3:6" x14ac:dyDescent="0.15">
      <c r="C714" s="122">
        <v>660302.30000000005</v>
      </c>
      <c r="D714" s="14" t="s">
        <v>381</v>
      </c>
      <c r="E714" s="14">
        <v>2.0299999999999998</v>
      </c>
      <c r="F714" s="14">
        <v>1</v>
      </c>
    </row>
    <row r="715" spans="3:6" x14ac:dyDescent="0.15">
      <c r="C715" s="122">
        <v>680402.3</v>
      </c>
      <c r="D715" s="14" t="s">
        <v>382</v>
      </c>
      <c r="E715" s="14">
        <v>2.75</v>
      </c>
      <c r="F715" s="14">
        <v>1</v>
      </c>
    </row>
    <row r="716" spans="3:6" x14ac:dyDescent="0.15">
      <c r="C716" s="122">
        <v>6100402.2999999998</v>
      </c>
      <c r="D716" s="14" t="s">
        <v>383</v>
      </c>
      <c r="E716" s="14">
        <v>3.11</v>
      </c>
      <c r="F716" s="14">
        <v>1</v>
      </c>
    </row>
    <row r="717" spans="3:6" x14ac:dyDescent="0.15">
      <c r="C717" s="122">
        <v>6100403.2000000002</v>
      </c>
      <c r="D717" s="14" t="s">
        <v>384</v>
      </c>
      <c r="E717" s="14">
        <v>4.26</v>
      </c>
    </row>
    <row r="718" spans="3:6" x14ac:dyDescent="0.15">
      <c r="C718" s="122">
        <v>6100502.2999999998</v>
      </c>
      <c r="D718" s="14" t="s">
        <v>385</v>
      </c>
      <c r="E718" s="14">
        <v>3.47</v>
      </c>
      <c r="F718" s="14">
        <v>1</v>
      </c>
    </row>
    <row r="719" spans="3:6" x14ac:dyDescent="0.15">
      <c r="C719" s="122">
        <v>6100503.2000000002</v>
      </c>
      <c r="D719" s="14" t="s">
        <v>386</v>
      </c>
      <c r="E719" s="14">
        <v>4.76</v>
      </c>
    </row>
    <row r="720" spans="3:6" x14ac:dyDescent="0.15">
      <c r="C720" s="122">
        <v>6120403.2000000002</v>
      </c>
      <c r="D720" s="14" t="s">
        <v>387</v>
      </c>
      <c r="E720" s="14">
        <v>4.76</v>
      </c>
    </row>
    <row r="721" spans="3:6" x14ac:dyDescent="0.15">
      <c r="C721" s="122">
        <v>6150502.2999999998</v>
      </c>
      <c r="D721" s="14" t="s">
        <v>388</v>
      </c>
      <c r="E721" s="14">
        <v>4.38</v>
      </c>
      <c r="F721" s="14">
        <v>1</v>
      </c>
    </row>
    <row r="722" spans="3:6" x14ac:dyDescent="0.15">
      <c r="C722" s="122">
        <v>6150503.2000000002</v>
      </c>
      <c r="D722" s="14" t="s">
        <v>389</v>
      </c>
      <c r="E722" s="14">
        <v>6.02</v>
      </c>
    </row>
    <row r="723" spans="3:6" x14ac:dyDescent="0.15">
      <c r="C723" s="122">
        <v>6150504.5</v>
      </c>
      <c r="D723" s="14" t="s">
        <v>390</v>
      </c>
      <c r="E723" s="14">
        <v>8.31</v>
      </c>
    </row>
    <row r="724" spans="3:6" x14ac:dyDescent="0.15">
      <c r="C724" s="122">
        <v>6150754</v>
      </c>
      <c r="D724" s="14" t="s">
        <v>391</v>
      </c>
      <c r="E724" s="14">
        <v>9</v>
      </c>
    </row>
    <row r="725" spans="3:6" x14ac:dyDescent="0.15">
      <c r="C725" s="122">
        <v>6150754.5</v>
      </c>
      <c r="D725" s="14" t="s">
        <v>392</v>
      </c>
      <c r="E725" s="14">
        <v>10.1</v>
      </c>
    </row>
    <row r="726" spans="3:6" x14ac:dyDescent="0.15">
      <c r="C726" s="122">
        <v>6150756</v>
      </c>
      <c r="D726" s="14" t="s">
        <v>393</v>
      </c>
      <c r="E726" s="14">
        <v>13.2</v>
      </c>
    </row>
    <row r="727" spans="3:6" x14ac:dyDescent="0.15">
      <c r="C727" s="122">
        <v>6200503.2000000002</v>
      </c>
      <c r="D727" s="14" t="s">
        <v>394</v>
      </c>
      <c r="E727" s="14">
        <v>7.27</v>
      </c>
    </row>
    <row r="728" spans="3:6" x14ac:dyDescent="0.15">
      <c r="C728" s="122">
        <v>6200504</v>
      </c>
      <c r="D728" s="14" t="s">
        <v>395</v>
      </c>
      <c r="E728" s="14">
        <v>9</v>
      </c>
    </row>
    <row r="729" spans="3:6" x14ac:dyDescent="0.15">
      <c r="C729" s="122">
        <v>6200504.5</v>
      </c>
      <c r="D729" s="14" t="s">
        <v>396</v>
      </c>
      <c r="E729" s="14">
        <v>10.1</v>
      </c>
    </row>
    <row r="730" spans="3:6" x14ac:dyDescent="0.15">
      <c r="C730" s="122">
        <v>6200756</v>
      </c>
      <c r="D730" s="14" t="s">
        <v>397</v>
      </c>
      <c r="E730" s="14">
        <v>15.6</v>
      </c>
    </row>
    <row r="731" spans="3:6" x14ac:dyDescent="0.15">
      <c r="C731" s="122">
        <v>6250504</v>
      </c>
      <c r="D731" s="14" t="s">
        <v>398</v>
      </c>
      <c r="E731" s="14">
        <v>10.6</v>
      </c>
    </row>
    <row r="732" spans="3:6" x14ac:dyDescent="0.15">
      <c r="C732" s="122">
        <v>6250504.5</v>
      </c>
      <c r="D732" s="14" t="s">
        <v>399</v>
      </c>
      <c r="E732" s="14">
        <v>11.8</v>
      </c>
    </row>
    <row r="733" spans="3:6" x14ac:dyDescent="0.15">
      <c r="C733" s="122">
        <v>6250756</v>
      </c>
      <c r="D733" s="14" t="s">
        <v>400</v>
      </c>
      <c r="E733" s="14">
        <v>17.899999999999999</v>
      </c>
    </row>
    <row r="734" spans="3:6" x14ac:dyDescent="0.15">
      <c r="C734" s="122">
        <v>6300504</v>
      </c>
      <c r="D734" s="14" t="s">
        <v>401</v>
      </c>
      <c r="E734" s="14">
        <v>12.1</v>
      </c>
    </row>
    <row r="735" spans="3:6" x14ac:dyDescent="0.15">
      <c r="C735" s="122">
        <v>6300504.5</v>
      </c>
      <c r="D735" s="14" t="s">
        <v>402</v>
      </c>
      <c r="E735" s="14">
        <v>13.6</v>
      </c>
    </row>
    <row r="736" spans="3:6" x14ac:dyDescent="0.15">
      <c r="C736" s="122">
        <v>6350504</v>
      </c>
      <c r="D736" s="14" t="s">
        <v>403</v>
      </c>
      <c r="E736" s="14">
        <v>13.7</v>
      </c>
    </row>
    <row r="737" spans="3:5" x14ac:dyDescent="0.15">
      <c r="C737" s="122">
        <v>6350504.5</v>
      </c>
      <c r="D737" s="14" t="s">
        <v>404</v>
      </c>
      <c r="E737" s="14">
        <v>15.4</v>
      </c>
    </row>
    <row r="738" spans="3:5" x14ac:dyDescent="0.15">
      <c r="C738" s="122">
        <v>6400754.5</v>
      </c>
      <c r="D738" s="14" t="s">
        <v>405</v>
      </c>
      <c r="E738" s="14">
        <v>18.899999999999999</v>
      </c>
    </row>
    <row r="739" spans="3:5" x14ac:dyDescent="0.15">
      <c r="C739" s="122">
        <v>6450754.5</v>
      </c>
      <c r="D739" s="14" t="s">
        <v>406</v>
      </c>
      <c r="E739" s="14">
        <v>20.7</v>
      </c>
    </row>
    <row r="740" spans="3:5" x14ac:dyDescent="0.15">
      <c r="C740" s="122">
        <v>6450756</v>
      </c>
      <c r="D740" s="14" t="s">
        <v>407</v>
      </c>
      <c r="E740" s="14">
        <v>27.3</v>
      </c>
    </row>
    <row r="741" spans="3:5" x14ac:dyDescent="0.15">
      <c r="D741" s="14" t="s">
        <v>1659</v>
      </c>
    </row>
    <row r="742" spans="3:5" x14ac:dyDescent="0.15">
      <c r="C742" s="122">
        <v>7</v>
      </c>
      <c r="D742" s="14" t="s">
        <v>408</v>
      </c>
    </row>
    <row r="743" spans="3:5" x14ac:dyDescent="0.15">
      <c r="C743" s="124">
        <v>76</v>
      </c>
      <c r="D743" s="14" t="s">
        <v>409</v>
      </c>
      <c r="E743" s="14">
        <v>5.98</v>
      </c>
    </row>
    <row r="744" spans="3:5" x14ac:dyDescent="0.15">
      <c r="C744" s="124">
        <v>79</v>
      </c>
      <c r="D744" s="14" t="s">
        <v>410</v>
      </c>
      <c r="E744" s="14">
        <v>8.94</v>
      </c>
    </row>
    <row r="745" spans="3:5" x14ac:dyDescent="0.15">
      <c r="C745" s="124">
        <v>710</v>
      </c>
      <c r="D745" s="14" t="s">
        <v>411</v>
      </c>
      <c r="E745" s="14">
        <v>10.1</v>
      </c>
    </row>
    <row r="746" spans="3:5" x14ac:dyDescent="0.15">
      <c r="C746" s="124">
        <v>712</v>
      </c>
      <c r="D746" s="14" t="s">
        <v>412</v>
      </c>
      <c r="E746" s="14">
        <v>12.2</v>
      </c>
    </row>
    <row r="747" spans="3:5" x14ac:dyDescent="0.15">
      <c r="C747" s="124">
        <v>715</v>
      </c>
      <c r="D747" s="14" t="s">
        <v>413</v>
      </c>
      <c r="E747" s="14">
        <v>15.2</v>
      </c>
    </row>
    <row r="748" spans="3:5" x14ac:dyDescent="0.15">
      <c r="C748" s="124">
        <v>722</v>
      </c>
      <c r="D748" s="14" t="s">
        <v>414</v>
      </c>
      <c r="E748" s="14">
        <v>22.3</v>
      </c>
    </row>
    <row r="749" spans="3:5" x14ac:dyDescent="0.15">
      <c r="C749" s="124">
        <v>737</v>
      </c>
      <c r="D749" s="14" t="s">
        <v>415</v>
      </c>
      <c r="E749" s="14">
        <v>37.200000000000003</v>
      </c>
    </row>
    <row r="750" spans="3:5" x14ac:dyDescent="0.15">
      <c r="C750" s="124">
        <v>750</v>
      </c>
      <c r="D750" s="14" t="s">
        <v>416</v>
      </c>
      <c r="E750" s="14">
        <v>50.4</v>
      </c>
    </row>
    <row r="751" spans="3:5" x14ac:dyDescent="0.15">
      <c r="C751" s="124">
        <v>740</v>
      </c>
      <c r="D751" s="14" t="s">
        <v>417</v>
      </c>
      <c r="E751" s="14">
        <v>40.9</v>
      </c>
    </row>
    <row r="752" spans="3:5" x14ac:dyDescent="0.15">
      <c r="C752" s="124">
        <v>750</v>
      </c>
      <c r="D752" s="14" t="s">
        <v>418</v>
      </c>
      <c r="E752" s="14">
        <v>50.4</v>
      </c>
    </row>
    <row r="753" spans="3:5" x14ac:dyDescent="0.15">
      <c r="C753" s="124">
        <v>760</v>
      </c>
      <c r="D753" s="14" t="s">
        <v>419</v>
      </c>
      <c r="E753" s="14">
        <v>60.8</v>
      </c>
    </row>
    <row r="754" spans="3:5" x14ac:dyDescent="0.15">
      <c r="D754" s="14" t="s">
        <v>1659</v>
      </c>
    </row>
    <row r="755" spans="3:5" x14ac:dyDescent="0.15">
      <c r="C755" s="122">
        <v>8</v>
      </c>
      <c r="D755" s="14" t="s">
        <v>1654</v>
      </c>
    </row>
    <row r="756" spans="3:5" x14ac:dyDescent="0.15">
      <c r="C756" s="126">
        <v>821.72</v>
      </c>
      <c r="D756" s="14" t="s">
        <v>420</v>
      </c>
      <c r="E756" s="14">
        <v>0.97199999999999998</v>
      </c>
    </row>
    <row r="757" spans="3:5" x14ac:dyDescent="0.15">
      <c r="C757" s="126">
        <v>827.22</v>
      </c>
      <c r="D757" s="14" t="s">
        <v>421</v>
      </c>
      <c r="E757" s="14">
        <v>1.24</v>
      </c>
    </row>
    <row r="758" spans="3:5" x14ac:dyDescent="0.15">
      <c r="C758" s="122" t="s">
        <v>2078</v>
      </c>
      <c r="D758" s="14" t="s">
        <v>422</v>
      </c>
      <c r="E758" s="14">
        <v>1.41</v>
      </c>
    </row>
    <row r="759" spans="3:5" x14ac:dyDescent="0.15">
      <c r="C759" s="122">
        <v>8342.2999999999993</v>
      </c>
      <c r="D759" s="14" t="s">
        <v>423</v>
      </c>
      <c r="E759" s="14">
        <v>1.8</v>
      </c>
    </row>
    <row r="760" spans="3:5" x14ac:dyDescent="0.15">
      <c r="C760" s="122" t="s">
        <v>2079</v>
      </c>
      <c r="D760" s="14" t="s">
        <v>424</v>
      </c>
      <c r="E760" s="14">
        <v>2.29</v>
      </c>
    </row>
    <row r="761" spans="3:5" x14ac:dyDescent="0.15">
      <c r="C761" s="122" t="s">
        <v>2080</v>
      </c>
      <c r="D761" s="14" t="s">
        <v>425</v>
      </c>
      <c r="E761" s="14">
        <v>2.48</v>
      </c>
    </row>
    <row r="762" spans="3:5" x14ac:dyDescent="0.15">
      <c r="C762" s="122" t="s">
        <v>2081</v>
      </c>
      <c r="D762" s="14" t="s">
        <v>426</v>
      </c>
      <c r="E762" s="14">
        <v>2.63</v>
      </c>
    </row>
    <row r="763" spans="3:5" x14ac:dyDescent="0.15">
      <c r="C763" s="122" t="s">
        <v>2082</v>
      </c>
      <c r="D763" s="14" t="s">
        <v>427</v>
      </c>
      <c r="E763" s="14">
        <v>2.84</v>
      </c>
    </row>
    <row r="764" spans="3:5" x14ac:dyDescent="0.15">
      <c r="C764" s="122" t="s">
        <v>2083</v>
      </c>
      <c r="D764" s="14" t="s">
        <v>428</v>
      </c>
      <c r="E764" s="14">
        <v>3.16</v>
      </c>
    </row>
    <row r="765" spans="3:5" x14ac:dyDescent="0.15">
      <c r="C765" s="122" t="s">
        <v>2084</v>
      </c>
      <c r="D765" s="14" t="s">
        <v>429</v>
      </c>
      <c r="E765" s="14">
        <v>3.58</v>
      </c>
    </row>
    <row r="766" spans="3:5" x14ac:dyDescent="0.15">
      <c r="C766" s="122" t="s">
        <v>2085</v>
      </c>
      <c r="D766" s="14" t="s">
        <v>430</v>
      </c>
      <c r="E766" s="14">
        <v>3.3</v>
      </c>
    </row>
    <row r="767" spans="3:5" x14ac:dyDescent="0.15">
      <c r="C767" s="122" t="s">
        <v>2086</v>
      </c>
      <c r="D767" s="14" t="s">
        <v>431</v>
      </c>
      <c r="E767" s="14">
        <v>4.5199999999999996</v>
      </c>
    </row>
    <row r="768" spans="3:5" x14ac:dyDescent="0.15">
      <c r="C768" s="122">
        <v>860.54</v>
      </c>
      <c r="D768" s="14" t="s">
        <v>432</v>
      </c>
      <c r="E768" s="14">
        <v>5.57</v>
      </c>
    </row>
    <row r="769" spans="3:5" x14ac:dyDescent="0.15">
      <c r="C769" s="122" t="s">
        <v>2087</v>
      </c>
      <c r="D769" s="14" t="s">
        <v>433</v>
      </c>
      <c r="E769" s="14">
        <v>5.08</v>
      </c>
    </row>
    <row r="770" spans="3:5" x14ac:dyDescent="0.15">
      <c r="C770" s="122" t="s">
        <v>2088</v>
      </c>
      <c r="D770" s="14" t="s">
        <v>434</v>
      </c>
      <c r="E770" s="14">
        <v>5.77</v>
      </c>
    </row>
    <row r="771" spans="3:5" x14ac:dyDescent="0.15">
      <c r="C771" s="122">
        <v>876.34</v>
      </c>
      <c r="D771" s="14" t="s">
        <v>435</v>
      </c>
      <c r="E771" s="14">
        <v>7.13</v>
      </c>
    </row>
    <row r="772" spans="3:5" x14ac:dyDescent="0.15">
      <c r="C772" s="122" t="s">
        <v>2089</v>
      </c>
      <c r="D772" s="14" t="s">
        <v>436</v>
      </c>
      <c r="E772" s="14">
        <v>5.96</v>
      </c>
    </row>
    <row r="773" spans="3:5" x14ac:dyDescent="0.15">
      <c r="C773" s="122" t="s">
        <v>2090</v>
      </c>
      <c r="D773" s="14" t="s">
        <v>437</v>
      </c>
      <c r="E773" s="14">
        <v>6.78</v>
      </c>
    </row>
    <row r="774" spans="3:5" x14ac:dyDescent="0.15">
      <c r="C774" s="122" t="s">
        <v>2091</v>
      </c>
      <c r="D774" s="14" t="s">
        <v>438</v>
      </c>
      <c r="E774" s="14">
        <v>7.77</v>
      </c>
    </row>
    <row r="775" spans="3:5" x14ac:dyDescent="0.15">
      <c r="C775" s="122">
        <v>8101.64</v>
      </c>
      <c r="D775" s="14" t="s">
        <v>439</v>
      </c>
      <c r="E775" s="14">
        <v>9.6300000000000008</v>
      </c>
    </row>
    <row r="776" spans="3:5" x14ac:dyDescent="0.15">
      <c r="C776" s="122">
        <v>8101.65</v>
      </c>
      <c r="D776" s="14" t="s">
        <v>440</v>
      </c>
      <c r="E776" s="14">
        <v>11.9</v>
      </c>
    </row>
    <row r="777" spans="3:5" x14ac:dyDescent="0.15">
      <c r="C777" s="122" t="s">
        <v>2092</v>
      </c>
      <c r="D777" s="14" t="s">
        <v>441</v>
      </c>
      <c r="E777" s="14">
        <v>8.77</v>
      </c>
    </row>
    <row r="778" spans="3:5" x14ac:dyDescent="0.15">
      <c r="C778" s="122" t="s">
        <v>2093</v>
      </c>
      <c r="D778" s="14" t="s">
        <v>442</v>
      </c>
      <c r="E778" s="14">
        <v>9.56</v>
      </c>
    </row>
    <row r="779" spans="3:5" x14ac:dyDescent="0.15">
      <c r="C779" s="122" t="s">
        <v>2094</v>
      </c>
      <c r="D779" s="14" t="s">
        <v>443</v>
      </c>
      <c r="E779" s="14">
        <v>12.2</v>
      </c>
    </row>
    <row r="780" spans="3:5" x14ac:dyDescent="0.15">
      <c r="C780" s="122" t="s">
        <v>2095</v>
      </c>
      <c r="D780" s="14" t="s">
        <v>444</v>
      </c>
      <c r="E780" s="14">
        <v>12.1</v>
      </c>
    </row>
    <row r="781" spans="3:5" x14ac:dyDescent="0.15">
      <c r="C781" s="122">
        <v>8139.84</v>
      </c>
      <c r="D781" s="14" t="s">
        <v>445</v>
      </c>
      <c r="E781" s="14">
        <v>13.4</v>
      </c>
    </row>
    <row r="782" spans="3:5" x14ac:dyDescent="0.15">
      <c r="C782" s="122" t="s">
        <v>2096</v>
      </c>
      <c r="D782" s="14" t="s">
        <v>446</v>
      </c>
      <c r="E782" s="14">
        <v>15</v>
      </c>
    </row>
    <row r="783" spans="3:5" x14ac:dyDescent="0.15">
      <c r="C783" s="122">
        <v>8139.86</v>
      </c>
      <c r="D783" s="14" t="s">
        <v>447</v>
      </c>
      <c r="E783" s="14">
        <v>19.8</v>
      </c>
    </row>
    <row r="784" spans="3:5" x14ac:dyDescent="0.15">
      <c r="C784" s="122" t="s">
        <v>2097</v>
      </c>
      <c r="D784" s="14" t="s">
        <v>448</v>
      </c>
      <c r="E784" s="14">
        <v>17.8</v>
      </c>
    </row>
    <row r="785" spans="3:5" x14ac:dyDescent="0.15">
      <c r="C785" s="122">
        <v>8165.25</v>
      </c>
      <c r="D785" s="14" t="s">
        <v>449</v>
      </c>
      <c r="E785" s="14">
        <v>19.8</v>
      </c>
    </row>
    <row r="786" spans="3:5" x14ac:dyDescent="0.15">
      <c r="C786" s="122">
        <v>8165.26</v>
      </c>
      <c r="D786" s="14" t="s">
        <v>450</v>
      </c>
      <c r="E786" s="14">
        <v>23.6</v>
      </c>
    </row>
    <row r="787" spans="3:5" x14ac:dyDescent="0.15">
      <c r="C787" s="122" t="s">
        <v>2098</v>
      </c>
      <c r="D787" s="14" t="s">
        <v>451</v>
      </c>
      <c r="E787" s="14">
        <v>27.7</v>
      </c>
    </row>
    <row r="788" spans="3:5" x14ac:dyDescent="0.15">
      <c r="C788" s="122" t="s">
        <v>2099</v>
      </c>
      <c r="D788" s="14" t="s">
        <v>452</v>
      </c>
      <c r="E788" s="14">
        <v>20.7</v>
      </c>
    </row>
    <row r="789" spans="3:5" x14ac:dyDescent="0.15">
      <c r="C789" s="122">
        <v>8190.76</v>
      </c>
      <c r="D789" s="14" t="s">
        <v>453</v>
      </c>
      <c r="E789" s="14">
        <v>24.2</v>
      </c>
    </row>
    <row r="790" spans="3:5" x14ac:dyDescent="0.15">
      <c r="C790" s="122">
        <v>8190.76</v>
      </c>
      <c r="D790" s="14" t="s">
        <v>454</v>
      </c>
      <c r="E790" s="14">
        <v>27.3</v>
      </c>
    </row>
    <row r="791" spans="3:5" x14ac:dyDescent="0.15">
      <c r="C791" s="122">
        <v>8190.77</v>
      </c>
      <c r="D791" s="14" t="s">
        <v>455</v>
      </c>
      <c r="E791" s="14">
        <v>31.7</v>
      </c>
    </row>
    <row r="792" spans="3:5" x14ac:dyDescent="0.15">
      <c r="C792" s="122" t="s">
        <v>2100</v>
      </c>
      <c r="D792" s="14" t="s">
        <v>456</v>
      </c>
      <c r="E792" s="14">
        <v>36.9</v>
      </c>
    </row>
    <row r="793" spans="3:5" x14ac:dyDescent="0.15">
      <c r="C793" s="122" t="s">
        <v>2101</v>
      </c>
      <c r="D793" s="14" t="s">
        <v>457</v>
      </c>
      <c r="E793" s="14">
        <v>23.5</v>
      </c>
    </row>
    <row r="794" spans="3:5" x14ac:dyDescent="0.15">
      <c r="C794" s="122" t="s">
        <v>2102</v>
      </c>
      <c r="D794" s="14" t="s">
        <v>458</v>
      </c>
      <c r="E794" s="14">
        <v>30.1</v>
      </c>
    </row>
    <row r="795" spans="3:5" x14ac:dyDescent="0.15">
      <c r="C795" s="122">
        <v>8216.36</v>
      </c>
      <c r="D795" s="14" t="s">
        <v>459</v>
      </c>
      <c r="E795" s="14">
        <v>31.1</v>
      </c>
    </row>
    <row r="796" spans="3:5" x14ac:dyDescent="0.15">
      <c r="C796" s="122">
        <v>8216.3700000000008</v>
      </c>
      <c r="D796" s="14" t="s">
        <v>460</v>
      </c>
      <c r="E796" s="14">
        <v>36.1</v>
      </c>
    </row>
    <row r="797" spans="3:5" x14ac:dyDescent="0.15">
      <c r="C797" s="122">
        <v>8216.3799999999992</v>
      </c>
      <c r="D797" s="14" t="s">
        <v>461</v>
      </c>
      <c r="E797" s="14">
        <v>41.1</v>
      </c>
    </row>
    <row r="798" spans="3:5" x14ac:dyDescent="0.15">
      <c r="C798" s="122" t="s">
        <v>2103</v>
      </c>
      <c r="D798" s="14" t="s">
        <v>462</v>
      </c>
      <c r="E798" s="14">
        <v>42.1</v>
      </c>
    </row>
    <row r="799" spans="3:5" x14ac:dyDescent="0.15">
      <c r="C799" s="122">
        <v>8267.4599999999991</v>
      </c>
      <c r="D799" s="14" t="s">
        <v>463</v>
      </c>
      <c r="E799" s="14">
        <v>38.700000000000003</v>
      </c>
    </row>
    <row r="800" spans="3:5" x14ac:dyDescent="0.15">
      <c r="C800" s="122" t="s">
        <v>2104</v>
      </c>
      <c r="D800" s="14" t="s">
        <v>464</v>
      </c>
      <c r="E800" s="14">
        <v>42.4</v>
      </c>
    </row>
    <row r="801" spans="3:5" x14ac:dyDescent="0.15">
      <c r="C801" s="122">
        <v>8267.4699999999993</v>
      </c>
      <c r="D801" s="14" t="s">
        <v>465</v>
      </c>
      <c r="E801" s="14">
        <v>45</v>
      </c>
    </row>
    <row r="802" spans="3:5" x14ac:dyDescent="0.15">
      <c r="C802" s="122">
        <v>8267.48</v>
      </c>
      <c r="D802" s="14" t="s">
        <v>466</v>
      </c>
      <c r="E802" s="14">
        <v>51.2</v>
      </c>
    </row>
    <row r="803" spans="3:5" x14ac:dyDescent="0.15">
      <c r="C803" s="122">
        <v>8267.49</v>
      </c>
      <c r="D803" s="14" t="s">
        <v>467</v>
      </c>
      <c r="E803" s="14">
        <v>57.4</v>
      </c>
    </row>
    <row r="804" spans="3:5" x14ac:dyDescent="0.15">
      <c r="C804" s="122" t="s">
        <v>2105</v>
      </c>
      <c r="D804" s="14" t="s">
        <v>468</v>
      </c>
      <c r="E804" s="14">
        <v>59.2</v>
      </c>
    </row>
    <row r="805" spans="3:5" x14ac:dyDescent="0.15">
      <c r="C805" s="122">
        <v>8318.56</v>
      </c>
      <c r="D805" s="14" t="s">
        <v>469</v>
      </c>
      <c r="E805" s="14">
        <v>46.2</v>
      </c>
    </row>
    <row r="806" spans="3:5" x14ac:dyDescent="0.15">
      <c r="C806" s="122" t="s">
        <v>2106</v>
      </c>
      <c r="D806" s="14" t="s">
        <v>470</v>
      </c>
      <c r="E806" s="14">
        <v>53</v>
      </c>
    </row>
    <row r="807" spans="3:5" x14ac:dyDescent="0.15">
      <c r="C807" s="122">
        <v>8318.58</v>
      </c>
      <c r="D807" s="14" t="s">
        <v>471</v>
      </c>
      <c r="E807" s="14">
        <v>61.3</v>
      </c>
    </row>
    <row r="808" spans="3:5" x14ac:dyDescent="0.15">
      <c r="C808" s="122">
        <v>8318.59</v>
      </c>
      <c r="D808" s="14" t="s">
        <v>472</v>
      </c>
      <c r="E808" s="14">
        <v>68.7</v>
      </c>
    </row>
    <row r="809" spans="3:5" x14ac:dyDescent="0.15">
      <c r="C809" s="122" t="s">
        <v>2107</v>
      </c>
      <c r="D809" s="14" t="s">
        <v>473</v>
      </c>
      <c r="E809" s="14">
        <v>78.3</v>
      </c>
    </row>
    <row r="810" spans="3:5" x14ac:dyDescent="0.15">
      <c r="C810" s="122" t="s">
        <v>2108</v>
      </c>
      <c r="D810" s="14" t="s">
        <v>474</v>
      </c>
      <c r="E810" s="14">
        <v>55.1</v>
      </c>
    </row>
    <row r="811" spans="3:5" x14ac:dyDescent="0.15">
      <c r="C811" s="122" t="s">
        <v>2109</v>
      </c>
      <c r="D811" s="14" t="s">
        <v>475</v>
      </c>
      <c r="E811" s="14">
        <v>67.7</v>
      </c>
    </row>
    <row r="812" spans="3:5" x14ac:dyDescent="0.15">
      <c r="C812" s="122">
        <v>8355.69</v>
      </c>
      <c r="D812" s="14" t="s">
        <v>476</v>
      </c>
      <c r="E812" s="14">
        <v>76.900000000000006</v>
      </c>
    </row>
    <row r="813" spans="3:5" x14ac:dyDescent="0.15">
      <c r="C813" s="122" t="s">
        <v>2110</v>
      </c>
      <c r="D813" s="14" t="s">
        <v>477</v>
      </c>
      <c r="E813" s="14">
        <v>81.099999999999994</v>
      </c>
    </row>
    <row r="814" spans="3:5" x14ac:dyDescent="0.15">
      <c r="C814" s="122">
        <v>8355.6119999999992</v>
      </c>
      <c r="D814" s="14" t="s">
        <v>478</v>
      </c>
      <c r="E814" s="14">
        <v>102</v>
      </c>
    </row>
    <row r="815" spans="3:5" x14ac:dyDescent="0.15">
      <c r="C815" s="122" t="s">
        <v>2111</v>
      </c>
      <c r="D815" s="14" t="s">
        <v>479</v>
      </c>
      <c r="E815" s="14">
        <v>107</v>
      </c>
    </row>
    <row r="816" spans="3:5" x14ac:dyDescent="0.15">
      <c r="C816" s="122" t="s">
        <v>2112</v>
      </c>
      <c r="D816" s="14" t="s">
        <v>480</v>
      </c>
      <c r="E816" s="14">
        <v>77.599999999999994</v>
      </c>
    </row>
    <row r="817" spans="3:5" x14ac:dyDescent="0.15">
      <c r="C817" s="122">
        <v>8406.49</v>
      </c>
      <c r="D817" s="14" t="s">
        <v>481</v>
      </c>
      <c r="E817" s="14">
        <v>88.2</v>
      </c>
    </row>
    <row r="818" spans="3:5" x14ac:dyDescent="0.15">
      <c r="C818" s="122" t="s">
        <v>2113</v>
      </c>
      <c r="D818" s="14" t="s">
        <v>482</v>
      </c>
      <c r="E818" s="14">
        <v>93</v>
      </c>
    </row>
    <row r="819" spans="3:5" x14ac:dyDescent="0.15">
      <c r="C819" s="122">
        <v>8406.4120000000003</v>
      </c>
      <c r="D819" s="14" t="s">
        <v>483</v>
      </c>
      <c r="E819" s="14">
        <v>117</v>
      </c>
    </row>
    <row r="820" spans="3:5" x14ac:dyDescent="0.15">
      <c r="C820" s="122" t="s">
        <v>2114</v>
      </c>
      <c r="D820" s="14" t="s">
        <v>484</v>
      </c>
      <c r="E820" s="14">
        <v>123</v>
      </c>
    </row>
    <row r="821" spans="3:5" x14ac:dyDescent="0.15">
      <c r="C821" s="122">
        <v>8406.4159999999993</v>
      </c>
      <c r="D821" s="14" t="s">
        <v>485</v>
      </c>
      <c r="E821" s="14">
        <v>154</v>
      </c>
    </row>
    <row r="822" spans="3:5" x14ac:dyDescent="0.15">
      <c r="C822" s="122">
        <v>8406.4189999999999</v>
      </c>
      <c r="D822" s="14" t="s">
        <v>486</v>
      </c>
      <c r="E822" s="14">
        <v>182</v>
      </c>
    </row>
    <row r="823" spans="3:5" x14ac:dyDescent="0.15">
      <c r="C823" s="122">
        <v>8457.2900000000009</v>
      </c>
      <c r="D823" s="14" t="s">
        <v>487</v>
      </c>
      <c r="E823" s="14">
        <v>99.5</v>
      </c>
    </row>
    <row r="824" spans="3:5" x14ac:dyDescent="0.15">
      <c r="C824" s="122" t="s">
        <v>2115</v>
      </c>
      <c r="D824" s="14" t="s">
        <v>488</v>
      </c>
      <c r="E824" s="14">
        <v>105</v>
      </c>
    </row>
    <row r="825" spans="3:5" x14ac:dyDescent="0.15">
      <c r="C825" s="122">
        <v>8457.2119999999995</v>
      </c>
      <c r="D825" s="14" t="s">
        <v>489</v>
      </c>
      <c r="E825" s="14">
        <v>132</v>
      </c>
    </row>
    <row r="826" spans="3:5" x14ac:dyDescent="0.15">
      <c r="C826" s="122" t="s">
        <v>2116</v>
      </c>
      <c r="D826" s="14" t="s">
        <v>490</v>
      </c>
      <c r="E826" s="14">
        <v>139</v>
      </c>
    </row>
    <row r="827" spans="3:5" x14ac:dyDescent="0.15">
      <c r="C827" s="122">
        <v>8457.2160000000003</v>
      </c>
      <c r="D827" s="14" t="s">
        <v>491</v>
      </c>
      <c r="E827" s="14">
        <v>174</v>
      </c>
    </row>
    <row r="828" spans="3:5" x14ac:dyDescent="0.15">
      <c r="C828" s="122">
        <v>8457.2189999999991</v>
      </c>
      <c r="D828" s="14" t="s">
        <v>492</v>
      </c>
      <c r="E828" s="14">
        <v>205</v>
      </c>
    </row>
    <row r="829" spans="3:5" x14ac:dyDescent="0.15">
      <c r="C829" s="122">
        <v>85009</v>
      </c>
      <c r="D829" s="14" t="s">
        <v>493</v>
      </c>
      <c r="E829" s="14">
        <v>109</v>
      </c>
    </row>
    <row r="830" spans="3:5" x14ac:dyDescent="0.15">
      <c r="C830" s="122">
        <v>850012</v>
      </c>
      <c r="D830" s="14" t="s">
        <v>494</v>
      </c>
      <c r="E830" s="14">
        <v>144</v>
      </c>
    </row>
    <row r="831" spans="3:5" x14ac:dyDescent="0.15">
      <c r="C831" s="122">
        <v>850014</v>
      </c>
      <c r="D831" s="14" t="s">
        <v>495</v>
      </c>
      <c r="E831" s="14">
        <v>168</v>
      </c>
    </row>
    <row r="832" spans="3:5" x14ac:dyDescent="0.15">
      <c r="C832" s="122">
        <v>85087.9</v>
      </c>
      <c r="D832" s="14" t="s">
        <v>496</v>
      </c>
      <c r="E832" s="14">
        <v>97.4</v>
      </c>
    </row>
    <row r="833" spans="3:5" x14ac:dyDescent="0.15">
      <c r="C833" s="122">
        <v>85089</v>
      </c>
      <c r="D833" s="14" t="s">
        <v>497</v>
      </c>
      <c r="E833" s="14">
        <v>111</v>
      </c>
    </row>
    <row r="834" spans="3:5" x14ac:dyDescent="0.15">
      <c r="C834" s="122">
        <v>85089.5</v>
      </c>
      <c r="D834" s="14" t="s">
        <v>498</v>
      </c>
      <c r="E834" s="14">
        <v>117</v>
      </c>
    </row>
    <row r="835" spans="3:5" x14ac:dyDescent="0.15">
      <c r="C835" s="122">
        <v>850812</v>
      </c>
      <c r="D835" s="14" t="s">
        <v>499</v>
      </c>
      <c r="E835" s="14">
        <v>147</v>
      </c>
    </row>
    <row r="836" spans="3:5" x14ac:dyDescent="0.15">
      <c r="C836" s="122">
        <v>850812.7</v>
      </c>
      <c r="D836" s="14" t="s">
        <v>500</v>
      </c>
      <c r="E836" s="14">
        <v>155</v>
      </c>
    </row>
    <row r="837" spans="3:5" x14ac:dyDescent="0.15">
      <c r="C837" s="122">
        <v>850814</v>
      </c>
      <c r="D837" s="14" t="s">
        <v>501</v>
      </c>
      <c r="E837" s="14">
        <v>171</v>
      </c>
    </row>
    <row r="838" spans="3:5" x14ac:dyDescent="0.15">
      <c r="C838" s="122">
        <v>850816</v>
      </c>
      <c r="D838" s="14" t="s">
        <v>502</v>
      </c>
      <c r="E838" s="14">
        <v>194</v>
      </c>
    </row>
    <row r="839" spans="3:5" x14ac:dyDescent="0.15">
      <c r="C839" s="122">
        <v>850819</v>
      </c>
      <c r="D839" s="14" t="s">
        <v>503</v>
      </c>
      <c r="E839" s="14">
        <v>229</v>
      </c>
    </row>
    <row r="840" spans="3:5" x14ac:dyDescent="0.15">
      <c r="C840" s="122">
        <v>850822</v>
      </c>
      <c r="D840" s="14" t="s">
        <v>504</v>
      </c>
      <c r="E840" s="14">
        <v>264</v>
      </c>
    </row>
    <row r="841" spans="3:5" x14ac:dyDescent="0.15">
      <c r="C841" s="122">
        <v>8558.89</v>
      </c>
      <c r="D841" s="14" t="s">
        <v>505</v>
      </c>
      <c r="E841" s="14">
        <v>122</v>
      </c>
    </row>
    <row r="842" spans="3:5" x14ac:dyDescent="0.15">
      <c r="C842" s="122">
        <v>8558.8119999999999</v>
      </c>
      <c r="D842" s="14" t="s">
        <v>506</v>
      </c>
      <c r="E842" s="14">
        <v>162</v>
      </c>
    </row>
    <row r="843" spans="3:5" x14ac:dyDescent="0.15">
      <c r="C843" s="122">
        <v>8558.8160000000007</v>
      </c>
      <c r="D843" s="14" t="s">
        <v>507</v>
      </c>
      <c r="E843" s="14">
        <v>214</v>
      </c>
    </row>
    <row r="844" spans="3:5" x14ac:dyDescent="0.15">
      <c r="C844" s="122">
        <v>8558.8189999999995</v>
      </c>
      <c r="D844" s="14" t="s">
        <v>508</v>
      </c>
      <c r="E844" s="14">
        <v>253</v>
      </c>
    </row>
    <row r="845" spans="3:5" x14ac:dyDescent="0.15">
      <c r="C845" s="122">
        <v>8558.8220000000001</v>
      </c>
      <c r="D845" s="14" t="s">
        <v>509</v>
      </c>
      <c r="E845" s="14">
        <v>291</v>
      </c>
    </row>
    <row r="846" spans="3:5" x14ac:dyDescent="0.15">
      <c r="C846" s="122">
        <v>86009</v>
      </c>
      <c r="D846" s="14" t="s">
        <v>510</v>
      </c>
      <c r="E846" s="14">
        <v>131</v>
      </c>
    </row>
    <row r="847" spans="3:5" x14ac:dyDescent="0.15">
      <c r="C847" s="122">
        <v>860012</v>
      </c>
      <c r="D847" s="14" t="s">
        <v>511</v>
      </c>
      <c r="E847" s="14">
        <v>174</v>
      </c>
    </row>
    <row r="848" spans="3:5" x14ac:dyDescent="0.15">
      <c r="C848" s="122">
        <v>860014</v>
      </c>
      <c r="D848" s="14" t="s">
        <v>512</v>
      </c>
      <c r="E848" s="14">
        <v>202</v>
      </c>
    </row>
    <row r="849" spans="3:5" x14ac:dyDescent="0.15">
      <c r="C849" s="122">
        <v>860016</v>
      </c>
      <c r="D849" s="14" t="s">
        <v>513</v>
      </c>
      <c r="E849" s="14">
        <v>230</v>
      </c>
    </row>
    <row r="850" spans="3:5" x14ac:dyDescent="0.15">
      <c r="C850" s="122">
        <v>8609.69</v>
      </c>
      <c r="D850" s="14" t="s">
        <v>514</v>
      </c>
      <c r="E850" s="14">
        <v>133</v>
      </c>
    </row>
    <row r="851" spans="3:5" x14ac:dyDescent="0.15">
      <c r="C851" s="122" t="s">
        <v>2117</v>
      </c>
      <c r="D851" s="14" t="s">
        <v>515</v>
      </c>
      <c r="E851" s="14">
        <v>141</v>
      </c>
    </row>
    <row r="852" spans="3:5" x14ac:dyDescent="0.15">
      <c r="C852" s="122">
        <v>8609.6119999999992</v>
      </c>
      <c r="D852" s="14" t="s">
        <v>516</v>
      </c>
      <c r="E852" s="14">
        <v>177</v>
      </c>
    </row>
    <row r="853" spans="3:5" x14ac:dyDescent="0.15">
      <c r="C853" s="122" t="s">
        <v>2118</v>
      </c>
      <c r="D853" s="14" t="s">
        <v>517</v>
      </c>
      <c r="E853" s="14">
        <v>187</v>
      </c>
    </row>
    <row r="854" spans="3:5" x14ac:dyDescent="0.15">
      <c r="C854" s="122">
        <v>8609.6139999999996</v>
      </c>
      <c r="D854" s="14" t="s">
        <v>518</v>
      </c>
      <c r="E854" s="14">
        <v>206</v>
      </c>
    </row>
    <row r="855" spans="3:5" x14ac:dyDescent="0.15">
      <c r="C855" s="122">
        <v>8609.616</v>
      </c>
      <c r="D855" s="14" t="s">
        <v>519</v>
      </c>
      <c r="E855" s="14">
        <v>234</v>
      </c>
    </row>
    <row r="856" spans="3:5" x14ac:dyDescent="0.15">
      <c r="C856" s="122">
        <v>8609.6190000000006</v>
      </c>
      <c r="D856" s="14" t="s">
        <v>520</v>
      </c>
      <c r="E856" s="14">
        <v>277</v>
      </c>
    </row>
    <row r="857" spans="3:5" x14ac:dyDescent="0.15">
      <c r="C857" s="122">
        <v>8609.6219999999994</v>
      </c>
      <c r="D857" s="14" t="s">
        <v>521</v>
      </c>
      <c r="E857" s="14">
        <v>319</v>
      </c>
    </row>
    <row r="858" spans="3:5" x14ac:dyDescent="0.15">
      <c r="C858" s="122">
        <v>87009</v>
      </c>
      <c r="D858" s="14" t="s">
        <v>522</v>
      </c>
      <c r="E858" s="14">
        <v>153</v>
      </c>
    </row>
    <row r="859" spans="3:5" x14ac:dyDescent="0.15">
      <c r="C859" s="122">
        <v>870012</v>
      </c>
      <c r="D859" s="14" t="s">
        <v>523</v>
      </c>
      <c r="E859" s="14">
        <v>204</v>
      </c>
    </row>
    <row r="860" spans="3:5" x14ac:dyDescent="0.15">
      <c r="C860" s="122">
        <v>870014</v>
      </c>
      <c r="D860" s="14" t="s">
        <v>524</v>
      </c>
      <c r="E860" s="14">
        <v>237</v>
      </c>
    </row>
    <row r="861" spans="3:5" x14ac:dyDescent="0.15">
      <c r="C861" s="122">
        <v>870016</v>
      </c>
      <c r="D861" s="14" t="s">
        <v>525</v>
      </c>
      <c r="E861" s="14">
        <v>270</v>
      </c>
    </row>
    <row r="862" spans="3:5" x14ac:dyDescent="0.15">
      <c r="C862" s="122">
        <v>8711.2900000000009</v>
      </c>
      <c r="D862" s="14" t="s">
        <v>526</v>
      </c>
      <c r="E862" s="14">
        <v>156</v>
      </c>
    </row>
    <row r="863" spans="3:5" x14ac:dyDescent="0.15">
      <c r="C863" s="122">
        <v>8711.2119999999995</v>
      </c>
      <c r="D863" s="14" t="s">
        <v>527</v>
      </c>
      <c r="E863" s="14">
        <v>207</v>
      </c>
    </row>
    <row r="864" spans="3:5" x14ac:dyDescent="0.15">
      <c r="C864" s="122">
        <v>8711.2139999999999</v>
      </c>
      <c r="D864" s="14" t="s">
        <v>528</v>
      </c>
      <c r="E864" s="14">
        <v>241</v>
      </c>
    </row>
    <row r="865" spans="3:5" x14ac:dyDescent="0.15">
      <c r="C865" s="122">
        <v>8711.2160000000003</v>
      </c>
      <c r="D865" s="14" t="s">
        <v>529</v>
      </c>
      <c r="E865" s="14">
        <v>274</v>
      </c>
    </row>
    <row r="866" spans="3:5" x14ac:dyDescent="0.15">
      <c r="C866" s="122">
        <v>8711.2189999999991</v>
      </c>
      <c r="D866" s="14" t="s">
        <v>530</v>
      </c>
      <c r="E866" s="14">
        <v>324</v>
      </c>
    </row>
    <row r="867" spans="3:5" x14ac:dyDescent="0.15">
      <c r="C867" s="122">
        <v>8711.2219999999998</v>
      </c>
      <c r="D867" s="14" t="s">
        <v>531</v>
      </c>
      <c r="E867" s="14">
        <v>374</v>
      </c>
    </row>
    <row r="868" spans="3:5" x14ac:dyDescent="0.15">
      <c r="C868" s="122">
        <v>8812.89</v>
      </c>
      <c r="D868" s="14" t="s">
        <v>532</v>
      </c>
      <c r="E868" s="14">
        <v>178</v>
      </c>
    </row>
    <row r="869" spans="3:5" x14ac:dyDescent="0.15">
      <c r="C869" s="122">
        <v>8812.8119999999999</v>
      </c>
      <c r="D869" s="14" t="s">
        <v>533</v>
      </c>
      <c r="E869" s="14">
        <v>237</v>
      </c>
    </row>
    <row r="870" spans="3:5" x14ac:dyDescent="0.15">
      <c r="C870" s="122">
        <v>8812.8140000000003</v>
      </c>
      <c r="D870" s="14" t="s">
        <v>534</v>
      </c>
      <c r="E870" s="14">
        <v>276</v>
      </c>
    </row>
    <row r="871" spans="3:5" x14ac:dyDescent="0.15">
      <c r="C871" s="122">
        <v>8812.8160000000007</v>
      </c>
      <c r="D871" s="14" t="s">
        <v>535</v>
      </c>
      <c r="E871" s="14">
        <v>314</v>
      </c>
    </row>
    <row r="872" spans="3:5" x14ac:dyDescent="0.15">
      <c r="C872" s="122">
        <v>8812.8189999999995</v>
      </c>
      <c r="D872" s="14" t="s">
        <v>536</v>
      </c>
      <c r="E872" s="14">
        <v>372</v>
      </c>
    </row>
    <row r="873" spans="3:5" x14ac:dyDescent="0.15">
      <c r="C873" s="122">
        <v>8812.8220000000001</v>
      </c>
      <c r="D873" s="14" t="s">
        <v>537</v>
      </c>
      <c r="E873" s="14">
        <v>429</v>
      </c>
    </row>
    <row r="874" spans="3:5" x14ac:dyDescent="0.15">
      <c r="C874" s="122">
        <v>8914.4120000000003</v>
      </c>
      <c r="D874" s="14" t="s">
        <v>538</v>
      </c>
      <c r="E874" s="14">
        <v>267</v>
      </c>
    </row>
    <row r="875" spans="3:5" x14ac:dyDescent="0.15">
      <c r="C875" s="122">
        <v>8914.4140000000007</v>
      </c>
      <c r="D875" s="14" t="s">
        <v>539</v>
      </c>
      <c r="E875" s="14">
        <v>311</v>
      </c>
    </row>
    <row r="876" spans="3:5" x14ac:dyDescent="0.15">
      <c r="C876" s="122">
        <v>8914.4159999999993</v>
      </c>
      <c r="D876" s="14" t="s">
        <v>540</v>
      </c>
      <c r="E876" s="14">
        <v>354</v>
      </c>
    </row>
    <row r="877" spans="3:5" x14ac:dyDescent="0.15">
      <c r="C877" s="122">
        <v>8914.4189999999999</v>
      </c>
      <c r="D877" s="14" t="s">
        <v>541</v>
      </c>
      <c r="E877" s="14">
        <v>420</v>
      </c>
    </row>
    <row r="878" spans="3:5" x14ac:dyDescent="0.15">
      <c r="C878" s="122">
        <v>8914.4220000000005</v>
      </c>
      <c r="D878" s="14" t="s">
        <v>542</v>
      </c>
      <c r="E878" s="14">
        <v>484</v>
      </c>
    </row>
    <row r="879" spans="3:5" x14ac:dyDescent="0.15">
      <c r="C879" s="122">
        <v>8101612</v>
      </c>
      <c r="D879" s="14" t="s">
        <v>543</v>
      </c>
      <c r="E879" s="14">
        <v>297</v>
      </c>
    </row>
    <row r="880" spans="3:5" x14ac:dyDescent="0.15">
      <c r="C880" s="122">
        <v>8101614</v>
      </c>
      <c r="D880" s="14" t="s">
        <v>544</v>
      </c>
      <c r="E880" s="14">
        <v>346</v>
      </c>
    </row>
    <row r="881" spans="3:5" x14ac:dyDescent="0.15">
      <c r="C881" s="122">
        <v>8101616</v>
      </c>
      <c r="D881" s="14" t="s">
        <v>545</v>
      </c>
      <c r="E881" s="14">
        <v>395</v>
      </c>
    </row>
    <row r="882" spans="3:5" x14ac:dyDescent="0.15">
      <c r="C882" s="122">
        <v>8101619</v>
      </c>
      <c r="D882" s="14" t="s">
        <v>546</v>
      </c>
      <c r="E882" s="14">
        <v>467</v>
      </c>
    </row>
    <row r="883" spans="3:5" x14ac:dyDescent="0.15">
      <c r="C883" s="122">
        <v>8101622</v>
      </c>
      <c r="D883" s="14" t="s">
        <v>547</v>
      </c>
      <c r="E883" s="14">
        <v>539</v>
      </c>
    </row>
    <row r="884" spans="3:5" x14ac:dyDescent="0.15">
      <c r="D884" s="14" t="s">
        <v>1659</v>
      </c>
    </row>
    <row r="885" spans="3:5" x14ac:dyDescent="0.15">
      <c r="C885" s="122">
        <v>8</v>
      </c>
      <c r="D885" s="14" t="s">
        <v>1655</v>
      </c>
    </row>
    <row r="886" spans="3:5" x14ac:dyDescent="0.15">
      <c r="C886" s="122" t="s">
        <v>2086</v>
      </c>
      <c r="D886" s="14" t="s">
        <v>548</v>
      </c>
      <c r="E886" s="14">
        <v>4.5199999999999996</v>
      </c>
    </row>
    <row r="887" spans="3:5" x14ac:dyDescent="0.15">
      <c r="C887" s="122" t="s">
        <v>2119</v>
      </c>
      <c r="D887" s="14" t="s">
        <v>549</v>
      </c>
      <c r="E887" s="14">
        <v>6.21</v>
      </c>
    </row>
    <row r="888" spans="3:5" x14ac:dyDescent="0.15">
      <c r="C888" s="122" t="s">
        <v>2088</v>
      </c>
      <c r="D888" s="14" t="s">
        <v>550</v>
      </c>
      <c r="E888" s="14">
        <v>5.77</v>
      </c>
    </row>
    <row r="889" spans="3:5" x14ac:dyDescent="0.15">
      <c r="C889" s="122" t="s">
        <v>2120</v>
      </c>
      <c r="D889" s="14" t="s">
        <v>551</v>
      </c>
      <c r="E889" s="14">
        <v>7.97</v>
      </c>
    </row>
    <row r="890" spans="3:5" x14ac:dyDescent="0.15">
      <c r="C890" s="122" t="s">
        <v>2090</v>
      </c>
      <c r="D890" s="14" t="s">
        <v>552</v>
      </c>
      <c r="E890" s="14">
        <v>6.78</v>
      </c>
    </row>
    <row r="891" spans="3:5" x14ac:dyDescent="0.15">
      <c r="C891" s="122" t="s">
        <v>2121</v>
      </c>
      <c r="D891" s="14" t="s">
        <v>553</v>
      </c>
      <c r="E891" s="14">
        <v>9.39</v>
      </c>
    </row>
    <row r="892" spans="3:5" x14ac:dyDescent="0.15">
      <c r="C892" s="122" t="s">
        <v>2091</v>
      </c>
      <c r="D892" s="14" t="s">
        <v>554</v>
      </c>
      <c r="E892" s="14">
        <v>7.77</v>
      </c>
    </row>
    <row r="893" spans="3:5" x14ac:dyDescent="0.15">
      <c r="C893" s="122" t="s">
        <v>2122</v>
      </c>
      <c r="D893" s="14" t="s">
        <v>555</v>
      </c>
      <c r="E893" s="14">
        <v>10.8</v>
      </c>
    </row>
    <row r="894" spans="3:5" x14ac:dyDescent="0.15">
      <c r="C894" s="122" t="s">
        <v>2092</v>
      </c>
      <c r="D894" s="14" t="s">
        <v>556</v>
      </c>
      <c r="E894" s="14">
        <v>8.77</v>
      </c>
    </row>
    <row r="895" spans="3:5" x14ac:dyDescent="0.15">
      <c r="C895" s="122" t="s">
        <v>2094</v>
      </c>
      <c r="D895" s="14" t="s">
        <v>557</v>
      </c>
      <c r="E895" s="14">
        <v>12.2</v>
      </c>
    </row>
    <row r="896" spans="3:5" x14ac:dyDescent="0.15">
      <c r="C896" s="122" t="s">
        <v>2096</v>
      </c>
      <c r="D896" s="14" t="s">
        <v>558</v>
      </c>
      <c r="E896" s="14">
        <v>15</v>
      </c>
    </row>
    <row r="897" spans="3:5" x14ac:dyDescent="0.15">
      <c r="C897" s="122">
        <v>8139.86</v>
      </c>
      <c r="D897" s="14" t="s">
        <v>559</v>
      </c>
      <c r="E897" s="14">
        <v>19.8</v>
      </c>
    </row>
    <row r="898" spans="3:5" x14ac:dyDescent="0.15">
      <c r="C898" s="122" t="s">
        <v>2123</v>
      </c>
      <c r="D898" s="14" t="s">
        <v>560</v>
      </c>
      <c r="E898" s="14">
        <v>17.8</v>
      </c>
    </row>
    <row r="899" spans="3:5" x14ac:dyDescent="0.15">
      <c r="C899" s="122">
        <v>8165.26</v>
      </c>
      <c r="D899" s="14" t="s">
        <v>561</v>
      </c>
      <c r="E899" s="14">
        <v>23.6</v>
      </c>
    </row>
    <row r="900" spans="3:5" x14ac:dyDescent="0.15">
      <c r="C900" s="122" t="s">
        <v>2124</v>
      </c>
      <c r="D900" s="14" t="s">
        <v>562</v>
      </c>
      <c r="E900" s="14">
        <v>20.7</v>
      </c>
    </row>
    <row r="901" spans="3:5" x14ac:dyDescent="0.15">
      <c r="C901" s="122">
        <v>8190.76</v>
      </c>
      <c r="D901" s="14" t="s">
        <v>563</v>
      </c>
      <c r="E901" s="14">
        <v>27.3</v>
      </c>
    </row>
    <row r="902" spans="3:5" x14ac:dyDescent="0.15">
      <c r="C902" s="122">
        <v>8190.78</v>
      </c>
      <c r="D902" s="14" t="s">
        <v>564</v>
      </c>
      <c r="E902" s="14">
        <v>36</v>
      </c>
    </row>
    <row r="903" spans="3:5" x14ac:dyDescent="0.15">
      <c r="C903" s="122">
        <v>8216.36</v>
      </c>
      <c r="D903" s="14" t="s">
        <v>565</v>
      </c>
      <c r="E903" s="14">
        <v>31.1</v>
      </c>
    </row>
    <row r="904" spans="3:5" x14ac:dyDescent="0.15">
      <c r="C904" s="122">
        <v>8216.3799999999992</v>
      </c>
      <c r="D904" s="14" t="s">
        <v>566</v>
      </c>
      <c r="E904" s="14">
        <v>41.1</v>
      </c>
    </row>
    <row r="905" spans="3:5" x14ac:dyDescent="0.15">
      <c r="C905" s="122">
        <v>8267.4599999999991</v>
      </c>
      <c r="D905" s="14" t="s">
        <v>567</v>
      </c>
      <c r="E905" s="14">
        <v>38.700000000000003</v>
      </c>
    </row>
    <row r="906" spans="3:5" x14ac:dyDescent="0.15">
      <c r="C906" s="122">
        <v>8267.48</v>
      </c>
      <c r="D906" s="14" t="s">
        <v>568</v>
      </c>
      <c r="E906" s="14">
        <v>51.2</v>
      </c>
    </row>
    <row r="907" spans="3:5" x14ac:dyDescent="0.15">
      <c r="C907" s="122">
        <v>8267.49</v>
      </c>
      <c r="D907" s="14" t="s">
        <v>569</v>
      </c>
      <c r="E907" s="14">
        <v>57.4</v>
      </c>
    </row>
    <row r="908" spans="3:5" x14ac:dyDescent="0.15">
      <c r="C908" s="122">
        <v>8318.56</v>
      </c>
      <c r="D908" s="14" t="s">
        <v>570</v>
      </c>
      <c r="E908" s="14">
        <v>46.2</v>
      </c>
    </row>
    <row r="909" spans="3:5" x14ac:dyDescent="0.15">
      <c r="C909" s="122">
        <v>8318.58</v>
      </c>
      <c r="D909" s="14" t="s">
        <v>571</v>
      </c>
      <c r="E909" s="14">
        <v>61.3</v>
      </c>
    </row>
    <row r="910" spans="3:5" x14ac:dyDescent="0.15">
      <c r="C910" s="122">
        <v>8318.59</v>
      </c>
      <c r="D910" s="14" t="s">
        <v>572</v>
      </c>
      <c r="E910" s="14">
        <v>68.7</v>
      </c>
    </row>
    <row r="911" spans="3:5" x14ac:dyDescent="0.15">
      <c r="C911" s="122">
        <v>8355.66</v>
      </c>
      <c r="D911" s="14" t="s">
        <v>573</v>
      </c>
      <c r="E911" s="14">
        <v>51.7</v>
      </c>
    </row>
    <row r="912" spans="3:5" x14ac:dyDescent="0.15">
      <c r="C912" s="122">
        <v>8355.68</v>
      </c>
      <c r="D912" s="14" t="s">
        <v>574</v>
      </c>
      <c r="E912" s="14">
        <v>68.599999999999994</v>
      </c>
    </row>
    <row r="913" spans="3:5" x14ac:dyDescent="0.15">
      <c r="C913" s="122">
        <v>8355.69</v>
      </c>
      <c r="D913" s="14" t="s">
        <v>575</v>
      </c>
      <c r="E913" s="14">
        <v>76.900000000000006</v>
      </c>
    </row>
    <row r="914" spans="3:5" x14ac:dyDescent="0.15">
      <c r="C914" s="122">
        <v>8355.6119999999992</v>
      </c>
      <c r="D914" s="14" t="s">
        <v>576</v>
      </c>
      <c r="E914" s="14">
        <v>102</v>
      </c>
    </row>
    <row r="915" spans="3:5" x14ac:dyDescent="0.15">
      <c r="C915" s="122">
        <v>8406.49</v>
      </c>
      <c r="D915" s="14" t="s">
        <v>577</v>
      </c>
      <c r="E915" s="14">
        <v>88.2</v>
      </c>
    </row>
    <row r="916" spans="3:5" x14ac:dyDescent="0.15">
      <c r="C916" s="122">
        <v>8406.4120000000003</v>
      </c>
      <c r="D916" s="14" t="s">
        <v>578</v>
      </c>
      <c r="E916" s="14">
        <v>117</v>
      </c>
    </row>
    <row r="917" spans="3:5" x14ac:dyDescent="0.15">
      <c r="C917" s="122">
        <v>8406.4140000000007</v>
      </c>
      <c r="D917" s="14" t="s">
        <v>579</v>
      </c>
      <c r="E917" s="14">
        <v>135</v>
      </c>
    </row>
    <row r="918" spans="3:5" x14ac:dyDescent="0.15">
      <c r="C918" s="122">
        <v>8406.4159999999993</v>
      </c>
      <c r="D918" s="14" t="s">
        <v>580</v>
      </c>
      <c r="E918" s="14">
        <v>154</v>
      </c>
    </row>
    <row r="919" spans="3:5" x14ac:dyDescent="0.15">
      <c r="C919" s="122">
        <v>8406.4189999999999</v>
      </c>
      <c r="D919" s="14" t="s">
        <v>581</v>
      </c>
      <c r="E919" s="14">
        <v>182</v>
      </c>
    </row>
    <row r="920" spans="3:5" x14ac:dyDescent="0.15">
      <c r="C920" s="122">
        <v>8457.2900000000009</v>
      </c>
      <c r="D920" s="14" t="s">
        <v>582</v>
      </c>
      <c r="E920" s="14">
        <v>99.5</v>
      </c>
    </row>
    <row r="921" spans="3:5" x14ac:dyDescent="0.15">
      <c r="C921" s="122">
        <v>8457.2119999999995</v>
      </c>
      <c r="D921" s="14" t="s">
        <v>583</v>
      </c>
      <c r="E921" s="14">
        <v>132</v>
      </c>
    </row>
    <row r="922" spans="3:5" x14ac:dyDescent="0.15">
      <c r="C922" s="122">
        <v>8457.2139999999999</v>
      </c>
      <c r="D922" s="14" t="s">
        <v>584</v>
      </c>
      <c r="E922" s="14">
        <v>153</v>
      </c>
    </row>
    <row r="923" spans="3:5" x14ac:dyDescent="0.15">
      <c r="C923" s="122">
        <v>8457.2160000000003</v>
      </c>
      <c r="D923" s="14" t="s">
        <v>585</v>
      </c>
      <c r="E923" s="14">
        <v>174</v>
      </c>
    </row>
    <row r="924" spans="3:5" x14ac:dyDescent="0.15">
      <c r="C924" s="122">
        <v>8457.2189999999991</v>
      </c>
      <c r="D924" s="14" t="s">
        <v>586</v>
      </c>
      <c r="E924" s="14">
        <v>205</v>
      </c>
    </row>
    <row r="925" spans="3:5" x14ac:dyDescent="0.15">
      <c r="C925" s="122">
        <v>85009</v>
      </c>
      <c r="D925" s="14" t="s">
        <v>587</v>
      </c>
      <c r="E925" s="14">
        <v>109</v>
      </c>
    </row>
    <row r="926" spans="3:5" x14ac:dyDescent="0.15">
      <c r="C926" s="122">
        <v>850012</v>
      </c>
      <c r="D926" s="14" t="s">
        <v>588</v>
      </c>
      <c r="E926" s="14">
        <v>144</v>
      </c>
    </row>
    <row r="927" spans="3:5" x14ac:dyDescent="0.15">
      <c r="C927" s="122">
        <v>850014</v>
      </c>
      <c r="D927" s="14" t="s">
        <v>589</v>
      </c>
      <c r="E927" s="14">
        <v>168</v>
      </c>
    </row>
    <row r="928" spans="3:5" x14ac:dyDescent="0.15">
      <c r="C928" s="122">
        <v>850016</v>
      </c>
      <c r="D928" s="14" t="s">
        <v>590</v>
      </c>
      <c r="E928" s="14">
        <v>191</v>
      </c>
    </row>
    <row r="929" spans="3:5" x14ac:dyDescent="0.15">
      <c r="C929" s="122">
        <v>850019</v>
      </c>
      <c r="D929" s="14" t="s">
        <v>591</v>
      </c>
      <c r="E929" s="14">
        <v>225</v>
      </c>
    </row>
    <row r="930" spans="3:5" x14ac:dyDescent="0.15">
      <c r="C930" s="122">
        <v>85089</v>
      </c>
      <c r="D930" s="14" t="s">
        <v>592</v>
      </c>
      <c r="E930" s="14">
        <v>111</v>
      </c>
    </row>
    <row r="931" spans="3:5" x14ac:dyDescent="0.15">
      <c r="C931" s="122">
        <v>850812</v>
      </c>
      <c r="D931" s="14" t="s">
        <v>593</v>
      </c>
      <c r="E931" s="14">
        <v>147</v>
      </c>
    </row>
    <row r="932" spans="3:5" x14ac:dyDescent="0.15">
      <c r="C932" s="122">
        <v>850814</v>
      </c>
      <c r="D932" s="14" t="s">
        <v>594</v>
      </c>
      <c r="E932" s="14">
        <v>171</v>
      </c>
    </row>
    <row r="933" spans="3:5" x14ac:dyDescent="0.15">
      <c r="C933" s="122">
        <v>850816</v>
      </c>
      <c r="D933" s="14" t="s">
        <v>595</v>
      </c>
      <c r="E933" s="14">
        <v>194</v>
      </c>
    </row>
    <row r="934" spans="3:5" x14ac:dyDescent="0.15">
      <c r="C934" s="122">
        <v>850819</v>
      </c>
      <c r="D934" s="14" t="s">
        <v>596</v>
      </c>
      <c r="E934" s="14">
        <v>229</v>
      </c>
    </row>
    <row r="935" spans="3:5" x14ac:dyDescent="0.15">
      <c r="C935" s="122">
        <v>850822</v>
      </c>
      <c r="D935" s="14" t="s">
        <v>597</v>
      </c>
      <c r="E935" s="14">
        <v>264</v>
      </c>
    </row>
    <row r="936" spans="3:5" x14ac:dyDescent="0.15">
      <c r="C936" s="122">
        <v>8558.89</v>
      </c>
      <c r="D936" s="14" t="s">
        <v>598</v>
      </c>
      <c r="E936" s="14">
        <v>122</v>
      </c>
    </row>
    <row r="937" spans="3:5" x14ac:dyDescent="0.15">
      <c r="C937" s="122">
        <v>8558.8119999999999</v>
      </c>
      <c r="D937" s="14" t="s">
        <v>599</v>
      </c>
      <c r="E937" s="14">
        <v>162</v>
      </c>
    </row>
    <row r="938" spans="3:5" x14ac:dyDescent="0.15">
      <c r="C938" s="122">
        <v>8558.8140000000003</v>
      </c>
      <c r="D938" s="14" t="s">
        <v>600</v>
      </c>
      <c r="E938" s="14">
        <v>188</v>
      </c>
    </row>
    <row r="939" spans="3:5" x14ac:dyDescent="0.15">
      <c r="C939" s="122">
        <v>8558.8160000000007</v>
      </c>
      <c r="D939" s="14" t="s">
        <v>601</v>
      </c>
      <c r="E939" s="14">
        <v>214</v>
      </c>
    </row>
    <row r="940" spans="3:5" x14ac:dyDescent="0.15">
      <c r="C940" s="122">
        <v>8558.8189999999995</v>
      </c>
      <c r="D940" s="14" t="s">
        <v>602</v>
      </c>
      <c r="E940" s="14">
        <v>253</v>
      </c>
    </row>
    <row r="941" spans="3:5" x14ac:dyDescent="0.15">
      <c r="C941" s="122">
        <v>8558.8220000000001</v>
      </c>
      <c r="D941" s="14" t="s">
        <v>603</v>
      </c>
      <c r="E941" s="14">
        <v>291</v>
      </c>
    </row>
    <row r="942" spans="3:5" x14ac:dyDescent="0.15">
      <c r="C942" s="122">
        <v>8558.8250000000007</v>
      </c>
      <c r="D942" s="14" t="s">
        <v>604</v>
      </c>
      <c r="E942" s="14">
        <v>329</v>
      </c>
    </row>
    <row r="943" spans="3:5" x14ac:dyDescent="0.15">
      <c r="C943" s="122">
        <v>86009</v>
      </c>
      <c r="D943" s="14" t="s">
        <v>605</v>
      </c>
      <c r="E943" s="14">
        <v>131</v>
      </c>
    </row>
    <row r="944" spans="3:5" x14ac:dyDescent="0.15">
      <c r="C944" s="122">
        <v>860012</v>
      </c>
      <c r="D944" s="14" t="s">
        <v>606</v>
      </c>
      <c r="E944" s="14">
        <v>174</v>
      </c>
    </row>
    <row r="945" spans="3:5" x14ac:dyDescent="0.15">
      <c r="C945" s="122">
        <v>860014</v>
      </c>
      <c r="D945" s="14" t="s">
        <v>607</v>
      </c>
      <c r="E945" s="14">
        <v>202</v>
      </c>
    </row>
    <row r="946" spans="3:5" x14ac:dyDescent="0.15">
      <c r="C946" s="122">
        <v>860016</v>
      </c>
      <c r="D946" s="14" t="s">
        <v>608</v>
      </c>
      <c r="E946" s="14">
        <v>230</v>
      </c>
    </row>
    <row r="947" spans="3:5" x14ac:dyDescent="0.15">
      <c r="C947" s="122">
        <v>860019</v>
      </c>
      <c r="D947" s="14" t="s">
        <v>609</v>
      </c>
      <c r="E947" s="14">
        <v>272</v>
      </c>
    </row>
    <row r="948" spans="3:5" x14ac:dyDescent="0.15">
      <c r="C948" s="122">
        <v>860022</v>
      </c>
      <c r="D948" s="14" t="s">
        <v>610</v>
      </c>
      <c r="E948" s="14">
        <v>314</v>
      </c>
    </row>
    <row r="949" spans="3:5" x14ac:dyDescent="0.15">
      <c r="C949" s="122">
        <v>8609.69</v>
      </c>
      <c r="D949" s="14" t="s">
        <v>611</v>
      </c>
      <c r="E949" s="14">
        <v>133</v>
      </c>
    </row>
    <row r="950" spans="3:5" x14ac:dyDescent="0.15">
      <c r="C950" s="122">
        <v>8609.6119999999992</v>
      </c>
      <c r="D950" s="14" t="s">
        <v>612</v>
      </c>
      <c r="E950" s="14">
        <v>177</v>
      </c>
    </row>
    <row r="951" spans="3:5" x14ac:dyDescent="0.15">
      <c r="C951" s="122">
        <v>8609.6139999999996</v>
      </c>
      <c r="D951" s="14" t="s">
        <v>613</v>
      </c>
      <c r="E951" s="14">
        <v>206</v>
      </c>
    </row>
    <row r="952" spans="3:5" x14ac:dyDescent="0.15">
      <c r="C952" s="122">
        <v>8609.616</v>
      </c>
      <c r="D952" s="14" t="s">
        <v>614</v>
      </c>
      <c r="E952" s="14">
        <v>234</v>
      </c>
    </row>
    <row r="953" spans="3:5" x14ac:dyDescent="0.15">
      <c r="C953" s="122">
        <v>8609.6190000000006</v>
      </c>
      <c r="D953" s="14" t="s">
        <v>615</v>
      </c>
      <c r="E953" s="14">
        <v>277</v>
      </c>
    </row>
    <row r="954" spans="3:5" x14ac:dyDescent="0.15">
      <c r="C954" s="122">
        <v>8609.6219999999994</v>
      </c>
      <c r="D954" s="14" t="s">
        <v>616</v>
      </c>
      <c r="E954" s="14">
        <v>319</v>
      </c>
    </row>
    <row r="955" spans="3:5" x14ac:dyDescent="0.15">
      <c r="C955" s="122">
        <v>8660.4120000000003</v>
      </c>
      <c r="D955" s="14" t="s">
        <v>617</v>
      </c>
      <c r="E955" s="14">
        <v>192</v>
      </c>
    </row>
    <row r="956" spans="3:5" x14ac:dyDescent="0.15">
      <c r="C956" s="122">
        <v>8660.4140000000007</v>
      </c>
      <c r="D956" s="14" t="s">
        <v>618</v>
      </c>
      <c r="E956" s="14">
        <v>223</v>
      </c>
    </row>
    <row r="957" spans="3:5" x14ac:dyDescent="0.15">
      <c r="C957" s="122">
        <v>8660.4159999999993</v>
      </c>
      <c r="D957" s="14" t="s">
        <v>619</v>
      </c>
      <c r="E957" s="14">
        <v>254</v>
      </c>
    </row>
    <row r="958" spans="3:5" x14ac:dyDescent="0.15">
      <c r="C958" s="122">
        <v>8660.4189999999999</v>
      </c>
      <c r="D958" s="14" t="s">
        <v>620</v>
      </c>
      <c r="E958" s="14">
        <v>301</v>
      </c>
    </row>
    <row r="959" spans="3:5" x14ac:dyDescent="0.15">
      <c r="C959" s="122">
        <v>8660.4220000000005</v>
      </c>
      <c r="D959" s="14" t="s">
        <v>621</v>
      </c>
      <c r="E959" s="14">
        <v>346</v>
      </c>
    </row>
    <row r="960" spans="3:5" x14ac:dyDescent="0.15">
      <c r="C960" s="122">
        <v>870012</v>
      </c>
      <c r="D960" s="14" t="s">
        <v>622</v>
      </c>
      <c r="E960" s="14">
        <v>204</v>
      </c>
    </row>
    <row r="961" spans="3:5" x14ac:dyDescent="0.15">
      <c r="C961" s="122">
        <v>870014</v>
      </c>
      <c r="D961" s="14" t="s">
        <v>623</v>
      </c>
      <c r="E961" s="14">
        <v>237</v>
      </c>
    </row>
    <row r="962" spans="3:5" x14ac:dyDescent="0.15">
      <c r="C962" s="122">
        <v>870016</v>
      </c>
      <c r="D962" s="14" t="s">
        <v>624</v>
      </c>
      <c r="E962" s="14">
        <v>270</v>
      </c>
    </row>
    <row r="963" spans="3:5" x14ac:dyDescent="0.15">
      <c r="C963" s="122">
        <v>870019</v>
      </c>
      <c r="D963" s="14" t="s">
        <v>625</v>
      </c>
      <c r="E963" s="14">
        <v>319</v>
      </c>
    </row>
    <row r="964" spans="3:5" x14ac:dyDescent="0.15">
      <c r="C964" s="122">
        <v>870022</v>
      </c>
      <c r="D964" s="14" t="s">
        <v>626</v>
      </c>
      <c r="E964" s="14">
        <v>368</v>
      </c>
    </row>
    <row r="965" spans="3:5" x14ac:dyDescent="0.15">
      <c r="C965" s="122">
        <v>8711.2119999999995</v>
      </c>
      <c r="D965" s="14" t="s">
        <v>627</v>
      </c>
      <c r="E965" s="14">
        <v>207</v>
      </c>
    </row>
    <row r="966" spans="3:5" x14ac:dyDescent="0.15">
      <c r="C966" s="122">
        <v>8711.2139999999999</v>
      </c>
      <c r="D966" s="14" t="s">
        <v>628</v>
      </c>
      <c r="E966" s="14">
        <v>241</v>
      </c>
    </row>
    <row r="967" spans="3:5" x14ac:dyDescent="0.15">
      <c r="C967" s="122">
        <v>8711.2160000000003</v>
      </c>
      <c r="D967" s="14" t="s">
        <v>629</v>
      </c>
      <c r="E967" s="14">
        <v>274</v>
      </c>
    </row>
    <row r="968" spans="3:5" x14ac:dyDescent="0.15">
      <c r="C968" s="122">
        <v>8711.2189999999991</v>
      </c>
      <c r="D968" s="14" t="s">
        <v>630</v>
      </c>
      <c r="E968" s="14">
        <v>324</v>
      </c>
    </row>
    <row r="969" spans="3:5" x14ac:dyDescent="0.15">
      <c r="C969" s="122">
        <v>8711.2219999999998</v>
      </c>
      <c r="D969" s="14" t="s">
        <v>631</v>
      </c>
      <c r="E969" s="14">
        <v>374</v>
      </c>
    </row>
    <row r="970" spans="3:5" x14ac:dyDescent="0.15">
      <c r="C970" s="122">
        <v>8812.8119999999999</v>
      </c>
      <c r="D970" s="14" t="s">
        <v>632</v>
      </c>
      <c r="E970" s="14">
        <v>237</v>
      </c>
    </row>
    <row r="971" spans="3:5" x14ac:dyDescent="0.15">
      <c r="C971" s="122">
        <v>8812.8140000000003</v>
      </c>
      <c r="D971" s="14" t="s">
        <v>633</v>
      </c>
      <c r="E971" s="14">
        <v>276</v>
      </c>
    </row>
    <row r="972" spans="3:5" x14ac:dyDescent="0.15">
      <c r="C972" s="122">
        <v>8812.8160000000007</v>
      </c>
      <c r="D972" s="14" t="s">
        <v>634</v>
      </c>
      <c r="E972" s="14">
        <v>314</v>
      </c>
    </row>
    <row r="973" spans="3:5" x14ac:dyDescent="0.15">
      <c r="C973" s="122">
        <v>8812.8189999999995</v>
      </c>
      <c r="D973" s="14" t="s">
        <v>635</v>
      </c>
      <c r="E973" s="14">
        <v>372</v>
      </c>
    </row>
    <row r="974" spans="3:5" x14ac:dyDescent="0.15">
      <c r="C974" s="122">
        <v>8812.8220000000001</v>
      </c>
      <c r="D974" s="14" t="s">
        <v>636</v>
      </c>
      <c r="E974" s="14">
        <v>429</v>
      </c>
    </row>
    <row r="975" spans="3:5" x14ac:dyDescent="0.15">
      <c r="C975" s="122">
        <v>8914.4140000000007</v>
      </c>
      <c r="D975" s="14" t="s">
        <v>637</v>
      </c>
      <c r="E975" s="14">
        <v>311</v>
      </c>
    </row>
    <row r="976" spans="3:5" x14ac:dyDescent="0.15">
      <c r="C976" s="122">
        <v>8914.4159999999993</v>
      </c>
      <c r="D976" s="14" t="s">
        <v>638</v>
      </c>
      <c r="E976" s="14">
        <v>354</v>
      </c>
    </row>
    <row r="977" spans="3:5" x14ac:dyDescent="0.15">
      <c r="C977" s="122">
        <v>8914.4189999999999</v>
      </c>
      <c r="D977" s="14" t="s">
        <v>639</v>
      </c>
      <c r="E977" s="14">
        <v>420</v>
      </c>
    </row>
    <row r="978" spans="3:5" x14ac:dyDescent="0.15">
      <c r="C978" s="122">
        <v>8914.4189999999999</v>
      </c>
      <c r="D978" s="14" t="s">
        <v>640</v>
      </c>
      <c r="E978" s="14">
        <v>484</v>
      </c>
    </row>
    <row r="979" spans="3:5" x14ac:dyDescent="0.15">
      <c r="C979" s="122">
        <v>8914.4249999999993</v>
      </c>
      <c r="D979" s="14" t="s">
        <v>641</v>
      </c>
      <c r="E979" s="14">
        <v>548</v>
      </c>
    </row>
    <row r="980" spans="3:5" x14ac:dyDescent="0.15">
      <c r="C980" s="122">
        <v>8101616</v>
      </c>
      <c r="D980" s="14" t="s">
        <v>642</v>
      </c>
      <c r="E980" s="14">
        <v>395</v>
      </c>
    </row>
    <row r="981" spans="3:5" x14ac:dyDescent="0.15">
      <c r="C981" s="122">
        <v>8101619</v>
      </c>
      <c r="D981" s="14" t="s">
        <v>643</v>
      </c>
      <c r="E981" s="14">
        <v>467</v>
      </c>
    </row>
    <row r="982" spans="3:5" x14ac:dyDescent="0.15">
      <c r="C982" s="122">
        <v>8101622</v>
      </c>
      <c r="D982" s="14" t="s">
        <v>644</v>
      </c>
      <c r="E982" s="14">
        <v>539</v>
      </c>
    </row>
    <row r="983" spans="3:5" x14ac:dyDescent="0.15">
      <c r="C983" s="122">
        <v>8101625</v>
      </c>
      <c r="D983" s="14" t="s">
        <v>645</v>
      </c>
      <c r="E983" s="14">
        <v>611</v>
      </c>
    </row>
    <row r="984" spans="3:5" x14ac:dyDescent="0.15">
      <c r="C984" s="122">
        <v>8101628</v>
      </c>
      <c r="D984" s="14" t="s">
        <v>646</v>
      </c>
      <c r="E984" s="14">
        <v>682</v>
      </c>
    </row>
    <row r="985" spans="3:5" x14ac:dyDescent="0.15">
      <c r="C985" s="122">
        <v>81066.816000000006</v>
      </c>
      <c r="D985" s="14" t="s">
        <v>647</v>
      </c>
      <c r="E985" s="14">
        <v>415</v>
      </c>
    </row>
    <row r="986" spans="3:5" x14ac:dyDescent="0.15">
      <c r="C986" s="122">
        <v>81066.819000000003</v>
      </c>
      <c r="D986" s="14" t="s">
        <v>648</v>
      </c>
      <c r="E986" s="14">
        <v>491</v>
      </c>
    </row>
    <row r="987" spans="3:5" x14ac:dyDescent="0.15">
      <c r="C987" s="122">
        <v>81066.822</v>
      </c>
      <c r="D987" s="14" t="s">
        <v>649</v>
      </c>
      <c r="E987" s="14">
        <v>567</v>
      </c>
    </row>
    <row r="988" spans="3:5" x14ac:dyDescent="0.15">
      <c r="C988" s="122">
        <v>81066.824999999997</v>
      </c>
      <c r="D988" s="14" t="s">
        <v>650</v>
      </c>
      <c r="E988" s="14">
        <v>642</v>
      </c>
    </row>
    <row r="989" spans="3:5" x14ac:dyDescent="0.15">
      <c r="C989" s="122">
        <v>81066.827999999994</v>
      </c>
      <c r="D989" s="14" t="s">
        <v>651</v>
      </c>
      <c r="E989" s="14">
        <v>717</v>
      </c>
    </row>
    <row r="990" spans="3:5" x14ac:dyDescent="0.15">
      <c r="C990" s="122">
        <v>81117.615999999995</v>
      </c>
      <c r="D990" s="14" t="s">
        <v>652</v>
      </c>
      <c r="E990" s="14">
        <v>435</v>
      </c>
    </row>
    <row r="991" spans="3:5" x14ac:dyDescent="0.15">
      <c r="C991" s="122">
        <v>81117.619000000006</v>
      </c>
      <c r="D991" s="14" t="s">
        <v>653</v>
      </c>
      <c r="E991" s="14">
        <v>515</v>
      </c>
    </row>
    <row r="992" spans="3:5" x14ac:dyDescent="0.15">
      <c r="C992" s="122">
        <v>81117.622000000003</v>
      </c>
      <c r="D992" s="14" t="s">
        <v>654</v>
      </c>
      <c r="E992" s="14">
        <v>594</v>
      </c>
    </row>
    <row r="993" spans="3:5" x14ac:dyDescent="0.15">
      <c r="C993" s="122">
        <v>81117.625</v>
      </c>
      <c r="D993" s="14" t="s">
        <v>655</v>
      </c>
      <c r="E993" s="14">
        <v>674</v>
      </c>
    </row>
    <row r="994" spans="3:5" x14ac:dyDescent="0.15">
      <c r="C994" s="122">
        <v>81117.627999999997</v>
      </c>
      <c r="D994" s="14" t="s">
        <v>656</v>
      </c>
      <c r="E994" s="14">
        <v>752</v>
      </c>
    </row>
    <row r="995" spans="3:5" x14ac:dyDescent="0.15">
      <c r="C995" s="122">
        <v>81168.418999999994</v>
      </c>
      <c r="D995" s="14" t="s">
        <v>657</v>
      </c>
      <c r="E995" s="14">
        <v>539</v>
      </c>
    </row>
    <row r="996" spans="3:5" x14ac:dyDescent="0.15">
      <c r="C996" s="122">
        <v>81168.422000000006</v>
      </c>
      <c r="D996" s="14" t="s">
        <v>658</v>
      </c>
      <c r="E996" s="14">
        <v>622</v>
      </c>
    </row>
    <row r="997" spans="3:5" x14ac:dyDescent="0.15">
      <c r="C997" s="122">
        <v>81168.425000000003</v>
      </c>
      <c r="D997" s="14" t="s">
        <v>659</v>
      </c>
      <c r="E997" s="14">
        <v>705</v>
      </c>
    </row>
    <row r="998" spans="3:5" x14ac:dyDescent="0.15">
      <c r="C998" s="122">
        <v>81168.428</v>
      </c>
      <c r="D998" s="14" t="s">
        <v>660</v>
      </c>
      <c r="E998" s="14">
        <v>787</v>
      </c>
    </row>
    <row r="999" spans="3:5" x14ac:dyDescent="0.15">
      <c r="C999" s="124">
        <v>81168.429999999993</v>
      </c>
      <c r="D999" s="14" t="s">
        <v>661</v>
      </c>
      <c r="E999" s="14">
        <v>842</v>
      </c>
    </row>
    <row r="1000" spans="3:5" x14ac:dyDescent="0.15">
      <c r="C1000" s="122">
        <v>81168.432000000001</v>
      </c>
      <c r="D1000" s="14" t="s">
        <v>662</v>
      </c>
      <c r="E1000" s="14">
        <v>897</v>
      </c>
    </row>
    <row r="1001" spans="3:5" x14ac:dyDescent="0.15">
      <c r="C1001" s="122">
        <v>81219.218999999997</v>
      </c>
      <c r="D1001" s="14" t="s">
        <v>663</v>
      </c>
      <c r="E1001" s="14">
        <v>562</v>
      </c>
    </row>
    <row r="1002" spans="3:5" x14ac:dyDescent="0.15">
      <c r="C1002" s="122">
        <v>81219.221999999994</v>
      </c>
      <c r="D1002" s="14" t="s">
        <v>664</v>
      </c>
      <c r="E1002" s="14">
        <v>650</v>
      </c>
    </row>
    <row r="1003" spans="3:5" x14ac:dyDescent="0.15">
      <c r="C1003" s="122">
        <v>81219.225000000006</v>
      </c>
      <c r="D1003" s="14" t="s">
        <v>665</v>
      </c>
      <c r="E1003" s="14">
        <v>736</v>
      </c>
    </row>
    <row r="1004" spans="3:5" x14ac:dyDescent="0.15">
      <c r="C1004" s="122">
        <v>81219.228000000003</v>
      </c>
      <c r="D1004" s="14" t="s">
        <v>666</v>
      </c>
      <c r="E1004" s="14">
        <v>823</v>
      </c>
    </row>
    <row r="1005" spans="3:5" x14ac:dyDescent="0.15">
      <c r="C1005" s="124">
        <v>81219.23</v>
      </c>
      <c r="D1005" s="14" t="s">
        <v>667</v>
      </c>
      <c r="E1005" s="14">
        <v>880</v>
      </c>
    </row>
    <row r="1006" spans="3:5" x14ac:dyDescent="0.15">
      <c r="C1006" s="122">
        <v>81219.232000000004</v>
      </c>
      <c r="D1006" s="14" t="s">
        <v>668</v>
      </c>
      <c r="E1006" s="14">
        <v>937</v>
      </c>
    </row>
    <row r="1007" spans="3:5" x14ac:dyDescent="0.15">
      <c r="C1007" s="122">
        <v>8127019</v>
      </c>
      <c r="D1007" s="14" t="s">
        <v>669</v>
      </c>
      <c r="E1007" s="14">
        <v>586</v>
      </c>
    </row>
    <row r="1008" spans="3:5" x14ac:dyDescent="0.15">
      <c r="C1008" s="122">
        <v>8127022</v>
      </c>
      <c r="D1008" s="14" t="s">
        <v>670</v>
      </c>
      <c r="E1008" s="14">
        <v>677</v>
      </c>
    </row>
    <row r="1009" spans="3:5" x14ac:dyDescent="0.15">
      <c r="C1009" s="122">
        <v>8127025</v>
      </c>
      <c r="D1009" s="14" t="s">
        <v>671</v>
      </c>
      <c r="E1009" s="14">
        <v>768</v>
      </c>
    </row>
    <row r="1010" spans="3:5" x14ac:dyDescent="0.15">
      <c r="C1010" s="122">
        <v>8127028</v>
      </c>
      <c r="D1010" s="14" t="s">
        <v>672</v>
      </c>
      <c r="E1010" s="14">
        <v>858</v>
      </c>
    </row>
    <row r="1011" spans="3:5" x14ac:dyDescent="0.15">
      <c r="C1011" s="122">
        <v>8127030</v>
      </c>
      <c r="D1011" s="14" t="s">
        <v>673</v>
      </c>
      <c r="E1011" s="14">
        <v>917</v>
      </c>
    </row>
    <row r="1012" spans="3:5" x14ac:dyDescent="0.15">
      <c r="C1012" s="122">
        <v>8127032</v>
      </c>
      <c r="D1012" s="14" t="s">
        <v>674</v>
      </c>
      <c r="E1012" s="14">
        <v>977</v>
      </c>
    </row>
    <row r="1013" spans="3:5" x14ac:dyDescent="0.15">
      <c r="C1013" s="122">
        <v>81320.819000000003</v>
      </c>
      <c r="D1013" s="14" t="s">
        <v>675</v>
      </c>
      <c r="E1013" s="14">
        <v>610</v>
      </c>
    </row>
    <row r="1014" spans="3:5" x14ac:dyDescent="0.15">
      <c r="C1014" s="122">
        <v>81320.822</v>
      </c>
      <c r="D1014" s="14" t="s">
        <v>676</v>
      </c>
      <c r="E1014" s="14">
        <v>705</v>
      </c>
    </row>
    <row r="1015" spans="3:5" x14ac:dyDescent="0.15">
      <c r="C1015" s="122">
        <v>81320.824999999997</v>
      </c>
      <c r="D1015" s="14" t="s">
        <v>677</v>
      </c>
      <c r="E1015" s="14">
        <v>799</v>
      </c>
    </row>
    <row r="1016" spans="3:5" x14ac:dyDescent="0.15">
      <c r="C1016" s="122">
        <v>81320.827999999994</v>
      </c>
      <c r="D1016" s="14" t="s">
        <v>678</v>
      </c>
      <c r="E1016" s="14">
        <v>893</v>
      </c>
    </row>
    <row r="1017" spans="3:5" x14ac:dyDescent="0.15">
      <c r="C1017" s="124">
        <v>81320.83</v>
      </c>
      <c r="D1017" s="14" t="s">
        <v>679</v>
      </c>
      <c r="E1017" s="14">
        <v>955</v>
      </c>
    </row>
    <row r="1018" spans="3:5" x14ac:dyDescent="0.15">
      <c r="C1018" s="122">
        <v>81320.831999999995</v>
      </c>
      <c r="D1018" s="14" t="s">
        <v>680</v>
      </c>
      <c r="E1018" s="14">
        <v>17</v>
      </c>
    </row>
    <row r="1019" spans="3:5" x14ac:dyDescent="0.15">
      <c r="C1019" s="122">
        <v>81371.622000000003</v>
      </c>
      <c r="D1019" s="14" t="s">
        <v>681</v>
      </c>
      <c r="E1019" s="14">
        <v>732</v>
      </c>
    </row>
    <row r="1020" spans="3:5" x14ac:dyDescent="0.15">
      <c r="C1020" s="122">
        <v>81371.627999999997</v>
      </c>
      <c r="D1020" s="14" t="s">
        <v>682</v>
      </c>
      <c r="E1020" s="14">
        <v>830</v>
      </c>
    </row>
    <row r="1021" spans="3:5" x14ac:dyDescent="0.15">
      <c r="C1021" s="122">
        <v>81371.627999999997</v>
      </c>
      <c r="D1021" s="14" t="s">
        <v>683</v>
      </c>
      <c r="E1021" s="14">
        <v>928</v>
      </c>
    </row>
    <row r="1022" spans="3:5" x14ac:dyDescent="0.15">
      <c r="C1022" s="124">
        <v>81371.63</v>
      </c>
      <c r="D1022" s="14" t="s">
        <v>684</v>
      </c>
      <c r="E1022" s="14">
        <v>993</v>
      </c>
    </row>
    <row r="1023" spans="3:5" x14ac:dyDescent="0.15">
      <c r="C1023" s="122">
        <v>81371.631999999998</v>
      </c>
      <c r="D1023" s="14" t="s">
        <v>685</v>
      </c>
      <c r="E1023" s="14">
        <v>57</v>
      </c>
    </row>
    <row r="1024" spans="3:5" x14ac:dyDescent="0.15">
      <c r="C1024" s="122">
        <v>81371.635999999999</v>
      </c>
      <c r="D1024" s="14" t="s">
        <v>686</v>
      </c>
      <c r="E1024" s="14">
        <v>185</v>
      </c>
    </row>
    <row r="1025" spans="3:5" x14ac:dyDescent="0.15">
      <c r="C1025" s="122">
        <v>81422.422000000006</v>
      </c>
      <c r="D1025" s="14" t="s">
        <v>687</v>
      </c>
      <c r="E1025" s="14">
        <v>760</v>
      </c>
    </row>
    <row r="1026" spans="3:5" x14ac:dyDescent="0.15">
      <c r="C1026" s="122">
        <v>81422.425000000003</v>
      </c>
      <c r="D1026" s="14" t="s">
        <v>688</v>
      </c>
      <c r="E1026" s="14">
        <v>862</v>
      </c>
    </row>
    <row r="1027" spans="3:5" x14ac:dyDescent="0.15">
      <c r="C1027" s="122">
        <v>81422.428</v>
      </c>
      <c r="D1027" s="14" t="s">
        <v>689</v>
      </c>
      <c r="E1027" s="14">
        <v>963</v>
      </c>
    </row>
    <row r="1028" spans="3:5" x14ac:dyDescent="0.15">
      <c r="C1028" s="124">
        <v>81422.429999999993</v>
      </c>
      <c r="D1028" s="14" t="s">
        <v>690</v>
      </c>
      <c r="E1028" s="14">
        <v>30</v>
      </c>
    </row>
    <row r="1029" spans="3:5" x14ac:dyDescent="0.15">
      <c r="C1029" s="122">
        <v>81422.432000000001</v>
      </c>
      <c r="D1029" s="14" t="s">
        <v>691</v>
      </c>
      <c r="E1029" s="14">
        <v>97</v>
      </c>
    </row>
    <row r="1030" spans="3:5" x14ac:dyDescent="0.15">
      <c r="C1030" s="122">
        <v>81422.436000000002</v>
      </c>
      <c r="D1030" s="14" t="s">
        <v>692</v>
      </c>
      <c r="E1030" s="14">
        <v>230</v>
      </c>
    </row>
    <row r="1031" spans="3:5" x14ac:dyDescent="0.15">
      <c r="C1031" s="124">
        <v>81422.44</v>
      </c>
      <c r="D1031" s="14" t="s">
        <v>693</v>
      </c>
      <c r="E1031" s="14">
        <v>363</v>
      </c>
    </row>
    <row r="1032" spans="3:5" x14ac:dyDescent="0.15">
      <c r="C1032" s="122">
        <v>8152422</v>
      </c>
      <c r="D1032" s="14" t="s">
        <v>694</v>
      </c>
      <c r="E1032" s="14">
        <v>815</v>
      </c>
    </row>
    <row r="1033" spans="3:5" x14ac:dyDescent="0.15">
      <c r="C1033" s="122">
        <v>8152425</v>
      </c>
      <c r="D1033" s="14" t="s">
        <v>695</v>
      </c>
      <c r="E1033" s="14">
        <v>924</v>
      </c>
    </row>
    <row r="1034" spans="3:5" x14ac:dyDescent="0.15">
      <c r="C1034" s="122">
        <v>8152428</v>
      </c>
      <c r="D1034" s="14" t="s">
        <v>696</v>
      </c>
      <c r="E1034" s="14">
        <v>33</v>
      </c>
    </row>
    <row r="1035" spans="3:5" x14ac:dyDescent="0.15">
      <c r="C1035" s="122">
        <v>8152430</v>
      </c>
      <c r="D1035" s="14" t="s">
        <v>697</v>
      </c>
      <c r="E1035" s="14">
        <v>105</v>
      </c>
    </row>
    <row r="1036" spans="3:5" x14ac:dyDescent="0.15">
      <c r="C1036" s="122">
        <v>8152432</v>
      </c>
      <c r="D1036" s="14" t="s">
        <v>698</v>
      </c>
      <c r="E1036" s="14">
        <v>177</v>
      </c>
    </row>
    <row r="1037" spans="3:5" x14ac:dyDescent="0.15">
      <c r="C1037" s="122">
        <v>8152436</v>
      </c>
      <c r="D1037" s="14" t="s">
        <v>699</v>
      </c>
      <c r="E1037" s="14">
        <v>321</v>
      </c>
    </row>
    <row r="1038" spans="3:5" x14ac:dyDescent="0.15">
      <c r="C1038" s="122">
        <v>81574.824999999997</v>
      </c>
      <c r="D1038" s="14" t="s">
        <v>700</v>
      </c>
      <c r="E1038" s="14">
        <v>956</v>
      </c>
    </row>
    <row r="1039" spans="3:5" x14ac:dyDescent="0.15">
      <c r="C1039" s="122">
        <v>81574.827999999994</v>
      </c>
      <c r="D1039" s="14" t="s">
        <v>701</v>
      </c>
      <c r="E1039" s="14">
        <v>68</v>
      </c>
    </row>
    <row r="1040" spans="3:5" x14ac:dyDescent="0.15">
      <c r="C1040" s="124">
        <v>81574.83</v>
      </c>
      <c r="D1040" s="14" t="s">
        <v>702</v>
      </c>
      <c r="E1040" s="14">
        <v>142</v>
      </c>
    </row>
    <row r="1041" spans="3:5" x14ac:dyDescent="0.15">
      <c r="C1041" s="122">
        <v>81574.831999999995</v>
      </c>
      <c r="D1041" s="14" t="s">
        <v>703</v>
      </c>
      <c r="E1041" s="14">
        <v>217</v>
      </c>
    </row>
    <row r="1042" spans="3:5" x14ac:dyDescent="0.15">
      <c r="C1042" s="122">
        <v>81574.835999999996</v>
      </c>
      <c r="D1042" s="14" t="s">
        <v>704</v>
      </c>
      <c r="E1042" s="14">
        <v>366</v>
      </c>
    </row>
    <row r="1043" spans="3:5" x14ac:dyDescent="0.15">
      <c r="C1043" s="124">
        <v>81574.84</v>
      </c>
      <c r="D1043" s="14" t="s">
        <v>705</v>
      </c>
      <c r="E1043" s="14">
        <v>514</v>
      </c>
    </row>
    <row r="1044" spans="3:5" x14ac:dyDescent="0.15">
      <c r="D1044" s="14" t="s">
        <v>1659</v>
      </c>
    </row>
    <row r="1045" spans="3:5" x14ac:dyDescent="0.15">
      <c r="C1045" s="122">
        <v>9</v>
      </c>
      <c r="D1045" s="14" t="s">
        <v>706</v>
      </c>
    </row>
    <row r="1046" spans="3:5" x14ac:dyDescent="0.15">
      <c r="C1046" s="124">
        <v>910.56</v>
      </c>
      <c r="D1046" s="14" t="s">
        <v>707</v>
      </c>
      <c r="E1046" s="14">
        <v>0.41899999999999998</v>
      </c>
    </row>
    <row r="1047" spans="3:5" x14ac:dyDescent="0.15">
      <c r="C1047" s="124">
        <v>913.88</v>
      </c>
      <c r="D1047" s="14" t="s">
        <v>708</v>
      </c>
      <c r="E1047" s="14">
        <v>0.65200000000000002</v>
      </c>
    </row>
    <row r="1048" spans="3:5" x14ac:dyDescent="0.15">
      <c r="C1048" s="124"/>
      <c r="D1048" s="14" t="s">
        <v>709</v>
      </c>
      <c r="E1048" s="14">
        <v>0.85099999999999998</v>
      </c>
    </row>
    <row r="1049" spans="3:5" x14ac:dyDescent="0.15">
      <c r="C1049" s="124"/>
      <c r="D1049" s="14" t="s">
        <v>710</v>
      </c>
      <c r="E1049" s="14">
        <v>1.31</v>
      </c>
    </row>
    <row r="1050" spans="3:5" x14ac:dyDescent="0.15">
      <c r="C1050" s="124"/>
      <c r="D1050" s="14" t="s">
        <v>711</v>
      </c>
      <c r="E1050" s="14">
        <v>1.68</v>
      </c>
    </row>
    <row r="1051" spans="3:5" x14ac:dyDescent="0.15">
      <c r="C1051" s="124"/>
      <c r="D1051" s="14" t="s">
        <v>712</v>
      </c>
      <c r="E1051" s="14">
        <v>2.4300000000000002</v>
      </c>
    </row>
    <row r="1052" spans="3:5" x14ac:dyDescent="0.15">
      <c r="C1052" s="124"/>
      <c r="D1052" s="14" t="s">
        <v>713</v>
      </c>
      <c r="E1052" s="14">
        <v>3.38</v>
      </c>
    </row>
    <row r="1053" spans="3:5" x14ac:dyDescent="0.15">
      <c r="C1053" s="124"/>
      <c r="D1053" s="14" t="s">
        <v>714</v>
      </c>
      <c r="E1053" s="14">
        <v>3.89</v>
      </c>
    </row>
    <row r="1054" spans="3:5" x14ac:dyDescent="0.15">
      <c r="C1054" s="124"/>
      <c r="D1054" s="14" t="s">
        <v>715</v>
      </c>
      <c r="E1054" s="14">
        <v>5.31</v>
      </c>
    </row>
    <row r="1055" spans="3:5" x14ac:dyDescent="0.15">
      <c r="C1055" s="124"/>
      <c r="D1055" s="14" t="s">
        <v>716</v>
      </c>
      <c r="E1055" s="14">
        <v>7.47</v>
      </c>
    </row>
    <row r="1056" spans="3:5" x14ac:dyDescent="0.15">
      <c r="C1056" s="124"/>
      <c r="D1056" s="14" t="s">
        <v>717</v>
      </c>
      <c r="E1056" s="14">
        <v>8.7899999999999991</v>
      </c>
    </row>
    <row r="1057" spans="3:5" x14ac:dyDescent="0.15">
      <c r="C1057" s="124"/>
      <c r="D1057" s="14" t="s">
        <v>718</v>
      </c>
      <c r="E1057" s="14">
        <v>10.1</v>
      </c>
    </row>
    <row r="1058" spans="3:5" x14ac:dyDescent="0.15">
      <c r="C1058" s="124"/>
      <c r="D1058" s="14" t="s">
        <v>719</v>
      </c>
      <c r="E1058" s="14">
        <v>12.2</v>
      </c>
    </row>
    <row r="1059" spans="3:5" x14ac:dyDescent="0.15">
      <c r="C1059" s="124"/>
      <c r="D1059" s="14" t="s">
        <v>720</v>
      </c>
      <c r="E1059" s="14">
        <v>15</v>
      </c>
    </row>
    <row r="1060" spans="3:5" x14ac:dyDescent="0.15">
      <c r="C1060" s="124"/>
      <c r="D1060" s="14" t="s">
        <v>721</v>
      </c>
      <c r="E1060" s="14">
        <v>19.8</v>
      </c>
    </row>
    <row r="1061" spans="3:5" x14ac:dyDescent="0.15">
      <c r="C1061" s="124"/>
      <c r="D1061" s="14" t="s">
        <v>722</v>
      </c>
      <c r="E1061" s="14">
        <v>24.2</v>
      </c>
    </row>
    <row r="1062" spans="3:5" x14ac:dyDescent="0.15">
      <c r="C1062" s="124"/>
      <c r="D1062" s="14" t="s">
        <v>723</v>
      </c>
      <c r="E1062" s="14">
        <v>30.1</v>
      </c>
    </row>
    <row r="1063" spans="3:5" x14ac:dyDescent="0.15">
      <c r="C1063" s="124"/>
      <c r="D1063" s="14" t="s">
        <v>724</v>
      </c>
      <c r="E1063" s="14">
        <v>36</v>
      </c>
    </row>
    <row r="1064" spans="3:5" x14ac:dyDescent="0.15">
      <c r="C1064" s="124"/>
      <c r="D1064" s="14" t="s">
        <v>725</v>
      </c>
      <c r="E1064" s="14">
        <v>42.4</v>
      </c>
    </row>
    <row r="1065" spans="3:5" x14ac:dyDescent="0.15">
      <c r="C1065" s="124"/>
      <c r="D1065" s="14" t="s">
        <v>726</v>
      </c>
      <c r="E1065" s="14">
        <v>53</v>
      </c>
    </row>
    <row r="1066" spans="3:5" x14ac:dyDescent="0.15">
      <c r="C1066" s="124"/>
      <c r="D1066" s="14" t="s">
        <v>727</v>
      </c>
      <c r="E1066" s="14">
        <v>67.7</v>
      </c>
    </row>
    <row r="1067" spans="3:5" x14ac:dyDescent="0.15">
      <c r="C1067" s="124"/>
      <c r="D1067" s="14" t="s">
        <v>728</v>
      </c>
      <c r="E1067" s="14">
        <v>77.7</v>
      </c>
    </row>
    <row r="1068" spans="3:5" x14ac:dyDescent="0.15">
      <c r="D1068" s="14" t="s">
        <v>1659</v>
      </c>
    </row>
    <row r="1069" spans="3:5" x14ac:dyDescent="0.15">
      <c r="C1069" s="122">
        <v>10</v>
      </c>
      <c r="D1069" s="14" t="s">
        <v>729</v>
      </c>
    </row>
    <row r="1070" spans="3:5" x14ac:dyDescent="0.15">
      <c r="C1070" s="122">
        <v>1011111.2</v>
      </c>
      <c r="D1070" s="14" t="s">
        <v>730</v>
      </c>
      <c r="E1070" s="14">
        <v>0.436</v>
      </c>
    </row>
    <row r="1071" spans="3:5" x14ac:dyDescent="0.15">
      <c r="C1071" s="122">
        <v>1013131.2</v>
      </c>
      <c r="D1071" s="14" t="s">
        <v>731</v>
      </c>
      <c r="E1071" s="14">
        <v>0.52700000000000002</v>
      </c>
    </row>
    <row r="1072" spans="3:5" x14ac:dyDescent="0.15">
      <c r="C1072" s="122">
        <v>1014141.2</v>
      </c>
      <c r="D1072" s="14" t="s">
        <v>732</v>
      </c>
      <c r="E1072" s="14">
        <v>0.52800000000000002</v>
      </c>
    </row>
    <row r="1073" spans="3:5" x14ac:dyDescent="0.15">
      <c r="C1073" s="122">
        <v>1016161.2</v>
      </c>
      <c r="D1073" s="14" t="s">
        <v>733</v>
      </c>
      <c r="E1073" s="14">
        <v>0.621</v>
      </c>
    </row>
    <row r="1074" spans="3:5" x14ac:dyDescent="0.15">
      <c r="C1074" s="122">
        <v>1016161.6</v>
      </c>
      <c r="D1074" s="14" t="s">
        <v>734</v>
      </c>
      <c r="E1074" s="14">
        <v>0.81299999999999994</v>
      </c>
    </row>
    <row r="1075" spans="3:5" x14ac:dyDescent="0.15">
      <c r="C1075" s="122">
        <v>1019191.2</v>
      </c>
      <c r="D1075" s="14" t="s">
        <v>735</v>
      </c>
      <c r="E1075" s="14">
        <v>0.71599999999999997</v>
      </c>
    </row>
    <row r="1076" spans="3:5" x14ac:dyDescent="0.15">
      <c r="C1076" s="122">
        <v>1019191.6</v>
      </c>
      <c r="D1076" s="14" t="s">
        <v>736</v>
      </c>
      <c r="E1076" s="14">
        <v>0.93799999999999994</v>
      </c>
    </row>
    <row r="1077" spans="3:5" x14ac:dyDescent="0.15">
      <c r="C1077" s="122">
        <v>1021211.2</v>
      </c>
      <c r="D1077" s="14" t="s">
        <v>737</v>
      </c>
      <c r="E1077" s="14">
        <v>0.81100000000000005</v>
      </c>
    </row>
    <row r="1078" spans="3:5" x14ac:dyDescent="0.15">
      <c r="C1078" s="122">
        <v>1021211.6</v>
      </c>
      <c r="D1078" s="14" t="s">
        <v>738</v>
      </c>
      <c r="E1078" s="14">
        <v>1.07</v>
      </c>
    </row>
    <row r="1079" spans="3:5" x14ac:dyDescent="0.15">
      <c r="C1079" s="122">
        <v>1024241.2</v>
      </c>
      <c r="D1079" s="14" t="s">
        <v>739</v>
      </c>
      <c r="E1079" s="14">
        <v>0.90600000000000003</v>
      </c>
    </row>
    <row r="1080" spans="3:5" x14ac:dyDescent="0.15">
      <c r="C1080" s="122">
        <v>1024241.6</v>
      </c>
      <c r="D1080" s="14" t="s">
        <v>740</v>
      </c>
      <c r="E1080" s="14">
        <v>1.19</v>
      </c>
    </row>
    <row r="1081" spans="3:5" x14ac:dyDescent="0.15">
      <c r="C1081" s="122">
        <v>1025251.2</v>
      </c>
      <c r="D1081" s="14" t="s">
        <v>741</v>
      </c>
      <c r="E1081" s="14">
        <v>0.97099999999999997</v>
      </c>
    </row>
    <row r="1082" spans="3:5" x14ac:dyDescent="0.15">
      <c r="C1082" s="122">
        <v>1025251.6</v>
      </c>
      <c r="D1082" s="14" t="s">
        <v>742</v>
      </c>
      <c r="E1082" s="14">
        <v>1.28</v>
      </c>
    </row>
    <row r="1083" spans="3:5" x14ac:dyDescent="0.15">
      <c r="C1083" s="122">
        <v>1028281.2</v>
      </c>
      <c r="D1083" s="14" t="s">
        <v>743</v>
      </c>
      <c r="E1083" s="14">
        <v>1.0900000000000001</v>
      </c>
    </row>
    <row r="1084" spans="3:5" x14ac:dyDescent="0.15">
      <c r="C1084" s="122">
        <v>1028281.6</v>
      </c>
      <c r="D1084" s="14" t="s">
        <v>744</v>
      </c>
      <c r="E1084" s="14">
        <v>1.44</v>
      </c>
    </row>
    <row r="1085" spans="3:5" x14ac:dyDescent="0.15">
      <c r="C1085" s="122">
        <v>1032321.6</v>
      </c>
      <c r="D1085" s="14" t="s">
        <v>745</v>
      </c>
      <c r="E1085" s="14">
        <v>1.62</v>
      </c>
    </row>
    <row r="1086" spans="3:5" x14ac:dyDescent="0.15">
      <c r="C1086" s="122">
        <v>1038381.6</v>
      </c>
      <c r="D1086" s="14" t="s">
        <v>746</v>
      </c>
      <c r="E1086" s="14">
        <v>1.94</v>
      </c>
    </row>
    <row r="1087" spans="3:5" x14ac:dyDescent="0.15">
      <c r="C1087" s="122">
        <v>1045451.6</v>
      </c>
      <c r="D1087" s="14" t="s">
        <v>747</v>
      </c>
      <c r="E1087" s="14">
        <v>2.3199999999999998</v>
      </c>
    </row>
    <row r="1088" spans="3:5" x14ac:dyDescent="0.15">
      <c r="C1088" s="122">
        <v>1022101.2</v>
      </c>
      <c r="D1088" s="14" t="s">
        <v>748</v>
      </c>
      <c r="E1088" s="14">
        <v>0.621</v>
      </c>
    </row>
    <row r="1089" spans="3:5" x14ac:dyDescent="0.15">
      <c r="C1089" s="122">
        <v>1025131.2</v>
      </c>
      <c r="D1089" s="14" t="s">
        <v>749</v>
      </c>
      <c r="E1089" s="14">
        <v>0.71599999999999997</v>
      </c>
    </row>
    <row r="1090" spans="3:5" x14ac:dyDescent="0.15">
      <c r="C1090" s="122">
        <v>1028181.2</v>
      </c>
      <c r="D1090" s="14" t="s">
        <v>750</v>
      </c>
      <c r="E1090" s="14">
        <v>0.90600000000000003</v>
      </c>
    </row>
    <row r="1091" spans="3:5" x14ac:dyDescent="0.15">
      <c r="C1091" s="122">
        <v>1028181.6</v>
      </c>
      <c r="D1091" s="14" t="s">
        <v>751</v>
      </c>
      <c r="E1091" s="14">
        <v>1.19</v>
      </c>
    </row>
    <row r="1092" spans="3:5" x14ac:dyDescent="0.15">
      <c r="C1092" s="122">
        <v>1032151.2</v>
      </c>
      <c r="D1092" s="14" t="s">
        <v>752</v>
      </c>
      <c r="E1092" s="14">
        <v>0.90600000000000003</v>
      </c>
    </row>
    <row r="1093" spans="3:5" x14ac:dyDescent="0.15">
      <c r="C1093" s="122">
        <v>1032151.6</v>
      </c>
      <c r="D1093" s="14" t="s">
        <v>753</v>
      </c>
      <c r="E1093" s="14">
        <v>1.19</v>
      </c>
    </row>
    <row r="1094" spans="3:5" x14ac:dyDescent="0.15">
      <c r="C1094" s="122">
        <v>1040161.2</v>
      </c>
      <c r="D1094" s="14" t="s">
        <v>754</v>
      </c>
      <c r="E1094" s="14">
        <v>1.0900000000000001</v>
      </c>
    </row>
    <row r="1095" spans="3:5" x14ac:dyDescent="0.15">
      <c r="C1095" s="122">
        <v>1040161.6</v>
      </c>
      <c r="D1095" s="14" t="s">
        <v>755</v>
      </c>
      <c r="E1095" s="14">
        <v>1.44</v>
      </c>
    </row>
    <row r="1096" spans="3:5" x14ac:dyDescent="0.15">
      <c r="C1096" s="122">
        <v>1040251.2</v>
      </c>
      <c r="D1096" s="14" t="s">
        <v>756</v>
      </c>
      <c r="E1096" s="14">
        <v>1.23</v>
      </c>
    </row>
    <row r="1097" spans="3:5" x14ac:dyDescent="0.15">
      <c r="C1097" s="122">
        <v>1040251.6</v>
      </c>
      <c r="D1097" s="14" t="s">
        <v>757</v>
      </c>
      <c r="E1097" s="14">
        <v>1.62</v>
      </c>
    </row>
    <row r="1098" spans="3:5" x14ac:dyDescent="0.15">
      <c r="C1098" s="122">
        <v>1050261.6000000001</v>
      </c>
      <c r="D1098" s="14" t="s">
        <v>758</v>
      </c>
      <c r="E1098" s="14">
        <v>1.94</v>
      </c>
    </row>
    <row r="1099" spans="3:5" x14ac:dyDescent="0.15">
      <c r="D1099" s="14" t="s">
        <v>1659</v>
      </c>
    </row>
    <row r="1100" spans="3:5" x14ac:dyDescent="0.15">
      <c r="C1100" s="122">
        <v>11</v>
      </c>
      <c r="D1100" s="14" t="s">
        <v>1656</v>
      </c>
    </row>
    <row r="1101" spans="3:5" x14ac:dyDescent="0.15">
      <c r="C1101" s="122">
        <v>1140401.6000000001</v>
      </c>
      <c r="D1101" s="14" t="s">
        <v>759</v>
      </c>
      <c r="E1101" s="14">
        <v>1.88</v>
      </c>
    </row>
    <row r="1102" spans="3:5" x14ac:dyDescent="0.15">
      <c r="C1102" s="122">
        <v>1140402.3</v>
      </c>
      <c r="D1102" s="14" t="s">
        <v>760</v>
      </c>
      <c r="E1102" s="14">
        <v>2.62</v>
      </c>
    </row>
    <row r="1103" spans="3:5" x14ac:dyDescent="0.15">
      <c r="C1103" s="122">
        <v>1150501.6000000001</v>
      </c>
      <c r="D1103" s="14" t="s">
        <v>761</v>
      </c>
      <c r="E1103" s="14">
        <v>2.38</v>
      </c>
    </row>
    <row r="1104" spans="3:5" x14ac:dyDescent="0.15">
      <c r="C1104" s="122">
        <v>1150502.3</v>
      </c>
      <c r="D1104" s="14" t="s">
        <v>762</v>
      </c>
      <c r="E1104" s="14">
        <v>3.34</v>
      </c>
    </row>
    <row r="1105" spans="3:5" x14ac:dyDescent="0.15">
      <c r="C1105" s="122">
        <v>1150503.2</v>
      </c>
      <c r="D1105" s="14" t="s">
        <v>763</v>
      </c>
      <c r="E1105" s="14">
        <v>4.5</v>
      </c>
    </row>
    <row r="1106" spans="3:5" x14ac:dyDescent="0.15">
      <c r="C1106" s="122">
        <v>1160601.6000000001</v>
      </c>
      <c r="D1106" s="14" t="s">
        <v>764</v>
      </c>
      <c r="E1106" s="14">
        <v>2.88</v>
      </c>
    </row>
    <row r="1107" spans="3:5" x14ac:dyDescent="0.15">
      <c r="C1107" s="122">
        <v>1160602.3</v>
      </c>
      <c r="D1107" s="14" t="s">
        <v>765</v>
      </c>
      <c r="E1107" s="14">
        <v>4.0599999999999996</v>
      </c>
    </row>
    <row r="1108" spans="3:5" x14ac:dyDescent="0.15">
      <c r="C1108" s="122">
        <v>1160603.2</v>
      </c>
      <c r="D1108" s="14" t="s">
        <v>766</v>
      </c>
      <c r="E1108" s="14">
        <v>5.5</v>
      </c>
    </row>
    <row r="1109" spans="3:5" x14ac:dyDescent="0.15">
      <c r="C1109" s="122">
        <v>1175751.6000000001</v>
      </c>
      <c r="D1109" s="14" t="s">
        <v>767</v>
      </c>
      <c r="E1109" s="14">
        <v>3.64</v>
      </c>
    </row>
    <row r="1110" spans="3:5" x14ac:dyDescent="0.15">
      <c r="C1110" s="122">
        <v>1175752.3</v>
      </c>
      <c r="D1110" s="14" t="s">
        <v>768</v>
      </c>
      <c r="E1110" s="14">
        <v>5.14</v>
      </c>
    </row>
    <row r="1111" spans="3:5" x14ac:dyDescent="0.15">
      <c r="C1111" s="122">
        <v>1175753.2</v>
      </c>
      <c r="D1111" s="14" t="s">
        <v>769</v>
      </c>
      <c r="E1111" s="14">
        <v>7.01</v>
      </c>
    </row>
    <row r="1112" spans="3:5" x14ac:dyDescent="0.15">
      <c r="C1112" s="122">
        <v>1175754.5</v>
      </c>
      <c r="D1112" s="14" t="s">
        <v>770</v>
      </c>
      <c r="E1112" s="14">
        <v>9.5500000000000007</v>
      </c>
    </row>
    <row r="1113" spans="3:5" x14ac:dyDescent="0.15">
      <c r="C1113" s="122">
        <v>1180802.3</v>
      </c>
      <c r="D1113" s="14" t="s">
        <v>771</v>
      </c>
      <c r="E1113" s="14">
        <v>5.5</v>
      </c>
    </row>
    <row r="1114" spans="3:5" x14ac:dyDescent="0.15">
      <c r="C1114" s="122">
        <v>1180803.2</v>
      </c>
      <c r="D1114" s="14" t="s">
        <v>772</v>
      </c>
      <c r="E1114" s="14">
        <v>7.51</v>
      </c>
    </row>
    <row r="1115" spans="3:5" x14ac:dyDescent="0.15">
      <c r="C1115" s="122">
        <v>1180804.5</v>
      </c>
      <c r="D1115" s="14" t="s">
        <v>773</v>
      </c>
      <c r="E1115" s="14">
        <v>10.3</v>
      </c>
    </row>
    <row r="1116" spans="3:5" x14ac:dyDescent="0.15">
      <c r="C1116" s="122">
        <v>1190902.3</v>
      </c>
      <c r="D1116" s="14" t="s">
        <v>774</v>
      </c>
      <c r="E1116" s="14">
        <v>6.23</v>
      </c>
    </row>
    <row r="1117" spans="3:5" x14ac:dyDescent="0.15">
      <c r="C1117" s="122">
        <v>1190903.2</v>
      </c>
      <c r="D1117" s="14" t="s">
        <v>775</v>
      </c>
      <c r="E1117" s="14">
        <v>8.51</v>
      </c>
    </row>
    <row r="1118" spans="3:5" x14ac:dyDescent="0.15">
      <c r="C1118" s="122">
        <v>111001002.3</v>
      </c>
      <c r="D1118" s="14" t="s">
        <v>776</v>
      </c>
      <c r="E1118" s="14">
        <v>6.95</v>
      </c>
    </row>
    <row r="1119" spans="3:5" x14ac:dyDescent="0.15">
      <c r="C1119" s="122">
        <v>111001003.2</v>
      </c>
      <c r="D1119" s="14" t="s">
        <v>777</v>
      </c>
      <c r="E1119" s="14">
        <v>9.52</v>
      </c>
    </row>
    <row r="1120" spans="3:5" x14ac:dyDescent="0.15">
      <c r="C1120" s="122">
        <v>111001004</v>
      </c>
      <c r="D1120" s="14" t="s">
        <v>778</v>
      </c>
      <c r="E1120" s="14">
        <v>11.7</v>
      </c>
    </row>
    <row r="1121" spans="3:5" x14ac:dyDescent="0.15">
      <c r="C1121" s="122">
        <v>111001004.5</v>
      </c>
      <c r="D1121" s="14" t="s">
        <v>779</v>
      </c>
      <c r="E1121" s="14">
        <v>13.1</v>
      </c>
    </row>
    <row r="1122" spans="3:5" x14ac:dyDescent="0.15">
      <c r="C1122" s="122">
        <v>111001006</v>
      </c>
      <c r="D1122" s="14" t="s">
        <v>780</v>
      </c>
      <c r="E1122" s="14">
        <v>17</v>
      </c>
    </row>
    <row r="1123" spans="3:5" x14ac:dyDescent="0.15">
      <c r="C1123" s="122">
        <v>111001009</v>
      </c>
      <c r="D1123" s="14" t="s">
        <v>781</v>
      </c>
      <c r="E1123" s="14">
        <v>24.1</v>
      </c>
    </row>
    <row r="1124" spans="3:5" x14ac:dyDescent="0.15">
      <c r="C1124" s="122">
        <v>1110010012</v>
      </c>
      <c r="D1124" s="14" t="s">
        <v>782</v>
      </c>
      <c r="E1124" s="14">
        <v>30.2</v>
      </c>
    </row>
    <row r="1125" spans="3:5" x14ac:dyDescent="0.15">
      <c r="C1125" s="122">
        <v>111251253.25</v>
      </c>
      <c r="D1125" s="14" t="s">
        <v>783</v>
      </c>
      <c r="E1125" s="14">
        <v>12</v>
      </c>
    </row>
    <row r="1126" spans="3:5" x14ac:dyDescent="0.15">
      <c r="C1126" s="122">
        <v>111251254.5</v>
      </c>
      <c r="D1126" s="14" t="s">
        <v>784</v>
      </c>
      <c r="E1126" s="14">
        <v>16.600000000000001</v>
      </c>
    </row>
    <row r="1127" spans="3:5" x14ac:dyDescent="0.15">
      <c r="C1127" s="122">
        <v>111251255</v>
      </c>
      <c r="D1127" s="14" t="s">
        <v>785</v>
      </c>
      <c r="E1127" s="14">
        <v>18.3</v>
      </c>
    </row>
    <row r="1128" spans="3:5" x14ac:dyDescent="0.15">
      <c r="C1128" s="122">
        <v>111251256</v>
      </c>
      <c r="D1128" s="14" t="s">
        <v>786</v>
      </c>
      <c r="E1128" s="14">
        <v>21.7</v>
      </c>
    </row>
    <row r="1129" spans="3:5" x14ac:dyDescent="0.15">
      <c r="C1129" s="122">
        <v>111251259</v>
      </c>
      <c r="D1129" s="14" t="s">
        <v>787</v>
      </c>
      <c r="E1129" s="14">
        <v>31.1</v>
      </c>
    </row>
    <row r="1130" spans="3:5" x14ac:dyDescent="0.15">
      <c r="C1130" s="122">
        <v>1112512512</v>
      </c>
      <c r="D1130" s="14" t="s">
        <v>788</v>
      </c>
      <c r="E1130" s="14">
        <v>39.700000000000003</v>
      </c>
    </row>
    <row r="1131" spans="3:5" x14ac:dyDescent="0.15">
      <c r="C1131" s="122">
        <v>111501504.5</v>
      </c>
      <c r="D1131" s="14" t="s">
        <v>789</v>
      </c>
      <c r="E1131" s="14">
        <v>20.100000000000001</v>
      </c>
    </row>
    <row r="1132" spans="3:5" x14ac:dyDescent="0.15">
      <c r="C1132" s="122">
        <v>111501505</v>
      </c>
      <c r="D1132" s="14" t="s">
        <v>790</v>
      </c>
      <c r="E1132" s="14">
        <v>22.3</v>
      </c>
    </row>
    <row r="1133" spans="3:5" x14ac:dyDescent="0.15">
      <c r="C1133" s="122">
        <v>111501506</v>
      </c>
      <c r="D1133" s="14" t="s">
        <v>791</v>
      </c>
      <c r="E1133" s="14">
        <v>26.4</v>
      </c>
    </row>
    <row r="1134" spans="3:5" x14ac:dyDescent="0.15">
      <c r="C1134" s="122">
        <v>111501509</v>
      </c>
      <c r="D1134" s="14" t="s">
        <v>792</v>
      </c>
      <c r="E1134" s="14">
        <v>38.200000000000003</v>
      </c>
    </row>
    <row r="1135" spans="3:5" x14ac:dyDescent="0.15">
      <c r="C1135" s="122">
        <v>111751754.5</v>
      </c>
      <c r="D1135" s="14" t="s">
        <v>793</v>
      </c>
      <c r="E1135" s="14">
        <v>23.7</v>
      </c>
    </row>
    <row r="1136" spans="3:5" x14ac:dyDescent="0.15">
      <c r="C1136" s="122">
        <v>111751755</v>
      </c>
      <c r="D1136" s="14" t="s">
        <v>794</v>
      </c>
      <c r="E1136" s="14">
        <v>26.2</v>
      </c>
    </row>
    <row r="1137" spans="3:5" x14ac:dyDescent="0.15">
      <c r="C1137" s="122">
        <v>111751756</v>
      </c>
      <c r="D1137" s="14" t="s">
        <v>795</v>
      </c>
      <c r="E1137" s="14">
        <v>31.1</v>
      </c>
    </row>
    <row r="1138" spans="3:5" x14ac:dyDescent="0.15">
      <c r="C1138" s="122">
        <v>112002004.5</v>
      </c>
      <c r="D1138" s="14" t="s">
        <v>796</v>
      </c>
      <c r="E1138" s="14">
        <v>27.2</v>
      </c>
    </row>
    <row r="1139" spans="3:5" x14ac:dyDescent="0.15">
      <c r="C1139" s="122">
        <v>112002006</v>
      </c>
      <c r="D1139" s="14" t="s">
        <v>797</v>
      </c>
      <c r="E1139" s="14">
        <v>35.799999999999997</v>
      </c>
    </row>
    <row r="1140" spans="3:5" x14ac:dyDescent="0.15">
      <c r="C1140" s="122">
        <v>112002008</v>
      </c>
      <c r="D1140" s="14" t="s">
        <v>798</v>
      </c>
      <c r="E1140" s="14">
        <v>46.9</v>
      </c>
    </row>
    <row r="1141" spans="3:5" x14ac:dyDescent="0.15">
      <c r="C1141" s="122">
        <v>112002009</v>
      </c>
      <c r="D1141" s="14" t="s">
        <v>799</v>
      </c>
      <c r="E1141" s="14">
        <v>52.3</v>
      </c>
    </row>
    <row r="1142" spans="3:5" x14ac:dyDescent="0.15">
      <c r="C1142" s="122">
        <v>1120020012</v>
      </c>
      <c r="D1142" s="14" t="s">
        <v>800</v>
      </c>
      <c r="E1142" s="14">
        <v>67.900000000000006</v>
      </c>
    </row>
    <row r="1143" spans="3:5" x14ac:dyDescent="0.15">
      <c r="C1143" s="122">
        <v>112502505</v>
      </c>
      <c r="D1143" s="14" t="s">
        <v>801</v>
      </c>
      <c r="E1143" s="14">
        <v>38</v>
      </c>
    </row>
    <row r="1144" spans="3:5" x14ac:dyDescent="0.15">
      <c r="C1144" s="122">
        <v>112502506</v>
      </c>
      <c r="D1144" s="14" t="s">
        <v>802</v>
      </c>
      <c r="E1144" s="14">
        <v>45.2</v>
      </c>
    </row>
    <row r="1145" spans="3:5" x14ac:dyDescent="0.15">
      <c r="C1145" s="122">
        <v>112502508</v>
      </c>
      <c r="D1145" s="14" t="s">
        <v>803</v>
      </c>
      <c r="E1145" s="14">
        <v>59.5</v>
      </c>
    </row>
    <row r="1146" spans="3:5" x14ac:dyDescent="0.15">
      <c r="C1146" s="122">
        <v>112502509</v>
      </c>
      <c r="D1146" s="14" t="s">
        <v>804</v>
      </c>
      <c r="E1146" s="14">
        <v>66.5</v>
      </c>
    </row>
    <row r="1147" spans="3:5" x14ac:dyDescent="0.15">
      <c r="C1147" s="122">
        <v>1125025012</v>
      </c>
      <c r="D1147" s="14" t="s">
        <v>805</v>
      </c>
      <c r="E1147" s="14">
        <v>86.8</v>
      </c>
    </row>
    <row r="1148" spans="3:5" x14ac:dyDescent="0.15">
      <c r="C1148" s="259">
        <v>1125025016</v>
      </c>
      <c r="D1148" s="123" t="s">
        <v>2545</v>
      </c>
      <c r="E1148" s="14">
        <v>112</v>
      </c>
    </row>
    <row r="1149" spans="3:5" x14ac:dyDescent="0.15">
      <c r="C1149" s="122">
        <v>113003004.5</v>
      </c>
      <c r="D1149" s="14" t="s">
        <v>806</v>
      </c>
      <c r="E1149" s="14">
        <v>41.3</v>
      </c>
    </row>
    <row r="1150" spans="3:5" x14ac:dyDescent="0.15">
      <c r="C1150" s="122">
        <v>113003006</v>
      </c>
      <c r="D1150" s="14" t="s">
        <v>807</v>
      </c>
      <c r="E1150" s="14">
        <v>54.7</v>
      </c>
    </row>
    <row r="1151" spans="3:5" x14ac:dyDescent="0.15">
      <c r="C1151" s="122">
        <v>113003009</v>
      </c>
      <c r="D1151" s="14" t="s">
        <v>808</v>
      </c>
      <c r="E1151" s="14">
        <v>80.599999999999994</v>
      </c>
    </row>
    <row r="1152" spans="3:5" x14ac:dyDescent="0.15">
      <c r="C1152" s="122">
        <v>1130030012</v>
      </c>
      <c r="D1152" s="14" t="s">
        <v>809</v>
      </c>
      <c r="E1152" s="14">
        <v>106</v>
      </c>
    </row>
    <row r="1153" spans="3:5" x14ac:dyDescent="0.15">
      <c r="C1153" s="122">
        <v>113503509</v>
      </c>
      <c r="D1153" s="14" t="s">
        <v>810</v>
      </c>
      <c r="E1153" s="14">
        <v>94.7</v>
      </c>
    </row>
    <row r="1154" spans="3:5" x14ac:dyDescent="0.15">
      <c r="C1154" s="122">
        <v>1135035012</v>
      </c>
      <c r="D1154" s="14" t="s">
        <v>811</v>
      </c>
      <c r="E1154" s="14">
        <v>124</v>
      </c>
    </row>
    <row r="1155" spans="3:5" x14ac:dyDescent="0.15">
      <c r="D1155" s="14" t="s">
        <v>1659</v>
      </c>
    </row>
    <row r="1156" spans="3:5" x14ac:dyDescent="0.15">
      <c r="C1156" s="122">
        <v>11</v>
      </c>
      <c r="D1156" s="14" t="s">
        <v>1657</v>
      </c>
    </row>
    <row r="1157" spans="3:5" x14ac:dyDescent="0.15">
      <c r="C1157" s="122">
        <v>1150201.6000000001</v>
      </c>
      <c r="D1157" s="14" t="s">
        <v>812</v>
      </c>
      <c r="E1157" s="14">
        <v>1.63</v>
      </c>
    </row>
    <row r="1158" spans="3:5" x14ac:dyDescent="0.15">
      <c r="C1158" s="122">
        <v>1150202.3</v>
      </c>
      <c r="D1158" s="14" t="s">
        <v>813</v>
      </c>
      <c r="E1158" s="14">
        <v>2.25</v>
      </c>
    </row>
    <row r="1159" spans="3:5" x14ac:dyDescent="0.15">
      <c r="C1159" s="122">
        <v>1150301.6000000001</v>
      </c>
      <c r="D1159" s="14" t="s">
        <v>814</v>
      </c>
      <c r="E1159" s="14">
        <v>1.88</v>
      </c>
    </row>
    <row r="1160" spans="3:5" x14ac:dyDescent="0.15">
      <c r="C1160" s="122">
        <v>1150302.3</v>
      </c>
      <c r="D1160" s="14" t="s">
        <v>815</v>
      </c>
      <c r="E1160" s="14">
        <v>2.62</v>
      </c>
    </row>
    <row r="1161" spans="3:5" x14ac:dyDescent="0.15">
      <c r="C1161" s="122">
        <v>1160301.6000000001</v>
      </c>
      <c r="D1161" s="14" t="s">
        <v>816</v>
      </c>
      <c r="E1161" s="14">
        <v>2.13</v>
      </c>
    </row>
    <row r="1162" spans="3:5" x14ac:dyDescent="0.15">
      <c r="C1162" s="122">
        <v>1160302.3</v>
      </c>
      <c r="D1162" s="14" t="s">
        <v>817</v>
      </c>
      <c r="E1162" s="14">
        <v>2.98</v>
      </c>
    </row>
    <row r="1163" spans="3:5" x14ac:dyDescent="0.15">
      <c r="C1163" s="122">
        <v>1160303.2</v>
      </c>
      <c r="D1163" s="14" t="s">
        <v>818</v>
      </c>
      <c r="E1163" s="14">
        <v>3.99</v>
      </c>
    </row>
    <row r="1164" spans="3:5" x14ac:dyDescent="0.15">
      <c r="C1164" s="122">
        <v>1175201.6000000001</v>
      </c>
      <c r="D1164" s="14" t="s">
        <v>819</v>
      </c>
      <c r="E1164" s="14">
        <v>2.25</v>
      </c>
    </row>
    <row r="1165" spans="3:5" x14ac:dyDescent="0.15">
      <c r="C1165" s="122">
        <v>1175202.3</v>
      </c>
      <c r="D1165" s="14" t="s">
        <v>820</v>
      </c>
      <c r="E1165" s="14">
        <v>3.16</v>
      </c>
    </row>
    <row r="1166" spans="3:5" x14ac:dyDescent="0.15">
      <c r="C1166" s="122">
        <v>1175451.6000000001</v>
      </c>
      <c r="D1166" s="14" t="s">
        <v>821</v>
      </c>
      <c r="E1166" s="14">
        <v>2.88</v>
      </c>
    </row>
    <row r="1167" spans="3:5" x14ac:dyDescent="0.15">
      <c r="C1167" s="122">
        <v>1175452.3</v>
      </c>
      <c r="D1167" s="14" t="s">
        <v>822</v>
      </c>
      <c r="E1167" s="14">
        <v>4.0599999999999996</v>
      </c>
    </row>
    <row r="1168" spans="3:5" x14ac:dyDescent="0.15">
      <c r="C1168" s="122">
        <v>1175453.2</v>
      </c>
      <c r="D1168" s="14" t="s">
        <v>823</v>
      </c>
      <c r="E1168" s="14">
        <v>5.5</v>
      </c>
    </row>
    <row r="1169" spans="3:5" x14ac:dyDescent="0.15">
      <c r="C1169" s="122">
        <v>1180401.6000000001</v>
      </c>
      <c r="D1169" s="14" t="s">
        <v>824</v>
      </c>
      <c r="E1169" s="14">
        <v>2.88</v>
      </c>
    </row>
    <row r="1170" spans="3:5" x14ac:dyDescent="0.15">
      <c r="C1170" s="122">
        <v>1180402.3</v>
      </c>
      <c r="D1170" s="14" t="s">
        <v>825</v>
      </c>
      <c r="E1170" s="14">
        <v>4.0599999999999996</v>
      </c>
    </row>
    <row r="1171" spans="3:5" x14ac:dyDescent="0.15">
      <c r="C1171" s="122">
        <v>1180403.2</v>
      </c>
      <c r="D1171" s="14" t="s">
        <v>826</v>
      </c>
      <c r="E1171" s="14">
        <v>5.5</v>
      </c>
    </row>
    <row r="1172" spans="3:5" x14ac:dyDescent="0.15">
      <c r="C1172" s="122">
        <v>1190452.3</v>
      </c>
      <c r="D1172" s="14" t="s">
        <v>828</v>
      </c>
      <c r="E1172" s="14">
        <v>4.5999999999999996</v>
      </c>
    </row>
    <row r="1173" spans="3:5" x14ac:dyDescent="0.15">
      <c r="C1173" s="122">
        <v>1190453.2</v>
      </c>
      <c r="D1173" s="14" t="s">
        <v>829</v>
      </c>
      <c r="E1173" s="14">
        <v>6.25</v>
      </c>
    </row>
    <row r="1174" spans="3:5" x14ac:dyDescent="0.15">
      <c r="C1174" s="122">
        <v>11100201.6</v>
      </c>
      <c r="D1174" s="14" t="s">
        <v>830</v>
      </c>
      <c r="E1174" s="14">
        <v>2.88</v>
      </c>
    </row>
    <row r="1175" spans="3:5" x14ac:dyDescent="0.15">
      <c r="C1175" s="122">
        <v>11100202.300000001</v>
      </c>
      <c r="D1175" s="14" t="s">
        <v>831</v>
      </c>
      <c r="E1175" s="14">
        <v>4.0599999999999996</v>
      </c>
    </row>
    <row r="1176" spans="3:5" x14ac:dyDescent="0.15">
      <c r="C1176" s="122">
        <v>11100401.6</v>
      </c>
      <c r="D1176" s="14" t="s">
        <v>832</v>
      </c>
      <c r="E1176" s="14">
        <v>3.38</v>
      </c>
    </row>
    <row r="1177" spans="3:5" x14ac:dyDescent="0.15">
      <c r="C1177" s="122">
        <v>11100402.300000001</v>
      </c>
      <c r="D1177" s="14" t="s">
        <v>833</v>
      </c>
      <c r="E1177" s="14">
        <v>4.78</v>
      </c>
    </row>
    <row r="1178" spans="3:5" x14ac:dyDescent="0.15">
      <c r="C1178" s="122">
        <v>11100401.199999999</v>
      </c>
      <c r="D1178" s="14" t="s">
        <v>834</v>
      </c>
      <c r="E1178" s="14">
        <v>8.32</v>
      </c>
    </row>
    <row r="1179" spans="3:5" x14ac:dyDescent="0.15">
      <c r="C1179" s="122">
        <v>11100501.6</v>
      </c>
      <c r="D1179" s="14" t="s">
        <v>835</v>
      </c>
      <c r="E1179" s="14">
        <v>3.64</v>
      </c>
    </row>
    <row r="1180" spans="3:5" x14ac:dyDescent="0.15">
      <c r="C1180" s="122">
        <v>11100502.300000001</v>
      </c>
      <c r="D1180" s="14" t="s">
        <v>836</v>
      </c>
      <c r="E1180" s="14">
        <v>5.14</v>
      </c>
    </row>
    <row r="1181" spans="3:5" x14ac:dyDescent="0.15">
      <c r="C1181" s="122">
        <v>11100503.199999999</v>
      </c>
      <c r="D1181" s="14" t="s">
        <v>837</v>
      </c>
      <c r="E1181" s="14">
        <v>7.01</v>
      </c>
    </row>
    <row r="1182" spans="3:5" x14ac:dyDescent="0.15">
      <c r="C1182" s="122">
        <v>11100504.5</v>
      </c>
      <c r="D1182" s="14" t="s">
        <v>838</v>
      </c>
      <c r="E1182" s="14">
        <v>9.5500000000000007</v>
      </c>
    </row>
    <row r="1183" spans="3:5" x14ac:dyDescent="0.15">
      <c r="C1183" s="122">
        <v>11125401.6</v>
      </c>
      <c r="D1183" s="14" t="s">
        <v>839</v>
      </c>
      <c r="E1183" s="14">
        <v>4.01</v>
      </c>
    </row>
    <row r="1184" spans="3:5" x14ac:dyDescent="0.15">
      <c r="C1184" s="122">
        <v>11125402.300000001</v>
      </c>
      <c r="D1184" s="14" t="s">
        <v>840</v>
      </c>
      <c r="E1184" s="14">
        <v>5.69</v>
      </c>
    </row>
    <row r="1185" spans="3:5" x14ac:dyDescent="0.15">
      <c r="C1185" s="122">
        <v>11125752.300000001</v>
      </c>
      <c r="D1185" s="14" t="s">
        <v>841</v>
      </c>
      <c r="E1185" s="14">
        <v>6.95</v>
      </c>
    </row>
    <row r="1186" spans="3:5" x14ac:dyDescent="0.15">
      <c r="C1186" s="122">
        <v>11125753.199999999</v>
      </c>
      <c r="D1186" s="14" t="s">
        <v>842</v>
      </c>
      <c r="E1186" s="14">
        <v>9.52</v>
      </c>
    </row>
    <row r="1187" spans="3:5" x14ac:dyDescent="0.15">
      <c r="C1187" s="122">
        <v>11125754</v>
      </c>
      <c r="D1187" s="14" t="s">
        <v>843</v>
      </c>
      <c r="E1187" s="14">
        <v>11.7</v>
      </c>
    </row>
    <row r="1188" spans="3:5" x14ac:dyDescent="0.15">
      <c r="C1188" s="122">
        <v>11125754.5</v>
      </c>
      <c r="D1188" s="14" t="s">
        <v>844</v>
      </c>
      <c r="E1188" s="14">
        <v>13.1</v>
      </c>
    </row>
    <row r="1189" spans="3:5" x14ac:dyDescent="0.15">
      <c r="C1189" s="122">
        <v>11125756</v>
      </c>
      <c r="D1189" s="14" t="s">
        <v>845</v>
      </c>
      <c r="E1189" s="14">
        <v>17</v>
      </c>
    </row>
    <row r="1190" spans="3:5" x14ac:dyDescent="0.15">
      <c r="C1190" s="122">
        <v>11150753.199999999</v>
      </c>
      <c r="D1190" s="14" t="s">
        <v>846</v>
      </c>
      <c r="E1190" s="14">
        <v>10.8</v>
      </c>
    </row>
    <row r="1191" spans="3:5" x14ac:dyDescent="0.15">
      <c r="C1191" s="122">
        <v>11150804.5</v>
      </c>
      <c r="D1191" s="14" t="s">
        <v>847</v>
      </c>
      <c r="E1191" s="14">
        <v>15.2</v>
      </c>
    </row>
    <row r="1192" spans="3:5" x14ac:dyDescent="0.15">
      <c r="C1192" s="122">
        <v>11150805</v>
      </c>
      <c r="D1192" s="14" t="s">
        <v>848</v>
      </c>
      <c r="E1192" s="14">
        <v>16.8</v>
      </c>
    </row>
    <row r="1193" spans="3:5" x14ac:dyDescent="0.15">
      <c r="C1193" s="122">
        <v>11150806</v>
      </c>
      <c r="D1193" s="14" t="s">
        <v>849</v>
      </c>
      <c r="E1193" s="14">
        <v>19.8</v>
      </c>
    </row>
    <row r="1194" spans="3:5" x14ac:dyDescent="0.15">
      <c r="C1194" s="122">
        <v>111501003.2</v>
      </c>
      <c r="D1194" s="14" t="s">
        <v>850</v>
      </c>
      <c r="E1194" s="14">
        <v>12</v>
      </c>
    </row>
    <row r="1195" spans="3:5" x14ac:dyDescent="0.15">
      <c r="C1195" s="122">
        <v>111501004.5</v>
      </c>
      <c r="D1195" s="14" t="s">
        <v>851</v>
      </c>
      <c r="E1195" s="14">
        <v>16.600000000000001</v>
      </c>
    </row>
    <row r="1196" spans="3:5" x14ac:dyDescent="0.15">
      <c r="C1196" s="122">
        <v>111501006</v>
      </c>
      <c r="D1196" s="14" t="s">
        <v>852</v>
      </c>
      <c r="E1196" s="14">
        <v>21.7</v>
      </c>
    </row>
    <row r="1197" spans="3:5" x14ac:dyDescent="0.15">
      <c r="C1197" s="122">
        <v>111501009</v>
      </c>
      <c r="D1197" s="14" t="s">
        <v>853</v>
      </c>
      <c r="E1197" s="14">
        <v>31.1</v>
      </c>
    </row>
    <row r="1198" spans="3:5" x14ac:dyDescent="0.15">
      <c r="C1198" s="122">
        <v>112001004.5</v>
      </c>
      <c r="D1198" s="14" t="s">
        <v>854</v>
      </c>
      <c r="E1198" s="14">
        <v>20.100000000000001</v>
      </c>
    </row>
    <row r="1199" spans="3:5" x14ac:dyDescent="0.15">
      <c r="C1199" s="122">
        <v>112001006</v>
      </c>
      <c r="D1199" s="14" t="s">
        <v>855</v>
      </c>
      <c r="E1199" s="14">
        <v>26.4</v>
      </c>
    </row>
    <row r="1200" spans="3:5" x14ac:dyDescent="0.15">
      <c r="C1200" s="122">
        <v>112001009</v>
      </c>
      <c r="D1200" s="14" t="s">
        <v>856</v>
      </c>
      <c r="E1200" s="14">
        <v>38.200000000000003</v>
      </c>
    </row>
    <row r="1201" spans="3:5" x14ac:dyDescent="0.15">
      <c r="C1201" s="122">
        <v>112001504.5</v>
      </c>
      <c r="D1201" s="14" t="s">
        <v>857</v>
      </c>
      <c r="E1201" s="14">
        <v>23.7</v>
      </c>
    </row>
    <row r="1202" spans="3:5" x14ac:dyDescent="0.15">
      <c r="C1202" s="122">
        <v>112001506</v>
      </c>
      <c r="D1202" s="14" t="s">
        <v>858</v>
      </c>
      <c r="E1202" s="14">
        <v>31.1</v>
      </c>
    </row>
    <row r="1203" spans="3:5" x14ac:dyDescent="0.15">
      <c r="C1203" s="122">
        <v>112001509</v>
      </c>
      <c r="D1203" s="14" t="s">
        <v>859</v>
      </c>
      <c r="E1203" s="14">
        <v>45.3</v>
      </c>
    </row>
    <row r="1204" spans="3:5" x14ac:dyDescent="0.15">
      <c r="C1204" s="122">
        <v>112501506</v>
      </c>
      <c r="D1204" s="14" t="s">
        <v>860</v>
      </c>
      <c r="E1204" s="14">
        <v>35.799999999999997</v>
      </c>
    </row>
    <row r="1205" spans="3:5" x14ac:dyDescent="0.15">
      <c r="C1205" s="122">
        <v>112501509</v>
      </c>
      <c r="D1205" s="14" t="s">
        <v>861</v>
      </c>
      <c r="E1205" s="14">
        <v>52.3</v>
      </c>
    </row>
    <row r="1206" spans="3:5" x14ac:dyDescent="0.15">
      <c r="C1206" s="122">
        <v>1125015012</v>
      </c>
      <c r="D1206" s="14" t="s">
        <v>862</v>
      </c>
      <c r="E1206" s="14">
        <v>67.900000000000006</v>
      </c>
    </row>
    <row r="1207" spans="3:5" x14ac:dyDescent="0.15">
      <c r="C1207" s="122">
        <v>113002006</v>
      </c>
      <c r="D1207" s="14" t="s">
        <v>863</v>
      </c>
      <c r="E1207" s="14">
        <v>45.2</v>
      </c>
    </row>
    <row r="1208" spans="3:5" x14ac:dyDescent="0.15">
      <c r="C1208" s="122">
        <v>113002009</v>
      </c>
      <c r="D1208" s="14" t="s">
        <v>864</v>
      </c>
      <c r="E1208" s="14">
        <v>66.5</v>
      </c>
    </row>
    <row r="1209" spans="3:5" x14ac:dyDescent="0.15">
      <c r="C1209" s="122">
        <v>1130020012</v>
      </c>
      <c r="D1209" s="14" t="s">
        <v>865</v>
      </c>
      <c r="E1209" s="14">
        <v>86.8</v>
      </c>
    </row>
    <row r="1210" spans="3:5" x14ac:dyDescent="0.15">
      <c r="C1210" s="122">
        <v>113501506</v>
      </c>
      <c r="D1210" s="14" t="s">
        <v>866</v>
      </c>
      <c r="E1210" s="14">
        <v>45.2</v>
      </c>
    </row>
    <row r="1211" spans="3:5" x14ac:dyDescent="0.15">
      <c r="C1211" s="122">
        <v>113501509</v>
      </c>
      <c r="D1211" s="14" t="s">
        <v>867</v>
      </c>
      <c r="E1211" s="14">
        <v>66.5</v>
      </c>
    </row>
    <row r="1212" spans="3:5" x14ac:dyDescent="0.15">
      <c r="C1212" s="122">
        <v>1135015012</v>
      </c>
      <c r="D1212" s="14" t="s">
        <v>868</v>
      </c>
      <c r="E1212" s="14">
        <v>86.8</v>
      </c>
    </row>
    <row r="1213" spans="3:5" x14ac:dyDescent="0.15">
      <c r="C1213" s="122">
        <v>114002006</v>
      </c>
      <c r="D1213" s="14" t="s">
        <v>869</v>
      </c>
      <c r="E1213" s="14">
        <v>54.7</v>
      </c>
    </row>
    <row r="1214" spans="3:5" x14ac:dyDescent="0.15">
      <c r="C1214" s="122">
        <v>114002009</v>
      </c>
      <c r="D1214" s="14" t="s">
        <v>870</v>
      </c>
      <c r="E1214" s="14">
        <v>80.599999999999994</v>
      </c>
    </row>
    <row r="1215" spans="3:5" x14ac:dyDescent="0.15">
      <c r="C1215" s="122">
        <v>1140020012</v>
      </c>
      <c r="D1215" s="14" t="s">
        <v>871</v>
      </c>
      <c r="E1215" s="14">
        <v>106</v>
      </c>
    </row>
    <row r="1216" spans="3:5" x14ac:dyDescent="0.15">
      <c r="D1216" s="14" t="s">
        <v>1659</v>
      </c>
    </row>
    <row r="1217" spans="3:5" x14ac:dyDescent="0.15">
      <c r="C1217" s="122">
        <v>12</v>
      </c>
      <c r="D1217" s="14" t="s">
        <v>1658</v>
      </c>
    </row>
    <row r="1218" spans="3:5" x14ac:dyDescent="0.15">
      <c r="C1218" s="122">
        <v>122002006</v>
      </c>
      <c r="D1218" s="14" t="s">
        <v>872</v>
      </c>
      <c r="E1218" s="14">
        <v>35.6</v>
      </c>
    </row>
    <row r="1219" spans="3:5" x14ac:dyDescent="0.15">
      <c r="C1219" s="122">
        <v>122002008</v>
      </c>
      <c r="D1219" s="14" t="s">
        <v>873</v>
      </c>
      <c r="E1219" s="14">
        <v>46.5</v>
      </c>
    </row>
    <row r="1220" spans="3:5" x14ac:dyDescent="0.15">
      <c r="C1220" s="122">
        <v>122002009</v>
      </c>
      <c r="D1220" s="14" t="s">
        <v>874</v>
      </c>
      <c r="E1220" s="14">
        <v>51.8</v>
      </c>
    </row>
    <row r="1221" spans="3:5" x14ac:dyDescent="0.15">
      <c r="C1221" s="122">
        <v>1220020012</v>
      </c>
      <c r="D1221" s="14" t="s">
        <v>875</v>
      </c>
      <c r="E1221" s="14">
        <v>67</v>
      </c>
    </row>
    <row r="1222" spans="3:5" x14ac:dyDescent="0.15">
      <c r="C1222" s="122">
        <v>122502506</v>
      </c>
      <c r="D1222" s="14" t="s">
        <v>876</v>
      </c>
      <c r="E1222" s="14">
        <v>45</v>
      </c>
    </row>
    <row r="1223" spans="3:5" x14ac:dyDescent="0.15">
      <c r="C1223" s="122">
        <v>122502508</v>
      </c>
      <c r="D1223" s="14" t="s">
        <v>877</v>
      </c>
      <c r="E1223" s="14">
        <v>59.1</v>
      </c>
    </row>
    <row r="1224" spans="3:5" x14ac:dyDescent="0.15">
      <c r="C1224" s="122">
        <v>122502509</v>
      </c>
      <c r="D1224" s="14" t="s">
        <v>878</v>
      </c>
      <c r="E1224" s="14">
        <v>65.900000000000006</v>
      </c>
    </row>
    <row r="1225" spans="3:5" x14ac:dyDescent="0.15">
      <c r="C1225" s="122">
        <v>1225025012</v>
      </c>
      <c r="D1225" s="14" t="s">
        <v>879</v>
      </c>
      <c r="E1225" s="14">
        <v>85.8</v>
      </c>
    </row>
    <row r="1226" spans="3:5" x14ac:dyDescent="0.15">
      <c r="C1226" s="122">
        <v>1225025014</v>
      </c>
      <c r="D1226" s="14" t="s">
        <v>880</v>
      </c>
      <c r="E1226" s="14">
        <v>98.5</v>
      </c>
    </row>
    <row r="1227" spans="3:5" x14ac:dyDescent="0.15">
      <c r="C1227" s="122">
        <v>1225025016</v>
      </c>
      <c r="D1227" s="14" t="s">
        <v>881</v>
      </c>
      <c r="E1227" s="14">
        <v>111</v>
      </c>
    </row>
    <row r="1228" spans="3:5" x14ac:dyDescent="0.15">
      <c r="C1228" s="122">
        <v>123003006</v>
      </c>
      <c r="D1228" s="14" t="s">
        <v>882</v>
      </c>
      <c r="E1228" s="14">
        <v>54.4</v>
      </c>
    </row>
    <row r="1229" spans="3:5" x14ac:dyDescent="0.15">
      <c r="C1229" s="122">
        <v>123003008</v>
      </c>
      <c r="D1229" s="14" t="s">
        <v>883</v>
      </c>
      <c r="E1229" s="14">
        <v>71.599999999999994</v>
      </c>
    </row>
    <row r="1230" spans="3:5" x14ac:dyDescent="0.15">
      <c r="C1230" s="122">
        <v>123003009</v>
      </c>
      <c r="D1230" s="14" t="s">
        <v>884</v>
      </c>
      <c r="E1230" s="14">
        <v>80.099999999999994</v>
      </c>
    </row>
    <row r="1231" spans="3:5" x14ac:dyDescent="0.15">
      <c r="C1231" s="122">
        <v>1230030012</v>
      </c>
      <c r="D1231" s="14" t="s">
        <v>885</v>
      </c>
      <c r="E1231" s="14">
        <v>105</v>
      </c>
    </row>
    <row r="1232" spans="3:5" x14ac:dyDescent="0.15">
      <c r="C1232" s="122">
        <v>1230030014</v>
      </c>
      <c r="D1232" s="14" t="s">
        <v>886</v>
      </c>
      <c r="E1232" s="14">
        <v>120</v>
      </c>
    </row>
    <row r="1233" spans="3:5" x14ac:dyDescent="0.15">
      <c r="C1233" s="259">
        <v>1230030016</v>
      </c>
      <c r="D1233" s="14" t="s">
        <v>887</v>
      </c>
      <c r="E1233" s="14">
        <v>136</v>
      </c>
    </row>
    <row r="1234" spans="3:5" x14ac:dyDescent="0.15">
      <c r="C1234" s="122">
        <v>1230030019</v>
      </c>
      <c r="D1234" s="14" t="s">
        <v>888</v>
      </c>
      <c r="E1234" s="14">
        <v>158</v>
      </c>
    </row>
    <row r="1235" spans="3:5" x14ac:dyDescent="0.15">
      <c r="C1235" s="122">
        <v>123503509</v>
      </c>
      <c r="D1235" s="14" t="s">
        <v>889</v>
      </c>
      <c r="E1235" s="14">
        <v>94.2</v>
      </c>
    </row>
    <row r="1236" spans="3:5" x14ac:dyDescent="0.15">
      <c r="C1236" s="122">
        <v>1235035012</v>
      </c>
      <c r="D1236" s="14" t="s">
        <v>890</v>
      </c>
      <c r="E1236" s="14">
        <v>123</v>
      </c>
    </row>
    <row r="1237" spans="3:5" x14ac:dyDescent="0.15">
      <c r="C1237" s="122">
        <v>1235035014</v>
      </c>
      <c r="D1237" s="14" t="s">
        <v>891</v>
      </c>
      <c r="E1237" s="14">
        <v>142</v>
      </c>
    </row>
    <row r="1238" spans="3:5" x14ac:dyDescent="0.15">
      <c r="C1238" s="122">
        <v>1235035016</v>
      </c>
      <c r="D1238" s="14" t="s">
        <v>892</v>
      </c>
      <c r="E1238" s="14">
        <v>161</v>
      </c>
    </row>
    <row r="1239" spans="3:5" x14ac:dyDescent="0.15">
      <c r="C1239" s="122">
        <v>1235035019</v>
      </c>
      <c r="D1239" s="14" t="s">
        <v>893</v>
      </c>
      <c r="E1239" s="14">
        <v>188</v>
      </c>
    </row>
    <row r="1240" spans="3:5" x14ac:dyDescent="0.15">
      <c r="C1240" s="122">
        <v>1235035022</v>
      </c>
      <c r="D1240" s="14" t="s">
        <v>894</v>
      </c>
      <c r="E1240" s="14">
        <v>214</v>
      </c>
    </row>
    <row r="1241" spans="3:5" x14ac:dyDescent="0.15">
      <c r="C1241" s="122">
        <v>124004009</v>
      </c>
      <c r="D1241" s="14" t="s">
        <v>895</v>
      </c>
      <c r="E1241" s="14">
        <v>108</v>
      </c>
    </row>
    <row r="1242" spans="3:5" x14ac:dyDescent="0.15">
      <c r="C1242" s="122">
        <v>1240040012</v>
      </c>
      <c r="D1242" s="14" t="s">
        <v>896</v>
      </c>
      <c r="E1242" s="14">
        <v>142</v>
      </c>
    </row>
    <row r="1243" spans="3:5" x14ac:dyDescent="0.15">
      <c r="C1243" s="122">
        <v>1240040014</v>
      </c>
      <c r="D1243" s="14" t="s">
        <v>897</v>
      </c>
      <c r="E1243" s="14">
        <v>164</v>
      </c>
    </row>
    <row r="1244" spans="3:5" x14ac:dyDescent="0.15">
      <c r="C1244" s="122">
        <v>1240040016</v>
      </c>
      <c r="D1244" s="14" t="s">
        <v>898</v>
      </c>
      <c r="E1244" s="14">
        <v>186</v>
      </c>
    </row>
    <row r="1245" spans="3:5" x14ac:dyDescent="0.15">
      <c r="C1245" s="122">
        <v>1240040019</v>
      </c>
      <c r="D1245" s="14" t="s">
        <v>899</v>
      </c>
      <c r="E1245" s="14">
        <v>218</v>
      </c>
    </row>
    <row r="1246" spans="3:5" x14ac:dyDescent="0.15">
      <c r="C1246" s="122">
        <v>1240040022</v>
      </c>
      <c r="D1246" s="14" t="s">
        <v>900</v>
      </c>
      <c r="E1246" s="14">
        <v>248</v>
      </c>
    </row>
    <row r="1247" spans="3:5" x14ac:dyDescent="0.15">
      <c r="C1247" s="122">
        <v>124504509</v>
      </c>
      <c r="D1247" s="14" t="s">
        <v>901</v>
      </c>
      <c r="E1247" s="14">
        <v>122</v>
      </c>
    </row>
    <row r="1248" spans="3:5" x14ac:dyDescent="0.15">
      <c r="C1248" s="122">
        <v>1245045012</v>
      </c>
      <c r="D1248" s="14" t="s">
        <v>902</v>
      </c>
      <c r="E1248" s="14">
        <v>161</v>
      </c>
    </row>
    <row r="1249" spans="3:5" x14ac:dyDescent="0.15">
      <c r="C1249" s="122">
        <v>1245045014</v>
      </c>
      <c r="D1249" s="14" t="s">
        <v>903</v>
      </c>
      <c r="E1249" s="14">
        <v>186</v>
      </c>
    </row>
    <row r="1250" spans="3:5" x14ac:dyDescent="0.15">
      <c r="C1250" s="122">
        <v>1245045016</v>
      </c>
      <c r="D1250" s="14" t="s">
        <v>904</v>
      </c>
      <c r="E1250" s="14">
        <v>211</v>
      </c>
    </row>
    <row r="1251" spans="3:5" x14ac:dyDescent="0.15">
      <c r="C1251" s="122">
        <v>1245045019</v>
      </c>
      <c r="D1251" s="14" t="s">
        <v>905</v>
      </c>
      <c r="E1251" s="14">
        <v>247</v>
      </c>
    </row>
    <row r="1252" spans="3:5" x14ac:dyDescent="0.15">
      <c r="C1252" s="122">
        <v>1245045022</v>
      </c>
      <c r="D1252" s="14" t="s">
        <v>906</v>
      </c>
      <c r="E1252" s="14">
        <v>283</v>
      </c>
    </row>
    <row r="1253" spans="3:5" x14ac:dyDescent="0.15">
      <c r="C1253" s="122">
        <v>1250050012</v>
      </c>
      <c r="D1253" s="14" t="s">
        <v>907</v>
      </c>
      <c r="E1253" s="14">
        <v>180</v>
      </c>
    </row>
    <row r="1254" spans="3:5" x14ac:dyDescent="0.15">
      <c r="C1254" s="122">
        <v>1250050014</v>
      </c>
      <c r="D1254" s="14" t="s">
        <v>908</v>
      </c>
      <c r="E1254" s="14">
        <v>208</v>
      </c>
    </row>
    <row r="1255" spans="3:5" x14ac:dyDescent="0.15">
      <c r="C1255" s="122">
        <v>1250050016</v>
      </c>
      <c r="D1255" s="14" t="s">
        <v>909</v>
      </c>
      <c r="E1255" s="14">
        <v>236</v>
      </c>
    </row>
    <row r="1256" spans="3:5" x14ac:dyDescent="0.15">
      <c r="C1256" s="122">
        <v>1250050019</v>
      </c>
      <c r="D1256" s="14" t="s">
        <v>910</v>
      </c>
      <c r="E1256" s="14">
        <v>277</v>
      </c>
    </row>
    <row r="1257" spans="3:5" x14ac:dyDescent="0.15">
      <c r="C1257" s="122">
        <v>1250050022</v>
      </c>
      <c r="D1257" s="14" t="s">
        <v>911</v>
      </c>
      <c r="E1257" s="14">
        <v>317</v>
      </c>
    </row>
    <row r="1258" spans="3:5" x14ac:dyDescent="0.15">
      <c r="C1258" s="122">
        <v>1255055016</v>
      </c>
      <c r="D1258" s="14" t="s">
        <v>912</v>
      </c>
      <c r="E1258" s="14">
        <v>261</v>
      </c>
    </row>
    <row r="1259" spans="3:5" x14ac:dyDescent="0.15">
      <c r="C1259" s="122">
        <v>1255055019</v>
      </c>
      <c r="D1259" s="14" t="s">
        <v>913</v>
      </c>
      <c r="E1259" s="14">
        <v>307</v>
      </c>
    </row>
    <row r="1260" spans="3:5" x14ac:dyDescent="0.15">
      <c r="C1260" s="122">
        <v>1255055022</v>
      </c>
      <c r="D1260" s="14" t="s">
        <v>914</v>
      </c>
      <c r="E1260" s="14">
        <v>352</v>
      </c>
    </row>
    <row r="1261" spans="3:5" x14ac:dyDescent="0.15">
      <c r="D1261" s="14" t="s">
        <v>1659</v>
      </c>
    </row>
    <row r="1262" spans="3:5" x14ac:dyDescent="0.15">
      <c r="C1262" s="122">
        <v>13</v>
      </c>
      <c r="D1262" s="14" t="s">
        <v>1641</v>
      </c>
    </row>
    <row r="1263" spans="3:5" x14ac:dyDescent="0.15">
      <c r="C1263" s="122">
        <v>1340040019</v>
      </c>
      <c r="D1263" s="14" t="s">
        <v>915</v>
      </c>
      <c r="E1263" s="14">
        <v>213</v>
      </c>
    </row>
    <row r="1264" spans="3:5" x14ac:dyDescent="0.15">
      <c r="C1264" s="122">
        <v>1340040022</v>
      </c>
      <c r="D1264" s="14" t="s">
        <v>916</v>
      </c>
      <c r="E1264" s="14">
        <v>242</v>
      </c>
    </row>
    <row r="1265" spans="3:5" x14ac:dyDescent="0.15">
      <c r="C1265" s="122">
        <v>1340040025</v>
      </c>
      <c r="D1265" s="14" t="s">
        <v>917</v>
      </c>
      <c r="E1265" s="14">
        <v>269</v>
      </c>
    </row>
    <row r="1266" spans="3:5" x14ac:dyDescent="0.15">
      <c r="C1266" s="122">
        <v>1345045019</v>
      </c>
      <c r="D1266" s="14" t="s">
        <v>918</v>
      </c>
      <c r="E1266" s="14">
        <v>243</v>
      </c>
    </row>
    <row r="1267" spans="3:5" x14ac:dyDescent="0.15">
      <c r="C1267" s="122">
        <v>1345045022</v>
      </c>
      <c r="D1267" s="14" t="s">
        <v>919</v>
      </c>
      <c r="E1267" s="14">
        <v>276</v>
      </c>
    </row>
    <row r="1268" spans="3:5" x14ac:dyDescent="0.15">
      <c r="C1268" s="122">
        <v>1345045025</v>
      </c>
      <c r="D1268" s="14" t="s">
        <v>920</v>
      </c>
      <c r="E1268" s="14">
        <v>308</v>
      </c>
    </row>
    <row r="1269" spans="3:5" x14ac:dyDescent="0.15">
      <c r="C1269" s="122">
        <v>1345045028</v>
      </c>
      <c r="D1269" s="14" t="s">
        <v>921</v>
      </c>
      <c r="E1269" s="14">
        <v>339</v>
      </c>
    </row>
    <row r="1270" spans="3:5" x14ac:dyDescent="0.15">
      <c r="C1270" s="122">
        <v>1345045032</v>
      </c>
      <c r="D1270" s="14" t="s">
        <v>922</v>
      </c>
      <c r="E1270" s="14">
        <v>379</v>
      </c>
    </row>
    <row r="1271" spans="3:5" x14ac:dyDescent="0.15">
      <c r="C1271" s="122">
        <v>1350050016</v>
      </c>
      <c r="D1271" s="14" t="s">
        <v>923</v>
      </c>
      <c r="E1271" s="14">
        <v>233</v>
      </c>
    </row>
    <row r="1272" spans="3:5" x14ac:dyDescent="0.15">
      <c r="C1272" s="122">
        <v>1350050019</v>
      </c>
      <c r="D1272" s="14" t="s">
        <v>924</v>
      </c>
      <c r="E1272" s="14">
        <v>272</v>
      </c>
    </row>
    <row r="1273" spans="3:5" x14ac:dyDescent="0.15">
      <c r="C1273" s="122">
        <v>1350050022</v>
      </c>
      <c r="D1273" s="14" t="s">
        <v>925</v>
      </c>
      <c r="E1273" s="14">
        <v>311</v>
      </c>
    </row>
    <row r="1274" spans="3:5" x14ac:dyDescent="0.15">
      <c r="C1274" s="122">
        <v>1350050025</v>
      </c>
      <c r="D1274" s="14" t="s">
        <v>926</v>
      </c>
      <c r="E1274" s="14">
        <v>348</v>
      </c>
    </row>
    <row r="1275" spans="3:5" x14ac:dyDescent="0.15">
      <c r="C1275" s="122">
        <v>1350050028</v>
      </c>
      <c r="D1275" s="14" t="s">
        <v>927</v>
      </c>
      <c r="E1275" s="14">
        <v>383</v>
      </c>
    </row>
    <row r="1276" spans="3:5" x14ac:dyDescent="0.15">
      <c r="C1276" s="122">
        <v>1350050032</v>
      </c>
      <c r="D1276" s="14" t="s">
        <v>928</v>
      </c>
      <c r="E1276" s="14">
        <v>429</v>
      </c>
    </row>
    <row r="1277" spans="3:5" x14ac:dyDescent="0.15">
      <c r="C1277" s="122">
        <v>1355055016</v>
      </c>
      <c r="D1277" s="14" t="s">
        <v>929</v>
      </c>
      <c r="E1277" s="14">
        <v>258</v>
      </c>
    </row>
    <row r="1278" spans="3:5" x14ac:dyDescent="0.15">
      <c r="C1278" s="122">
        <v>1355055019</v>
      </c>
      <c r="D1278" s="14" t="s">
        <v>930</v>
      </c>
      <c r="E1278" s="14">
        <v>302</v>
      </c>
    </row>
    <row r="1279" spans="3:5" x14ac:dyDescent="0.15">
      <c r="C1279" s="122">
        <v>1355055022</v>
      </c>
      <c r="D1279" s="14" t="s">
        <v>931</v>
      </c>
      <c r="E1279" s="14">
        <v>345</v>
      </c>
    </row>
    <row r="1280" spans="3:5" x14ac:dyDescent="0.15">
      <c r="C1280" s="122">
        <v>1355055025</v>
      </c>
      <c r="D1280" s="14" t="s">
        <v>932</v>
      </c>
      <c r="E1280" s="14">
        <v>387</v>
      </c>
    </row>
    <row r="1281" spans="3:5" x14ac:dyDescent="0.15">
      <c r="C1281" s="122">
        <v>1355055028</v>
      </c>
      <c r="D1281" s="14" t="s">
        <v>933</v>
      </c>
      <c r="E1281" s="14">
        <v>427</v>
      </c>
    </row>
    <row r="1282" spans="3:5" x14ac:dyDescent="0.15">
      <c r="C1282" s="122">
        <v>1355055032</v>
      </c>
      <c r="D1282" s="14" t="s">
        <v>934</v>
      </c>
      <c r="E1282" s="14">
        <v>479</v>
      </c>
    </row>
    <row r="1283" spans="3:5" x14ac:dyDescent="0.15">
      <c r="C1283" s="122">
        <v>1355055036</v>
      </c>
      <c r="D1283" s="14" t="s">
        <v>935</v>
      </c>
      <c r="E1283" s="14">
        <v>529</v>
      </c>
    </row>
    <row r="1284" spans="3:5" x14ac:dyDescent="0.15">
      <c r="C1284" s="122">
        <v>1355055038</v>
      </c>
      <c r="D1284" s="14" t="s">
        <v>936</v>
      </c>
      <c r="E1284" s="14">
        <v>553</v>
      </c>
    </row>
    <row r="1285" spans="3:5" x14ac:dyDescent="0.15">
      <c r="C1285" s="122">
        <v>1355055040</v>
      </c>
      <c r="D1285" s="14" t="s">
        <v>937</v>
      </c>
      <c r="E1285" s="14">
        <v>576</v>
      </c>
    </row>
    <row r="1286" spans="3:5" x14ac:dyDescent="0.15">
      <c r="C1286" s="122">
        <v>1360060016</v>
      </c>
      <c r="D1286" s="14" t="s">
        <v>938</v>
      </c>
      <c r="E1286" s="14">
        <v>283</v>
      </c>
    </row>
    <row r="1287" spans="3:5" x14ac:dyDescent="0.15">
      <c r="C1287" s="122">
        <v>1360060019</v>
      </c>
      <c r="D1287" s="14" t="s">
        <v>939</v>
      </c>
      <c r="E1287" s="14">
        <v>332</v>
      </c>
    </row>
    <row r="1288" spans="3:5" x14ac:dyDescent="0.15">
      <c r="C1288" s="122">
        <v>1360060022</v>
      </c>
      <c r="D1288" s="14" t="s">
        <v>940</v>
      </c>
      <c r="E1288" s="14">
        <v>380</v>
      </c>
    </row>
    <row r="1289" spans="3:5" x14ac:dyDescent="0.15">
      <c r="C1289" s="122">
        <v>1360060025</v>
      </c>
      <c r="D1289" s="14" t="s">
        <v>941</v>
      </c>
      <c r="E1289" s="14">
        <v>426</v>
      </c>
    </row>
    <row r="1290" spans="3:5" x14ac:dyDescent="0.15">
      <c r="C1290" s="122">
        <v>1360060028</v>
      </c>
      <c r="D1290" s="14" t="s">
        <v>942</v>
      </c>
      <c r="E1290" s="14">
        <v>471</v>
      </c>
    </row>
    <row r="1291" spans="3:5" x14ac:dyDescent="0.15">
      <c r="C1291" s="122">
        <v>1360060032</v>
      </c>
      <c r="D1291" s="14" t="s">
        <v>943</v>
      </c>
      <c r="E1291" s="14">
        <v>529</v>
      </c>
    </row>
    <row r="1292" spans="3:5" x14ac:dyDescent="0.15">
      <c r="C1292" s="122">
        <v>1360060036</v>
      </c>
      <c r="D1292" s="14" t="s">
        <v>944</v>
      </c>
      <c r="E1292" s="14">
        <v>585</v>
      </c>
    </row>
    <row r="1293" spans="3:5" x14ac:dyDescent="0.15">
      <c r="C1293" s="122">
        <v>1360060038</v>
      </c>
      <c r="D1293" s="14" t="s">
        <v>945</v>
      </c>
      <c r="E1293" s="14">
        <v>612</v>
      </c>
    </row>
    <row r="1294" spans="3:5" x14ac:dyDescent="0.15">
      <c r="C1294" s="122">
        <v>1360060040</v>
      </c>
      <c r="D1294" s="14" t="s">
        <v>946</v>
      </c>
      <c r="E1294" s="14">
        <v>639</v>
      </c>
    </row>
    <row r="1295" spans="3:5" x14ac:dyDescent="0.15">
      <c r="C1295" s="122">
        <v>1365065016</v>
      </c>
      <c r="D1295" s="14" t="s">
        <v>947</v>
      </c>
      <c r="E1295" s="14">
        <v>308</v>
      </c>
    </row>
    <row r="1296" spans="3:5" x14ac:dyDescent="0.15">
      <c r="C1296" s="122">
        <v>1365065019</v>
      </c>
      <c r="D1296" s="14" t="s">
        <v>948</v>
      </c>
      <c r="E1296" s="14">
        <v>362</v>
      </c>
    </row>
    <row r="1297" spans="3:5" x14ac:dyDescent="0.15">
      <c r="C1297" s="122">
        <v>1365065022</v>
      </c>
      <c r="D1297" s="14" t="s">
        <v>949</v>
      </c>
      <c r="E1297" s="14">
        <v>414</v>
      </c>
    </row>
    <row r="1298" spans="3:5" x14ac:dyDescent="0.15">
      <c r="C1298" s="122">
        <v>1365065025</v>
      </c>
      <c r="D1298" s="14" t="s">
        <v>950</v>
      </c>
      <c r="E1298" s="14">
        <v>465</v>
      </c>
    </row>
    <row r="1299" spans="3:5" x14ac:dyDescent="0.15">
      <c r="C1299" s="122">
        <v>1365065028</v>
      </c>
      <c r="D1299" s="14" t="s">
        <v>951</v>
      </c>
      <c r="E1299" s="14">
        <v>515</v>
      </c>
    </row>
    <row r="1300" spans="3:5" x14ac:dyDescent="0.15">
      <c r="C1300" s="122">
        <v>1365065032</v>
      </c>
      <c r="D1300" s="14" t="s">
        <v>952</v>
      </c>
      <c r="E1300" s="14">
        <v>580</v>
      </c>
    </row>
    <row r="1301" spans="3:5" x14ac:dyDescent="0.15">
      <c r="C1301" s="122">
        <v>1365065036</v>
      </c>
      <c r="D1301" s="14" t="s">
        <v>953</v>
      </c>
      <c r="E1301" s="14">
        <v>642</v>
      </c>
    </row>
    <row r="1302" spans="3:5" x14ac:dyDescent="0.15">
      <c r="C1302" s="122">
        <v>1365065038</v>
      </c>
      <c r="D1302" s="14" t="s">
        <v>954</v>
      </c>
      <c r="E1302" s="14">
        <v>672</v>
      </c>
    </row>
    <row r="1303" spans="3:5" x14ac:dyDescent="0.15">
      <c r="C1303" s="122">
        <v>1365065040</v>
      </c>
      <c r="D1303" s="14" t="s">
        <v>955</v>
      </c>
      <c r="E1303" s="14">
        <v>701</v>
      </c>
    </row>
    <row r="1304" spans="3:5" x14ac:dyDescent="0.15">
      <c r="C1304" s="122">
        <v>1370070016</v>
      </c>
      <c r="D1304" s="14" t="s">
        <v>956</v>
      </c>
      <c r="E1304" s="14">
        <v>333</v>
      </c>
    </row>
    <row r="1305" spans="3:5" x14ac:dyDescent="0.15">
      <c r="C1305" s="122">
        <v>1370070019</v>
      </c>
      <c r="D1305" s="14" t="s">
        <v>957</v>
      </c>
      <c r="E1305" s="14">
        <v>392</v>
      </c>
    </row>
    <row r="1306" spans="3:5" x14ac:dyDescent="0.15">
      <c r="C1306" s="122">
        <v>1370070022</v>
      </c>
      <c r="D1306" s="14" t="s">
        <v>958</v>
      </c>
      <c r="E1306" s="14">
        <v>449</v>
      </c>
    </row>
    <row r="1307" spans="3:5" x14ac:dyDescent="0.15">
      <c r="C1307" s="122">
        <v>1370070025</v>
      </c>
      <c r="D1307" s="14" t="s">
        <v>959</v>
      </c>
      <c r="E1307" s="14">
        <v>505</v>
      </c>
    </row>
    <row r="1308" spans="3:5" x14ac:dyDescent="0.15">
      <c r="C1308" s="122">
        <v>1370070028</v>
      </c>
      <c r="D1308" s="14" t="s">
        <v>960</v>
      </c>
      <c r="E1308" s="14">
        <v>559</v>
      </c>
    </row>
    <row r="1309" spans="3:5" x14ac:dyDescent="0.15">
      <c r="C1309" s="122">
        <v>1370070032</v>
      </c>
      <c r="D1309" s="14" t="s">
        <v>961</v>
      </c>
      <c r="E1309" s="14">
        <v>630</v>
      </c>
    </row>
    <row r="1310" spans="3:5" x14ac:dyDescent="0.15">
      <c r="C1310" s="122">
        <v>1370070036</v>
      </c>
      <c r="D1310" s="14" t="s">
        <v>962</v>
      </c>
      <c r="E1310" s="14">
        <v>698</v>
      </c>
    </row>
    <row r="1311" spans="3:5" x14ac:dyDescent="0.15">
      <c r="C1311" s="122">
        <v>1370070038</v>
      </c>
      <c r="D1311" s="14" t="s">
        <v>963</v>
      </c>
      <c r="E1311" s="14">
        <v>732</v>
      </c>
    </row>
    <row r="1312" spans="3:5" x14ac:dyDescent="0.15">
      <c r="C1312" s="122">
        <v>1370070040</v>
      </c>
      <c r="D1312" s="14" t="s">
        <v>964</v>
      </c>
      <c r="E1312" s="14">
        <v>764</v>
      </c>
    </row>
    <row r="1313" spans="3:5" x14ac:dyDescent="0.15">
      <c r="C1313" s="122">
        <v>1375075019</v>
      </c>
      <c r="D1313" s="14" t="s">
        <v>965</v>
      </c>
      <c r="E1313" s="14">
        <v>422</v>
      </c>
    </row>
    <row r="1314" spans="3:5" x14ac:dyDescent="0.15">
      <c r="C1314" s="122">
        <v>1375075022</v>
      </c>
      <c r="D1314" s="14" t="s">
        <v>966</v>
      </c>
      <c r="E1314" s="14">
        <v>483</v>
      </c>
    </row>
    <row r="1315" spans="3:5" x14ac:dyDescent="0.15">
      <c r="C1315" s="122">
        <v>1375075025</v>
      </c>
      <c r="D1315" s="14" t="s">
        <v>967</v>
      </c>
      <c r="E1315" s="14">
        <v>544</v>
      </c>
    </row>
    <row r="1316" spans="3:5" x14ac:dyDescent="0.15">
      <c r="C1316" s="122">
        <v>1375075028</v>
      </c>
      <c r="D1316" s="14" t="s">
        <v>974</v>
      </c>
      <c r="E1316" s="14">
        <v>603</v>
      </c>
    </row>
    <row r="1317" spans="3:5" x14ac:dyDescent="0.15">
      <c r="C1317" s="122">
        <v>1375075032</v>
      </c>
      <c r="D1317" s="14" t="s">
        <v>975</v>
      </c>
      <c r="E1317" s="14">
        <v>680</v>
      </c>
    </row>
    <row r="1318" spans="3:5" x14ac:dyDescent="0.15">
      <c r="C1318" s="122">
        <v>1375075036</v>
      </c>
      <c r="D1318" s="14" t="s">
        <v>976</v>
      </c>
      <c r="E1318" s="14">
        <v>755</v>
      </c>
    </row>
    <row r="1319" spans="3:5" x14ac:dyDescent="0.15">
      <c r="C1319" s="122">
        <v>1375075038</v>
      </c>
      <c r="D1319" s="14" t="s">
        <v>977</v>
      </c>
      <c r="E1319" s="14">
        <v>791</v>
      </c>
    </row>
    <row r="1320" spans="3:5" x14ac:dyDescent="0.15">
      <c r="C1320" s="122">
        <v>1375075040</v>
      </c>
      <c r="D1320" s="14" t="s">
        <v>978</v>
      </c>
      <c r="E1320" s="14">
        <v>827</v>
      </c>
    </row>
    <row r="1321" spans="3:5" x14ac:dyDescent="0.15">
      <c r="C1321" s="122">
        <v>1380080019</v>
      </c>
      <c r="D1321" s="14" t="s">
        <v>979</v>
      </c>
      <c r="E1321" s="14">
        <v>451</v>
      </c>
    </row>
    <row r="1322" spans="3:5" x14ac:dyDescent="0.15">
      <c r="C1322" s="122">
        <v>1380080022</v>
      </c>
      <c r="D1322" s="14" t="s">
        <v>980</v>
      </c>
      <c r="E1322" s="14">
        <v>518</v>
      </c>
    </row>
    <row r="1323" spans="3:5" x14ac:dyDescent="0.15">
      <c r="C1323" s="122">
        <v>1380080025</v>
      </c>
      <c r="D1323" s="14" t="s">
        <v>981</v>
      </c>
      <c r="E1323" s="14">
        <v>583</v>
      </c>
    </row>
    <row r="1324" spans="3:5" x14ac:dyDescent="0.15">
      <c r="C1324" s="122">
        <v>1380080028</v>
      </c>
      <c r="D1324" s="14" t="s">
        <v>982</v>
      </c>
      <c r="E1324" s="14">
        <v>647</v>
      </c>
    </row>
    <row r="1325" spans="3:5" x14ac:dyDescent="0.15">
      <c r="C1325" s="122">
        <v>1380080032</v>
      </c>
      <c r="D1325" s="14" t="s">
        <v>983</v>
      </c>
      <c r="E1325" s="14">
        <v>730</v>
      </c>
    </row>
    <row r="1326" spans="3:5" x14ac:dyDescent="0.15">
      <c r="C1326" s="122">
        <v>1380080036</v>
      </c>
      <c r="D1326" s="14" t="s">
        <v>984</v>
      </c>
      <c r="E1326" s="14">
        <v>811</v>
      </c>
    </row>
    <row r="1327" spans="3:5" x14ac:dyDescent="0.15">
      <c r="C1327" s="122">
        <v>1380080038</v>
      </c>
      <c r="D1327" s="14" t="s">
        <v>985</v>
      </c>
      <c r="E1327" s="14">
        <v>851</v>
      </c>
    </row>
    <row r="1328" spans="3:5" x14ac:dyDescent="0.15">
      <c r="C1328" s="122">
        <v>1380080040</v>
      </c>
      <c r="D1328" s="14" t="s">
        <v>986</v>
      </c>
      <c r="E1328" s="14">
        <v>890</v>
      </c>
    </row>
    <row r="1329" spans="3:5" x14ac:dyDescent="0.15">
      <c r="C1329" s="122">
        <v>1385085019</v>
      </c>
      <c r="D1329" s="14" t="s">
        <v>987</v>
      </c>
      <c r="E1329" s="14">
        <v>481</v>
      </c>
    </row>
    <row r="1330" spans="3:5" x14ac:dyDescent="0.15">
      <c r="C1330" s="122">
        <v>1385085022</v>
      </c>
      <c r="D1330" s="14" t="s">
        <v>988</v>
      </c>
      <c r="E1330" s="14">
        <v>552</v>
      </c>
    </row>
    <row r="1331" spans="3:5" x14ac:dyDescent="0.15">
      <c r="C1331" s="122">
        <v>1385085025</v>
      </c>
      <c r="D1331" s="14" t="s">
        <v>989</v>
      </c>
      <c r="E1331" s="14">
        <v>622</v>
      </c>
    </row>
    <row r="1332" spans="3:5" x14ac:dyDescent="0.15">
      <c r="C1332" s="122">
        <v>1385085028</v>
      </c>
      <c r="D1332" s="14" t="s">
        <v>990</v>
      </c>
      <c r="E1332" s="14">
        <v>691</v>
      </c>
    </row>
    <row r="1333" spans="3:5" x14ac:dyDescent="0.15">
      <c r="C1333" s="122">
        <v>1385085032</v>
      </c>
      <c r="D1333" s="14" t="s">
        <v>991</v>
      </c>
      <c r="E1333" s="14">
        <v>781</v>
      </c>
    </row>
    <row r="1334" spans="3:5" x14ac:dyDescent="0.15">
      <c r="C1334" s="122">
        <v>1385085036</v>
      </c>
      <c r="D1334" s="14" t="s">
        <v>992</v>
      </c>
      <c r="E1334" s="14">
        <v>868</v>
      </c>
    </row>
    <row r="1335" spans="3:5" x14ac:dyDescent="0.15">
      <c r="C1335" s="122">
        <v>1385085038</v>
      </c>
      <c r="D1335" s="14" t="s">
        <v>993</v>
      </c>
      <c r="E1335" s="14">
        <v>910</v>
      </c>
    </row>
    <row r="1336" spans="3:5" x14ac:dyDescent="0.15">
      <c r="C1336" s="122">
        <v>1385085040</v>
      </c>
      <c r="D1336" s="14" t="s">
        <v>994</v>
      </c>
      <c r="E1336" s="14">
        <v>953</v>
      </c>
    </row>
    <row r="1337" spans="3:5" x14ac:dyDescent="0.15">
      <c r="C1337" s="122">
        <v>1390090019</v>
      </c>
      <c r="D1337" s="14" t="s">
        <v>995</v>
      </c>
      <c r="E1337" s="14">
        <v>511</v>
      </c>
    </row>
    <row r="1338" spans="3:5" x14ac:dyDescent="0.15">
      <c r="C1338" s="122">
        <v>1390090022</v>
      </c>
      <c r="D1338" s="14" t="s">
        <v>996</v>
      </c>
      <c r="E1338" s="14">
        <v>587</v>
      </c>
    </row>
    <row r="1339" spans="3:5" x14ac:dyDescent="0.15">
      <c r="C1339" s="122">
        <v>1390090025</v>
      </c>
      <c r="D1339" s="14" t="s">
        <v>997</v>
      </c>
      <c r="E1339" s="14">
        <v>662</v>
      </c>
    </row>
    <row r="1340" spans="3:5" x14ac:dyDescent="0.15">
      <c r="C1340" s="122">
        <v>1390090028</v>
      </c>
      <c r="D1340" s="14" t="s">
        <v>998</v>
      </c>
      <c r="E1340" s="14">
        <v>735</v>
      </c>
    </row>
    <row r="1341" spans="3:5" x14ac:dyDescent="0.15">
      <c r="C1341" s="122">
        <v>1390090032</v>
      </c>
      <c r="D1341" s="14" t="s">
        <v>999</v>
      </c>
      <c r="E1341" s="14">
        <v>831</v>
      </c>
    </row>
    <row r="1342" spans="3:5" x14ac:dyDescent="0.15">
      <c r="C1342" s="122">
        <v>1390090036</v>
      </c>
      <c r="D1342" s="14" t="s">
        <v>1000</v>
      </c>
      <c r="E1342" s="14">
        <v>924</v>
      </c>
    </row>
    <row r="1343" spans="3:5" x14ac:dyDescent="0.15">
      <c r="C1343" s="122">
        <v>1390090038</v>
      </c>
      <c r="D1343" s="14" t="s">
        <v>1001</v>
      </c>
      <c r="E1343" s="14">
        <v>970</v>
      </c>
    </row>
    <row r="1344" spans="3:5" x14ac:dyDescent="0.15">
      <c r="C1344" s="122">
        <v>1390090040</v>
      </c>
      <c r="D1344" s="14" t="s">
        <v>1002</v>
      </c>
      <c r="E1344" s="14">
        <v>15</v>
      </c>
    </row>
    <row r="1345" spans="3:5" x14ac:dyDescent="0.15">
      <c r="C1345" s="122">
        <v>1395095022</v>
      </c>
      <c r="D1345" s="14" t="s">
        <v>1003</v>
      </c>
      <c r="E1345" s="14">
        <v>621</v>
      </c>
    </row>
    <row r="1346" spans="3:5" x14ac:dyDescent="0.15">
      <c r="C1346" s="122">
        <v>1395095025</v>
      </c>
      <c r="D1346" s="14" t="s">
        <v>1004</v>
      </c>
      <c r="E1346" s="14">
        <v>701</v>
      </c>
    </row>
    <row r="1347" spans="3:5" x14ac:dyDescent="0.15">
      <c r="C1347" s="122">
        <v>1395095028</v>
      </c>
      <c r="D1347" s="14" t="s">
        <v>1005</v>
      </c>
      <c r="E1347" s="14">
        <v>779</v>
      </c>
    </row>
    <row r="1348" spans="3:5" x14ac:dyDescent="0.15">
      <c r="C1348" s="122">
        <v>1395095032</v>
      </c>
      <c r="D1348" s="14" t="s">
        <v>1006</v>
      </c>
      <c r="E1348" s="14">
        <v>881</v>
      </c>
    </row>
    <row r="1349" spans="3:5" x14ac:dyDescent="0.15">
      <c r="C1349" s="122">
        <v>1395095036</v>
      </c>
      <c r="D1349" s="14" t="s">
        <v>1007</v>
      </c>
      <c r="E1349" s="14">
        <v>981</v>
      </c>
    </row>
    <row r="1350" spans="3:5" x14ac:dyDescent="0.15">
      <c r="C1350" s="122">
        <v>1395095038</v>
      </c>
      <c r="D1350" s="14" t="s">
        <v>1008</v>
      </c>
      <c r="E1350" s="14">
        <v>29</v>
      </c>
    </row>
    <row r="1351" spans="3:5" x14ac:dyDescent="0.15">
      <c r="C1351" s="122">
        <v>1395095040</v>
      </c>
      <c r="D1351" s="14" t="s">
        <v>1009</v>
      </c>
      <c r="E1351" s="14">
        <v>78</v>
      </c>
    </row>
    <row r="1352" spans="3:5" x14ac:dyDescent="0.15">
      <c r="C1352" s="124">
        <v>131000100022</v>
      </c>
      <c r="D1352" s="14" t="s">
        <v>1010</v>
      </c>
      <c r="E1352" s="14">
        <v>656</v>
      </c>
    </row>
    <row r="1353" spans="3:5" x14ac:dyDescent="0.15">
      <c r="C1353" s="124"/>
      <c r="D1353" s="14" t="s">
        <v>1011</v>
      </c>
      <c r="E1353" s="14">
        <v>740</v>
      </c>
    </row>
    <row r="1354" spans="3:5" x14ac:dyDescent="0.15">
      <c r="C1354" s="124"/>
      <c r="D1354" s="14" t="s">
        <v>1012</v>
      </c>
      <c r="E1354" s="14">
        <v>823</v>
      </c>
    </row>
    <row r="1355" spans="3:5" x14ac:dyDescent="0.15">
      <c r="C1355" s="124"/>
      <c r="D1355" s="14" t="s">
        <v>1013</v>
      </c>
      <c r="E1355" s="14">
        <v>931</v>
      </c>
    </row>
    <row r="1356" spans="3:5" x14ac:dyDescent="0.15">
      <c r="C1356" s="124"/>
      <c r="D1356" s="14" t="s">
        <v>1014</v>
      </c>
      <c r="E1356" s="14">
        <v>37</v>
      </c>
    </row>
    <row r="1357" spans="3:5" x14ac:dyDescent="0.15">
      <c r="C1357" s="124"/>
      <c r="D1357" s="14" t="s">
        <v>1015</v>
      </c>
      <c r="E1357" s="14">
        <v>89</v>
      </c>
    </row>
    <row r="1358" spans="3:5" x14ac:dyDescent="0.15">
      <c r="C1358" s="124"/>
      <c r="D1358" s="14" t="s">
        <v>1016</v>
      </c>
      <c r="E1358" s="14">
        <v>141</v>
      </c>
    </row>
    <row r="1359" spans="3:5" x14ac:dyDescent="0.15">
      <c r="D1359" s="14" t="s">
        <v>1659</v>
      </c>
    </row>
    <row r="1360" spans="3:5" x14ac:dyDescent="0.15">
      <c r="C1360" s="122">
        <v>14</v>
      </c>
      <c r="D1360" s="14" t="s">
        <v>1642</v>
      </c>
    </row>
    <row r="1361" spans="3:5" x14ac:dyDescent="0.15">
      <c r="C1361" s="122">
        <v>1440040016</v>
      </c>
      <c r="D1361" s="14" t="s">
        <v>1017</v>
      </c>
      <c r="E1361" s="14">
        <v>193</v>
      </c>
    </row>
    <row r="1362" spans="3:5" x14ac:dyDescent="0.15">
      <c r="C1362" s="122">
        <v>1440040019</v>
      </c>
      <c r="D1362" s="14" t="s">
        <v>1018</v>
      </c>
      <c r="E1362" s="14">
        <v>227</v>
      </c>
    </row>
    <row r="1363" spans="3:5" x14ac:dyDescent="0.15">
      <c r="C1363" s="122">
        <v>1440040022</v>
      </c>
      <c r="D1363" s="14" t="s">
        <v>1019</v>
      </c>
      <c r="E1363" s="14">
        <v>261</v>
      </c>
    </row>
    <row r="1364" spans="3:5" x14ac:dyDescent="0.15">
      <c r="C1364" s="122">
        <v>1440040025</v>
      </c>
      <c r="D1364" s="14" t="s">
        <v>1020</v>
      </c>
      <c r="E1364" s="14">
        <v>294</v>
      </c>
    </row>
    <row r="1365" spans="3:5" x14ac:dyDescent="0.15">
      <c r="C1365" s="122">
        <v>1440040028</v>
      </c>
      <c r="D1365" s="14" t="s">
        <v>1021</v>
      </c>
      <c r="E1365" s="14">
        <v>327</v>
      </c>
    </row>
    <row r="1366" spans="3:5" x14ac:dyDescent="0.15">
      <c r="C1366" s="122">
        <v>1440040032</v>
      </c>
      <c r="D1366" s="14" t="s">
        <v>1022</v>
      </c>
      <c r="E1366" s="14">
        <v>370</v>
      </c>
    </row>
    <row r="1367" spans="3:5" x14ac:dyDescent="0.15">
      <c r="C1367" s="122">
        <v>1445045016</v>
      </c>
      <c r="D1367" s="14" t="s">
        <v>1023</v>
      </c>
      <c r="E1367" s="14">
        <v>218</v>
      </c>
    </row>
    <row r="1368" spans="3:5" x14ac:dyDescent="0.15">
      <c r="C1368" s="122">
        <v>1445045019</v>
      </c>
      <c r="D1368" s="14" t="s">
        <v>1024</v>
      </c>
      <c r="E1368" s="14">
        <v>257</v>
      </c>
    </row>
    <row r="1369" spans="3:5" x14ac:dyDescent="0.15">
      <c r="C1369" s="122">
        <v>1445045022</v>
      </c>
      <c r="D1369" s="14" t="s">
        <v>1025</v>
      </c>
      <c r="E1369" s="14">
        <v>296</v>
      </c>
    </row>
    <row r="1370" spans="3:5" x14ac:dyDescent="0.15">
      <c r="C1370" s="122">
        <v>1445045025</v>
      </c>
      <c r="D1370" s="14" t="s">
        <v>1026</v>
      </c>
      <c r="E1370" s="14">
        <v>334</v>
      </c>
    </row>
    <row r="1371" spans="3:5" x14ac:dyDescent="0.15">
      <c r="C1371" s="122">
        <v>1445045028</v>
      </c>
      <c r="D1371" s="14" t="s">
        <v>1027</v>
      </c>
      <c r="E1371" s="14">
        <v>371</v>
      </c>
    </row>
    <row r="1372" spans="3:5" x14ac:dyDescent="0.15">
      <c r="C1372" s="122">
        <v>1445045032</v>
      </c>
      <c r="D1372" s="14" t="s">
        <v>1028</v>
      </c>
      <c r="E1372" s="14">
        <v>420</v>
      </c>
    </row>
    <row r="1373" spans="3:5" x14ac:dyDescent="0.15">
      <c r="C1373" s="122">
        <v>1445045036</v>
      </c>
      <c r="D1373" s="14" t="s">
        <v>1029</v>
      </c>
      <c r="E1373" s="14">
        <v>468</v>
      </c>
    </row>
    <row r="1374" spans="3:5" x14ac:dyDescent="0.15">
      <c r="C1374" s="122">
        <v>1445045040</v>
      </c>
      <c r="D1374" s="14" t="s">
        <v>1030</v>
      </c>
      <c r="E1374" s="14">
        <v>515</v>
      </c>
    </row>
    <row r="1375" spans="3:5" x14ac:dyDescent="0.15">
      <c r="C1375" s="122">
        <v>1445045045</v>
      </c>
      <c r="D1375" s="14" t="s">
        <v>1031</v>
      </c>
      <c r="E1375" s="14">
        <v>572</v>
      </c>
    </row>
    <row r="1376" spans="3:5" x14ac:dyDescent="0.15">
      <c r="C1376" s="122">
        <v>1450050016</v>
      </c>
      <c r="D1376" s="14" t="s">
        <v>1032</v>
      </c>
      <c r="E1376" s="14">
        <v>243</v>
      </c>
    </row>
    <row r="1377" spans="3:5" x14ac:dyDescent="0.15">
      <c r="C1377" s="122">
        <v>1450050019</v>
      </c>
      <c r="D1377" s="14" t="s">
        <v>1033</v>
      </c>
      <c r="E1377" s="14">
        <v>287</v>
      </c>
    </row>
    <row r="1378" spans="3:5" x14ac:dyDescent="0.15">
      <c r="C1378" s="122">
        <v>1450050022</v>
      </c>
      <c r="D1378" s="14" t="s">
        <v>1034</v>
      </c>
      <c r="E1378" s="14">
        <v>330</v>
      </c>
    </row>
    <row r="1379" spans="3:5" x14ac:dyDescent="0.15">
      <c r="C1379" s="122">
        <v>1450050025</v>
      </c>
      <c r="D1379" s="14" t="s">
        <v>1035</v>
      </c>
      <c r="E1379" s="14">
        <v>373</v>
      </c>
    </row>
    <row r="1380" spans="3:5" x14ac:dyDescent="0.15">
      <c r="C1380" s="122">
        <v>1450050028</v>
      </c>
      <c r="D1380" s="14" t="s">
        <v>1036</v>
      </c>
      <c r="E1380" s="14">
        <v>415</v>
      </c>
    </row>
    <row r="1381" spans="3:5" x14ac:dyDescent="0.15">
      <c r="C1381" s="122">
        <v>1450050032</v>
      </c>
      <c r="D1381" s="14" t="s">
        <v>1037</v>
      </c>
      <c r="E1381" s="14">
        <v>470</v>
      </c>
    </row>
    <row r="1382" spans="3:5" x14ac:dyDescent="0.15">
      <c r="C1382" s="122">
        <v>1450050036</v>
      </c>
      <c r="D1382" s="14" t="s">
        <v>1038</v>
      </c>
      <c r="E1382" s="14">
        <v>525</v>
      </c>
    </row>
    <row r="1383" spans="3:5" x14ac:dyDescent="0.15">
      <c r="C1383" s="122">
        <v>1450050040</v>
      </c>
      <c r="D1383" s="14" t="s">
        <v>1039</v>
      </c>
      <c r="E1383" s="14">
        <v>578</v>
      </c>
    </row>
    <row r="1384" spans="3:5" x14ac:dyDescent="0.15">
      <c r="C1384" s="122">
        <v>1450050045</v>
      </c>
      <c r="D1384" s="14" t="s">
        <v>1040</v>
      </c>
      <c r="E1384" s="14">
        <v>643</v>
      </c>
    </row>
    <row r="1385" spans="3:5" x14ac:dyDescent="0.15">
      <c r="C1385" s="122">
        <v>1450050050</v>
      </c>
      <c r="D1385" s="14" t="s">
        <v>1041</v>
      </c>
      <c r="E1385" s="14">
        <v>707</v>
      </c>
    </row>
    <row r="1386" spans="3:5" x14ac:dyDescent="0.15">
      <c r="C1386" s="122">
        <v>1455055016</v>
      </c>
      <c r="D1386" s="14" t="s">
        <v>1042</v>
      </c>
      <c r="E1386" s="14">
        <v>268</v>
      </c>
    </row>
    <row r="1387" spans="3:5" x14ac:dyDescent="0.15">
      <c r="C1387" s="122">
        <v>1455055019</v>
      </c>
      <c r="D1387" s="14" t="s">
        <v>1043</v>
      </c>
      <c r="E1387" s="14">
        <v>317</v>
      </c>
    </row>
    <row r="1388" spans="3:5" x14ac:dyDescent="0.15">
      <c r="C1388" s="122">
        <v>1455055022</v>
      </c>
      <c r="D1388" s="14" t="s">
        <v>1044</v>
      </c>
      <c r="E1388" s="14">
        <v>365</v>
      </c>
    </row>
    <row r="1389" spans="3:5" x14ac:dyDescent="0.15">
      <c r="C1389" s="122">
        <v>1455055025</v>
      </c>
      <c r="D1389" s="14" t="s">
        <v>1045</v>
      </c>
      <c r="E1389" s="14">
        <v>412</v>
      </c>
    </row>
    <row r="1390" spans="3:5" x14ac:dyDescent="0.15">
      <c r="C1390" s="122">
        <v>1455055028</v>
      </c>
      <c r="D1390" s="14" t="s">
        <v>1046</v>
      </c>
      <c r="E1390" s="14">
        <v>459</v>
      </c>
    </row>
    <row r="1391" spans="3:5" x14ac:dyDescent="0.15">
      <c r="C1391" s="122">
        <v>1455055032</v>
      </c>
      <c r="D1391" s="14" t="s">
        <v>1047</v>
      </c>
      <c r="E1391" s="14">
        <v>520</v>
      </c>
    </row>
    <row r="1392" spans="3:5" x14ac:dyDescent="0.15">
      <c r="C1392" s="122">
        <v>1455055036</v>
      </c>
      <c r="D1392" s="14" t="s">
        <v>1048</v>
      </c>
      <c r="E1392" s="14">
        <v>581</v>
      </c>
    </row>
    <row r="1393" spans="3:5" x14ac:dyDescent="0.15">
      <c r="C1393" s="122">
        <v>1455055040</v>
      </c>
      <c r="D1393" s="14" t="s">
        <v>1049</v>
      </c>
      <c r="E1393" s="14">
        <v>641</v>
      </c>
    </row>
    <row r="1394" spans="3:5" x14ac:dyDescent="0.15">
      <c r="C1394" s="122">
        <v>1455055045</v>
      </c>
      <c r="D1394" s="14" t="s">
        <v>1050</v>
      </c>
      <c r="E1394" s="14">
        <v>714</v>
      </c>
    </row>
    <row r="1395" spans="3:5" x14ac:dyDescent="0.15">
      <c r="C1395" s="122">
        <v>1455055050</v>
      </c>
      <c r="D1395" s="14" t="s">
        <v>1051</v>
      </c>
      <c r="E1395" s="14">
        <v>785</v>
      </c>
    </row>
    <row r="1396" spans="3:5" x14ac:dyDescent="0.15">
      <c r="C1396" s="122">
        <v>1455055055</v>
      </c>
      <c r="D1396" s="14" t="s">
        <v>1052</v>
      </c>
      <c r="E1396" s="14">
        <v>855</v>
      </c>
    </row>
    <row r="1397" spans="3:5" x14ac:dyDescent="0.15">
      <c r="C1397" s="122">
        <v>1460060019</v>
      </c>
      <c r="D1397" s="14" t="s">
        <v>1053</v>
      </c>
      <c r="E1397" s="14">
        <v>347</v>
      </c>
    </row>
    <row r="1398" spans="3:5" x14ac:dyDescent="0.15">
      <c r="C1398" s="122">
        <v>1460060022</v>
      </c>
      <c r="D1398" s="14" t="s">
        <v>1054</v>
      </c>
      <c r="E1398" s="14">
        <v>399</v>
      </c>
    </row>
    <row r="1399" spans="3:5" x14ac:dyDescent="0.15">
      <c r="C1399" s="122">
        <v>1460060025</v>
      </c>
      <c r="D1399" s="14" t="s">
        <v>1055</v>
      </c>
      <c r="E1399" s="14">
        <v>451</v>
      </c>
    </row>
    <row r="1400" spans="3:5" x14ac:dyDescent="0.15">
      <c r="C1400" s="122">
        <v>1460060028</v>
      </c>
      <c r="D1400" s="14" t="s">
        <v>1056</v>
      </c>
      <c r="E1400" s="14">
        <v>503</v>
      </c>
    </row>
    <row r="1401" spans="3:5" x14ac:dyDescent="0.15">
      <c r="C1401" s="122">
        <v>1460060032</v>
      </c>
      <c r="D1401" s="14" t="s">
        <v>1057</v>
      </c>
      <c r="E1401" s="14">
        <v>571</v>
      </c>
    </row>
    <row r="1402" spans="3:5" x14ac:dyDescent="0.15">
      <c r="C1402" s="122">
        <v>1460060036</v>
      </c>
      <c r="D1402" s="14" t="s">
        <v>1058</v>
      </c>
      <c r="E1402" s="14">
        <v>638</v>
      </c>
    </row>
    <row r="1403" spans="3:5" x14ac:dyDescent="0.15">
      <c r="C1403" s="122">
        <v>1460060040</v>
      </c>
      <c r="D1403" s="14" t="s">
        <v>1059</v>
      </c>
      <c r="E1403" s="14">
        <v>703</v>
      </c>
    </row>
    <row r="1404" spans="3:5" x14ac:dyDescent="0.15">
      <c r="C1404" s="122">
        <v>1460060045</v>
      </c>
      <c r="D1404" s="14" t="s">
        <v>1060</v>
      </c>
      <c r="E1404" s="14">
        <v>784</v>
      </c>
    </row>
    <row r="1405" spans="3:5" x14ac:dyDescent="0.15">
      <c r="C1405" s="122">
        <v>1460060050</v>
      </c>
      <c r="D1405" s="14" t="s">
        <v>1061</v>
      </c>
      <c r="E1405" s="14">
        <v>864</v>
      </c>
    </row>
    <row r="1406" spans="3:5" x14ac:dyDescent="0.15">
      <c r="C1406" s="122">
        <v>1460060055</v>
      </c>
      <c r="D1406" s="14" t="s">
        <v>1062</v>
      </c>
      <c r="E1406" s="14">
        <v>941</v>
      </c>
    </row>
    <row r="1407" spans="3:5" x14ac:dyDescent="0.15">
      <c r="C1407" s="122">
        <v>1460060060</v>
      </c>
      <c r="D1407" s="14" t="s">
        <v>1063</v>
      </c>
      <c r="E1407" s="14">
        <v>1017</v>
      </c>
    </row>
    <row r="1408" spans="3:5" x14ac:dyDescent="0.15">
      <c r="C1408" s="122">
        <v>1465065019</v>
      </c>
      <c r="D1408" s="14" t="s">
        <v>1064</v>
      </c>
      <c r="E1408" s="14">
        <v>376</v>
      </c>
    </row>
    <row r="1409" spans="3:5" x14ac:dyDescent="0.15">
      <c r="C1409" s="122">
        <v>1465065022</v>
      </c>
      <c r="D1409" s="14" t="s">
        <v>1065</v>
      </c>
      <c r="E1409" s="14">
        <v>434</v>
      </c>
    </row>
    <row r="1410" spans="3:5" x14ac:dyDescent="0.15">
      <c r="C1410" s="122">
        <v>1465065025</v>
      </c>
      <c r="D1410" s="14" t="s">
        <v>1066</v>
      </c>
      <c r="E1410" s="14">
        <v>491</v>
      </c>
    </row>
    <row r="1411" spans="3:5" x14ac:dyDescent="0.15">
      <c r="C1411" s="122">
        <v>1465065028</v>
      </c>
      <c r="D1411" s="14" t="s">
        <v>1067</v>
      </c>
      <c r="E1411" s="14">
        <v>547</v>
      </c>
    </row>
    <row r="1412" spans="3:5" x14ac:dyDescent="0.15">
      <c r="C1412" s="122">
        <v>1465065032</v>
      </c>
      <c r="D1412" s="14" t="s">
        <v>1068</v>
      </c>
      <c r="E1412" s="14">
        <v>621</v>
      </c>
    </row>
    <row r="1413" spans="3:5" x14ac:dyDescent="0.15">
      <c r="C1413" s="122">
        <v>1465065036</v>
      </c>
      <c r="D1413" s="14" t="s">
        <v>1069</v>
      </c>
      <c r="E1413" s="14">
        <v>694</v>
      </c>
    </row>
    <row r="1414" spans="3:5" x14ac:dyDescent="0.15">
      <c r="C1414" s="122">
        <v>1465065040</v>
      </c>
      <c r="D1414" s="14" t="s">
        <v>1070</v>
      </c>
      <c r="E1414" s="14">
        <v>766</v>
      </c>
    </row>
    <row r="1415" spans="3:5" x14ac:dyDescent="0.15">
      <c r="C1415" s="122">
        <v>1465065045</v>
      </c>
      <c r="D1415" s="14" t="s">
        <v>1071</v>
      </c>
      <c r="E1415" s="14">
        <v>855</v>
      </c>
    </row>
    <row r="1416" spans="3:5" x14ac:dyDescent="0.15">
      <c r="C1416" s="122">
        <v>1465065050</v>
      </c>
      <c r="D1416" s="14" t="s">
        <v>1072</v>
      </c>
      <c r="E1416" s="14">
        <v>942</v>
      </c>
    </row>
    <row r="1417" spans="3:5" x14ac:dyDescent="0.15">
      <c r="C1417" s="122">
        <v>1465065055</v>
      </c>
      <c r="D1417" s="14" t="s">
        <v>1073</v>
      </c>
      <c r="E1417" s="14">
        <v>1027</v>
      </c>
    </row>
    <row r="1418" spans="3:5" x14ac:dyDescent="0.15">
      <c r="C1418" s="122">
        <v>1465065060</v>
      </c>
      <c r="D1418" s="14" t="s">
        <v>1074</v>
      </c>
      <c r="E1418" s="14">
        <v>1111</v>
      </c>
    </row>
    <row r="1419" spans="3:5" x14ac:dyDescent="0.15">
      <c r="C1419" s="122">
        <v>1465065065</v>
      </c>
      <c r="D1419" s="14" t="s">
        <v>1075</v>
      </c>
      <c r="E1419" s="14">
        <v>1193</v>
      </c>
    </row>
    <row r="1420" spans="3:5" x14ac:dyDescent="0.15">
      <c r="C1420" s="122">
        <v>1470070019</v>
      </c>
      <c r="D1420" s="14" t="s">
        <v>1076</v>
      </c>
      <c r="E1420" s="14">
        <v>406</v>
      </c>
    </row>
    <row r="1421" spans="3:5" x14ac:dyDescent="0.15">
      <c r="C1421" s="122">
        <v>1470070022</v>
      </c>
      <c r="D1421" s="14" t="s">
        <v>1077</v>
      </c>
      <c r="E1421" s="14">
        <v>468</v>
      </c>
    </row>
    <row r="1422" spans="3:5" x14ac:dyDescent="0.15">
      <c r="C1422" s="122">
        <v>1470070025</v>
      </c>
      <c r="D1422" s="14" t="s">
        <v>1078</v>
      </c>
      <c r="E1422" s="14">
        <v>530</v>
      </c>
    </row>
    <row r="1423" spans="3:5" x14ac:dyDescent="0.15">
      <c r="C1423" s="122">
        <v>1470070028</v>
      </c>
      <c r="D1423" s="14" t="s">
        <v>1079</v>
      </c>
      <c r="E1423" s="14">
        <v>591</v>
      </c>
    </row>
    <row r="1424" spans="3:5" x14ac:dyDescent="0.15">
      <c r="C1424" s="122">
        <v>1470070032</v>
      </c>
      <c r="D1424" s="14" t="s">
        <v>1080</v>
      </c>
      <c r="E1424" s="14">
        <v>671</v>
      </c>
    </row>
    <row r="1425" spans="3:5" x14ac:dyDescent="0.15">
      <c r="C1425" s="122">
        <v>1470070036</v>
      </c>
      <c r="D1425" s="14" t="s">
        <v>1081</v>
      </c>
      <c r="E1425" s="14">
        <v>751</v>
      </c>
    </row>
    <row r="1426" spans="3:5" x14ac:dyDescent="0.15">
      <c r="C1426" s="122">
        <v>1470070040</v>
      </c>
      <c r="D1426" s="14" t="s">
        <v>1082</v>
      </c>
      <c r="E1426" s="14">
        <v>829</v>
      </c>
    </row>
    <row r="1427" spans="3:5" x14ac:dyDescent="0.15">
      <c r="C1427" s="122">
        <v>1470070045</v>
      </c>
      <c r="D1427" s="14" t="s">
        <v>1083</v>
      </c>
      <c r="E1427" s="14">
        <v>926</v>
      </c>
    </row>
    <row r="1428" spans="3:5" x14ac:dyDescent="0.15">
      <c r="C1428" s="122">
        <v>1470070050</v>
      </c>
      <c r="D1428" s="14" t="s">
        <v>1084</v>
      </c>
      <c r="E1428" s="14">
        <v>1020</v>
      </c>
    </row>
    <row r="1429" spans="3:5" x14ac:dyDescent="0.15">
      <c r="C1429" s="122">
        <v>1470070055</v>
      </c>
      <c r="D1429" s="14" t="s">
        <v>1085</v>
      </c>
      <c r="E1429" s="14">
        <v>1113</v>
      </c>
    </row>
    <row r="1430" spans="3:5" x14ac:dyDescent="0.15">
      <c r="C1430" s="122">
        <v>1470070060</v>
      </c>
      <c r="D1430" s="14" t="s">
        <v>1086</v>
      </c>
      <c r="E1430" s="14">
        <v>1205</v>
      </c>
    </row>
    <row r="1431" spans="3:5" x14ac:dyDescent="0.15">
      <c r="C1431" s="122">
        <v>1470070065</v>
      </c>
      <c r="D1431" s="14" t="s">
        <v>1087</v>
      </c>
      <c r="E1431" s="14">
        <v>1296</v>
      </c>
    </row>
    <row r="1432" spans="3:5" x14ac:dyDescent="0.15">
      <c r="C1432" s="122">
        <v>1470070070</v>
      </c>
      <c r="D1432" s="14" t="s">
        <v>1088</v>
      </c>
      <c r="E1432" s="14">
        <v>1384</v>
      </c>
    </row>
    <row r="1433" spans="3:5" x14ac:dyDescent="0.15">
      <c r="C1433" s="122">
        <v>1475075022</v>
      </c>
      <c r="D1433" s="14" t="s">
        <v>1089</v>
      </c>
      <c r="E1433" s="14">
        <v>503</v>
      </c>
    </row>
    <row r="1434" spans="3:5" x14ac:dyDescent="0.15">
      <c r="C1434" s="122">
        <v>1475075025</v>
      </c>
      <c r="D1434" s="14" t="s">
        <v>1090</v>
      </c>
      <c r="E1434" s="14">
        <v>569</v>
      </c>
    </row>
    <row r="1435" spans="3:5" x14ac:dyDescent="0.15">
      <c r="C1435" s="122">
        <v>1475075028</v>
      </c>
      <c r="D1435" s="14" t="s">
        <v>1091</v>
      </c>
      <c r="E1435" s="14">
        <v>635</v>
      </c>
    </row>
    <row r="1436" spans="3:5" x14ac:dyDescent="0.15">
      <c r="C1436" s="122">
        <v>1475075032</v>
      </c>
      <c r="D1436" s="14" t="s">
        <v>1092</v>
      </c>
      <c r="E1436" s="14">
        <v>721</v>
      </c>
    </row>
    <row r="1437" spans="3:5" x14ac:dyDescent="0.15">
      <c r="C1437" s="122">
        <v>1475075036</v>
      </c>
      <c r="D1437" s="14" t="s">
        <v>1093</v>
      </c>
      <c r="E1437" s="14">
        <v>807</v>
      </c>
    </row>
    <row r="1438" spans="3:5" x14ac:dyDescent="0.15">
      <c r="C1438" s="122">
        <v>1475075040</v>
      </c>
      <c r="D1438" s="14" t="s">
        <v>1094</v>
      </c>
      <c r="E1438" s="14">
        <v>892</v>
      </c>
    </row>
    <row r="1439" spans="3:5" x14ac:dyDescent="0.15">
      <c r="C1439" s="122">
        <v>1475075045</v>
      </c>
      <c r="D1439" s="14" t="s">
        <v>1095</v>
      </c>
      <c r="E1439" s="14">
        <v>996</v>
      </c>
    </row>
    <row r="1440" spans="3:5" x14ac:dyDescent="0.15">
      <c r="C1440" s="122">
        <v>1475075050</v>
      </c>
      <c r="D1440" s="14" t="s">
        <v>1096</v>
      </c>
      <c r="E1440" s="14">
        <v>1099</v>
      </c>
    </row>
    <row r="1441" spans="3:5" x14ac:dyDescent="0.15">
      <c r="C1441" s="122">
        <v>1475075055</v>
      </c>
      <c r="D1441" s="14" t="s">
        <v>1097</v>
      </c>
      <c r="E1441" s="14">
        <v>1200</v>
      </c>
    </row>
    <row r="1442" spans="3:5" x14ac:dyDescent="0.15">
      <c r="C1442" s="122">
        <v>1475075060</v>
      </c>
      <c r="D1442" s="14" t="s">
        <v>1098</v>
      </c>
      <c r="E1442" s="14">
        <v>1299</v>
      </c>
    </row>
    <row r="1443" spans="3:5" x14ac:dyDescent="0.15">
      <c r="C1443" s="122">
        <v>1475075065</v>
      </c>
      <c r="D1443" s="14" t="s">
        <v>1099</v>
      </c>
      <c r="E1443" s="14">
        <v>1398</v>
      </c>
    </row>
    <row r="1444" spans="3:5" x14ac:dyDescent="0.15">
      <c r="C1444" s="122">
        <v>1475075070</v>
      </c>
      <c r="D1444" s="14" t="s">
        <v>1100</v>
      </c>
      <c r="E1444" s="14">
        <v>1494</v>
      </c>
    </row>
    <row r="1445" spans="3:5" x14ac:dyDescent="0.15">
      <c r="C1445" s="122">
        <v>1475075075</v>
      </c>
      <c r="D1445" s="14" t="s">
        <v>1101</v>
      </c>
      <c r="E1445" s="14">
        <v>1589</v>
      </c>
    </row>
    <row r="1446" spans="3:5" x14ac:dyDescent="0.15">
      <c r="C1446" s="122">
        <v>1480080022</v>
      </c>
      <c r="D1446" s="14" t="s">
        <v>1102</v>
      </c>
      <c r="E1446" s="14">
        <v>537</v>
      </c>
    </row>
    <row r="1447" spans="3:5" x14ac:dyDescent="0.15">
      <c r="C1447" s="122">
        <v>1480080025</v>
      </c>
      <c r="D1447" s="14" t="s">
        <v>1103</v>
      </c>
      <c r="E1447" s="14">
        <v>608</v>
      </c>
    </row>
    <row r="1448" spans="3:5" x14ac:dyDescent="0.15">
      <c r="C1448" s="122">
        <v>1480080028</v>
      </c>
      <c r="D1448" s="14" t="s">
        <v>1104</v>
      </c>
      <c r="E1448" s="14">
        <v>679</v>
      </c>
    </row>
    <row r="1449" spans="3:5" x14ac:dyDescent="0.15">
      <c r="C1449" s="122">
        <v>1480080032</v>
      </c>
      <c r="D1449" s="14" t="s">
        <v>1105</v>
      </c>
      <c r="E1449" s="14">
        <v>772</v>
      </c>
    </row>
    <row r="1450" spans="3:5" x14ac:dyDescent="0.15">
      <c r="C1450" s="122">
        <v>1480080036</v>
      </c>
      <c r="D1450" s="14" t="s">
        <v>1106</v>
      </c>
      <c r="E1450" s="14">
        <v>864</v>
      </c>
    </row>
    <row r="1451" spans="3:5" x14ac:dyDescent="0.15">
      <c r="C1451" s="122">
        <v>1480080040</v>
      </c>
      <c r="D1451" s="14" t="s">
        <v>1107</v>
      </c>
      <c r="E1451" s="14">
        <v>955</v>
      </c>
    </row>
    <row r="1452" spans="3:5" x14ac:dyDescent="0.15">
      <c r="C1452" s="122">
        <v>1480080045</v>
      </c>
      <c r="D1452" s="14" t="s">
        <v>1108</v>
      </c>
      <c r="E1452" s="14">
        <v>1066</v>
      </c>
    </row>
    <row r="1453" spans="3:5" x14ac:dyDescent="0.15">
      <c r="C1453" s="122">
        <v>1480080050</v>
      </c>
      <c r="D1453" s="14" t="s">
        <v>1109</v>
      </c>
      <c r="E1453" s="14">
        <v>1177</v>
      </c>
    </row>
    <row r="1454" spans="3:5" x14ac:dyDescent="0.15">
      <c r="C1454" s="122">
        <v>1480080055</v>
      </c>
      <c r="D1454" s="14" t="s">
        <v>1110</v>
      </c>
      <c r="E1454" s="14">
        <v>1286</v>
      </c>
    </row>
    <row r="1455" spans="3:5" x14ac:dyDescent="0.15">
      <c r="C1455" s="122">
        <v>1480080060</v>
      </c>
      <c r="D1455" s="14" t="s">
        <v>1111</v>
      </c>
      <c r="E1455" s="14">
        <v>1394</v>
      </c>
    </row>
    <row r="1456" spans="3:5" x14ac:dyDescent="0.15">
      <c r="C1456" s="122">
        <v>1480080065</v>
      </c>
      <c r="D1456" s="14" t="s">
        <v>1112</v>
      </c>
      <c r="E1456" s="14">
        <v>1500</v>
      </c>
    </row>
    <row r="1457" spans="3:5" x14ac:dyDescent="0.15">
      <c r="C1457" s="122">
        <v>1480080070</v>
      </c>
      <c r="D1457" s="14" t="s">
        <v>1113</v>
      </c>
      <c r="E1457" s="14">
        <v>1604</v>
      </c>
    </row>
    <row r="1458" spans="3:5" x14ac:dyDescent="0.15">
      <c r="C1458" s="122">
        <v>1480080075</v>
      </c>
      <c r="D1458" s="14" t="s">
        <v>1114</v>
      </c>
      <c r="E1458" s="14">
        <v>1707</v>
      </c>
    </row>
    <row r="1459" spans="3:5" x14ac:dyDescent="0.15">
      <c r="C1459" s="122">
        <v>1480080080</v>
      </c>
      <c r="D1459" s="14" t="s">
        <v>1115</v>
      </c>
      <c r="E1459" s="14">
        <v>1808</v>
      </c>
    </row>
    <row r="1460" spans="3:5" x14ac:dyDescent="0.15">
      <c r="C1460" s="122">
        <v>1485085025</v>
      </c>
      <c r="D1460" s="14" t="s">
        <v>1116</v>
      </c>
      <c r="E1460" s="14">
        <v>648</v>
      </c>
    </row>
    <row r="1461" spans="3:5" x14ac:dyDescent="0.15">
      <c r="C1461" s="122">
        <v>1485085028</v>
      </c>
      <c r="D1461" s="14" t="s">
        <v>1117</v>
      </c>
      <c r="E1461" s="14">
        <v>723</v>
      </c>
    </row>
    <row r="1462" spans="3:5" x14ac:dyDescent="0.15">
      <c r="C1462" s="122">
        <v>1485085032</v>
      </c>
      <c r="D1462" s="14" t="s">
        <v>1118</v>
      </c>
      <c r="E1462" s="14">
        <v>822</v>
      </c>
    </row>
    <row r="1463" spans="3:5" x14ac:dyDescent="0.15">
      <c r="C1463" s="122">
        <v>1485085036</v>
      </c>
      <c r="D1463" s="14" t="s">
        <v>1119</v>
      </c>
      <c r="E1463" s="14">
        <v>920</v>
      </c>
    </row>
    <row r="1464" spans="3:5" x14ac:dyDescent="0.15">
      <c r="C1464" s="122">
        <v>1485085040</v>
      </c>
      <c r="D1464" s="14" t="s">
        <v>1120</v>
      </c>
      <c r="E1464" s="14">
        <v>1017</v>
      </c>
    </row>
    <row r="1465" spans="3:5" x14ac:dyDescent="0.15">
      <c r="C1465" s="122">
        <v>1485085045</v>
      </c>
      <c r="D1465" s="14" t="s">
        <v>1121</v>
      </c>
      <c r="E1465" s="14">
        <v>1137</v>
      </c>
    </row>
    <row r="1466" spans="3:5" x14ac:dyDescent="0.15">
      <c r="C1466" s="122">
        <v>1485085050</v>
      </c>
      <c r="D1466" s="14" t="s">
        <v>1122</v>
      </c>
      <c r="E1466" s="14">
        <v>1256</v>
      </c>
    </row>
    <row r="1467" spans="3:5" x14ac:dyDescent="0.15">
      <c r="C1467" s="122">
        <v>1485085055</v>
      </c>
      <c r="D1467" s="14" t="s">
        <v>1123</v>
      </c>
      <c r="E1467" s="14">
        <v>1372</v>
      </c>
    </row>
    <row r="1468" spans="3:5" x14ac:dyDescent="0.15">
      <c r="C1468" s="122">
        <v>1485085060</v>
      </c>
      <c r="D1468" s="14" t="s">
        <v>1124</v>
      </c>
      <c r="E1468" s="14">
        <v>1488</v>
      </c>
    </row>
    <row r="1469" spans="3:5" x14ac:dyDescent="0.15">
      <c r="C1469" s="122">
        <v>1485085065</v>
      </c>
      <c r="D1469" s="14" t="s">
        <v>1125</v>
      </c>
      <c r="E1469" s="14">
        <v>1602</v>
      </c>
    </row>
    <row r="1470" spans="3:5" x14ac:dyDescent="0.15">
      <c r="C1470" s="122">
        <v>1485085070</v>
      </c>
      <c r="D1470" s="14" t="s">
        <v>1126</v>
      </c>
      <c r="E1470" s="14">
        <v>1714</v>
      </c>
    </row>
    <row r="1471" spans="3:5" x14ac:dyDescent="0.15">
      <c r="C1471" s="122">
        <v>1485085075</v>
      </c>
      <c r="D1471" s="14" t="s">
        <v>1127</v>
      </c>
      <c r="E1471" s="14">
        <v>1825</v>
      </c>
    </row>
    <row r="1472" spans="3:5" x14ac:dyDescent="0.15">
      <c r="C1472" s="122">
        <v>1485085080</v>
      </c>
      <c r="D1472" s="14" t="s">
        <v>1128</v>
      </c>
      <c r="E1472" s="14">
        <v>1934</v>
      </c>
    </row>
    <row r="1473" spans="3:5" x14ac:dyDescent="0.15">
      <c r="C1473" s="122">
        <v>1490090025</v>
      </c>
      <c r="D1473" s="14" t="s">
        <v>1129</v>
      </c>
      <c r="E1473" s="14">
        <v>687</v>
      </c>
    </row>
    <row r="1474" spans="3:5" x14ac:dyDescent="0.15">
      <c r="C1474" s="122">
        <v>1490090028</v>
      </c>
      <c r="D1474" s="14" t="s">
        <v>1130</v>
      </c>
      <c r="E1474" s="14">
        <v>767</v>
      </c>
    </row>
    <row r="1475" spans="3:5" x14ac:dyDescent="0.15">
      <c r="C1475" s="122">
        <v>1490090032</v>
      </c>
      <c r="D1475" s="14" t="s">
        <v>1131</v>
      </c>
      <c r="E1475" s="14">
        <v>872</v>
      </c>
    </row>
    <row r="1476" spans="3:5" x14ac:dyDescent="0.15">
      <c r="C1476" s="122">
        <v>1490090036</v>
      </c>
      <c r="D1476" s="14" t="s">
        <v>1132</v>
      </c>
      <c r="E1476" s="14">
        <v>977</v>
      </c>
    </row>
    <row r="1477" spans="3:5" x14ac:dyDescent="0.15">
      <c r="C1477" s="122">
        <v>1490090040</v>
      </c>
      <c r="D1477" s="14" t="s">
        <v>1133</v>
      </c>
      <c r="E1477" s="14">
        <v>1080</v>
      </c>
    </row>
    <row r="1478" spans="3:5" x14ac:dyDescent="0.15">
      <c r="C1478" s="122">
        <v>1490090045</v>
      </c>
      <c r="D1478" s="14" t="s">
        <v>1134</v>
      </c>
      <c r="E1478" s="14">
        <v>1208</v>
      </c>
    </row>
    <row r="1479" spans="3:5" x14ac:dyDescent="0.15">
      <c r="C1479" s="122">
        <v>1490090050</v>
      </c>
      <c r="D1479" s="14" t="s">
        <v>1135</v>
      </c>
      <c r="E1479" s="14">
        <v>1334</v>
      </c>
    </row>
    <row r="1480" spans="3:5" x14ac:dyDescent="0.15">
      <c r="C1480" s="122">
        <v>1490090055</v>
      </c>
      <c r="D1480" s="14" t="s">
        <v>1136</v>
      </c>
      <c r="E1480" s="14">
        <v>1459</v>
      </c>
    </row>
    <row r="1481" spans="3:5" x14ac:dyDescent="0.15">
      <c r="C1481" s="122">
        <v>1490090060</v>
      </c>
      <c r="D1481" s="14" t="s">
        <v>1137</v>
      </c>
      <c r="E1481" s="14">
        <v>1582</v>
      </c>
    </row>
    <row r="1482" spans="3:5" x14ac:dyDescent="0.15">
      <c r="C1482" s="122">
        <v>1490090065</v>
      </c>
      <c r="D1482" s="14" t="s">
        <v>1138</v>
      </c>
      <c r="E1482" s="14">
        <v>1704</v>
      </c>
    </row>
    <row r="1483" spans="3:5" x14ac:dyDescent="0.15">
      <c r="C1483" s="122">
        <v>1490090070</v>
      </c>
      <c r="D1483" s="14" t="s">
        <v>1139</v>
      </c>
      <c r="E1483" s="14">
        <v>1824</v>
      </c>
    </row>
    <row r="1484" spans="3:5" x14ac:dyDescent="0.15">
      <c r="C1484" s="122">
        <v>1490090075</v>
      </c>
      <c r="D1484" s="14" t="s">
        <v>1140</v>
      </c>
      <c r="E1484" s="14">
        <v>1942</v>
      </c>
    </row>
    <row r="1485" spans="3:5" x14ac:dyDescent="0.15">
      <c r="C1485" s="122">
        <v>1490090080</v>
      </c>
      <c r="D1485" s="14" t="s">
        <v>1141</v>
      </c>
      <c r="E1485" s="14">
        <v>2059</v>
      </c>
    </row>
    <row r="1486" spans="3:5" x14ac:dyDescent="0.15">
      <c r="C1486" s="122">
        <v>1495095025</v>
      </c>
      <c r="D1486" s="14" t="s">
        <v>1142</v>
      </c>
      <c r="E1486" s="14">
        <v>726</v>
      </c>
    </row>
    <row r="1487" spans="3:5" x14ac:dyDescent="0.15">
      <c r="C1487" s="122">
        <v>1495095028</v>
      </c>
      <c r="D1487" s="14" t="s">
        <v>1143</v>
      </c>
      <c r="E1487" s="14">
        <v>811</v>
      </c>
    </row>
    <row r="1488" spans="3:5" x14ac:dyDescent="0.15">
      <c r="C1488" s="122">
        <v>1495095032</v>
      </c>
      <c r="D1488" s="14" t="s">
        <v>1144</v>
      </c>
      <c r="E1488" s="14">
        <v>922</v>
      </c>
    </row>
    <row r="1489" spans="3:5" x14ac:dyDescent="0.15">
      <c r="C1489" s="122">
        <v>1495095036</v>
      </c>
      <c r="D1489" s="14" t="s">
        <v>1145</v>
      </c>
      <c r="E1489" s="14">
        <v>1033</v>
      </c>
    </row>
    <row r="1490" spans="3:5" x14ac:dyDescent="0.15">
      <c r="C1490" s="122">
        <v>1495095040</v>
      </c>
      <c r="D1490" s="14" t="s">
        <v>1146</v>
      </c>
      <c r="E1490" s="14">
        <v>1142</v>
      </c>
    </row>
    <row r="1491" spans="3:5" x14ac:dyDescent="0.15">
      <c r="C1491" s="122">
        <v>1495095045</v>
      </c>
      <c r="D1491" s="14" t="s">
        <v>1147</v>
      </c>
      <c r="E1491" s="14">
        <v>1278</v>
      </c>
    </row>
    <row r="1492" spans="3:5" x14ac:dyDescent="0.15">
      <c r="C1492" s="122">
        <v>1495095050</v>
      </c>
      <c r="D1492" s="14" t="s">
        <v>1148</v>
      </c>
      <c r="E1492" s="14">
        <v>1413</v>
      </c>
    </row>
    <row r="1493" spans="3:5" x14ac:dyDescent="0.15">
      <c r="C1493" s="122">
        <v>1495095055</v>
      </c>
      <c r="D1493" s="14" t="s">
        <v>1149</v>
      </c>
      <c r="E1493" s="14">
        <v>1545</v>
      </c>
    </row>
    <row r="1494" spans="3:5" x14ac:dyDescent="0.15">
      <c r="C1494" s="122">
        <v>1495095060</v>
      </c>
      <c r="D1494" s="14" t="s">
        <v>1150</v>
      </c>
      <c r="E1494" s="14">
        <v>1676</v>
      </c>
    </row>
    <row r="1495" spans="3:5" x14ac:dyDescent="0.15">
      <c r="C1495" s="122">
        <v>1495095065</v>
      </c>
      <c r="D1495" s="14" t="s">
        <v>1151</v>
      </c>
      <c r="E1495" s="14">
        <v>1806</v>
      </c>
    </row>
    <row r="1496" spans="3:5" x14ac:dyDescent="0.15">
      <c r="C1496" s="122">
        <v>1495095070</v>
      </c>
      <c r="D1496" s="14" t="s">
        <v>1152</v>
      </c>
      <c r="E1496" s="14">
        <v>1934</v>
      </c>
    </row>
    <row r="1497" spans="3:5" x14ac:dyDescent="0.15">
      <c r="C1497" s="122">
        <v>1495095075</v>
      </c>
      <c r="D1497" s="14" t="s">
        <v>1153</v>
      </c>
      <c r="E1497" s="14">
        <v>2060</v>
      </c>
    </row>
    <row r="1498" spans="3:5" x14ac:dyDescent="0.15">
      <c r="C1498" s="122">
        <v>1495095080</v>
      </c>
      <c r="D1498" s="14" t="s">
        <v>1154</v>
      </c>
      <c r="E1498" s="14">
        <v>2185</v>
      </c>
    </row>
    <row r="1499" spans="3:5" x14ac:dyDescent="0.15">
      <c r="C1499" s="124">
        <v>141000100025</v>
      </c>
      <c r="D1499" s="14" t="s">
        <v>1155</v>
      </c>
      <c r="E1499" s="14">
        <v>765</v>
      </c>
    </row>
    <row r="1500" spans="3:5" x14ac:dyDescent="0.15">
      <c r="C1500" s="122">
        <v>141000100028</v>
      </c>
      <c r="D1500" s="14" t="s">
        <v>1156</v>
      </c>
      <c r="E1500" s="14">
        <v>855</v>
      </c>
    </row>
    <row r="1501" spans="3:5" x14ac:dyDescent="0.15">
      <c r="D1501" s="14" t="s">
        <v>1157</v>
      </c>
      <c r="E1501" s="14">
        <v>973</v>
      </c>
    </row>
    <row r="1502" spans="3:5" x14ac:dyDescent="0.15">
      <c r="D1502" s="14" t="s">
        <v>1158</v>
      </c>
      <c r="E1502" s="14">
        <v>1089</v>
      </c>
    </row>
    <row r="1503" spans="3:5" x14ac:dyDescent="0.15">
      <c r="D1503" s="14" t="s">
        <v>1159</v>
      </c>
      <c r="E1503" s="14">
        <v>1205</v>
      </c>
    </row>
    <row r="1504" spans="3:5" x14ac:dyDescent="0.15">
      <c r="D1504" s="14" t="s">
        <v>1160</v>
      </c>
      <c r="E1504" s="14">
        <v>1349</v>
      </c>
    </row>
    <row r="1505" spans="4:5" x14ac:dyDescent="0.15">
      <c r="D1505" s="14" t="s">
        <v>1161</v>
      </c>
      <c r="E1505" s="14">
        <v>1491</v>
      </c>
    </row>
    <row r="1506" spans="4:5" x14ac:dyDescent="0.15">
      <c r="D1506" s="14" t="s">
        <v>1162</v>
      </c>
      <c r="E1506" s="14">
        <v>1632</v>
      </c>
    </row>
    <row r="1507" spans="4:5" x14ac:dyDescent="0.15">
      <c r="D1507" s="14" t="s">
        <v>1163</v>
      </c>
      <c r="E1507" s="14">
        <v>1770</v>
      </c>
    </row>
    <row r="1508" spans="4:5" x14ac:dyDescent="0.15">
      <c r="D1508" s="14" t="s">
        <v>1164</v>
      </c>
      <c r="E1508" s="14">
        <v>1908</v>
      </c>
    </row>
    <row r="1509" spans="4:5" x14ac:dyDescent="0.15">
      <c r="D1509" s="14" t="s">
        <v>1165</v>
      </c>
      <c r="E1509" s="14">
        <v>2044</v>
      </c>
    </row>
    <row r="1510" spans="4:5" x14ac:dyDescent="0.15">
      <c r="D1510" s="14" t="s">
        <v>1166</v>
      </c>
      <c r="E1510" s="14">
        <v>2178</v>
      </c>
    </row>
    <row r="1511" spans="4:5" x14ac:dyDescent="0.15">
      <c r="D1511" s="14" t="s">
        <v>1167</v>
      </c>
      <c r="E1511" s="14">
        <v>2311</v>
      </c>
    </row>
    <row r="1512" spans="4:5" x14ac:dyDescent="0.15">
      <c r="D1512" s="14" t="s">
        <v>1168</v>
      </c>
      <c r="E1512" s="14">
        <v>899</v>
      </c>
    </row>
    <row r="1513" spans="4:5" x14ac:dyDescent="0.15">
      <c r="D1513" s="14" t="s">
        <v>1169</v>
      </c>
      <c r="E1513" s="14">
        <v>1022</v>
      </c>
    </row>
    <row r="1514" spans="4:5" x14ac:dyDescent="0.15">
      <c r="D1514" s="14" t="s">
        <v>1170</v>
      </c>
      <c r="E1514" s="14">
        <v>1146</v>
      </c>
    </row>
    <row r="1515" spans="4:5" x14ac:dyDescent="0.15">
      <c r="D1515" s="14" t="s">
        <v>1171</v>
      </c>
      <c r="E1515" s="14">
        <v>1268</v>
      </c>
    </row>
    <row r="1516" spans="4:5" x14ac:dyDescent="0.15">
      <c r="D1516" s="14" t="s">
        <v>1172</v>
      </c>
      <c r="E1516" s="14">
        <v>1420</v>
      </c>
    </row>
    <row r="1517" spans="4:5" x14ac:dyDescent="0.15">
      <c r="D1517" s="14" t="s">
        <v>1173</v>
      </c>
      <c r="E1517" s="14">
        <v>1570</v>
      </c>
    </row>
    <row r="1518" spans="4:5" x14ac:dyDescent="0.15">
      <c r="D1518" s="14" t="s">
        <v>1174</v>
      </c>
      <c r="E1518" s="14">
        <v>1718</v>
      </c>
    </row>
    <row r="1519" spans="4:5" x14ac:dyDescent="0.15">
      <c r="D1519" s="14" t="s">
        <v>1175</v>
      </c>
      <c r="E1519" s="14">
        <v>1865</v>
      </c>
    </row>
    <row r="1520" spans="4:5" x14ac:dyDescent="0.15">
      <c r="D1520" s="14" t="s">
        <v>1176</v>
      </c>
      <c r="E1520" s="14">
        <v>2010</v>
      </c>
    </row>
    <row r="1521" spans="3:5" x14ac:dyDescent="0.15">
      <c r="D1521" s="14" t="s">
        <v>1177</v>
      </c>
      <c r="E1521" s="14">
        <v>2154</v>
      </c>
    </row>
    <row r="1522" spans="3:5" x14ac:dyDescent="0.15">
      <c r="D1522" s="14" t="s">
        <v>1178</v>
      </c>
      <c r="E1522" s="14">
        <v>2296</v>
      </c>
    </row>
    <row r="1523" spans="3:5" x14ac:dyDescent="0.15">
      <c r="D1523" s="14" t="s">
        <v>1179</v>
      </c>
      <c r="E1523" s="14">
        <v>2436</v>
      </c>
    </row>
    <row r="1524" spans="3:5" x14ac:dyDescent="0.15">
      <c r="D1524" s="14" t="s">
        <v>1659</v>
      </c>
    </row>
    <row r="1525" spans="3:5" x14ac:dyDescent="0.15">
      <c r="C1525" s="122">
        <v>15</v>
      </c>
      <c r="D1525" s="14" t="s">
        <v>1643</v>
      </c>
    </row>
    <row r="1526" spans="3:5" x14ac:dyDescent="0.15">
      <c r="C1526" s="122">
        <v>15254.5</v>
      </c>
      <c r="D1526" s="14" t="s">
        <v>1180</v>
      </c>
      <c r="E1526" s="14">
        <v>0.88300000000000001</v>
      </c>
    </row>
    <row r="1527" spans="3:5" x14ac:dyDescent="0.15">
      <c r="C1527" s="122">
        <v>15256</v>
      </c>
      <c r="D1527" s="14" t="s">
        <v>1181</v>
      </c>
      <c r="E1527" s="14">
        <v>1.18</v>
      </c>
    </row>
    <row r="1528" spans="3:5" x14ac:dyDescent="0.15">
      <c r="C1528" s="122">
        <v>15258</v>
      </c>
      <c r="D1528" s="14" t="s">
        <v>1182</v>
      </c>
      <c r="E1528" s="14">
        <v>1.57</v>
      </c>
    </row>
    <row r="1529" spans="3:5" x14ac:dyDescent="0.15">
      <c r="C1529" s="122">
        <v>15259</v>
      </c>
      <c r="D1529" s="14" t="s">
        <v>1183</v>
      </c>
      <c r="E1529" s="14">
        <v>1.77</v>
      </c>
    </row>
    <row r="1530" spans="3:5" x14ac:dyDescent="0.15">
      <c r="C1530" s="122">
        <v>152512</v>
      </c>
      <c r="D1530" s="14" t="s">
        <v>1184</v>
      </c>
      <c r="E1530" s="14">
        <v>2.36</v>
      </c>
    </row>
    <row r="1531" spans="3:5" x14ac:dyDescent="0.15">
      <c r="C1531" s="122">
        <v>15324.5</v>
      </c>
      <c r="D1531" s="14" t="s">
        <v>1185</v>
      </c>
      <c r="E1531" s="14">
        <v>1.1299999999999999</v>
      </c>
    </row>
    <row r="1532" spans="3:5" x14ac:dyDescent="0.15">
      <c r="C1532" s="122">
        <v>15326</v>
      </c>
      <c r="D1532" s="14" t="s">
        <v>1186</v>
      </c>
      <c r="E1532" s="14">
        <v>1.51</v>
      </c>
    </row>
    <row r="1533" spans="3:5" x14ac:dyDescent="0.15">
      <c r="C1533" s="122">
        <v>15328</v>
      </c>
      <c r="D1533" s="14" t="s">
        <v>1187</v>
      </c>
      <c r="E1533" s="14">
        <v>2.0099999999999998</v>
      </c>
    </row>
    <row r="1534" spans="3:5" x14ac:dyDescent="0.15">
      <c r="C1534" s="122">
        <v>15329</v>
      </c>
      <c r="D1534" s="14" t="s">
        <v>1188</v>
      </c>
      <c r="E1534" s="14">
        <v>2.2599999999999998</v>
      </c>
    </row>
    <row r="1535" spans="3:5" x14ac:dyDescent="0.15">
      <c r="C1535" s="122">
        <v>153212</v>
      </c>
      <c r="D1535" s="14" t="s">
        <v>1189</v>
      </c>
      <c r="E1535" s="14">
        <v>3.01</v>
      </c>
    </row>
    <row r="1536" spans="3:5" x14ac:dyDescent="0.15">
      <c r="C1536" s="122">
        <v>153216</v>
      </c>
      <c r="D1536" s="14" t="s">
        <v>1190</v>
      </c>
      <c r="E1536" s="14">
        <v>4.0199999999999996</v>
      </c>
    </row>
    <row r="1537" spans="3:5" x14ac:dyDescent="0.15">
      <c r="C1537" s="122">
        <v>15384.5</v>
      </c>
      <c r="D1537" s="14" t="s">
        <v>1191</v>
      </c>
      <c r="E1537" s="14">
        <v>1.34</v>
      </c>
    </row>
    <row r="1538" spans="3:5" x14ac:dyDescent="0.15">
      <c r="C1538" s="122">
        <v>15386</v>
      </c>
      <c r="D1538" s="14" t="s">
        <v>1192</v>
      </c>
      <c r="E1538" s="14">
        <v>1.79</v>
      </c>
    </row>
    <row r="1539" spans="3:5" x14ac:dyDescent="0.15">
      <c r="C1539" s="122">
        <v>15388</v>
      </c>
      <c r="D1539" s="14" t="s">
        <v>1193</v>
      </c>
      <c r="E1539" s="14">
        <v>2.39</v>
      </c>
    </row>
    <row r="1540" spans="3:5" x14ac:dyDescent="0.15">
      <c r="C1540" s="122">
        <v>15389</v>
      </c>
      <c r="D1540" s="14" t="s">
        <v>1194</v>
      </c>
      <c r="E1540" s="14">
        <v>2.68</v>
      </c>
    </row>
    <row r="1541" spans="3:5" x14ac:dyDescent="0.15">
      <c r="C1541" s="122">
        <v>153812</v>
      </c>
      <c r="D1541" s="14" t="s">
        <v>1195</v>
      </c>
      <c r="E1541" s="14">
        <v>3.58</v>
      </c>
    </row>
    <row r="1542" spans="3:5" x14ac:dyDescent="0.15">
      <c r="C1542" s="122">
        <v>153816</v>
      </c>
      <c r="D1542" s="14" t="s">
        <v>1196</v>
      </c>
      <c r="E1542" s="14">
        <v>4.7699999999999996</v>
      </c>
    </row>
    <row r="1543" spans="3:5" x14ac:dyDescent="0.15">
      <c r="C1543" s="122">
        <v>153819</v>
      </c>
      <c r="D1543" s="14" t="s">
        <v>1197</v>
      </c>
      <c r="E1543" s="14">
        <v>5.67</v>
      </c>
    </row>
    <row r="1544" spans="3:5" x14ac:dyDescent="0.15">
      <c r="C1544" s="122">
        <v>15444.5</v>
      </c>
      <c r="D1544" s="14" t="s">
        <v>1198</v>
      </c>
      <c r="E1544" s="14">
        <v>1.55</v>
      </c>
    </row>
    <row r="1545" spans="3:5" x14ac:dyDescent="0.15">
      <c r="C1545" s="122">
        <v>15446</v>
      </c>
      <c r="D1545" s="14" t="s">
        <v>1199</v>
      </c>
      <c r="E1545" s="14">
        <v>2.0699999999999998</v>
      </c>
    </row>
    <row r="1546" spans="3:5" x14ac:dyDescent="0.15">
      <c r="C1546" s="122">
        <v>15448</v>
      </c>
      <c r="D1546" s="14" t="s">
        <v>1200</v>
      </c>
      <c r="E1546" s="14">
        <v>2.76</v>
      </c>
    </row>
    <row r="1547" spans="3:5" x14ac:dyDescent="0.15">
      <c r="C1547" s="122">
        <v>15449</v>
      </c>
      <c r="D1547" s="14" t="s">
        <v>1201</v>
      </c>
      <c r="E1547" s="14">
        <v>3.11</v>
      </c>
    </row>
    <row r="1548" spans="3:5" x14ac:dyDescent="0.15">
      <c r="C1548" s="122">
        <v>154412</v>
      </c>
      <c r="D1548" s="14" t="s">
        <v>1202</v>
      </c>
      <c r="E1548" s="14">
        <v>4.1399999999999997</v>
      </c>
    </row>
    <row r="1549" spans="3:5" x14ac:dyDescent="0.15">
      <c r="C1549" s="122">
        <v>154416</v>
      </c>
      <c r="D1549" s="14" t="s">
        <v>1203</v>
      </c>
      <c r="E1549" s="14">
        <v>5.53</v>
      </c>
    </row>
    <row r="1550" spans="3:5" x14ac:dyDescent="0.15">
      <c r="C1550" s="122">
        <v>154419</v>
      </c>
      <c r="D1550" s="14" t="s">
        <v>1204</v>
      </c>
      <c r="E1550" s="14">
        <v>6.56</v>
      </c>
    </row>
    <row r="1551" spans="3:5" x14ac:dyDescent="0.15">
      <c r="C1551" s="122">
        <v>15504.5</v>
      </c>
      <c r="D1551" s="14" t="s">
        <v>1205</v>
      </c>
      <c r="E1551" s="14">
        <v>1.77</v>
      </c>
    </row>
    <row r="1552" spans="3:5" x14ac:dyDescent="0.15">
      <c r="C1552" s="122">
        <v>15506</v>
      </c>
      <c r="D1552" s="14" t="s">
        <v>1206</v>
      </c>
      <c r="E1552" s="14">
        <v>2.36</v>
      </c>
    </row>
    <row r="1553" spans="3:5" x14ac:dyDescent="0.15">
      <c r="C1553" s="122">
        <v>15508</v>
      </c>
      <c r="D1553" s="14" t="s">
        <v>1207</v>
      </c>
      <c r="E1553" s="14">
        <v>3.14</v>
      </c>
    </row>
    <row r="1554" spans="3:5" x14ac:dyDescent="0.15">
      <c r="C1554" s="122">
        <v>15509</v>
      </c>
      <c r="D1554" s="14" t="s">
        <v>1208</v>
      </c>
      <c r="E1554" s="14">
        <v>3.53</v>
      </c>
    </row>
    <row r="1555" spans="3:5" x14ac:dyDescent="0.15">
      <c r="C1555" s="122">
        <v>155012</v>
      </c>
      <c r="D1555" s="14" t="s">
        <v>1209</v>
      </c>
      <c r="E1555" s="14">
        <v>4.71</v>
      </c>
    </row>
    <row r="1556" spans="3:5" x14ac:dyDescent="0.15">
      <c r="C1556" s="122">
        <v>155016</v>
      </c>
      <c r="D1556" s="14" t="s">
        <v>1210</v>
      </c>
      <c r="E1556" s="14">
        <v>6.28</v>
      </c>
    </row>
    <row r="1557" spans="3:5" x14ac:dyDescent="0.15">
      <c r="C1557" s="122">
        <v>155019</v>
      </c>
      <c r="D1557" s="14" t="s">
        <v>1211</v>
      </c>
      <c r="E1557" s="14">
        <v>7.46</v>
      </c>
    </row>
    <row r="1558" spans="3:5" x14ac:dyDescent="0.15">
      <c r="C1558" s="122">
        <v>155022</v>
      </c>
      <c r="D1558" s="14" t="s">
        <v>1212</v>
      </c>
      <c r="E1558" s="14">
        <v>8.6300000000000008</v>
      </c>
    </row>
    <row r="1559" spans="3:5" x14ac:dyDescent="0.15">
      <c r="C1559" s="122">
        <v>155025</v>
      </c>
      <c r="D1559" s="14" t="s">
        <v>1213</v>
      </c>
      <c r="E1559" s="14">
        <v>9.81</v>
      </c>
    </row>
    <row r="1560" spans="3:5" x14ac:dyDescent="0.15">
      <c r="C1560" s="122">
        <v>15656</v>
      </c>
      <c r="D1560" s="14" t="s">
        <v>1214</v>
      </c>
      <c r="E1560" s="14">
        <v>3.06</v>
      </c>
    </row>
    <row r="1561" spans="3:5" x14ac:dyDescent="0.15">
      <c r="C1561" s="122">
        <v>15658</v>
      </c>
      <c r="D1561" s="14" t="s">
        <v>1215</v>
      </c>
      <c r="E1561" s="14">
        <v>4.08</v>
      </c>
    </row>
    <row r="1562" spans="3:5" x14ac:dyDescent="0.15">
      <c r="C1562" s="122">
        <v>15659</v>
      </c>
      <c r="D1562" s="14" t="s">
        <v>1216</v>
      </c>
      <c r="E1562" s="14">
        <v>4.59</v>
      </c>
    </row>
    <row r="1563" spans="3:5" x14ac:dyDescent="0.15">
      <c r="C1563" s="122">
        <v>156512</v>
      </c>
      <c r="D1563" s="14" t="s">
        <v>1217</v>
      </c>
      <c r="E1563" s="14">
        <v>6.12</v>
      </c>
    </row>
    <row r="1564" spans="3:5" x14ac:dyDescent="0.15">
      <c r="C1564" s="122">
        <v>156516</v>
      </c>
      <c r="D1564" s="14" t="s">
        <v>1218</v>
      </c>
      <c r="E1564" s="14">
        <v>8.16</v>
      </c>
    </row>
    <row r="1565" spans="3:5" x14ac:dyDescent="0.15">
      <c r="C1565" s="122">
        <v>156519</v>
      </c>
      <c r="D1565" s="14" t="s">
        <v>1219</v>
      </c>
      <c r="E1565" s="14">
        <v>9.69</v>
      </c>
    </row>
    <row r="1566" spans="3:5" x14ac:dyDescent="0.15">
      <c r="C1566" s="122">
        <v>156522</v>
      </c>
      <c r="D1566" s="14" t="s">
        <v>1220</v>
      </c>
      <c r="E1566" s="14">
        <v>11.2</v>
      </c>
    </row>
    <row r="1567" spans="3:5" x14ac:dyDescent="0.15">
      <c r="C1567" s="122">
        <v>156525</v>
      </c>
      <c r="D1567" s="14" t="s">
        <v>1221</v>
      </c>
      <c r="E1567" s="14">
        <v>12.8</v>
      </c>
    </row>
    <row r="1568" spans="3:5" x14ac:dyDescent="0.15">
      <c r="C1568" s="122">
        <v>15756</v>
      </c>
      <c r="D1568" s="14" t="s">
        <v>1222</v>
      </c>
      <c r="E1568" s="14">
        <v>3.53</v>
      </c>
    </row>
    <row r="1569" spans="3:5" x14ac:dyDescent="0.15">
      <c r="C1569" s="122">
        <v>15758</v>
      </c>
      <c r="D1569" s="14" t="s">
        <v>1223</v>
      </c>
      <c r="E1569" s="14">
        <v>4.71</v>
      </c>
    </row>
    <row r="1570" spans="3:5" x14ac:dyDescent="0.15">
      <c r="C1570" s="122">
        <v>15759</v>
      </c>
      <c r="D1570" s="14" t="s">
        <v>1224</v>
      </c>
      <c r="E1570" s="14">
        <v>5.3</v>
      </c>
    </row>
    <row r="1571" spans="3:5" x14ac:dyDescent="0.15">
      <c r="C1571" s="122">
        <v>157512</v>
      </c>
      <c r="D1571" s="14" t="s">
        <v>1225</v>
      </c>
      <c r="E1571" s="14">
        <v>7.07</v>
      </c>
    </row>
    <row r="1572" spans="3:5" x14ac:dyDescent="0.15">
      <c r="C1572" s="122">
        <v>157516</v>
      </c>
      <c r="D1572" s="14" t="s">
        <v>1226</v>
      </c>
      <c r="E1572" s="14">
        <v>9.42</v>
      </c>
    </row>
    <row r="1573" spans="3:5" x14ac:dyDescent="0.15">
      <c r="C1573" s="122">
        <v>157519</v>
      </c>
      <c r="D1573" s="14" t="s">
        <v>1227</v>
      </c>
      <c r="E1573" s="14">
        <v>11.2</v>
      </c>
    </row>
    <row r="1574" spans="3:5" x14ac:dyDescent="0.15">
      <c r="C1574" s="122">
        <v>157522</v>
      </c>
      <c r="D1574" s="14" t="s">
        <v>1228</v>
      </c>
      <c r="E1574" s="14">
        <v>13</v>
      </c>
    </row>
    <row r="1575" spans="3:5" x14ac:dyDescent="0.15">
      <c r="C1575" s="122">
        <v>157525</v>
      </c>
      <c r="D1575" s="14" t="s">
        <v>1229</v>
      </c>
      <c r="E1575" s="14">
        <v>14.7</v>
      </c>
    </row>
    <row r="1576" spans="3:5" x14ac:dyDescent="0.15">
      <c r="C1576" s="122">
        <v>15906</v>
      </c>
      <c r="D1576" s="14" t="s">
        <v>1230</v>
      </c>
      <c r="E1576" s="14">
        <v>4.24</v>
      </c>
    </row>
    <row r="1577" spans="3:5" x14ac:dyDescent="0.15">
      <c r="C1577" s="122">
        <v>15908</v>
      </c>
      <c r="D1577" s="14" t="s">
        <v>1231</v>
      </c>
      <c r="E1577" s="14">
        <v>5.65</v>
      </c>
    </row>
    <row r="1578" spans="3:5" x14ac:dyDescent="0.15">
      <c r="C1578" s="122">
        <v>15909</v>
      </c>
      <c r="D1578" s="14" t="s">
        <v>1232</v>
      </c>
      <c r="E1578" s="14">
        <v>6.36</v>
      </c>
    </row>
    <row r="1579" spans="3:5" x14ac:dyDescent="0.15">
      <c r="C1579" s="122">
        <v>159012</v>
      </c>
      <c r="D1579" s="14" t="s">
        <v>1233</v>
      </c>
      <c r="E1579" s="14">
        <v>8.48</v>
      </c>
    </row>
    <row r="1580" spans="3:5" x14ac:dyDescent="0.15">
      <c r="C1580" s="122">
        <v>159016</v>
      </c>
      <c r="D1580" s="14" t="s">
        <v>1234</v>
      </c>
      <c r="E1580" s="14">
        <v>11.3</v>
      </c>
    </row>
    <row r="1581" spans="3:5" x14ac:dyDescent="0.15">
      <c r="C1581" s="122">
        <v>159019</v>
      </c>
      <c r="D1581" s="14" t="s">
        <v>1235</v>
      </c>
      <c r="E1581" s="14">
        <v>13.4</v>
      </c>
    </row>
    <row r="1582" spans="3:5" x14ac:dyDescent="0.15">
      <c r="C1582" s="122">
        <v>159022</v>
      </c>
      <c r="D1582" s="14" t="s">
        <v>1236</v>
      </c>
      <c r="E1582" s="14">
        <v>15.5</v>
      </c>
    </row>
    <row r="1583" spans="3:5" x14ac:dyDescent="0.15">
      <c r="C1583" s="122">
        <v>159025</v>
      </c>
      <c r="D1583" s="14" t="s">
        <v>1237</v>
      </c>
      <c r="E1583" s="14">
        <v>17.7</v>
      </c>
    </row>
    <row r="1584" spans="3:5" x14ac:dyDescent="0.15">
      <c r="C1584" s="122">
        <v>151006</v>
      </c>
      <c r="D1584" s="14" t="s">
        <v>1238</v>
      </c>
      <c r="E1584" s="14">
        <v>4.71</v>
      </c>
    </row>
    <row r="1585" spans="3:5" x14ac:dyDescent="0.15">
      <c r="C1585" s="122">
        <v>151008</v>
      </c>
      <c r="D1585" s="14" t="s">
        <v>1239</v>
      </c>
      <c r="E1585" s="14">
        <v>6.28</v>
      </c>
    </row>
    <row r="1586" spans="3:5" x14ac:dyDescent="0.15">
      <c r="C1586" s="122">
        <v>151009</v>
      </c>
      <c r="D1586" s="14" t="s">
        <v>1240</v>
      </c>
      <c r="E1586" s="14">
        <v>7.07</v>
      </c>
    </row>
    <row r="1587" spans="3:5" x14ac:dyDescent="0.15">
      <c r="C1587" s="122">
        <v>1510012</v>
      </c>
      <c r="D1587" s="14" t="s">
        <v>1241</v>
      </c>
      <c r="E1587" s="14">
        <v>9.42</v>
      </c>
    </row>
    <row r="1588" spans="3:5" x14ac:dyDescent="0.15">
      <c r="C1588" s="122">
        <v>1510016</v>
      </c>
      <c r="D1588" s="14" t="s">
        <v>1242</v>
      </c>
      <c r="E1588" s="14">
        <v>12.6</v>
      </c>
    </row>
    <row r="1589" spans="3:5" x14ac:dyDescent="0.15">
      <c r="C1589" s="122">
        <v>1510019</v>
      </c>
      <c r="D1589" s="14" t="s">
        <v>1243</v>
      </c>
      <c r="E1589" s="14">
        <v>14.9</v>
      </c>
    </row>
    <row r="1590" spans="3:5" x14ac:dyDescent="0.15">
      <c r="C1590" s="122">
        <v>1510022</v>
      </c>
      <c r="D1590" s="14" t="s">
        <v>1244</v>
      </c>
      <c r="E1590" s="14">
        <v>17.3</v>
      </c>
    </row>
    <row r="1591" spans="3:5" x14ac:dyDescent="0.15">
      <c r="C1591" s="122">
        <v>1510025</v>
      </c>
      <c r="D1591" s="14" t="s">
        <v>1245</v>
      </c>
      <c r="E1591" s="14">
        <v>19.600000000000001</v>
      </c>
    </row>
    <row r="1592" spans="3:5" x14ac:dyDescent="0.15">
      <c r="C1592" s="122">
        <v>1510028</v>
      </c>
      <c r="D1592" s="14" t="s">
        <v>1246</v>
      </c>
      <c r="E1592" s="14">
        <v>22</v>
      </c>
    </row>
    <row r="1593" spans="3:5" x14ac:dyDescent="0.15">
      <c r="C1593" s="122">
        <v>1510032</v>
      </c>
      <c r="D1593" s="14" t="s">
        <v>1247</v>
      </c>
      <c r="E1593" s="14">
        <v>25.1</v>
      </c>
    </row>
    <row r="1594" spans="3:5" x14ac:dyDescent="0.15">
      <c r="C1594" s="122">
        <v>1510036</v>
      </c>
      <c r="D1594" s="14" t="s">
        <v>1248</v>
      </c>
      <c r="E1594" s="14">
        <v>28.3</v>
      </c>
    </row>
    <row r="1595" spans="3:5" x14ac:dyDescent="0.15">
      <c r="C1595" s="122">
        <v>151256</v>
      </c>
      <c r="D1595" s="14" t="s">
        <v>1249</v>
      </c>
      <c r="E1595" s="14">
        <v>5.89</v>
      </c>
    </row>
    <row r="1596" spans="3:5" x14ac:dyDescent="0.15">
      <c r="C1596" s="122">
        <v>151258</v>
      </c>
      <c r="D1596" s="14" t="s">
        <v>1250</v>
      </c>
      <c r="E1596" s="14">
        <v>7.85</v>
      </c>
    </row>
    <row r="1597" spans="3:5" x14ac:dyDescent="0.15">
      <c r="C1597" s="122">
        <v>151259</v>
      </c>
      <c r="D1597" s="14" t="s">
        <v>1251</v>
      </c>
      <c r="E1597" s="14">
        <v>8.83</v>
      </c>
    </row>
    <row r="1598" spans="3:5" x14ac:dyDescent="0.15">
      <c r="C1598" s="122">
        <v>1512512</v>
      </c>
      <c r="D1598" s="14" t="s">
        <v>1252</v>
      </c>
      <c r="E1598" s="14">
        <v>11.8</v>
      </c>
    </row>
    <row r="1599" spans="3:5" x14ac:dyDescent="0.15">
      <c r="C1599" s="122">
        <v>1512516</v>
      </c>
      <c r="D1599" s="14" t="s">
        <v>1253</v>
      </c>
      <c r="E1599" s="14">
        <v>15.7</v>
      </c>
    </row>
    <row r="1600" spans="3:5" x14ac:dyDescent="0.15">
      <c r="C1600" s="122">
        <v>1512519</v>
      </c>
      <c r="D1600" s="14" t="s">
        <v>1254</v>
      </c>
      <c r="E1600" s="14">
        <v>18.600000000000001</v>
      </c>
    </row>
    <row r="1601" spans="3:5" x14ac:dyDescent="0.15">
      <c r="C1601" s="122">
        <v>1512522</v>
      </c>
      <c r="D1601" s="14" t="s">
        <v>1255</v>
      </c>
      <c r="E1601" s="14">
        <v>21.6</v>
      </c>
    </row>
    <row r="1602" spans="3:5" x14ac:dyDescent="0.15">
      <c r="C1602" s="122">
        <v>1512525</v>
      </c>
      <c r="D1602" s="14" t="s">
        <v>1256</v>
      </c>
      <c r="E1602" s="14">
        <v>24.5</v>
      </c>
    </row>
    <row r="1603" spans="3:5" x14ac:dyDescent="0.15">
      <c r="C1603" s="122">
        <v>1512528</v>
      </c>
      <c r="D1603" s="14" t="s">
        <v>1257</v>
      </c>
      <c r="E1603" s="14">
        <v>27.5</v>
      </c>
    </row>
    <row r="1604" spans="3:5" x14ac:dyDescent="0.15">
      <c r="C1604" s="122">
        <v>1512532</v>
      </c>
      <c r="D1604" s="14" t="s">
        <v>1258</v>
      </c>
      <c r="E1604" s="14">
        <v>31.4</v>
      </c>
    </row>
    <row r="1605" spans="3:5" x14ac:dyDescent="0.15">
      <c r="C1605" s="122">
        <v>1512536</v>
      </c>
      <c r="D1605" s="14" t="s">
        <v>1259</v>
      </c>
      <c r="E1605" s="14">
        <v>35.299999999999997</v>
      </c>
    </row>
    <row r="1606" spans="3:5" x14ac:dyDescent="0.15">
      <c r="C1606" s="122">
        <v>151509</v>
      </c>
      <c r="D1606" s="14" t="s">
        <v>1260</v>
      </c>
      <c r="E1606" s="14">
        <v>10.6</v>
      </c>
    </row>
    <row r="1607" spans="3:5" x14ac:dyDescent="0.15">
      <c r="C1607" s="122">
        <v>1515012</v>
      </c>
      <c r="D1607" s="14" t="s">
        <v>1261</v>
      </c>
      <c r="E1607" s="14">
        <v>14.1</v>
      </c>
    </row>
    <row r="1608" spans="3:5" x14ac:dyDescent="0.15">
      <c r="C1608" s="122">
        <v>1515016</v>
      </c>
      <c r="D1608" s="14" t="s">
        <v>1262</v>
      </c>
      <c r="E1608" s="14">
        <v>18.8</v>
      </c>
    </row>
    <row r="1609" spans="3:5" x14ac:dyDescent="0.15">
      <c r="C1609" s="122">
        <v>1515019</v>
      </c>
      <c r="D1609" s="14" t="s">
        <v>1263</v>
      </c>
      <c r="E1609" s="14">
        <v>22.4</v>
      </c>
    </row>
    <row r="1610" spans="3:5" x14ac:dyDescent="0.15">
      <c r="C1610" s="122">
        <v>1515022</v>
      </c>
      <c r="D1610" s="14" t="s">
        <v>1264</v>
      </c>
      <c r="E1610" s="14">
        <v>25.9</v>
      </c>
    </row>
    <row r="1611" spans="3:5" x14ac:dyDescent="0.15">
      <c r="C1611" s="122">
        <v>1515025</v>
      </c>
      <c r="D1611" s="14" t="s">
        <v>1265</v>
      </c>
      <c r="E1611" s="14">
        <v>29.4</v>
      </c>
    </row>
    <row r="1612" spans="3:5" x14ac:dyDescent="0.15">
      <c r="C1612" s="122">
        <v>1515028</v>
      </c>
      <c r="D1612" s="14" t="s">
        <v>1266</v>
      </c>
      <c r="E1612" s="14">
        <v>33</v>
      </c>
    </row>
    <row r="1613" spans="3:5" x14ac:dyDescent="0.15">
      <c r="C1613" s="122">
        <v>1515032</v>
      </c>
      <c r="D1613" s="14" t="s">
        <v>1267</v>
      </c>
      <c r="E1613" s="14">
        <v>37.700000000000003</v>
      </c>
    </row>
    <row r="1614" spans="3:5" x14ac:dyDescent="0.15">
      <c r="C1614" s="122">
        <v>1515036</v>
      </c>
      <c r="D1614" s="14" t="s">
        <v>1268</v>
      </c>
      <c r="E1614" s="14">
        <v>42.4</v>
      </c>
    </row>
    <row r="1615" spans="3:5" x14ac:dyDescent="0.15">
      <c r="C1615" s="122">
        <v>151809</v>
      </c>
      <c r="D1615" s="14" t="s">
        <v>1269</v>
      </c>
      <c r="E1615" s="14">
        <v>12.7</v>
      </c>
    </row>
    <row r="1616" spans="3:5" x14ac:dyDescent="0.15">
      <c r="C1616" s="122">
        <v>1518012</v>
      </c>
      <c r="D1616" s="14" t="s">
        <v>1270</v>
      </c>
      <c r="E1616" s="14">
        <v>17</v>
      </c>
    </row>
    <row r="1617" spans="3:5" x14ac:dyDescent="0.15">
      <c r="C1617" s="122">
        <v>1518016</v>
      </c>
      <c r="D1617" s="14" t="s">
        <v>1271</v>
      </c>
      <c r="E1617" s="14">
        <v>22.6</v>
      </c>
    </row>
    <row r="1618" spans="3:5" x14ac:dyDescent="0.15">
      <c r="C1618" s="122">
        <v>1518019</v>
      </c>
      <c r="D1618" s="14" t="s">
        <v>1272</v>
      </c>
      <c r="E1618" s="14">
        <v>26.8</v>
      </c>
    </row>
    <row r="1619" spans="3:5" x14ac:dyDescent="0.15">
      <c r="C1619" s="122">
        <v>1518022</v>
      </c>
      <c r="D1619" s="14" t="s">
        <v>1273</v>
      </c>
      <c r="E1619" s="14">
        <v>31.1</v>
      </c>
    </row>
    <row r="1620" spans="3:5" x14ac:dyDescent="0.15">
      <c r="C1620" s="122">
        <v>1518025</v>
      </c>
      <c r="D1620" s="14" t="s">
        <v>1274</v>
      </c>
      <c r="E1620" s="14">
        <v>35.299999999999997</v>
      </c>
    </row>
    <row r="1621" spans="3:5" x14ac:dyDescent="0.15">
      <c r="C1621" s="122">
        <v>1518028</v>
      </c>
      <c r="D1621" s="14" t="s">
        <v>1275</v>
      </c>
      <c r="E1621" s="14">
        <v>39.6</v>
      </c>
    </row>
    <row r="1622" spans="3:5" x14ac:dyDescent="0.15">
      <c r="C1622" s="122">
        <v>1518032</v>
      </c>
      <c r="D1622" s="14" t="s">
        <v>1276</v>
      </c>
      <c r="E1622" s="14">
        <v>45.2</v>
      </c>
    </row>
    <row r="1623" spans="3:5" x14ac:dyDescent="0.15">
      <c r="C1623" s="122">
        <v>1518036</v>
      </c>
      <c r="D1623" s="14" t="s">
        <v>1277</v>
      </c>
      <c r="E1623" s="14">
        <v>50.9</v>
      </c>
    </row>
    <row r="1624" spans="3:5" x14ac:dyDescent="0.15">
      <c r="C1624" s="122">
        <v>152009</v>
      </c>
      <c r="D1624" s="14" t="s">
        <v>1278</v>
      </c>
      <c r="E1624" s="14">
        <v>14.1</v>
      </c>
    </row>
    <row r="1625" spans="3:5" x14ac:dyDescent="0.15">
      <c r="C1625" s="122">
        <v>1520012</v>
      </c>
      <c r="D1625" s="14" t="s">
        <v>1279</v>
      </c>
      <c r="E1625" s="14">
        <v>18.8</v>
      </c>
    </row>
    <row r="1626" spans="3:5" x14ac:dyDescent="0.15">
      <c r="C1626" s="122">
        <v>1520016</v>
      </c>
      <c r="D1626" s="14" t="s">
        <v>1280</v>
      </c>
      <c r="E1626" s="14">
        <v>25.1</v>
      </c>
    </row>
    <row r="1627" spans="3:5" x14ac:dyDescent="0.15">
      <c r="C1627" s="122">
        <v>1520019</v>
      </c>
      <c r="D1627" s="14" t="s">
        <v>1281</v>
      </c>
      <c r="E1627" s="14">
        <v>29.8</v>
      </c>
    </row>
    <row r="1628" spans="3:5" x14ac:dyDescent="0.15">
      <c r="C1628" s="122">
        <v>1520022</v>
      </c>
      <c r="D1628" s="14" t="s">
        <v>1282</v>
      </c>
      <c r="E1628" s="14">
        <v>34.5</v>
      </c>
    </row>
    <row r="1629" spans="3:5" x14ac:dyDescent="0.15">
      <c r="C1629" s="122">
        <v>1520025</v>
      </c>
      <c r="D1629" s="14" t="s">
        <v>1283</v>
      </c>
      <c r="E1629" s="14">
        <v>39.299999999999997</v>
      </c>
    </row>
    <row r="1630" spans="3:5" x14ac:dyDescent="0.15">
      <c r="C1630" s="122">
        <v>1520028</v>
      </c>
      <c r="D1630" s="14" t="s">
        <v>1284</v>
      </c>
      <c r="E1630" s="14">
        <v>44</v>
      </c>
    </row>
    <row r="1631" spans="3:5" x14ac:dyDescent="0.15">
      <c r="C1631" s="122">
        <v>1520032</v>
      </c>
      <c r="D1631" s="14" t="s">
        <v>1285</v>
      </c>
      <c r="E1631" s="14">
        <v>50.2</v>
      </c>
    </row>
    <row r="1632" spans="3:5" x14ac:dyDescent="0.15">
      <c r="C1632" s="122">
        <v>1520036</v>
      </c>
      <c r="D1632" s="14" t="s">
        <v>1286</v>
      </c>
      <c r="E1632" s="14">
        <v>56.5</v>
      </c>
    </row>
    <row r="1633" spans="3:5" x14ac:dyDescent="0.15">
      <c r="C1633" s="122">
        <v>152309</v>
      </c>
      <c r="D1633" s="14" t="s">
        <v>1287</v>
      </c>
      <c r="E1633" s="14">
        <v>16.2</v>
      </c>
    </row>
    <row r="1634" spans="3:5" x14ac:dyDescent="0.15">
      <c r="C1634" s="122">
        <v>1523012</v>
      </c>
      <c r="D1634" s="14" t="s">
        <v>1288</v>
      </c>
      <c r="E1634" s="14">
        <v>21.7</v>
      </c>
    </row>
    <row r="1635" spans="3:5" x14ac:dyDescent="0.15">
      <c r="C1635" s="122">
        <v>1523016</v>
      </c>
      <c r="D1635" s="14" t="s">
        <v>1289</v>
      </c>
      <c r="E1635" s="14">
        <v>28.9</v>
      </c>
    </row>
    <row r="1636" spans="3:5" x14ac:dyDescent="0.15">
      <c r="C1636" s="122">
        <v>1523019</v>
      </c>
      <c r="D1636" s="14" t="s">
        <v>1290</v>
      </c>
      <c r="E1636" s="14">
        <v>34.299999999999997</v>
      </c>
    </row>
    <row r="1637" spans="3:5" x14ac:dyDescent="0.15">
      <c r="C1637" s="122">
        <v>1523022</v>
      </c>
      <c r="D1637" s="14" t="s">
        <v>1291</v>
      </c>
      <c r="E1637" s="14">
        <v>39.700000000000003</v>
      </c>
    </row>
    <row r="1638" spans="3:5" x14ac:dyDescent="0.15">
      <c r="C1638" s="122">
        <v>1523025</v>
      </c>
      <c r="D1638" s="14" t="s">
        <v>1292</v>
      </c>
      <c r="E1638" s="14">
        <v>45.1</v>
      </c>
    </row>
    <row r="1639" spans="3:5" x14ac:dyDescent="0.15">
      <c r="C1639" s="122">
        <v>1523028</v>
      </c>
      <c r="D1639" s="14" t="s">
        <v>1293</v>
      </c>
      <c r="E1639" s="14">
        <v>50.6</v>
      </c>
    </row>
    <row r="1640" spans="3:5" x14ac:dyDescent="0.15">
      <c r="C1640" s="122">
        <v>1523032</v>
      </c>
      <c r="D1640" s="14" t="s">
        <v>1294</v>
      </c>
      <c r="E1640" s="14">
        <v>57.8</v>
      </c>
    </row>
    <row r="1641" spans="3:5" x14ac:dyDescent="0.15">
      <c r="C1641" s="122">
        <v>1523036</v>
      </c>
      <c r="D1641" s="14" t="s">
        <v>1295</v>
      </c>
      <c r="E1641" s="14">
        <v>65</v>
      </c>
    </row>
    <row r="1642" spans="3:5" x14ac:dyDescent="0.15">
      <c r="C1642" s="122">
        <v>152509</v>
      </c>
      <c r="D1642" s="14" t="s">
        <v>1296</v>
      </c>
      <c r="E1642" s="14">
        <v>17.7</v>
      </c>
    </row>
    <row r="1643" spans="3:5" x14ac:dyDescent="0.15">
      <c r="C1643" s="122">
        <v>1525012</v>
      </c>
      <c r="D1643" s="14" t="s">
        <v>1297</v>
      </c>
      <c r="E1643" s="14">
        <v>23.6</v>
      </c>
    </row>
    <row r="1644" spans="3:5" x14ac:dyDescent="0.15">
      <c r="C1644" s="122">
        <v>1525016</v>
      </c>
      <c r="D1644" s="14" t="s">
        <v>1669</v>
      </c>
      <c r="E1644" s="14">
        <v>31.4</v>
      </c>
    </row>
    <row r="1645" spans="3:5" x14ac:dyDescent="0.15">
      <c r="C1645" s="122">
        <v>1525019</v>
      </c>
      <c r="D1645" s="14" t="s">
        <v>1670</v>
      </c>
      <c r="E1645" s="14">
        <v>37.299999999999997</v>
      </c>
    </row>
    <row r="1646" spans="3:5" x14ac:dyDescent="0.15">
      <c r="C1646" s="122">
        <v>1525022</v>
      </c>
      <c r="D1646" s="14" t="s">
        <v>1671</v>
      </c>
      <c r="E1646" s="14">
        <v>43.2</v>
      </c>
    </row>
    <row r="1647" spans="3:5" x14ac:dyDescent="0.15">
      <c r="C1647" s="122">
        <v>1525025</v>
      </c>
      <c r="D1647" s="14" t="s">
        <v>1672</v>
      </c>
      <c r="E1647" s="14">
        <v>49.1</v>
      </c>
    </row>
    <row r="1648" spans="3:5" x14ac:dyDescent="0.15">
      <c r="C1648" s="122">
        <v>1525028</v>
      </c>
      <c r="D1648" s="14" t="s">
        <v>1673</v>
      </c>
      <c r="E1648" s="14">
        <v>55</v>
      </c>
    </row>
    <row r="1649" spans="3:5" x14ac:dyDescent="0.15">
      <c r="C1649" s="122">
        <v>1525032</v>
      </c>
      <c r="D1649" s="14" t="s">
        <v>1674</v>
      </c>
      <c r="E1649" s="14">
        <v>62.8</v>
      </c>
    </row>
    <row r="1650" spans="3:5" x14ac:dyDescent="0.15">
      <c r="C1650" s="122">
        <v>1525036</v>
      </c>
      <c r="D1650" s="14" t="s">
        <v>1675</v>
      </c>
      <c r="E1650" s="14">
        <v>70.7</v>
      </c>
    </row>
    <row r="1651" spans="3:5" x14ac:dyDescent="0.15">
      <c r="C1651" s="122">
        <v>1528012</v>
      </c>
      <c r="D1651" s="14" t="s">
        <v>1676</v>
      </c>
      <c r="E1651" s="14">
        <v>26.4</v>
      </c>
    </row>
    <row r="1652" spans="3:5" x14ac:dyDescent="0.15">
      <c r="C1652" s="122">
        <v>1528016</v>
      </c>
      <c r="D1652" s="14" t="s">
        <v>1677</v>
      </c>
      <c r="E1652" s="14">
        <v>35.200000000000003</v>
      </c>
    </row>
    <row r="1653" spans="3:5" x14ac:dyDescent="0.15">
      <c r="C1653" s="122">
        <v>1528019</v>
      </c>
      <c r="D1653" s="14" t="s">
        <v>1678</v>
      </c>
      <c r="E1653" s="14">
        <v>41.8</v>
      </c>
    </row>
    <row r="1654" spans="3:5" x14ac:dyDescent="0.15">
      <c r="C1654" s="122">
        <v>1528022</v>
      </c>
      <c r="D1654" s="14" t="s">
        <v>1679</v>
      </c>
      <c r="E1654" s="14">
        <v>48.4</v>
      </c>
    </row>
    <row r="1655" spans="3:5" x14ac:dyDescent="0.15">
      <c r="C1655" s="122">
        <v>1528025</v>
      </c>
      <c r="D1655" s="14" t="s">
        <v>1680</v>
      </c>
      <c r="E1655" s="14">
        <v>55</v>
      </c>
    </row>
    <row r="1656" spans="3:5" x14ac:dyDescent="0.15">
      <c r="C1656" s="122">
        <v>1528028</v>
      </c>
      <c r="D1656" s="14" t="s">
        <v>1681</v>
      </c>
      <c r="E1656" s="14">
        <v>61.5</v>
      </c>
    </row>
    <row r="1657" spans="3:5" x14ac:dyDescent="0.15">
      <c r="C1657" s="122">
        <v>1528032</v>
      </c>
      <c r="D1657" s="14" t="s">
        <v>1682</v>
      </c>
      <c r="E1657" s="14">
        <v>70.3</v>
      </c>
    </row>
    <row r="1658" spans="3:5" x14ac:dyDescent="0.15">
      <c r="C1658" s="122">
        <v>1528036</v>
      </c>
      <c r="D1658" s="14" t="s">
        <v>1683</v>
      </c>
      <c r="E1658" s="14">
        <v>79.099999999999994</v>
      </c>
    </row>
    <row r="1659" spans="3:5" x14ac:dyDescent="0.15">
      <c r="C1659" s="122">
        <v>1530012</v>
      </c>
      <c r="D1659" s="14" t="s">
        <v>1684</v>
      </c>
      <c r="E1659" s="14">
        <v>28.3</v>
      </c>
    </row>
    <row r="1660" spans="3:5" x14ac:dyDescent="0.15">
      <c r="C1660" s="122">
        <v>1530016</v>
      </c>
      <c r="D1660" s="14" t="s">
        <v>1685</v>
      </c>
      <c r="E1660" s="14">
        <v>37.700000000000003</v>
      </c>
    </row>
    <row r="1661" spans="3:5" x14ac:dyDescent="0.15">
      <c r="C1661" s="122">
        <v>1530019</v>
      </c>
      <c r="D1661" s="14" t="s">
        <v>1686</v>
      </c>
      <c r="E1661" s="14">
        <v>44.7</v>
      </c>
    </row>
    <row r="1662" spans="3:5" x14ac:dyDescent="0.15">
      <c r="C1662" s="122">
        <v>1530022</v>
      </c>
      <c r="D1662" s="14" t="s">
        <v>1687</v>
      </c>
      <c r="E1662" s="14">
        <v>51.8</v>
      </c>
    </row>
    <row r="1663" spans="3:5" x14ac:dyDescent="0.15">
      <c r="C1663" s="122">
        <v>1530025</v>
      </c>
      <c r="D1663" s="14" t="s">
        <v>1688</v>
      </c>
      <c r="E1663" s="14">
        <v>58.9</v>
      </c>
    </row>
    <row r="1664" spans="3:5" x14ac:dyDescent="0.15">
      <c r="C1664" s="122">
        <v>1530028</v>
      </c>
      <c r="D1664" s="14" t="s">
        <v>1689</v>
      </c>
      <c r="E1664" s="14">
        <v>65.900000000000006</v>
      </c>
    </row>
    <row r="1665" spans="3:5" x14ac:dyDescent="0.15">
      <c r="C1665" s="122">
        <v>1530032</v>
      </c>
      <c r="D1665" s="14" t="s">
        <v>1690</v>
      </c>
      <c r="E1665" s="14">
        <v>75.400000000000006</v>
      </c>
    </row>
    <row r="1666" spans="3:5" x14ac:dyDescent="0.15">
      <c r="C1666" s="122">
        <v>1530036</v>
      </c>
      <c r="D1666" s="14" t="s">
        <v>1691</v>
      </c>
      <c r="E1666" s="14">
        <v>84.8</v>
      </c>
    </row>
    <row r="1667" spans="3:5" x14ac:dyDescent="0.15">
      <c r="D1667" s="14" t="s">
        <v>1659</v>
      </c>
    </row>
    <row r="1668" spans="3:5" x14ac:dyDescent="0.15">
      <c r="C1668" s="122">
        <v>16</v>
      </c>
      <c r="D1668" s="14" t="s">
        <v>1644</v>
      </c>
    </row>
    <row r="1669" spans="3:5" x14ac:dyDescent="0.15">
      <c r="C1669" s="122">
        <v>166</v>
      </c>
      <c r="D1669" s="14" t="s">
        <v>1692</v>
      </c>
      <c r="E1669" s="14">
        <v>0.222</v>
      </c>
    </row>
    <row r="1670" spans="3:5" x14ac:dyDescent="0.15">
      <c r="C1670" s="122">
        <v>167</v>
      </c>
      <c r="D1670" s="14" t="s">
        <v>1693</v>
      </c>
      <c r="E1670" s="14">
        <v>0.30199999999999999</v>
      </c>
    </row>
    <row r="1671" spans="3:5" x14ac:dyDescent="0.15">
      <c r="C1671" s="122">
        <v>168</v>
      </c>
      <c r="D1671" s="14" t="s">
        <v>1694</v>
      </c>
      <c r="E1671" s="14">
        <v>0.39500000000000002</v>
      </c>
    </row>
    <row r="1672" spans="3:5" x14ac:dyDescent="0.15">
      <c r="C1672" s="122">
        <v>169</v>
      </c>
      <c r="D1672" s="14" t="s">
        <v>1695</v>
      </c>
      <c r="E1672" s="14">
        <v>0.499</v>
      </c>
    </row>
    <row r="1673" spans="3:5" x14ac:dyDescent="0.15">
      <c r="C1673" s="122">
        <v>1610</v>
      </c>
      <c r="D1673" s="14" t="s">
        <v>1696</v>
      </c>
      <c r="E1673" s="14">
        <v>0.61699999999999999</v>
      </c>
    </row>
    <row r="1674" spans="3:5" x14ac:dyDescent="0.15">
      <c r="C1674" s="122">
        <v>1611</v>
      </c>
      <c r="D1674" s="14" t="s">
        <v>1697</v>
      </c>
      <c r="E1674" s="14">
        <v>0.746</v>
      </c>
    </row>
    <row r="1675" spans="3:5" x14ac:dyDescent="0.15">
      <c r="C1675" s="122">
        <v>1612</v>
      </c>
      <c r="D1675" s="14" t="s">
        <v>1698</v>
      </c>
      <c r="E1675" s="14">
        <v>0.88800000000000001</v>
      </c>
    </row>
    <row r="1676" spans="3:5" x14ac:dyDescent="0.15">
      <c r="C1676" s="122">
        <v>1613</v>
      </c>
      <c r="D1676" s="14" t="s">
        <v>1699</v>
      </c>
      <c r="E1676" s="14">
        <v>1.04</v>
      </c>
    </row>
    <row r="1677" spans="3:5" x14ac:dyDescent="0.15">
      <c r="C1677" s="122">
        <v>1614</v>
      </c>
      <c r="D1677" s="14" t="s">
        <v>1700</v>
      </c>
      <c r="E1677" s="14">
        <v>1.21</v>
      </c>
    </row>
    <row r="1678" spans="3:5" x14ac:dyDescent="0.15">
      <c r="C1678" s="122">
        <v>1616</v>
      </c>
      <c r="D1678" s="14" t="s">
        <v>1701</v>
      </c>
      <c r="E1678" s="14">
        <v>1.58</v>
      </c>
    </row>
    <row r="1679" spans="3:5" x14ac:dyDescent="0.15">
      <c r="C1679" s="122">
        <v>1618</v>
      </c>
      <c r="D1679" s="14" t="s">
        <v>1702</v>
      </c>
      <c r="E1679" s="14">
        <v>2</v>
      </c>
    </row>
    <row r="1680" spans="3:5" x14ac:dyDescent="0.15">
      <c r="C1680" s="122">
        <v>1619</v>
      </c>
      <c r="D1680" s="14" t="s">
        <v>1703</v>
      </c>
      <c r="E1680" s="14">
        <v>2.23</v>
      </c>
    </row>
    <row r="1681" spans="3:5" x14ac:dyDescent="0.15">
      <c r="C1681" s="122">
        <v>1620</v>
      </c>
      <c r="D1681" s="14" t="s">
        <v>1704</v>
      </c>
      <c r="E1681" s="14">
        <v>2.4700000000000002</v>
      </c>
    </row>
    <row r="1682" spans="3:5" x14ac:dyDescent="0.15">
      <c r="C1682" s="122">
        <v>1622</v>
      </c>
      <c r="D1682" s="14" t="s">
        <v>1705</v>
      </c>
      <c r="E1682" s="14">
        <v>2.98</v>
      </c>
    </row>
    <row r="1683" spans="3:5" x14ac:dyDescent="0.15">
      <c r="C1683" s="122">
        <v>1624</v>
      </c>
      <c r="D1683" s="14" t="s">
        <v>1706</v>
      </c>
      <c r="E1683" s="14">
        <v>3.55</v>
      </c>
    </row>
    <row r="1684" spans="3:5" x14ac:dyDescent="0.15">
      <c r="C1684" s="122">
        <v>1625</v>
      </c>
      <c r="D1684" s="14" t="s">
        <v>1707</v>
      </c>
      <c r="E1684" s="14">
        <v>3.85</v>
      </c>
    </row>
    <row r="1685" spans="3:5" x14ac:dyDescent="0.15">
      <c r="C1685" s="122">
        <v>1627</v>
      </c>
      <c r="D1685" s="14" t="s">
        <v>1708</v>
      </c>
      <c r="E1685" s="14">
        <v>4.49</v>
      </c>
    </row>
    <row r="1686" spans="3:5" x14ac:dyDescent="0.15">
      <c r="C1686" s="122">
        <v>1628</v>
      </c>
      <c r="D1686" s="14" t="s">
        <v>1709</v>
      </c>
      <c r="E1686" s="14">
        <v>4.83</v>
      </c>
    </row>
    <row r="1687" spans="3:5" x14ac:dyDescent="0.15">
      <c r="C1687" s="122">
        <v>1630</v>
      </c>
      <c r="D1687" s="14" t="s">
        <v>1710</v>
      </c>
      <c r="E1687" s="14">
        <v>5.55</v>
      </c>
    </row>
    <row r="1688" spans="3:5" x14ac:dyDescent="0.15">
      <c r="C1688" s="122">
        <v>1632</v>
      </c>
      <c r="D1688" s="14" t="s">
        <v>1711</v>
      </c>
      <c r="E1688" s="14">
        <v>6.31</v>
      </c>
    </row>
    <row r="1689" spans="3:5" x14ac:dyDescent="0.15">
      <c r="C1689" s="122">
        <v>1633</v>
      </c>
      <c r="D1689" s="14" t="s">
        <v>1712</v>
      </c>
      <c r="E1689" s="14">
        <v>6.71</v>
      </c>
    </row>
    <row r="1690" spans="3:5" x14ac:dyDescent="0.15">
      <c r="C1690" s="122">
        <v>1636</v>
      </c>
      <c r="D1690" s="14" t="s">
        <v>1713</v>
      </c>
      <c r="E1690" s="14">
        <v>7.99</v>
      </c>
    </row>
    <row r="1691" spans="3:5" x14ac:dyDescent="0.15">
      <c r="C1691" s="122">
        <v>1638</v>
      </c>
      <c r="D1691" s="14" t="s">
        <v>1714</v>
      </c>
      <c r="E1691" s="14">
        <v>8.9</v>
      </c>
    </row>
    <row r="1692" spans="3:5" x14ac:dyDescent="0.15">
      <c r="C1692" s="122">
        <v>1639</v>
      </c>
      <c r="D1692" s="14" t="s">
        <v>1715</v>
      </c>
      <c r="E1692" s="14">
        <v>9.3800000000000008</v>
      </c>
    </row>
    <row r="1693" spans="3:5" x14ac:dyDescent="0.15">
      <c r="C1693" s="122">
        <v>1642</v>
      </c>
      <c r="D1693" s="14" t="s">
        <v>1716</v>
      </c>
      <c r="E1693" s="14">
        <v>10.9</v>
      </c>
    </row>
    <row r="1694" spans="3:5" x14ac:dyDescent="0.15">
      <c r="C1694" s="122">
        <v>1645</v>
      </c>
      <c r="D1694" s="14" t="s">
        <v>1717</v>
      </c>
      <c r="E1694" s="14">
        <v>12.5</v>
      </c>
    </row>
    <row r="1695" spans="3:5" x14ac:dyDescent="0.15">
      <c r="C1695" s="122">
        <v>1646</v>
      </c>
      <c r="D1695" s="14" t="s">
        <v>1718</v>
      </c>
      <c r="E1695" s="14">
        <v>13</v>
      </c>
    </row>
    <row r="1696" spans="3:5" x14ac:dyDescent="0.15">
      <c r="C1696" s="122">
        <v>1648</v>
      </c>
      <c r="D1696" s="14" t="s">
        <v>1719</v>
      </c>
      <c r="E1696" s="14">
        <v>14.2</v>
      </c>
    </row>
    <row r="1697" spans="3:5" x14ac:dyDescent="0.15">
      <c r="C1697" s="122">
        <v>1650</v>
      </c>
      <c r="D1697" s="14" t="s">
        <v>1720</v>
      </c>
      <c r="E1697" s="14">
        <v>15.4</v>
      </c>
    </row>
    <row r="1698" spans="3:5" x14ac:dyDescent="0.15">
      <c r="C1698" s="122">
        <v>1652</v>
      </c>
      <c r="D1698" s="14" t="s">
        <v>1721</v>
      </c>
      <c r="E1698" s="14">
        <v>16.7</v>
      </c>
    </row>
    <row r="1699" spans="3:5" x14ac:dyDescent="0.15">
      <c r="C1699" s="122">
        <v>1655</v>
      </c>
      <c r="D1699" s="14" t="s">
        <v>1722</v>
      </c>
      <c r="E1699" s="14">
        <v>18.7</v>
      </c>
    </row>
    <row r="1700" spans="3:5" x14ac:dyDescent="0.15">
      <c r="C1700" s="122">
        <v>1658</v>
      </c>
      <c r="D1700" s="14" t="s">
        <v>1723</v>
      </c>
      <c r="E1700" s="14">
        <v>19.3</v>
      </c>
    </row>
    <row r="1701" spans="3:5" x14ac:dyDescent="0.15">
      <c r="C1701" s="122">
        <v>1660</v>
      </c>
      <c r="D1701" s="14" t="s">
        <v>1724</v>
      </c>
      <c r="E1701" s="14">
        <v>22.2</v>
      </c>
    </row>
    <row r="1702" spans="3:5" x14ac:dyDescent="0.15">
      <c r="C1702" s="122">
        <v>1664</v>
      </c>
      <c r="D1702" s="14" t="s">
        <v>1725</v>
      </c>
      <c r="E1702" s="14">
        <v>25.3</v>
      </c>
    </row>
    <row r="1703" spans="3:5" x14ac:dyDescent="0.15">
      <c r="C1703" s="122">
        <v>1665</v>
      </c>
      <c r="D1703" s="14" t="s">
        <v>1726</v>
      </c>
      <c r="E1703" s="14">
        <v>26</v>
      </c>
    </row>
    <row r="1704" spans="3:5" x14ac:dyDescent="0.15">
      <c r="C1704" s="122">
        <v>1668</v>
      </c>
      <c r="D1704" s="14" t="s">
        <v>1727</v>
      </c>
      <c r="E1704" s="14">
        <v>28.5</v>
      </c>
    </row>
    <row r="1705" spans="3:5" x14ac:dyDescent="0.15">
      <c r="C1705" s="122">
        <v>1670</v>
      </c>
      <c r="D1705" s="14" t="s">
        <v>1728</v>
      </c>
      <c r="E1705" s="14">
        <v>30.2</v>
      </c>
    </row>
    <row r="1706" spans="3:5" x14ac:dyDescent="0.15">
      <c r="C1706" s="122">
        <v>1675</v>
      </c>
      <c r="D1706" s="14" t="s">
        <v>1729</v>
      </c>
      <c r="E1706" s="14">
        <v>34.700000000000003</v>
      </c>
    </row>
    <row r="1707" spans="3:5" x14ac:dyDescent="0.15">
      <c r="C1707" s="122">
        <v>1680</v>
      </c>
      <c r="D1707" s="14" t="s">
        <v>1730</v>
      </c>
      <c r="E1707" s="14">
        <v>39.5</v>
      </c>
    </row>
    <row r="1708" spans="3:5" x14ac:dyDescent="0.15">
      <c r="C1708" s="122">
        <v>1685</v>
      </c>
      <c r="D1708" s="14" t="s">
        <v>1731</v>
      </c>
      <c r="E1708" s="14">
        <v>44.5</v>
      </c>
    </row>
    <row r="1709" spans="3:5" x14ac:dyDescent="0.15">
      <c r="C1709" s="122">
        <v>1690</v>
      </c>
      <c r="D1709" s="14" t="s">
        <v>1732</v>
      </c>
      <c r="E1709" s="14">
        <v>49.9</v>
      </c>
    </row>
    <row r="1710" spans="3:5" x14ac:dyDescent="0.15">
      <c r="C1710" s="122">
        <v>1695</v>
      </c>
      <c r="D1710" s="14" t="s">
        <v>1733</v>
      </c>
      <c r="E1710" s="14">
        <v>55.6</v>
      </c>
    </row>
    <row r="1711" spans="3:5" x14ac:dyDescent="0.15">
      <c r="C1711" s="122">
        <v>16100</v>
      </c>
      <c r="D1711" s="14" t="s">
        <v>1734</v>
      </c>
      <c r="E1711" s="14">
        <v>61.7</v>
      </c>
    </row>
    <row r="1712" spans="3:5" x14ac:dyDescent="0.15">
      <c r="C1712" s="122">
        <v>16110</v>
      </c>
      <c r="D1712" s="14" t="s">
        <v>1735</v>
      </c>
      <c r="E1712" s="14">
        <v>74.599999999999994</v>
      </c>
    </row>
    <row r="1713" spans="3:5" x14ac:dyDescent="0.15">
      <c r="C1713" s="122">
        <v>16120</v>
      </c>
      <c r="D1713" s="14" t="s">
        <v>1736</v>
      </c>
      <c r="E1713" s="14">
        <v>88.8</v>
      </c>
    </row>
    <row r="1714" spans="3:5" x14ac:dyDescent="0.15">
      <c r="C1714" s="122">
        <v>16130</v>
      </c>
      <c r="D1714" s="14" t="s">
        <v>1737</v>
      </c>
      <c r="E1714" s="14">
        <v>104</v>
      </c>
    </row>
    <row r="1715" spans="3:5" x14ac:dyDescent="0.15">
      <c r="C1715" s="122">
        <v>16140</v>
      </c>
      <c r="D1715" s="14" t="s">
        <v>1738</v>
      </c>
      <c r="E1715" s="14">
        <v>121</v>
      </c>
    </row>
    <row r="1716" spans="3:5" x14ac:dyDescent="0.15">
      <c r="C1716" s="122">
        <v>16150</v>
      </c>
      <c r="D1716" s="14" t="s">
        <v>1739</v>
      </c>
      <c r="E1716" s="14">
        <v>139</v>
      </c>
    </row>
    <row r="1717" spans="3:5" x14ac:dyDescent="0.15">
      <c r="C1717" s="122">
        <v>16160</v>
      </c>
      <c r="D1717" s="14" t="s">
        <v>1740</v>
      </c>
      <c r="E1717" s="14">
        <v>158</v>
      </c>
    </row>
    <row r="1718" spans="3:5" x14ac:dyDescent="0.15">
      <c r="C1718" s="122">
        <v>16180</v>
      </c>
      <c r="D1718" s="14" t="s">
        <v>1741</v>
      </c>
      <c r="E1718" s="14">
        <v>200</v>
      </c>
    </row>
    <row r="1719" spans="3:5" x14ac:dyDescent="0.15">
      <c r="C1719" s="122">
        <v>16200</v>
      </c>
      <c r="D1719" s="14" t="s">
        <v>1742</v>
      </c>
      <c r="E1719" s="14">
        <v>247</v>
      </c>
    </row>
    <row r="1720" spans="3:5" x14ac:dyDescent="0.15">
      <c r="D1720" s="14" t="s">
        <v>1659</v>
      </c>
    </row>
    <row r="1721" spans="3:5" x14ac:dyDescent="0.15">
      <c r="C1721" s="122">
        <v>17</v>
      </c>
      <c r="D1721" s="14" t="s">
        <v>1645</v>
      </c>
    </row>
    <row r="1722" spans="3:5" x14ac:dyDescent="0.15">
      <c r="C1722" s="122">
        <v>176</v>
      </c>
      <c r="D1722" s="14" t="s">
        <v>1743</v>
      </c>
      <c r="E1722" s="14">
        <v>0.249</v>
      </c>
    </row>
    <row r="1723" spans="3:5" x14ac:dyDescent="0.15">
      <c r="C1723" s="122">
        <v>1710</v>
      </c>
      <c r="D1723" s="14" t="s">
        <v>1744</v>
      </c>
      <c r="E1723" s="14">
        <v>0.56000000000000005</v>
      </c>
    </row>
    <row r="1724" spans="3:5" x14ac:dyDescent="0.15">
      <c r="C1724" s="122">
        <v>1713</v>
      </c>
      <c r="D1724" s="14" t="s">
        <v>1745</v>
      </c>
      <c r="E1724" s="14">
        <v>0.995</v>
      </c>
    </row>
    <row r="1725" spans="3:5" x14ac:dyDescent="0.15">
      <c r="C1725" s="122">
        <v>1716</v>
      </c>
      <c r="D1725" s="14" t="s">
        <v>1746</v>
      </c>
      <c r="E1725" s="14">
        <v>1.56</v>
      </c>
    </row>
    <row r="1726" spans="3:5" x14ac:dyDescent="0.15">
      <c r="C1726" s="122">
        <v>1719</v>
      </c>
      <c r="D1726" s="14" t="s">
        <v>1747</v>
      </c>
      <c r="E1726" s="14">
        <v>2.25</v>
      </c>
    </row>
    <row r="1727" spans="3:5" x14ac:dyDescent="0.15">
      <c r="C1727" s="122">
        <v>1722</v>
      </c>
      <c r="D1727" s="14" t="s">
        <v>1748</v>
      </c>
      <c r="E1727" s="14">
        <v>3.04</v>
      </c>
    </row>
    <row r="1728" spans="3:5" x14ac:dyDescent="0.15">
      <c r="C1728" s="122">
        <v>1725</v>
      </c>
      <c r="D1728" s="14" t="s">
        <v>1749</v>
      </c>
      <c r="E1728" s="14">
        <v>3.98</v>
      </c>
    </row>
    <row r="1729" spans="3:5" x14ac:dyDescent="0.15">
      <c r="C1729" s="122">
        <v>1729</v>
      </c>
      <c r="D1729" s="14" t="s">
        <v>1750</v>
      </c>
      <c r="E1729" s="14">
        <v>5.04</v>
      </c>
    </row>
    <row r="1730" spans="3:5" x14ac:dyDescent="0.15">
      <c r="C1730" s="122">
        <v>1732</v>
      </c>
      <c r="D1730" s="14" t="s">
        <v>1751</v>
      </c>
      <c r="E1730" s="14">
        <v>6.23</v>
      </c>
    </row>
    <row r="1731" spans="3:5" x14ac:dyDescent="0.15">
      <c r="C1731" s="122">
        <v>1735</v>
      </c>
      <c r="D1731" s="14" t="s">
        <v>1752</v>
      </c>
      <c r="E1731" s="14">
        <v>7.51</v>
      </c>
    </row>
    <row r="1732" spans="3:5" x14ac:dyDescent="0.15">
      <c r="C1732" s="122">
        <v>1738</v>
      </c>
      <c r="D1732" s="14" t="s">
        <v>1753</v>
      </c>
      <c r="E1732" s="14">
        <v>8.9499999999999993</v>
      </c>
    </row>
    <row r="1733" spans="3:5" x14ac:dyDescent="0.15">
      <c r="C1733" s="122">
        <v>1741</v>
      </c>
      <c r="D1733" s="14" t="s">
        <v>1754</v>
      </c>
      <c r="E1733" s="14">
        <v>10.5</v>
      </c>
    </row>
    <row r="1734" spans="3:5" x14ac:dyDescent="0.15">
      <c r="C1734" s="122">
        <v>1751</v>
      </c>
      <c r="D1734" s="14" t="s">
        <v>1755</v>
      </c>
      <c r="E1734" s="14">
        <v>15.9</v>
      </c>
    </row>
    <row r="1735" spans="3:5" x14ac:dyDescent="0.15">
      <c r="D1735" s="14" t="s">
        <v>1659</v>
      </c>
    </row>
    <row r="1736" spans="3:5" x14ac:dyDescent="0.15">
      <c r="C1736" s="122">
        <v>18</v>
      </c>
      <c r="D1736" s="14" t="s">
        <v>1646</v>
      </c>
    </row>
    <row r="1737" spans="3:5" x14ac:dyDescent="0.15">
      <c r="C1737" s="122" t="s">
        <v>2125</v>
      </c>
      <c r="D1737" s="14" t="s">
        <v>1756</v>
      </c>
      <c r="E1737" s="14">
        <v>0.71099999999999997</v>
      </c>
    </row>
    <row r="1738" spans="3:5" x14ac:dyDescent="0.15">
      <c r="C1738" s="122">
        <v>181313</v>
      </c>
      <c r="D1738" s="14" t="s">
        <v>1757</v>
      </c>
      <c r="E1738" s="14">
        <v>1.33</v>
      </c>
    </row>
    <row r="1739" spans="3:5" x14ac:dyDescent="0.15">
      <c r="C1739" s="122">
        <v>181616</v>
      </c>
      <c r="D1739" s="14" t="s">
        <v>1758</v>
      </c>
      <c r="E1739" s="14">
        <v>2.0099999999999998</v>
      </c>
    </row>
    <row r="1740" spans="3:5" x14ac:dyDescent="0.15">
      <c r="C1740" s="122">
        <v>181919</v>
      </c>
      <c r="D1740" s="14" t="s">
        <v>1759</v>
      </c>
      <c r="E1740" s="14">
        <v>2.83</v>
      </c>
    </row>
    <row r="1741" spans="3:5" x14ac:dyDescent="0.15">
      <c r="C1741" s="122">
        <v>182222</v>
      </c>
      <c r="D1741" s="14" t="s">
        <v>1760</v>
      </c>
      <c r="E1741" s="14">
        <v>3.8</v>
      </c>
    </row>
    <row r="1742" spans="3:5" x14ac:dyDescent="0.15">
      <c r="C1742" s="122">
        <v>182525</v>
      </c>
      <c r="D1742" s="14" t="s">
        <v>1761</v>
      </c>
      <c r="E1742" s="14">
        <v>4.91</v>
      </c>
    </row>
    <row r="1743" spans="3:5" x14ac:dyDescent="0.15">
      <c r="C1743" s="122">
        <v>183232</v>
      </c>
      <c r="D1743" s="14" t="s">
        <v>1762</v>
      </c>
      <c r="E1743" s="14">
        <v>8.0399999999999991</v>
      </c>
    </row>
    <row r="1744" spans="3:5" x14ac:dyDescent="0.15">
      <c r="C1744" s="122">
        <v>183838</v>
      </c>
      <c r="D1744" s="14" t="s">
        <v>1763</v>
      </c>
      <c r="E1744" s="14">
        <v>11.3</v>
      </c>
    </row>
    <row r="1745" spans="3:5" x14ac:dyDescent="0.15">
      <c r="C1745" s="122">
        <v>185050</v>
      </c>
      <c r="D1745" s="14" t="s">
        <v>1764</v>
      </c>
      <c r="E1745" s="14">
        <v>19.600000000000001</v>
      </c>
    </row>
    <row r="1746" spans="3:5" x14ac:dyDescent="0.15">
      <c r="C1746" s="122">
        <v>186565</v>
      </c>
      <c r="D1746" s="14" t="s">
        <v>1765</v>
      </c>
      <c r="E1746" s="14">
        <v>33.200000000000003</v>
      </c>
    </row>
    <row r="1747" spans="3:5" x14ac:dyDescent="0.15">
      <c r="C1747" s="122">
        <v>187575</v>
      </c>
      <c r="D1747" s="14" t="s">
        <v>1766</v>
      </c>
      <c r="E1747" s="14">
        <v>44.2</v>
      </c>
    </row>
    <row r="1748" spans="3:5" x14ac:dyDescent="0.15">
      <c r="C1748" s="122">
        <v>189090</v>
      </c>
      <c r="D1748" s="14" t="s">
        <v>1767</v>
      </c>
      <c r="E1748" s="14">
        <v>63.6</v>
      </c>
    </row>
    <row r="1749" spans="3:5" x14ac:dyDescent="0.15">
      <c r="C1749" s="122">
        <v>18100100</v>
      </c>
      <c r="D1749" s="14" t="s">
        <v>1768</v>
      </c>
      <c r="E1749" s="14">
        <v>78.5</v>
      </c>
    </row>
    <row r="1750" spans="3:5" x14ac:dyDescent="0.15">
      <c r="D1750" s="14" t="s">
        <v>1659</v>
      </c>
    </row>
    <row r="1751" spans="3:5" x14ac:dyDescent="0.15">
      <c r="C1751" s="122">
        <v>19</v>
      </c>
      <c r="D1751" s="14" t="s">
        <v>1769</v>
      </c>
    </row>
    <row r="1752" spans="3:5" x14ac:dyDescent="0.15">
      <c r="C1752" s="122">
        <v>19995012</v>
      </c>
      <c r="D1752" s="14" t="s">
        <v>1770</v>
      </c>
      <c r="E1752" s="14">
        <v>12.8</v>
      </c>
    </row>
    <row r="1753" spans="3:5" x14ac:dyDescent="0.15">
      <c r="C1753" s="122">
        <v>19995016</v>
      </c>
      <c r="D1753" s="14" t="s">
        <v>1771</v>
      </c>
      <c r="E1753" s="14">
        <v>17</v>
      </c>
    </row>
    <row r="1754" spans="3:5" x14ac:dyDescent="0.15">
      <c r="C1754" s="122">
        <v>19997512</v>
      </c>
      <c r="D1754" s="14" t="s">
        <v>1772</v>
      </c>
      <c r="E1754" s="14">
        <v>13.9</v>
      </c>
    </row>
    <row r="1755" spans="3:5" x14ac:dyDescent="0.15">
      <c r="C1755" s="122">
        <v>19997516</v>
      </c>
      <c r="D1755" s="14" t="s">
        <v>1773</v>
      </c>
      <c r="E1755" s="14">
        <v>18.5</v>
      </c>
    </row>
    <row r="1756" spans="3:5" x14ac:dyDescent="0.15">
      <c r="C1756" s="122">
        <v>1999501212</v>
      </c>
      <c r="D1756" s="14" t="s">
        <v>1774</v>
      </c>
      <c r="E1756" s="14">
        <v>13</v>
      </c>
    </row>
    <row r="1757" spans="3:5" x14ac:dyDescent="0.15">
      <c r="C1757" s="122">
        <v>1999501227</v>
      </c>
      <c r="D1757" s="14" t="s">
        <v>1775</v>
      </c>
      <c r="E1757" s="14">
        <v>13.3</v>
      </c>
    </row>
    <row r="1758" spans="3:5" x14ac:dyDescent="0.15">
      <c r="C1758" s="122">
        <v>1999501612</v>
      </c>
      <c r="D1758" s="14" t="s">
        <v>1776</v>
      </c>
      <c r="E1758" s="14">
        <v>17.2</v>
      </c>
    </row>
    <row r="1759" spans="3:5" x14ac:dyDescent="0.15">
      <c r="C1759" s="122">
        <v>1999501627</v>
      </c>
      <c r="D1759" s="14" t="s">
        <v>1777</v>
      </c>
      <c r="E1759" s="14">
        <v>17.5</v>
      </c>
    </row>
    <row r="1760" spans="3:5" x14ac:dyDescent="0.15">
      <c r="C1760" s="122">
        <v>1999751212</v>
      </c>
      <c r="D1760" s="14" t="s">
        <v>1778</v>
      </c>
      <c r="E1760" s="14">
        <v>14.1</v>
      </c>
    </row>
    <row r="1761" spans="3:6" x14ac:dyDescent="0.15">
      <c r="C1761" s="122">
        <v>1999751227</v>
      </c>
      <c r="D1761" s="14" t="s">
        <v>1779</v>
      </c>
      <c r="E1761" s="14">
        <v>14.5</v>
      </c>
    </row>
    <row r="1762" spans="3:6" x14ac:dyDescent="0.15">
      <c r="C1762" s="122">
        <v>1999751612</v>
      </c>
      <c r="D1762" s="14" t="s">
        <v>1780</v>
      </c>
      <c r="E1762" s="14">
        <v>18.7</v>
      </c>
    </row>
    <row r="1763" spans="3:6" x14ac:dyDescent="0.15">
      <c r="C1763" s="122">
        <v>1999751627</v>
      </c>
      <c r="D1763" s="14" t="s">
        <v>1781</v>
      </c>
      <c r="E1763" s="14">
        <v>19.2</v>
      </c>
    </row>
    <row r="1764" spans="3:6" x14ac:dyDescent="0.15">
      <c r="D1764" s="14" t="s">
        <v>1659</v>
      </c>
    </row>
    <row r="1765" spans="3:6" x14ac:dyDescent="0.15">
      <c r="C1765" s="122">
        <v>20</v>
      </c>
      <c r="D1765" s="14" t="s">
        <v>1782</v>
      </c>
    </row>
    <row r="1766" spans="3:6" x14ac:dyDescent="0.15">
      <c r="C1766" s="122">
        <v>20128</v>
      </c>
      <c r="D1766" s="14" t="s">
        <v>1783</v>
      </c>
      <c r="E1766" s="14">
        <v>13.6</v>
      </c>
    </row>
    <row r="1767" spans="3:6" x14ac:dyDescent="0.15">
      <c r="C1767" s="122">
        <v>201212</v>
      </c>
      <c r="D1767" s="14" t="s">
        <v>1784</v>
      </c>
      <c r="E1767" s="14">
        <v>13.6</v>
      </c>
    </row>
    <row r="1768" spans="3:6" x14ac:dyDescent="0.15">
      <c r="C1768" s="122">
        <v>201227</v>
      </c>
      <c r="D1768" s="14" t="s">
        <v>1785</v>
      </c>
      <c r="E1768" s="14">
        <v>13.9</v>
      </c>
    </row>
    <row r="1769" spans="3:6" x14ac:dyDescent="0.15">
      <c r="C1769" s="122">
        <v>20168</v>
      </c>
      <c r="D1769" s="14" t="s">
        <v>1786</v>
      </c>
      <c r="E1769" s="14">
        <v>17.899999999999999</v>
      </c>
    </row>
    <row r="1770" spans="3:6" x14ac:dyDescent="0.15">
      <c r="C1770" s="122">
        <v>201612</v>
      </c>
      <c r="D1770" s="14" t="s">
        <v>1787</v>
      </c>
      <c r="E1770" s="14">
        <v>17.899999999999999</v>
      </c>
    </row>
    <row r="1771" spans="3:6" x14ac:dyDescent="0.15">
      <c r="C1771" s="122">
        <v>201627</v>
      </c>
      <c r="D1771" s="14" t="s">
        <v>1788</v>
      </c>
      <c r="E1771" s="14">
        <v>18.2</v>
      </c>
    </row>
    <row r="1772" spans="3:6" x14ac:dyDescent="0.15">
      <c r="D1772" s="14" t="s">
        <v>1659</v>
      </c>
    </row>
    <row r="1773" spans="3:6" x14ac:dyDescent="0.15">
      <c r="C1773" s="122">
        <v>19</v>
      </c>
      <c r="D1773" s="14" t="s">
        <v>1647</v>
      </c>
    </row>
    <row r="1774" spans="3:6" x14ac:dyDescent="0.15">
      <c r="C1774" s="122">
        <v>191.2</v>
      </c>
      <c r="D1774" s="14" t="s">
        <v>1789</v>
      </c>
      <c r="E1774" s="14">
        <v>9.42</v>
      </c>
      <c r="F1774" s="14">
        <v>2</v>
      </c>
    </row>
    <row r="1775" spans="3:6" x14ac:dyDescent="0.15">
      <c r="C1775" s="122">
        <v>191.6</v>
      </c>
      <c r="D1775" s="14" t="s">
        <v>1790</v>
      </c>
      <c r="E1775" s="14">
        <v>12.56</v>
      </c>
      <c r="F1775" s="14">
        <v>1</v>
      </c>
    </row>
    <row r="1776" spans="3:6" x14ac:dyDescent="0.15">
      <c r="C1776" s="122">
        <v>192</v>
      </c>
      <c r="D1776" s="14" t="s">
        <v>1791</v>
      </c>
      <c r="E1776" s="14">
        <v>15.7</v>
      </c>
      <c r="F1776" s="14">
        <v>1</v>
      </c>
    </row>
    <row r="1777" spans="3:6" x14ac:dyDescent="0.15">
      <c r="C1777" s="122">
        <v>192.3</v>
      </c>
      <c r="D1777" s="14" t="s">
        <v>1792</v>
      </c>
      <c r="E1777" s="14">
        <v>18.059999999999999</v>
      </c>
      <c r="F1777" s="14">
        <v>1</v>
      </c>
    </row>
    <row r="1778" spans="3:6" x14ac:dyDescent="0.15">
      <c r="C1778" s="122">
        <v>193.2</v>
      </c>
      <c r="D1778" s="14" t="s">
        <v>1793</v>
      </c>
      <c r="E1778" s="14">
        <v>25.12</v>
      </c>
    </row>
    <row r="1779" spans="3:6" x14ac:dyDescent="0.15">
      <c r="C1779" s="122">
        <v>194.5</v>
      </c>
      <c r="D1779" s="14" t="s">
        <v>1794</v>
      </c>
      <c r="E1779" s="14">
        <v>35.32</v>
      </c>
    </row>
    <row r="1780" spans="3:6" x14ac:dyDescent="0.15">
      <c r="C1780" s="122">
        <v>196</v>
      </c>
      <c r="D1780" s="123" t="s">
        <v>2542</v>
      </c>
      <c r="E1780" s="14">
        <v>47.1</v>
      </c>
    </row>
    <row r="1781" spans="3:6" x14ac:dyDescent="0.15">
      <c r="C1781" s="122">
        <v>197</v>
      </c>
      <c r="D1781" s="14" t="s">
        <v>1795</v>
      </c>
      <c r="E1781" s="14">
        <v>54.95</v>
      </c>
    </row>
    <row r="1782" spans="3:6" x14ac:dyDescent="0.15">
      <c r="C1782" s="122">
        <v>198</v>
      </c>
      <c r="D1782" s="14" t="s">
        <v>1796</v>
      </c>
      <c r="E1782" s="14">
        <v>62.8</v>
      </c>
    </row>
    <row r="1783" spans="3:6" x14ac:dyDescent="0.15">
      <c r="C1783" s="122">
        <v>199</v>
      </c>
      <c r="D1783" s="14" t="s">
        <v>1797</v>
      </c>
      <c r="E1783" s="14">
        <v>70.650000000000006</v>
      </c>
    </row>
    <row r="1784" spans="3:6" x14ac:dyDescent="0.15">
      <c r="C1784" s="122">
        <v>1910</v>
      </c>
      <c r="D1784" s="14" t="s">
        <v>1798</v>
      </c>
      <c r="E1784" s="14">
        <v>78.5</v>
      </c>
    </row>
    <row r="1785" spans="3:6" x14ac:dyDescent="0.15">
      <c r="C1785" s="122">
        <v>1912</v>
      </c>
      <c r="D1785" s="14" t="s">
        <v>1799</v>
      </c>
      <c r="E1785" s="14">
        <v>94.2</v>
      </c>
    </row>
    <row r="1786" spans="3:6" x14ac:dyDescent="0.15">
      <c r="C1786" s="122">
        <v>1914</v>
      </c>
      <c r="D1786" s="14" t="s">
        <v>1800</v>
      </c>
      <c r="E1786" s="14">
        <v>109.9</v>
      </c>
    </row>
    <row r="1787" spans="3:6" x14ac:dyDescent="0.15">
      <c r="C1787" s="122">
        <v>1916</v>
      </c>
      <c r="D1787" s="14" t="s">
        <v>1801</v>
      </c>
      <c r="E1787" s="14">
        <v>125.6</v>
      </c>
    </row>
    <row r="1788" spans="3:6" x14ac:dyDescent="0.15">
      <c r="C1788" s="122">
        <v>1919</v>
      </c>
      <c r="D1788" s="14" t="s">
        <v>1802</v>
      </c>
      <c r="E1788" s="14">
        <v>149.19999999999999</v>
      </c>
    </row>
    <row r="1789" spans="3:6" x14ac:dyDescent="0.15">
      <c r="C1789" s="122">
        <v>1922</v>
      </c>
      <c r="D1789" s="14" t="s">
        <v>1803</v>
      </c>
      <c r="E1789" s="14">
        <v>172.7</v>
      </c>
    </row>
    <row r="1790" spans="3:6" x14ac:dyDescent="0.15">
      <c r="C1790" s="122">
        <v>1925</v>
      </c>
      <c r="D1790" s="14" t="s">
        <v>1804</v>
      </c>
      <c r="E1790" s="14">
        <v>196.2</v>
      </c>
    </row>
    <row r="1791" spans="3:6" x14ac:dyDescent="0.15">
      <c r="C1791" s="122">
        <v>1928</v>
      </c>
      <c r="D1791" s="14" t="s">
        <v>1805</v>
      </c>
      <c r="E1791" s="14">
        <v>219.8</v>
      </c>
    </row>
    <row r="1792" spans="3:6" x14ac:dyDescent="0.15">
      <c r="C1792" s="122">
        <v>1932</v>
      </c>
      <c r="D1792" s="14" t="s">
        <v>1806</v>
      </c>
      <c r="E1792" s="14">
        <v>251.2</v>
      </c>
    </row>
    <row r="1793" spans="3:6" x14ac:dyDescent="0.15">
      <c r="C1793" s="122">
        <v>1936</v>
      </c>
      <c r="D1793" s="14" t="s">
        <v>1807</v>
      </c>
      <c r="E1793" s="14">
        <v>282.60000000000002</v>
      </c>
    </row>
    <row r="1794" spans="3:6" x14ac:dyDescent="0.15">
      <c r="C1794" s="122">
        <v>1938</v>
      </c>
      <c r="D1794" s="14" t="s">
        <v>1808</v>
      </c>
      <c r="E1794" s="14">
        <v>298.3</v>
      </c>
    </row>
    <row r="1795" spans="3:6" x14ac:dyDescent="0.15">
      <c r="C1795" s="122">
        <v>1940</v>
      </c>
      <c r="D1795" s="14" t="s">
        <v>1809</v>
      </c>
      <c r="E1795" s="14">
        <v>314</v>
      </c>
    </row>
    <row r="1796" spans="3:6" x14ac:dyDescent="0.15">
      <c r="C1796" s="122">
        <v>1945</v>
      </c>
      <c r="D1796" s="14" t="s">
        <v>1810</v>
      </c>
      <c r="E1796" s="14">
        <v>353.2</v>
      </c>
    </row>
    <row r="1797" spans="3:6" x14ac:dyDescent="0.15">
      <c r="C1797" s="122">
        <v>1950</v>
      </c>
      <c r="D1797" s="14" t="s">
        <v>1811</v>
      </c>
      <c r="E1797" s="14">
        <v>392.5</v>
      </c>
    </row>
    <row r="1798" spans="3:6" x14ac:dyDescent="0.15">
      <c r="D1798" s="14" t="s">
        <v>1659</v>
      </c>
    </row>
    <row r="1799" spans="3:6" x14ac:dyDescent="0.15">
      <c r="C1799" s="122">
        <v>20</v>
      </c>
      <c r="D1799" s="14" t="s">
        <v>1648</v>
      </c>
    </row>
    <row r="1800" spans="3:6" x14ac:dyDescent="0.15">
      <c r="C1800" s="122">
        <v>202.3</v>
      </c>
      <c r="D1800" s="14" t="s">
        <v>1812</v>
      </c>
      <c r="E1800" s="14">
        <v>19.73</v>
      </c>
      <c r="F1800" s="14">
        <v>1</v>
      </c>
    </row>
    <row r="1801" spans="3:6" x14ac:dyDescent="0.15">
      <c r="C1801" s="122">
        <v>203.2</v>
      </c>
      <c r="D1801" s="14" t="s">
        <v>1813</v>
      </c>
      <c r="E1801" s="14">
        <v>26.79</v>
      </c>
    </row>
    <row r="1802" spans="3:6" x14ac:dyDescent="0.15">
      <c r="C1802" s="122">
        <v>204.5</v>
      </c>
      <c r="D1802" s="14" t="s">
        <v>1814</v>
      </c>
      <c r="E1802" s="14">
        <v>36.99</v>
      </c>
    </row>
    <row r="1803" spans="3:6" x14ac:dyDescent="0.15">
      <c r="C1803" s="122">
        <v>206</v>
      </c>
      <c r="D1803" s="14" t="s">
        <v>1815</v>
      </c>
      <c r="E1803" s="14">
        <v>48.77</v>
      </c>
    </row>
    <row r="1804" spans="3:6" x14ac:dyDescent="0.15">
      <c r="C1804" s="122">
        <v>208</v>
      </c>
      <c r="D1804" s="14" t="s">
        <v>1816</v>
      </c>
      <c r="E1804" s="14">
        <v>64.47</v>
      </c>
    </row>
    <row r="1805" spans="3:6" x14ac:dyDescent="0.15">
      <c r="C1805" s="122">
        <v>209</v>
      </c>
      <c r="D1805" s="14" t="s">
        <v>1817</v>
      </c>
      <c r="E1805" s="14">
        <v>72.319999999999993</v>
      </c>
    </row>
    <row r="1806" spans="3:6" x14ac:dyDescent="0.15">
      <c r="C1806" s="122">
        <v>2010</v>
      </c>
      <c r="D1806" s="14" t="s">
        <v>1818</v>
      </c>
      <c r="E1806" s="14">
        <v>80.17</v>
      </c>
    </row>
    <row r="1807" spans="3:6" x14ac:dyDescent="0.15">
      <c r="C1807" s="122">
        <v>2012</v>
      </c>
      <c r="D1807" s="14" t="s">
        <v>1819</v>
      </c>
      <c r="E1807" s="14">
        <v>95.87</v>
      </c>
    </row>
    <row r="1808" spans="3:6" x14ac:dyDescent="0.15">
      <c r="D1808" s="14" t="s">
        <v>1659</v>
      </c>
    </row>
    <row r="1809" spans="3:5" x14ac:dyDescent="0.15">
      <c r="C1809" s="122">
        <v>21</v>
      </c>
      <c r="D1809" s="14" t="s">
        <v>1649</v>
      </c>
    </row>
    <row r="1810" spans="3:5" x14ac:dyDescent="0.15">
      <c r="C1810" s="122">
        <v>211380</v>
      </c>
      <c r="D1810" s="14" t="s">
        <v>1820</v>
      </c>
      <c r="E1810" s="14">
        <v>0.112</v>
      </c>
    </row>
    <row r="1811" spans="3:5" x14ac:dyDescent="0.15">
      <c r="C1811" s="122">
        <v>2113100</v>
      </c>
      <c r="D1811" s="14" t="s">
        <v>1821</v>
      </c>
      <c r="E1811" s="14">
        <v>0.13200000000000001</v>
      </c>
    </row>
    <row r="1812" spans="3:5" x14ac:dyDescent="0.15">
      <c r="C1812" s="122">
        <v>2113130</v>
      </c>
      <c r="D1812" s="14" t="s">
        <v>1822</v>
      </c>
      <c r="E1812" s="14">
        <v>0.16200000000000001</v>
      </c>
    </row>
    <row r="1813" spans="3:5" x14ac:dyDescent="0.15">
      <c r="C1813" s="122">
        <v>211680</v>
      </c>
      <c r="D1813" s="14" t="s">
        <v>1823</v>
      </c>
      <c r="E1813" s="14">
        <v>0.18099999999999999</v>
      </c>
    </row>
    <row r="1814" spans="3:5" x14ac:dyDescent="0.15">
      <c r="C1814" s="122">
        <v>2116100</v>
      </c>
      <c r="D1814" s="14" t="s">
        <v>1824</v>
      </c>
      <c r="E1814" s="14">
        <v>0.21299999999999999</v>
      </c>
    </row>
    <row r="1815" spans="3:5" x14ac:dyDescent="0.15">
      <c r="C1815" s="122">
        <v>2116130</v>
      </c>
      <c r="D1815" s="14" t="s">
        <v>1825</v>
      </c>
      <c r="E1815" s="14">
        <v>0.26100000000000001</v>
      </c>
    </row>
    <row r="1816" spans="3:5" x14ac:dyDescent="0.15">
      <c r="C1816" s="122">
        <v>211980</v>
      </c>
      <c r="D1816" s="14" t="s">
        <v>1826</v>
      </c>
      <c r="E1816" s="14">
        <v>0.245</v>
      </c>
    </row>
    <row r="1817" spans="3:5" x14ac:dyDescent="0.15">
      <c r="C1817" s="122">
        <v>2119100</v>
      </c>
      <c r="D1817" s="14" t="s">
        <v>1827</v>
      </c>
      <c r="E1817" s="14">
        <v>0.28899999999999998</v>
      </c>
    </row>
    <row r="1818" spans="3:5" x14ac:dyDescent="0.15">
      <c r="C1818" s="122">
        <v>2119130</v>
      </c>
      <c r="D1818" s="14" t="s">
        <v>1828</v>
      </c>
      <c r="E1818" s="14">
        <v>0.35499999999999998</v>
      </c>
    </row>
    <row r="1819" spans="3:5" x14ac:dyDescent="0.15">
      <c r="C1819" s="122">
        <v>2119150</v>
      </c>
      <c r="D1819" s="14" t="s">
        <v>1829</v>
      </c>
      <c r="E1819" s="14">
        <v>0.39900000000000002</v>
      </c>
    </row>
    <row r="1820" spans="3:5" x14ac:dyDescent="0.15">
      <c r="C1820" s="122">
        <v>212280</v>
      </c>
      <c r="D1820" s="14" t="s">
        <v>1830</v>
      </c>
      <c r="E1820" s="14">
        <v>0.313</v>
      </c>
    </row>
    <row r="1821" spans="3:5" x14ac:dyDescent="0.15">
      <c r="C1821" s="122">
        <v>2122100</v>
      </c>
      <c r="D1821" s="14" t="s">
        <v>1831</v>
      </c>
      <c r="E1821" s="14">
        <v>0.373</v>
      </c>
    </row>
    <row r="1822" spans="3:5" x14ac:dyDescent="0.15">
      <c r="C1822" s="122">
        <v>2122130</v>
      </c>
      <c r="D1822" s="14" t="s">
        <v>1832</v>
      </c>
      <c r="E1822" s="14">
        <v>0.46300000000000002</v>
      </c>
    </row>
    <row r="1823" spans="3:5" x14ac:dyDescent="0.15">
      <c r="C1823" s="122">
        <v>2122150</v>
      </c>
      <c r="D1823" s="14" t="s">
        <v>1833</v>
      </c>
      <c r="E1823" s="14">
        <v>0.52300000000000002</v>
      </c>
    </row>
    <row r="1824" spans="3:5" x14ac:dyDescent="0.15">
      <c r="D1824" s="14" t="s">
        <v>1659</v>
      </c>
    </row>
    <row r="1825" spans="3:6" x14ac:dyDescent="0.15">
      <c r="C1825" s="122">
        <v>22</v>
      </c>
      <c r="D1825" s="14" t="s">
        <v>1834</v>
      </c>
      <c r="F1825" s="123" t="s">
        <v>2385</v>
      </c>
    </row>
    <row r="1826" spans="3:6" x14ac:dyDescent="0.15">
      <c r="C1826" s="122">
        <v>221235</v>
      </c>
      <c r="D1826" s="14" t="s">
        <v>1835</v>
      </c>
      <c r="E1826" s="14">
        <v>0.1</v>
      </c>
    </row>
    <row r="1827" spans="3:6" x14ac:dyDescent="0.15">
      <c r="C1827" s="122">
        <v>221635</v>
      </c>
      <c r="D1827" s="14" t="s">
        <v>1836</v>
      </c>
      <c r="E1827" s="14">
        <v>0.185</v>
      </c>
      <c r="F1827" s="14">
        <v>160</v>
      </c>
    </row>
    <row r="1828" spans="3:6" x14ac:dyDescent="0.15">
      <c r="C1828" s="122">
        <v>221640</v>
      </c>
      <c r="D1828" s="14" t="s">
        <v>1837</v>
      </c>
      <c r="E1828" s="14">
        <v>0.191</v>
      </c>
      <c r="F1828" s="14">
        <v>160</v>
      </c>
    </row>
    <row r="1829" spans="3:6" x14ac:dyDescent="0.15">
      <c r="C1829" s="122">
        <v>221645</v>
      </c>
      <c r="D1829" s="14" t="s">
        <v>1838</v>
      </c>
      <c r="E1829" s="14">
        <v>0.19900000000000001</v>
      </c>
      <c r="F1829" s="14">
        <v>150</v>
      </c>
    </row>
    <row r="1830" spans="3:6" x14ac:dyDescent="0.15">
      <c r="C1830" s="122">
        <v>221650</v>
      </c>
      <c r="D1830" s="14" t="s">
        <v>1839</v>
      </c>
      <c r="E1830" s="14">
        <v>0.20699999999999999</v>
      </c>
      <c r="F1830" s="14">
        <v>140</v>
      </c>
    </row>
    <row r="1831" spans="3:6" x14ac:dyDescent="0.15">
      <c r="C1831" s="122">
        <v>221655</v>
      </c>
      <c r="D1831" s="14" t="s">
        <v>1840</v>
      </c>
      <c r="E1831" s="14">
        <v>0.215</v>
      </c>
      <c r="F1831" s="14">
        <v>130</v>
      </c>
    </row>
    <row r="1832" spans="3:6" x14ac:dyDescent="0.15">
      <c r="C1832" s="122">
        <v>221660</v>
      </c>
      <c r="D1832" s="14" t="s">
        <v>1841</v>
      </c>
      <c r="E1832" s="14">
        <v>0.223</v>
      </c>
      <c r="F1832" s="14">
        <v>130</v>
      </c>
    </row>
    <row r="1833" spans="3:6" x14ac:dyDescent="0.15">
      <c r="C1833" s="122">
        <v>221665</v>
      </c>
      <c r="D1833" s="14" t="s">
        <v>1842</v>
      </c>
      <c r="E1833" s="14">
        <v>0.23100000000000001</v>
      </c>
      <c r="F1833" s="14">
        <v>120</v>
      </c>
    </row>
    <row r="1834" spans="3:6" x14ac:dyDescent="0.15">
      <c r="C1834" s="122">
        <v>221670</v>
      </c>
      <c r="D1834" s="14" t="s">
        <v>1843</v>
      </c>
      <c r="E1834" s="14">
        <v>0.23899999999999999</v>
      </c>
      <c r="F1834" s="14">
        <v>120</v>
      </c>
    </row>
    <row r="1835" spans="3:6" x14ac:dyDescent="0.15">
      <c r="C1835" s="122">
        <v>221675</v>
      </c>
      <c r="D1835" s="14" t="s">
        <v>1844</v>
      </c>
      <c r="E1835" s="14">
        <v>0.247</v>
      </c>
      <c r="F1835" s="14">
        <v>110</v>
      </c>
    </row>
    <row r="1836" spans="3:6" x14ac:dyDescent="0.15">
      <c r="C1836" s="122">
        <v>221680</v>
      </c>
      <c r="D1836" s="14" t="s">
        <v>1845</v>
      </c>
      <c r="E1836" s="14">
        <v>0.255</v>
      </c>
      <c r="F1836" s="14">
        <v>110</v>
      </c>
    </row>
    <row r="1837" spans="3:6" x14ac:dyDescent="0.15">
      <c r="C1837" s="122">
        <v>221685</v>
      </c>
      <c r="D1837" s="14" t="s">
        <v>1846</v>
      </c>
      <c r="E1837" s="14">
        <v>0.26300000000000001</v>
      </c>
      <c r="F1837" s="14">
        <v>105</v>
      </c>
    </row>
    <row r="1838" spans="3:6" x14ac:dyDescent="0.15">
      <c r="C1838" s="122">
        <v>221690</v>
      </c>
      <c r="D1838" s="14" t="s">
        <v>1847</v>
      </c>
      <c r="E1838" s="14">
        <v>0.27100000000000002</v>
      </c>
      <c r="F1838" s="14">
        <v>105</v>
      </c>
    </row>
    <row r="1839" spans="3:6" x14ac:dyDescent="0.15">
      <c r="C1839" s="122">
        <v>221695</v>
      </c>
      <c r="D1839" s="14" t="s">
        <v>1848</v>
      </c>
      <c r="E1839" s="14">
        <v>0.27900000000000003</v>
      </c>
      <c r="F1839" s="14">
        <v>105</v>
      </c>
    </row>
    <row r="1840" spans="3:6" x14ac:dyDescent="0.15">
      <c r="C1840" s="122">
        <v>2216100</v>
      </c>
      <c r="D1840" s="14" t="s">
        <v>1849</v>
      </c>
      <c r="E1840" s="14">
        <v>0.28699999999999998</v>
      </c>
      <c r="F1840" s="14">
        <v>90</v>
      </c>
    </row>
    <row r="1841" spans="3:6" x14ac:dyDescent="0.15">
      <c r="C1841" s="122">
        <v>2216105</v>
      </c>
      <c r="D1841" s="14" t="s">
        <v>1850</v>
      </c>
      <c r="E1841" s="14">
        <v>0.29499999999999998</v>
      </c>
      <c r="F1841" s="14">
        <v>90</v>
      </c>
    </row>
    <row r="1842" spans="3:6" x14ac:dyDescent="0.15">
      <c r="C1842" s="122">
        <v>222040</v>
      </c>
      <c r="D1842" s="14" t="s">
        <v>1851</v>
      </c>
      <c r="E1842" s="14">
        <v>0.318</v>
      </c>
      <c r="F1842" s="14">
        <v>95</v>
      </c>
    </row>
    <row r="1843" spans="3:6" x14ac:dyDescent="0.15">
      <c r="C1843" s="122">
        <v>222045</v>
      </c>
      <c r="D1843" s="14" t="s">
        <v>1852</v>
      </c>
      <c r="E1843" s="14">
        <v>0.32800000000000001</v>
      </c>
      <c r="F1843" s="14">
        <v>95</v>
      </c>
    </row>
    <row r="1844" spans="3:6" x14ac:dyDescent="0.15">
      <c r="C1844" s="122">
        <v>222050</v>
      </c>
      <c r="D1844" s="14" t="s">
        <v>1853</v>
      </c>
      <c r="E1844" s="14">
        <v>0.34100000000000003</v>
      </c>
      <c r="F1844" s="14">
        <v>90</v>
      </c>
    </row>
    <row r="1845" spans="3:6" x14ac:dyDescent="0.15">
      <c r="C1845" s="122">
        <v>222055</v>
      </c>
      <c r="D1845" s="14" t="s">
        <v>1854</v>
      </c>
      <c r="E1845" s="14">
        <v>0.35399999999999998</v>
      </c>
      <c r="F1845" s="14">
        <v>85</v>
      </c>
    </row>
    <row r="1846" spans="3:6" x14ac:dyDescent="0.15">
      <c r="C1846" s="122">
        <v>222060</v>
      </c>
      <c r="D1846" s="14" t="s">
        <v>1855</v>
      </c>
      <c r="E1846" s="14">
        <v>0.36699999999999999</v>
      </c>
      <c r="F1846" s="14">
        <v>80</v>
      </c>
    </row>
    <row r="1847" spans="3:6" x14ac:dyDescent="0.15">
      <c r="C1847" s="122">
        <v>222065</v>
      </c>
      <c r="D1847" s="14" t="s">
        <v>1856</v>
      </c>
      <c r="E1847" s="14">
        <v>0.38</v>
      </c>
      <c r="F1847" s="14">
        <v>75</v>
      </c>
    </row>
    <row r="1848" spans="3:6" x14ac:dyDescent="0.15">
      <c r="C1848" s="122">
        <v>222070</v>
      </c>
      <c r="D1848" s="14" t="s">
        <v>1857</v>
      </c>
      <c r="E1848" s="14">
        <v>0.39300000000000002</v>
      </c>
      <c r="F1848" s="14">
        <v>75</v>
      </c>
    </row>
    <row r="1849" spans="3:6" x14ac:dyDescent="0.15">
      <c r="C1849" s="122">
        <v>222075</v>
      </c>
      <c r="D1849" s="14" t="s">
        <v>1858</v>
      </c>
      <c r="E1849" s="14">
        <v>0.40600000000000003</v>
      </c>
      <c r="F1849" s="14">
        <v>70</v>
      </c>
    </row>
    <row r="1850" spans="3:6" x14ac:dyDescent="0.15">
      <c r="C1850" s="122">
        <v>222080</v>
      </c>
      <c r="D1850" s="14" t="s">
        <v>1859</v>
      </c>
      <c r="E1850" s="14">
        <v>0.41899999999999998</v>
      </c>
      <c r="F1850" s="14">
        <v>65</v>
      </c>
    </row>
    <row r="1851" spans="3:6" x14ac:dyDescent="0.15">
      <c r="C1851" s="122">
        <v>222085</v>
      </c>
      <c r="D1851" s="14" t="s">
        <v>1860</v>
      </c>
      <c r="E1851" s="14">
        <v>0.432</v>
      </c>
      <c r="F1851" s="14">
        <v>60</v>
      </c>
    </row>
    <row r="1852" spans="3:6" x14ac:dyDescent="0.15">
      <c r="C1852" s="122">
        <v>222090</v>
      </c>
      <c r="D1852" s="14" t="s">
        <v>1861</v>
      </c>
      <c r="E1852" s="14">
        <v>0.44500000000000001</v>
      </c>
      <c r="F1852" s="14">
        <v>60</v>
      </c>
    </row>
    <row r="1853" spans="3:6" x14ac:dyDescent="0.15">
      <c r="C1853" s="122">
        <v>222095</v>
      </c>
      <c r="D1853" s="14" t="s">
        <v>1862</v>
      </c>
      <c r="E1853" s="14">
        <v>0.45800000000000002</v>
      </c>
      <c r="F1853" s="14">
        <v>60</v>
      </c>
    </row>
    <row r="1854" spans="3:6" x14ac:dyDescent="0.15">
      <c r="C1854" s="122">
        <v>2220100</v>
      </c>
      <c r="D1854" s="14" t="s">
        <v>1863</v>
      </c>
      <c r="E1854" s="14">
        <v>0.47099999999999997</v>
      </c>
      <c r="F1854" s="14">
        <v>55</v>
      </c>
    </row>
    <row r="1855" spans="3:6" x14ac:dyDescent="0.15">
      <c r="C1855" s="122">
        <v>2220105</v>
      </c>
      <c r="D1855" s="14" t="s">
        <v>1864</v>
      </c>
      <c r="E1855" s="14">
        <v>0.48399999999999999</v>
      </c>
      <c r="F1855" s="14">
        <v>50</v>
      </c>
    </row>
    <row r="1856" spans="3:6" x14ac:dyDescent="0.15">
      <c r="C1856" s="122">
        <v>2220110</v>
      </c>
      <c r="D1856" s="14" t="s">
        <v>1865</v>
      </c>
      <c r="E1856" s="14">
        <v>0.497</v>
      </c>
      <c r="F1856" s="14">
        <v>50</v>
      </c>
    </row>
    <row r="1857" spans="3:6" x14ac:dyDescent="0.15">
      <c r="C1857" s="122">
        <v>2220115</v>
      </c>
      <c r="D1857" s="14" t="s">
        <v>1866</v>
      </c>
      <c r="E1857" s="14">
        <v>0.51</v>
      </c>
      <c r="F1857" s="14">
        <v>50</v>
      </c>
    </row>
    <row r="1858" spans="3:6" x14ac:dyDescent="0.15">
      <c r="C1858" s="122">
        <v>2220120</v>
      </c>
      <c r="D1858" s="14" t="s">
        <v>1867</v>
      </c>
      <c r="E1858" s="14">
        <v>0.52300000000000002</v>
      </c>
      <c r="F1858" s="14">
        <v>50</v>
      </c>
    </row>
    <row r="1859" spans="3:6" x14ac:dyDescent="0.15">
      <c r="C1859" s="122">
        <v>2220125</v>
      </c>
      <c r="D1859" s="14" t="s">
        <v>1868</v>
      </c>
      <c r="E1859" s="14">
        <v>0.53600000000000003</v>
      </c>
      <c r="F1859" s="14">
        <v>50</v>
      </c>
    </row>
    <row r="1860" spans="3:6" x14ac:dyDescent="0.15">
      <c r="C1860" s="122">
        <v>2220130</v>
      </c>
      <c r="D1860" s="14" t="s">
        <v>1869</v>
      </c>
      <c r="E1860" s="14">
        <v>0.54900000000000004</v>
      </c>
      <c r="F1860" s="14">
        <v>45</v>
      </c>
    </row>
    <row r="1861" spans="3:6" x14ac:dyDescent="0.15">
      <c r="D1861" s="14" t="s">
        <v>1659</v>
      </c>
    </row>
    <row r="1862" spans="3:6" x14ac:dyDescent="0.15">
      <c r="C1862" s="122">
        <v>22</v>
      </c>
      <c r="D1862" s="14" t="s">
        <v>1870</v>
      </c>
    </row>
    <row r="1863" spans="3:6" x14ac:dyDescent="0.15">
      <c r="C1863" s="122">
        <v>222245</v>
      </c>
      <c r="D1863" s="14" t="s">
        <v>1871</v>
      </c>
      <c r="E1863" s="14">
        <v>0.44900000000000001</v>
      </c>
    </row>
    <row r="1864" spans="3:6" x14ac:dyDescent="0.15">
      <c r="C1864" s="122">
        <v>222250</v>
      </c>
      <c r="D1864" s="14" t="s">
        <v>1872</v>
      </c>
      <c r="E1864" s="14">
        <v>0.46300000000000002</v>
      </c>
      <c r="F1864" s="14">
        <v>65</v>
      </c>
    </row>
    <row r="1865" spans="3:6" x14ac:dyDescent="0.15">
      <c r="C1865" s="122">
        <v>222255</v>
      </c>
      <c r="D1865" s="14" t="s">
        <v>1873</v>
      </c>
      <c r="E1865" s="14">
        <v>0.47799999999999998</v>
      </c>
      <c r="F1865" s="14">
        <v>65</v>
      </c>
    </row>
    <row r="1866" spans="3:6" x14ac:dyDescent="0.15">
      <c r="C1866" s="122">
        <v>222260</v>
      </c>
      <c r="D1866" s="14" t="s">
        <v>1874</v>
      </c>
      <c r="E1866" s="14">
        <v>0.49299999999999999</v>
      </c>
      <c r="F1866" s="14">
        <v>60</v>
      </c>
    </row>
    <row r="1867" spans="3:6" x14ac:dyDescent="0.15">
      <c r="C1867" s="122">
        <v>222265</v>
      </c>
      <c r="D1867" s="14" t="s">
        <v>1875</v>
      </c>
      <c r="E1867" s="14">
        <v>0.50800000000000001</v>
      </c>
      <c r="F1867" s="14">
        <v>55</v>
      </c>
    </row>
    <row r="1868" spans="3:6" x14ac:dyDescent="0.15">
      <c r="C1868" s="122">
        <v>222270</v>
      </c>
      <c r="D1868" s="14" t="s">
        <v>1876</v>
      </c>
      <c r="E1868" s="14">
        <v>0.52300000000000002</v>
      </c>
      <c r="F1868" s="14">
        <v>55</v>
      </c>
    </row>
    <row r="1869" spans="3:6" x14ac:dyDescent="0.15">
      <c r="C1869" s="122">
        <v>222275</v>
      </c>
      <c r="D1869" s="14" t="s">
        <v>1877</v>
      </c>
      <c r="E1869" s="14">
        <v>0.53800000000000003</v>
      </c>
      <c r="F1869" s="14">
        <v>50</v>
      </c>
    </row>
    <row r="1870" spans="3:6" x14ac:dyDescent="0.15">
      <c r="C1870" s="122">
        <v>222280</v>
      </c>
      <c r="D1870" s="14" t="s">
        <v>1878</v>
      </c>
      <c r="E1870" s="14">
        <v>0.55300000000000005</v>
      </c>
      <c r="F1870" s="14">
        <v>50</v>
      </c>
    </row>
    <row r="1871" spans="3:6" x14ac:dyDescent="0.15">
      <c r="C1871" s="122">
        <v>222285</v>
      </c>
      <c r="D1871" s="14" t="s">
        <v>1879</v>
      </c>
      <c r="E1871" s="14">
        <v>0.56799999999999995</v>
      </c>
      <c r="F1871" s="14">
        <v>45</v>
      </c>
    </row>
    <row r="1872" spans="3:6" x14ac:dyDescent="0.15">
      <c r="C1872" s="122">
        <v>222290</v>
      </c>
      <c r="D1872" s="14" t="s">
        <v>1880</v>
      </c>
      <c r="E1872" s="14">
        <v>0.58299999999999996</v>
      </c>
      <c r="F1872" s="14">
        <v>45</v>
      </c>
    </row>
    <row r="1873" spans="3:6" x14ac:dyDescent="0.15">
      <c r="C1873" s="122">
        <v>222295</v>
      </c>
      <c r="D1873" s="14" t="s">
        <v>1881</v>
      </c>
      <c r="E1873" s="14">
        <v>0.59799999999999998</v>
      </c>
      <c r="F1873" s="14">
        <v>45</v>
      </c>
    </row>
    <row r="1874" spans="3:6" x14ac:dyDescent="0.15">
      <c r="C1874" s="122">
        <v>2222100</v>
      </c>
      <c r="D1874" s="14" t="s">
        <v>1882</v>
      </c>
      <c r="E1874" s="14">
        <v>0.61299999999999999</v>
      </c>
      <c r="F1874" s="14">
        <v>40</v>
      </c>
    </row>
    <row r="1875" spans="3:6" x14ac:dyDescent="0.15">
      <c r="C1875" s="122">
        <v>2222105</v>
      </c>
      <c r="D1875" s="14" t="s">
        <v>1883</v>
      </c>
      <c r="E1875" s="14">
        <v>0.628</v>
      </c>
      <c r="F1875" s="14">
        <v>40</v>
      </c>
    </row>
    <row r="1876" spans="3:6" x14ac:dyDescent="0.15">
      <c r="C1876" s="122">
        <v>2222110</v>
      </c>
      <c r="D1876" s="14" t="s">
        <v>1884</v>
      </c>
      <c r="E1876" s="14">
        <v>0.64300000000000002</v>
      </c>
      <c r="F1876" s="14">
        <v>40</v>
      </c>
    </row>
    <row r="1877" spans="3:6" x14ac:dyDescent="0.15">
      <c r="C1877" s="122">
        <v>2222115</v>
      </c>
      <c r="D1877" s="14" t="s">
        <v>1885</v>
      </c>
      <c r="E1877" s="14">
        <v>0.65800000000000003</v>
      </c>
      <c r="F1877" s="14">
        <v>35</v>
      </c>
    </row>
    <row r="1878" spans="3:6" x14ac:dyDescent="0.15">
      <c r="C1878" s="122">
        <v>22221210</v>
      </c>
      <c r="D1878" s="14" t="s">
        <v>1886</v>
      </c>
      <c r="E1878" s="14">
        <v>0.67300000000000004</v>
      </c>
      <c r="F1878" s="14">
        <v>35</v>
      </c>
    </row>
    <row r="1879" spans="3:6" x14ac:dyDescent="0.15">
      <c r="C1879" s="122">
        <v>2222125</v>
      </c>
      <c r="D1879" s="14" t="s">
        <v>1887</v>
      </c>
      <c r="E1879" s="14">
        <v>0.68799999999999994</v>
      </c>
      <c r="F1879" s="14">
        <v>35</v>
      </c>
    </row>
    <row r="1880" spans="3:6" x14ac:dyDescent="0.15">
      <c r="C1880" s="122">
        <v>2222130</v>
      </c>
      <c r="D1880" s="14" t="s">
        <v>1888</v>
      </c>
      <c r="E1880" s="14">
        <v>0.70299999999999996</v>
      </c>
      <c r="F1880" s="14">
        <v>30</v>
      </c>
    </row>
    <row r="1881" spans="3:6" x14ac:dyDescent="0.15">
      <c r="C1881" s="122">
        <v>2222135</v>
      </c>
      <c r="D1881" s="14" t="s">
        <v>1889</v>
      </c>
      <c r="E1881" s="14">
        <v>0.71799999999999997</v>
      </c>
      <c r="F1881" s="14">
        <v>30</v>
      </c>
    </row>
    <row r="1882" spans="3:6" x14ac:dyDescent="0.15">
      <c r="C1882" s="122">
        <v>2222140</v>
      </c>
      <c r="D1882" s="14" t="s">
        <v>1890</v>
      </c>
      <c r="E1882" s="14">
        <v>0.73299999999999998</v>
      </c>
      <c r="F1882" s="14">
        <v>30</v>
      </c>
    </row>
    <row r="1883" spans="3:6" x14ac:dyDescent="0.15">
      <c r="C1883" s="122">
        <v>222450</v>
      </c>
      <c r="D1883" s="14" t="s">
        <v>1891</v>
      </c>
      <c r="E1883" s="14">
        <v>0.61899999999999999</v>
      </c>
    </row>
    <row r="1884" spans="3:6" x14ac:dyDescent="0.15">
      <c r="C1884" s="122">
        <v>222455</v>
      </c>
      <c r="D1884" s="14" t="s">
        <v>1892</v>
      </c>
      <c r="E1884" s="14">
        <v>0.63100000000000001</v>
      </c>
      <c r="F1884" s="14">
        <v>45</v>
      </c>
    </row>
    <row r="1885" spans="3:6" x14ac:dyDescent="0.15">
      <c r="C1885" s="122">
        <v>222460</v>
      </c>
      <c r="D1885" s="14" t="s">
        <v>1893</v>
      </c>
      <c r="E1885" s="14">
        <v>0.64900000000000002</v>
      </c>
      <c r="F1885" s="14">
        <v>45</v>
      </c>
    </row>
    <row r="1886" spans="3:6" x14ac:dyDescent="0.15">
      <c r="C1886" s="122">
        <v>222465</v>
      </c>
      <c r="D1886" s="14" t="s">
        <v>1894</v>
      </c>
      <c r="E1886" s="14">
        <v>0.66700000000000004</v>
      </c>
      <c r="F1886" s="14">
        <v>40</v>
      </c>
    </row>
    <row r="1887" spans="3:6" x14ac:dyDescent="0.15">
      <c r="C1887" s="122">
        <v>222470</v>
      </c>
      <c r="D1887" s="14" t="s">
        <v>1895</v>
      </c>
      <c r="E1887" s="14">
        <v>0.68500000000000005</v>
      </c>
      <c r="F1887" s="14">
        <v>40</v>
      </c>
    </row>
    <row r="1888" spans="3:6" x14ac:dyDescent="0.15">
      <c r="C1888" s="122">
        <v>222475</v>
      </c>
      <c r="D1888" s="14" t="s">
        <v>1896</v>
      </c>
      <c r="E1888" s="14">
        <v>0.70299999999999996</v>
      </c>
      <c r="F1888" s="14">
        <v>40</v>
      </c>
    </row>
    <row r="1889" spans="3:6" x14ac:dyDescent="0.15">
      <c r="C1889" s="122">
        <v>222480</v>
      </c>
      <c r="D1889" s="14" t="s">
        <v>1897</v>
      </c>
      <c r="E1889" s="14">
        <v>0.72099999999999997</v>
      </c>
      <c r="F1889" s="14">
        <v>40</v>
      </c>
    </row>
    <row r="1890" spans="3:6" x14ac:dyDescent="0.15">
      <c r="C1890" s="122">
        <v>222485</v>
      </c>
      <c r="D1890" s="14" t="s">
        <v>1898</v>
      </c>
      <c r="E1890" s="14">
        <v>0.73899999999999999</v>
      </c>
      <c r="F1890" s="14">
        <v>35</v>
      </c>
    </row>
    <row r="1891" spans="3:6" x14ac:dyDescent="0.15">
      <c r="C1891" s="122">
        <v>222490</v>
      </c>
      <c r="D1891" s="14" t="s">
        <v>1899</v>
      </c>
      <c r="E1891" s="14">
        <v>0.75700000000000001</v>
      </c>
      <c r="F1891" s="14">
        <v>35</v>
      </c>
    </row>
    <row r="1892" spans="3:6" x14ac:dyDescent="0.15">
      <c r="C1892" s="122">
        <v>222495</v>
      </c>
      <c r="D1892" s="14" t="s">
        <v>1900</v>
      </c>
      <c r="E1892" s="14">
        <v>0.77500000000000002</v>
      </c>
      <c r="F1892" s="14">
        <v>35</v>
      </c>
    </row>
    <row r="1893" spans="3:6" x14ac:dyDescent="0.15">
      <c r="C1893" s="122">
        <v>2224100</v>
      </c>
      <c r="D1893" s="14" t="s">
        <v>1901</v>
      </c>
      <c r="E1893" s="14">
        <v>0.79300000000000004</v>
      </c>
      <c r="F1893" s="14">
        <v>35</v>
      </c>
    </row>
    <row r="1894" spans="3:6" x14ac:dyDescent="0.15">
      <c r="C1894" s="122">
        <v>2224105</v>
      </c>
      <c r="D1894" s="14" t="s">
        <v>1902</v>
      </c>
      <c r="E1894" s="14">
        <v>0.81100000000000005</v>
      </c>
      <c r="F1894" s="14">
        <v>30</v>
      </c>
    </row>
    <row r="1895" spans="3:6" x14ac:dyDescent="0.15">
      <c r="C1895" s="122">
        <v>2224110</v>
      </c>
      <c r="D1895" s="14" t="s">
        <v>1903</v>
      </c>
      <c r="E1895" s="14">
        <v>0.82899999999999996</v>
      </c>
      <c r="F1895" s="14">
        <v>40</v>
      </c>
    </row>
    <row r="1896" spans="3:6" x14ac:dyDescent="0.15">
      <c r="C1896" s="122">
        <v>2224115</v>
      </c>
      <c r="D1896" s="14" t="s">
        <v>1904</v>
      </c>
      <c r="E1896" s="14">
        <v>0.84699999999999998</v>
      </c>
      <c r="F1896" s="14">
        <v>35</v>
      </c>
    </row>
    <row r="1897" spans="3:6" x14ac:dyDescent="0.15">
      <c r="C1897" s="122">
        <v>2224120</v>
      </c>
      <c r="D1897" s="14" t="s">
        <v>1905</v>
      </c>
      <c r="E1897" s="14">
        <v>0.86499999999999999</v>
      </c>
      <c r="F1897" s="14">
        <v>35</v>
      </c>
    </row>
    <row r="1898" spans="3:6" x14ac:dyDescent="0.15">
      <c r="C1898" s="122">
        <v>2224125</v>
      </c>
      <c r="D1898" s="14" t="s">
        <v>1906</v>
      </c>
      <c r="E1898" s="14">
        <v>0.88300000000000001</v>
      </c>
      <c r="F1898" s="14">
        <v>35</v>
      </c>
    </row>
    <row r="1899" spans="3:6" x14ac:dyDescent="0.15">
      <c r="C1899" s="122">
        <v>2224130</v>
      </c>
      <c r="D1899" s="14" t="s">
        <v>1907</v>
      </c>
      <c r="E1899" s="14">
        <v>0.90100000000000002</v>
      </c>
      <c r="F1899" s="14">
        <v>30</v>
      </c>
    </row>
    <row r="1900" spans="3:6" x14ac:dyDescent="0.15">
      <c r="C1900" s="122">
        <v>2224135</v>
      </c>
      <c r="D1900" s="14" t="s">
        <v>1908</v>
      </c>
      <c r="E1900" s="14">
        <v>0.91900000000000004</v>
      </c>
      <c r="F1900" s="14">
        <v>30</v>
      </c>
    </row>
    <row r="1901" spans="3:6" x14ac:dyDescent="0.15">
      <c r="C1901" s="122">
        <v>2224140</v>
      </c>
      <c r="D1901" s="14" t="s">
        <v>1909</v>
      </c>
      <c r="E1901" s="14">
        <v>0.93700000000000006</v>
      </c>
      <c r="F1901" s="14">
        <v>30</v>
      </c>
    </row>
    <row r="1902" spans="3:6" x14ac:dyDescent="0.15">
      <c r="C1902" s="122">
        <v>2224145</v>
      </c>
      <c r="D1902" s="14" t="s">
        <v>1910</v>
      </c>
      <c r="E1902" s="14">
        <v>0.95499999999999996</v>
      </c>
      <c r="F1902" s="14">
        <v>30</v>
      </c>
    </row>
    <row r="1903" spans="3:6" x14ac:dyDescent="0.15">
      <c r="C1903" s="122">
        <v>2224150</v>
      </c>
      <c r="D1903" s="14" t="s">
        <v>1911</v>
      </c>
      <c r="E1903" s="14">
        <v>0.97299999999999998</v>
      </c>
      <c r="F1903" s="14">
        <v>25</v>
      </c>
    </row>
    <row r="1904" spans="3:6" x14ac:dyDescent="0.15">
      <c r="C1904" s="122">
        <v>2224155</v>
      </c>
      <c r="D1904" s="14" t="s">
        <v>1912</v>
      </c>
      <c r="E1904" s="14">
        <v>0.99099999999999999</v>
      </c>
      <c r="F1904" s="14">
        <v>25</v>
      </c>
    </row>
    <row r="1905" spans="3:6" x14ac:dyDescent="0.15">
      <c r="C1905" s="122">
        <v>2224160</v>
      </c>
      <c r="D1905" s="14" t="s">
        <v>1913</v>
      </c>
      <c r="E1905" s="14">
        <v>1.0089999999999999</v>
      </c>
      <c r="F1905" s="14">
        <v>25</v>
      </c>
    </row>
    <row r="1907" spans="3:6" x14ac:dyDescent="0.15">
      <c r="C1907" s="122">
        <v>23</v>
      </c>
      <c r="D1907" s="14" t="s">
        <v>2386</v>
      </c>
      <c r="F1907" s="14" t="s">
        <v>2385</v>
      </c>
    </row>
    <row r="1908" spans="3:6" x14ac:dyDescent="0.15">
      <c r="C1908" s="122">
        <v>231650</v>
      </c>
      <c r="D1908" s="14" t="s">
        <v>2387</v>
      </c>
      <c r="E1908" s="14">
        <v>0.222</v>
      </c>
      <c r="F1908" s="14">
        <v>125</v>
      </c>
    </row>
    <row r="1909" spans="3:6" x14ac:dyDescent="0.15">
      <c r="C1909" s="124">
        <v>231655</v>
      </c>
      <c r="D1909" s="14" t="s">
        <v>2388</v>
      </c>
      <c r="E1909" s="14">
        <v>0.23</v>
      </c>
      <c r="F1909" s="14">
        <v>120</v>
      </c>
    </row>
    <row r="1910" spans="3:6" x14ac:dyDescent="0.15">
      <c r="C1910" s="124">
        <v>231660</v>
      </c>
      <c r="D1910" s="14" t="s">
        <v>2389</v>
      </c>
      <c r="E1910" s="14">
        <v>0.23799999999999999</v>
      </c>
      <c r="F1910" s="14">
        <v>120</v>
      </c>
    </row>
    <row r="1911" spans="3:6" x14ac:dyDescent="0.15">
      <c r="C1911" s="122">
        <v>231665</v>
      </c>
      <c r="D1911" s="14" t="s">
        <v>2390</v>
      </c>
      <c r="E1911" s="14">
        <v>0.246</v>
      </c>
      <c r="F1911" s="14">
        <v>115</v>
      </c>
    </row>
    <row r="1912" spans="3:6" x14ac:dyDescent="0.15">
      <c r="C1912" s="122">
        <v>231670</v>
      </c>
      <c r="D1912" s="14" t="s">
        <v>2391</v>
      </c>
      <c r="E1912" s="14">
        <v>0.254</v>
      </c>
      <c r="F1912" s="14">
        <v>110</v>
      </c>
    </row>
    <row r="1913" spans="3:6" x14ac:dyDescent="0.15">
      <c r="C1913" s="122">
        <v>231675</v>
      </c>
      <c r="D1913" s="14" t="s">
        <v>2392</v>
      </c>
      <c r="E1913" s="14">
        <v>0.26200000000000001</v>
      </c>
      <c r="F1913" s="14">
        <v>105</v>
      </c>
    </row>
    <row r="1914" spans="3:6" x14ac:dyDescent="0.15">
      <c r="C1914" s="122">
        <v>231680</v>
      </c>
      <c r="D1914" s="14" t="s">
        <v>2393</v>
      </c>
      <c r="E1914" s="14">
        <v>0.27</v>
      </c>
      <c r="F1914" s="14">
        <v>105</v>
      </c>
    </row>
    <row r="1915" spans="3:6" x14ac:dyDescent="0.15">
      <c r="C1915" s="122">
        <v>231685</v>
      </c>
      <c r="D1915" s="123" t="s">
        <v>2394</v>
      </c>
      <c r="E1915" s="14">
        <v>0.27800000000000002</v>
      </c>
      <c r="F1915" s="14">
        <v>100</v>
      </c>
    </row>
    <row r="1916" spans="3:6" x14ac:dyDescent="0.15">
      <c r="C1916" s="122">
        <v>231690</v>
      </c>
      <c r="D1916" s="123" t="s">
        <v>2395</v>
      </c>
      <c r="E1916" s="14">
        <v>0.28599999999999998</v>
      </c>
      <c r="F1916" s="14">
        <v>100</v>
      </c>
    </row>
    <row r="1917" spans="3:6" x14ac:dyDescent="0.15">
      <c r="C1917" s="122">
        <v>232040</v>
      </c>
      <c r="D1917" s="123" t="s">
        <v>2396</v>
      </c>
      <c r="E1917" s="14">
        <v>0.318</v>
      </c>
      <c r="F1917" s="14">
        <v>95</v>
      </c>
    </row>
    <row r="1918" spans="3:6" x14ac:dyDescent="0.15">
      <c r="C1918" s="122">
        <v>232045</v>
      </c>
      <c r="D1918" s="123" t="s">
        <v>2397</v>
      </c>
      <c r="E1918" s="14">
        <v>0.32800000000000001</v>
      </c>
      <c r="F1918" s="14">
        <v>95</v>
      </c>
    </row>
    <row r="1919" spans="3:6" x14ac:dyDescent="0.15">
      <c r="C1919" s="122">
        <v>232055</v>
      </c>
      <c r="D1919" s="123" t="s">
        <v>2398</v>
      </c>
      <c r="E1919" s="14">
        <v>0.378</v>
      </c>
      <c r="F1919" s="14">
        <v>75</v>
      </c>
    </row>
    <row r="1920" spans="3:6" x14ac:dyDescent="0.15">
      <c r="C1920" s="122">
        <v>232060</v>
      </c>
      <c r="D1920" s="123" t="s">
        <v>2399</v>
      </c>
      <c r="E1920" s="14">
        <v>0.39100000000000001</v>
      </c>
      <c r="F1920" s="14">
        <v>70</v>
      </c>
    </row>
    <row r="1921" spans="3:6" x14ac:dyDescent="0.15">
      <c r="C1921" s="122">
        <v>232065</v>
      </c>
      <c r="D1921" s="123" t="s">
        <v>2400</v>
      </c>
      <c r="E1921" s="14">
        <v>0.40400000000000003</v>
      </c>
      <c r="F1921" s="14">
        <v>70</v>
      </c>
    </row>
    <row r="1922" spans="3:6" x14ac:dyDescent="0.15">
      <c r="C1922" s="122">
        <v>232070</v>
      </c>
      <c r="D1922" s="123" t="s">
        <v>2401</v>
      </c>
      <c r="E1922" s="14">
        <v>0.41699999999999998</v>
      </c>
      <c r="F1922" s="14">
        <v>65</v>
      </c>
    </row>
    <row r="1923" spans="3:6" x14ac:dyDescent="0.15">
      <c r="C1923" s="122">
        <v>232075</v>
      </c>
      <c r="D1923" s="123" t="s">
        <v>2402</v>
      </c>
      <c r="E1923" s="14">
        <v>0.43</v>
      </c>
      <c r="F1923" s="14">
        <v>65</v>
      </c>
    </row>
    <row r="1924" spans="3:6" x14ac:dyDescent="0.15">
      <c r="C1924" s="122">
        <v>232080</v>
      </c>
      <c r="D1924" s="123" t="s">
        <v>2403</v>
      </c>
      <c r="E1924" s="14">
        <v>0.443</v>
      </c>
      <c r="F1924" s="14">
        <v>60</v>
      </c>
    </row>
    <row r="1925" spans="3:6" x14ac:dyDescent="0.15">
      <c r="C1925" s="122">
        <v>232085</v>
      </c>
      <c r="D1925" s="123" t="s">
        <v>2404</v>
      </c>
      <c r="E1925" s="14">
        <v>0.45600000000000002</v>
      </c>
      <c r="F1925" s="14">
        <v>60</v>
      </c>
    </row>
    <row r="1926" spans="3:6" x14ac:dyDescent="0.15">
      <c r="C1926" s="122">
        <v>232090</v>
      </c>
      <c r="D1926" s="123" t="s">
        <v>2405</v>
      </c>
      <c r="E1926" s="14">
        <v>0.46899999999999997</v>
      </c>
      <c r="F1926" s="14">
        <v>60</v>
      </c>
    </row>
    <row r="1927" spans="3:6" x14ac:dyDescent="0.15">
      <c r="C1927" s="122">
        <v>232095</v>
      </c>
      <c r="D1927" s="123" t="s">
        <v>2406</v>
      </c>
      <c r="E1927" s="14">
        <v>0.48199999999999998</v>
      </c>
      <c r="F1927" s="14">
        <v>55</v>
      </c>
    </row>
    <row r="1928" spans="3:6" x14ac:dyDescent="0.15">
      <c r="C1928" s="122">
        <v>2320100</v>
      </c>
      <c r="D1928" s="123" t="s">
        <v>2407</v>
      </c>
      <c r="E1928" s="14">
        <v>0.495</v>
      </c>
      <c r="F1928" s="14">
        <v>55</v>
      </c>
    </row>
    <row r="1929" spans="3:6" x14ac:dyDescent="0.15">
      <c r="C1929" s="122">
        <v>2320105</v>
      </c>
      <c r="D1929" s="123" t="s">
        <v>2408</v>
      </c>
      <c r="E1929" s="14">
        <v>0.50800000000000001</v>
      </c>
      <c r="F1929" s="14">
        <v>50</v>
      </c>
    </row>
    <row r="1930" spans="3:6" x14ac:dyDescent="0.15">
      <c r="C1930" s="122">
        <v>2320110</v>
      </c>
      <c r="D1930" s="123" t="s">
        <v>2409</v>
      </c>
      <c r="E1930" s="14">
        <v>0.52100000000000002</v>
      </c>
      <c r="F1930" s="14">
        <v>45</v>
      </c>
    </row>
    <row r="1931" spans="3:6" x14ac:dyDescent="0.15">
      <c r="C1931" s="122">
        <v>2320115</v>
      </c>
      <c r="D1931" s="123" t="s">
        <v>2410</v>
      </c>
      <c r="E1931" s="14">
        <v>0.53400000000000003</v>
      </c>
      <c r="F1931" s="14">
        <v>45</v>
      </c>
    </row>
    <row r="1932" spans="3:6" x14ac:dyDescent="0.15">
      <c r="C1932" s="122">
        <v>2320120</v>
      </c>
      <c r="D1932" s="123" t="s">
        <v>2411</v>
      </c>
      <c r="E1932" s="14">
        <v>0.54700000000000004</v>
      </c>
      <c r="F1932" s="14">
        <v>45</v>
      </c>
    </row>
    <row r="1933" spans="3:6" x14ac:dyDescent="0.15">
      <c r="C1933" s="122">
        <v>2320125</v>
      </c>
      <c r="D1933" s="123" t="s">
        <v>2412</v>
      </c>
      <c r="E1933" s="14">
        <v>0.56000000000000005</v>
      </c>
      <c r="F1933" s="14">
        <v>40</v>
      </c>
    </row>
    <row r="1934" spans="3:6" x14ac:dyDescent="0.15">
      <c r="C1934" s="122">
        <v>2320130</v>
      </c>
      <c r="D1934" s="123" t="s">
        <v>2413</v>
      </c>
      <c r="E1934" s="14">
        <v>0.57299999999999995</v>
      </c>
      <c r="F1934" s="14">
        <v>40</v>
      </c>
    </row>
    <row r="1935" spans="3:6" x14ac:dyDescent="0.15">
      <c r="D1935" s="123" t="s">
        <v>1659</v>
      </c>
    </row>
    <row r="1936" spans="3:6" x14ac:dyDescent="0.15">
      <c r="C1936" s="122">
        <v>23</v>
      </c>
      <c r="D1936" s="123" t="s">
        <v>2414</v>
      </c>
    </row>
    <row r="1937" spans="3:6" x14ac:dyDescent="0.15">
      <c r="C1937" s="122">
        <v>232260</v>
      </c>
      <c r="D1937" s="123" t="s">
        <v>2415</v>
      </c>
      <c r="E1937" s="14">
        <v>0.52600000000000002</v>
      </c>
      <c r="F1937" s="14">
        <v>50</v>
      </c>
    </row>
    <row r="1938" spans="3:6" x14ac:dyDescent="0.15">
      <c r="C1938" s="122">
        <v>232265</v>
      </c>
      <c r="D1938" s="123" t="s">
        <v>2416</v>
      </c>
      <c r="E1938" s="14">
        <v>0.54100000000000004</v>
      </c>
      <c r="F1938" s="14">
        <v>50</v>
      </c>
    </row>
    <row r="1939" spans="3:6" x14ac:dyDescent="0.15">
      <c r="C1939" s="122">
        <v>232270</v>
      </c>
      <c r="D1939" s="123" t="s">
        <v>2417</v>
      </c>
      <c r="E1939" s="14">
        <v>0.55600000000000005</v>
      </c>
      <c r="F1939" s="14">
        <v>50</v>
      </c>
    </row>
    <row r="1940" spans="3:6" x14ac:dyDescent="0.15">
      <c r="C1940" s="122">
        <v>232275</v>
      </c>
      <c r="D1940" s="123" t="s">
        <v>2418</v>
      </c>
      <c r="E1940" s="14">
        <v>0.57099999999999995</v>
      </c>
      <c r="F1940" s="14">
        <v>50</v>
      </c>
    </row>
    <row r="1941" spans="3:6" x14ac:dyDescent="0.15">
      <c r="C1941" s="122">
        <v>232280</v>
      </c>
      <c r="D1941" s="123" t="s">
        <v>2419</v>
      </c>
      <c r="E1941" s="14">
        <v>0.58599999999999997</v>
      </c>
      <c r="F1941" s="14">
        <v>45</v>
      </c>
    </row>
    <row r="1942" spans="3:6" x14ac:dyDescent="0.15">
      <c r="C1942" s="122">
        <v>232285</v>
      </c>
      <c r="D1942" s="123" t="s">
        <v>2420</v>
      </c>
      <c r="E1942" s="14">
        <v>0.60099999999999998</v>
      </c>
      <c r="F1942" s="14">
        <v>45</v>
      </c>
    </row>
    <row r="1943" spans="3:6" x14ac:dyDescent="0.15">
      <c r="C1943" s="122">
        <v>232290</v>
      </c>
      <c r="D1943" s="123" t="s">
        <v>2421</v>
      </c>
      <c r="E1943" s="14">
        <v>0.61599999999999999</v>
      </c>
      <c r="F1943" s="14">
        <v>45</v>
      </c>
    </row>
    <row r="1944" spans="3:6" x14ac:dyDescent="0.15">
      <c r="C1944" s="122">
        <v>232295</v>
      </c>
      <c r="D1944" s="123" t="s">
        <v>2422</v>
      </c>
      <c r="E1944" s="14">
        <v>0.63100000000000001</v>
      </c>
      <c r="F1944" s="14">
        <v>45</v>
      </c>
    </row>
    <row r="1945" spans="3:6" x14ac:dyDescent="0.15">
      <c r="C1945" s="122">
        <v>2322100</v>
      </c>
      <c r="D1945" s="123" t="s">
        <v>2423</v>
      </c>
      <c r="E1945" s="14">
        <v>0.64600000000000002</v>
      </c>
      <c r="F1945" s="14">
        <v>40</v>
      </c>
    </row>
    <row r="1946" spans="3:6" x14ac:dyDescent="0.15">
      <c r="C1946" s="122">
        <v>2322105</v>
      </c>
      <c r="D1946" s="123" t="s">
        <v>2424</v>
      </c>
      <c r="E1946" s="14">
        <v>0.66100000000000003</v>
      </c>
      <c r="F1946" s="14">
        <v>40</v>
      </c>
    </row>
    <row r="1947" spans="3:6" x14ac:dyDescent="0.15">
      <c r="C1947" s="122">
        <v>2322110</v>
      </c>
      <c r="D1947" s="14" t="s">
        <v>2425</v>
      </c>
      <c r="E1947" s="14">
        <v>0.67600000000000005</v>
      </c>
      <c r="F1947" s="14">
        <v>35</v>
      </c>
    </row>
    <row r="1948" spans="3:6" x14ac:dyDescent="0.15">
      <c r="C1948" s="122">
        <v>2322115</v>
      </c>
      <c r="D1948" s="14" t="s">
        <v>2426</v>
      </c>
      <c r="E1948" s="14">
        <v>0.69099999999999995</v>
      </c>
      <c r="F1948" s="14">
        <v>35</v>
      </c>
    </row>
    <row r="1949" spans="3:6" x14ac:dyDescent="0.15">
      <c r="C1949" s="122">
        <v>23221210</v>
      </c>
      <c r="D1949" s="14" t="s">
        <v>2427</v>
      </c>
      <c r="E1949" s="14">
        <v>0.70599999999999996</v>
      </c>
      <c r="F1949" s="14">
        <v>35</v>
      </c>
    </row>
    <row r="1950" spans="3:6" x14ac:dyDescent="0.15">
      <c r="C1950" s="122">
        <v>2322125</v>
      </c>
      <c r="D1950" s="14" t="s">
        <v>2428</v>
      </c>
      <c r="E1950" s="14">
        <v>0.72099999999999997</v>
      </c>
      <c r="F1950" s="14">
        <v>30</v>
      </c>
    </row>
    <row r="1951" spans="3:6" x14ac:dyDescent="0.15">
      <c r="C1951" s="122">
        <v>2322130</v>
      </c>
      <c r="D1951" s="14" t="s">
        <v>2429</v>
      </c>
      <c r="E1951" s="14">
        <v>0.73599999999999999</v>
      </c>
      <c r="F1951" s="14">
        <v>30</v>
      </c>
    </row>
    <row r="1952" spans="3:6" x14ac:dyDescent="0.15">
      <c r="C1952" s="122">
        <v>2322135</v>
      </c>
      <c r="D1952" s="14" t="s">
        <v>2430</v>
      </c>
      <c r="E1952" s="14">
        <v>0.751</v>
      </c>
      <c r="F1952" s="14">
        <v>30</v>
      </c>
    </row>
    <row r="1953" spans="3:6" x14ac:dyDescent="0.15">
      <c r="C1953" s="122">
        <v>2322140</v>
      </c>
      <c r="D1953" s="14" t="s">
        <v>2431</v>
      </c>
      <c r="E1953" s="14">
        <v>0.76600000000000001</v>
      </c>
      <c r="F1953" s="14">
        <v>25</v>
      </c>
    </row>
    <row r="1954" spans="3:6" x14ac:dyDescent="0.15">
      <c r="C1954" s="122">
        <v>232465</v>
      </c>
      <c r="D1954" s="14" t="s">
        <v>2432</v>
      </c>
      <c r="E1954" s="14">
        <v>0.71399999999999997</v>
      </c>
      <c r="F1954" s="14">
        <v>40</v>
      </c>
    </row>
    <row r="1955" spans="3:6" x14ac:dyDescent="0.15">
      <c r="C1955" s="122">
        <v>232470</v>
      </c>
      <c r="D1955" s="14" t="s">
        <v>2433</v>
      </c>
      <c r="E1955" s="14">
        <v>0.73199999999999998</v>
      </c>
      <c r="F1955" s="14">
        <v>40</v>
      </c>
    </row>
    <row r="1956" spans="3:6" x14ac:dyDescent="0.15">
      <c r="C1956" s="122">
        <v>232475</v>
      </c>
      <c r="D1956" s="14" t="s">
        <v>2434</v>
      </c>
      <c r="E1956" s="14">
        <v>0.75</v>
      </c>
      <c r="F1956" s="14">
        <v>35</v>
      </c>
    </row>
    <row r="1957" spans="3:6" x14ac:dyDescent="0.15">
      <c r="C1957" s="122">
        <v>232480</v>
      </c>
      <c r="D1957" s="14" t="s">
        <v>2435</v>
      </c>
      <c r="E1957" s="14">
        <v>0.76800000000000002</v>
      </c>
      <c r="F1957" s="14">
        <v>35</v>
      </c>
    </row>
    <row r="1958" spans="3:6" x14ac:dyDescent="0.15">
      <c r="C1958" s="122">
        <v>232485</v>
      </c>
      <c r="D1958" s="14" t="s">
        <v>2436</v>
      </c>
      <c r="E1958" s="14">
        <v>0.78600000000000003</v>
      </c>
      <c r="F1958" s="14">
        <v>35</v>
      </c>
    </row>
    <row r="1959" spans="3:6" x14ac:dyDescent="0.15">
      <c r="C1959" s="122">
        <v>232490</v>
      </c>
      <c r="D1959" s="14" t="s">
        <v>2437</v>
      </c>
      <c r="E1959" s="14">
        <v>0.80400000000000005</v>
      </c>
      <c r="F1959" s="14">
        <v>35</v>
      </c>
    </row>
    <row r="1960" spans="3:6" x14ac:dyDescent="0.15">
      <c r="C1960" s="122">
        <v>232495</v>
      </c>
      <c r="D1960" s="14" t="s">
        <v>2438</v>
      </c>
      <c r="E1960" s="14">
        <v>0.82199999999999995</v>
      </c>
      <c r="F1960" s="14">
        <v>35</v>
      </c>
    </row>
    <row r="1961" spans="3:6" x14ac:dyDescent="0.15">
      <c r="C1961" s="122">
        <v>2324100</v>
      </c>
      <c r="D1961" s="14" t="s">
        <v>2439</v>
      </c>
      <c r="E1961" s="14">
        <v>0.84</v>
      </c>
      <c r="F1961" s="14">
        <v>30</v>
      </c>
    </row>
    <row r="1962" spans="3:6" x14ac:dyDescent="0.15">
      <c r="C1962" s="122">
        <v>2324105</v>
      </c>
      <c r="D1962" s="14" t="s">
        <v>2440</v>
      </c>
      <c r="E1962" s="14">
        <v>0.85799999999999998</v>
      </c>
      <c r="F1962" s="14">
        <v>30</v>
      </c>
    </row>
    <row r="1963" spans="3:6" x14ac:dyDescent="0.15">
      <c r="C1963" s="122">
        <v>2324110</v>
      </c>
      <c r="D1963" s="14" t="s">
        <v>2441</v>
      </c>
      <c r="E1963" s="14">
        <v>0.876</v>
      </c>
      <c r="F1963" s="14">
        <v>30</v>
      </c>
    </row>
    <row r="1964" spans="3:6" x14ac:dyDescent="0.15">
      <c r="C1964" s="122">
        <v>2324115</v>
      </c>
      <c r="D1964" s="14" t="s">
        <v>2442</v>
      </c>
      <c r="E1964" s="14">
        <v>0.89400000000000002</v>
      </c>
      <c r="F1964" s="14">
        <v>30</v>
      </c>
    </row>
    <row r="1965" spans="3:6" x14ac:dyDescent="0.15">
      <c r="C1965" s="122">
        <v>2324120</v>
      </c>
      <c r="D1965" s="14" t="s">
        <v>2443</v>
      </c>
      <c r="E1965" s="14">
        <v>0.91200000000000003</v>
      </c>
      <c r="F1965" s="14">
        <v>25</v>
      </c>
    </row>
    <row r="1966" spans="3:6" x14ac:dyDescent="0.15">
      <c r="C1966" s="122">
        <v>2324125</v>
      </c>
      <c r="D1966" s="14" t="s">
        <v>2444</v>
      </c>
      <c r="E1966" s="14">
        <v>0.93</v>
      </c>
      <c r="F1966" s="14">
        <v>25</v>
      </c>
    </row>
    <row r="1967" spans="3:6" x14ac:dyDescent="0.15">
      <c r="C1967" s="122">
        <v>2324130</v>
      </c>
      <c r="D1967" s="14" t="s">
        <v>2445</v>
      </c>
      <c r="E1967" s="14">
        <v>0.94799999999999995</v>
      </c>
      <c r="F1967" s="14">
        <v>25</v>
      </c>
    </row>
    <row r="1968" spans="3:6" x14ac:dyDescent="0.15">
      <c r="C1968" s="122">
        <v>2324135</v>
      </c>
      <c r="D1968" s="14" t="s">
        <v>2446</v>
      </c>
      <c r="E1968" s="14">
        <v>0.96599999999999997</v>
      </c>
      <c r="F1968" s="14">
        <v>25</v>
      </c>
    </row>
    <row r="1969" spans="3:6" x14ac:dyDescent="0.15">
      <c r="C1969" s="122">
        <v>2324140</v>
      </c>
      <c r="D1969" s="14" t="s">
        <v>2447</v>
      </c>
      <c r="E1969" s="14">
        <v>0.98399999999999999</v>
      </c>
      <c r="F1969" s="14">
        <v>20</v>
      </c>
    </row>
    <row r="1970" spans="3:6" x14ac:dyDescent="0.15">
      <c r="C1970" s="122">
        <v>2324145</v>
      </c>
      <c r="D1970" s="14" t="s">
        <v>2448</v>
      </c>
      <c r="E1970" s="14">
        <v>1.002</v>
      </c>
      <c r="F1970" s="14">
        <v>20</v>
      </c>
    </row>
    <row r="1971" spans="3:6" x14ac:dyDescent="0.15">
      <c r="C1971" s="122">
        <v>2324150</v>
      </c>
      <c r="D1971" s="14" t="s">
        <v>2449</v>
      </c>
      <c r="E1971" s="14">
        <v>1.02</v>
      </c>
      <c r="F1971" s="14">
        <v>20</v>
      </c>
    </row>
    <row r="1972" spans="3:6" x14ac:dyDescent="0.15">
      <c r="C1972" s="122">
        <v>2324155</v>
      </c>
      <c r="D1972" s="14" t="s">
        <v>2450</v>
      </c>
      <c r="E1972" s="14">
        <v>1.038</v>
      </c>
      <c r="F1972" s="14">
        <v>20</v>
      </c>
    </row>
    <row r="1973" spans="3:6" x14ac:dyDescent="0.15">
      <c r="C1973" s="122">
        <v>2324160</v>
      </c>
      <c r="D1973" s="14" t="s">
        <v>2451</v>
      </c>
      <c r="E1973" s="14">
        <v>1.056</v>
      </c>
      <c r="F1973" s="14">
        <v>20</v>
      </c>
    </row>
    <row r="1974" spans="3:6" x14ac:dyDescent="0.15">
      <c r="D1974" s="14" t="s">
        <v>1659</v>
      </c>
    </row>
    <row r="1975" spans="3:6" x14ac:dyDescent="0.15">
      <c r="C1975" s="122">
        <v>24</v>
      </c>
      <c r="D1975" s="14" t="s">
        <v>1914</v>
      </c>
    </row>
    <row r="1976" spans="3:6" x14ac:dyDescent="0.15">
      <c r="C1976" s="122">
        <v>241635</v>
      </c>
      <c r="D1976" s="14" t="s">
        <v>2452</v>
      </c>
      <c r="E1976" s="14">
        <v>0.19400000000000001</v>
      </c>
    </row>
    <row r="1977" spans="3:6" x14ac:dyDescent="0.15">
      <c r="C1977" s="122">
        <v>241640</v>
      </c>
      <c r="D1977" s="14" t="s">
        <v>2453</v>
      </c>
      <c r="E1977" s="14">
        <v>0.20200000000000001</v>
      </c>
    </row>
    <row r="1978" spans="3:6" x14ac:dyDescent="0.15">
      <c r="C1978" s="122">
        <v>241645</v>
      </c>
      <c r="D1978" s="14" t="s">
        <v>2454</v>
      </c>
      <c r="E1978" s="14">
        <v>0.21</v>
      </c>
    </row>
    <row r="1979" spans="3:6" x14ac:dyDescent="0.15">
      <c r="C1979" s="122">
        <v>241650</v>
      </c>
      <c r="D1979" s="14" t="s">
        <v>2455</v>
      </c>
      <c r="E1979" s="14">
        <v>0.217</v>
      </c>
    </row>
    <row r="1980" spans="3:6" x14ac:dyDescent="0.15">
      <c r="C1980" s="122">
        <v>241655</v>
      </c>
      <c r="D1980" s="14" t="s">
        <v>2456</v>
      </c>
      <c r="E1980" s="14">
        <v>0.22500000000000001</v>
      </c>
    </row>
    <row r="1981" spans="3:6" x14ac:dyDescent="0.15">
      <c r="C1981" s="122">
        <v>2241660</v>
      </c>
      <c r="D1981" s="14" t="s">
        <v>2457</v>
      </c>
      <c r="E1981" s="14">
        <v>0.23300000000000001</v>
      </c>
    </row>
    <row r="1982" spans="3:6" x14ac:dyDescent="0.15">
      <c r="C1982" s="122">
        <v>241665</v>
      </c>
      <c r="D1982" s="14" t="s">
        <v>2458</v>
      </c>
      <c r="E1982" s="14">
        <v>0.24099999999999999</v>
      </c>
    </row>
    <row r="1983" spans="3:6" x14ac:dyDescent="0.15">
      <c r="C1983" s="122">
        <v>241670</v>
      </c>
      <c r="D1983" s="14" t="s">
        <v>2459</v>
      </c>
      <c r="E1983" s="14">
        <v>0.249</v>
      </c>
    </row>
    <row r="1984" spans="3:6" x14ac:dyDescent="0.15">
      <c r="C1984" s="122">
        <v>241675</v>
      </c>
      <c r="D1984" s="14" t="s">
        <v>2460</v>
      </c>
      <c r="E1984" s="14">
        <v>0.25700000000000001</v>
      </c>
    </row>
    <row r="1985" spans="3:5" x14ac:dyDescent="0.15">
      <c r="C1985" s="122">
        <v>241680</v>
      </c>
      <c r="D1985" s="14" t="s">
        <v>2461</v>
      </c>
      <c r="E1985" s="14">
        <v>0.26500000000000001</v>
      </c>
    </row>
    <row r="1986" spans="3:5" x14ac:dyDescent="0.15">
      <c r="C1986" s="122">
        <v>241685</v>
      </c>
      <c r="D1986" s="14" t="s">
        <v>2462</v>
      </c>
      <c r="E1986" s="14">
        <v>0.27300000000000002</v>
      </c>
    </row>
    <row r="1987" spans="3:5" x14ac:dyDescent="0.15">
      <c r="C1987" s="122">
        <v>241690</v>
      </c>
      <c r="D1987" s="14" t="s">
        <v>2463</v>
      </c>
      <c r="E1987" s="14">
        <v>0.28100000000000003</v>
      </c>
    </row>
    <row r="1988" spans="3:5" x14ac:dyDescent="0.15">
      <c r="C1988" s="122">
        <v>241695</v>
      </c>
      <c r="D1988" s="14" t="s">
        <v>2464</v>
      </c>
      <c r="E1988" s="14">
        <v>0.28899999999999998</v>
      </c>
    </row>
    <row r="1989" spans="3:5" x14ac:dyDescent="0.15">
      <c r="C1989" s="122">
        <v>2416100</v>
      </c>
      <c r="D1989" s="14" t="s">
        <v>2465</v>
      </c>
      <c r="E1989" s="14">
        <v>0.29599999999999999</v>
      </c>
    </row>
    <row r="1990" spans="3:5" x14ac:dyDescent="0.15">
      <c r="C1990" s="122">
        <v>2416105</v>
      </c>
      <c r="D1990" s="14" t="s">
        <v>2466</v>
      </c>
      <c r="E1990" s="14">
        <v>0.30399999999999999</v>
      </c>
    </row>
    <row r="1991" spans="3:5" x14ac:dyDescent="0.15">
      <c r="C1991" s="122">
        <v>2416110</v>
      </c>
      <c r="D1991" s="14" t="s">
        <v>2467</v>
      </c>
      <c r="E1991" s="14">
        <v>0.312</v>
      </c>
    </row>
    <row r="1992" spans="3:5" x14ac:dyDescent="0.15">
      <c r="C1992" s="122">
        <v>2416115</v>
      </c>
      <c r="D1992" s="14" t="s">
        <v>2468</v>
      </c>
      <c r="E1992" s="14">
        <v>0.32</v>
      </c>
    </row>
    <row r="1993" spans="3:5" x14ac:dyDescent="0.15">
      <c r="C1993" s="122">
        <v>2416120</v>
      </c>
      <c r="D1993" s="14" t="s">
        <v>2469</v>
      </c>
      <c r="E1993" s="14">
        <v>0.32800000000000001</v>
      </c>
    </row>
    <row r="1994" spans="3:5" x14ac:dyDescent="0.15">
      <c r="C1994" s="122">
        <v>242040</v>
      </c>
      <c r="D1994" s="14" t="s">
        <v>2470</v>
      </c>
      <c r="E1994" s="14">
        <v>0.33600000000000002</v>
      </c>
    </row>
    <row r="1995" spans="3:5" x14ac:dyDescent="0.15">
      <c r="C1995" s="122">
        <v>242045</v>
      </c>
      <c r="D1995" s="14" t="s">
        <v>2471</v>
      </c>
      <c r="E1995" s="14">
        <v>0.34799999999999998</v>
      </c>
    </row>
    <row r="1996" spans="3:5" x14ac:dyDescent="0.15">
      <c r="C1996" s="122">
        <v>242050</v>
      </c>
      <c r="D1996" s="14" t="s">
        <v>2472</v>
      </c>
      <c r="E1996" s="14">
        <v>0.36099999999999999</v>
      </c>
    </row>
    <row r="1997" spans="3:5" x14ac:dyDescent="0.15">
      <c r="C1997" s="122">
        <v>242055</v>
      </c>
      <c r="D1997" s="14" t="s">
        <v>2473</v>
      </c>
      <c r="E1997" s="14">
        <v>0.373</v>
      </c>
    </row>
    <row r="1998" spans="3:5" x14ac:dyDescent="0.15">
      <c r="C1998" s="122">
        <v>242060</v>
      </c>
      <c r="D1998" s="14" t="s">
        <v>2474</v>
      </c>
      <c r="E1998" s="14">
        <v>0.38500000000000001</v>
      </c>
    </row>
    <row r="1999" spans="3:5" x14ac:dyDescent="0.15">
      <c r="C1999" s="122">
        <v>242065</v>
      </c>
      <c r="D1999" s="14" t="s">
        <v>2475</v>
      </c>
      <c r="E1999" s="14">
        <v>0.39800000000000002</v>
      </c>
    </row>
    <row r="2000" spans="3:5" x14ac:dyDescent="0.15">
      <c r="C2000" s="122">
        <v>242070</v>
      </c>
      <c r="D2000" s="14" t="s">
        <v>2476</v>
      </c>
      <c r="E2000" s="14">
        <v>0.41</v>
      </c>
    </row>
    <row r="2001" spans="3:5" x14ac:dyDescent="0.15">
      <c r="C2001" s="122">
        <v>242075</v>
      </c>
      <c r="D2001" s="14" t="s">
        <v>2477</v>
      </c>
      <c r="E2001" s="14">
        <v>0.42199999999999999</v>
      </c>
    </row>
    <row r="2002" spans="3:5" x14ac:dyDescent="0.15">
      <c r="C2002" s="122">
        <v>242080</v>
      </c>
      <c r="D2002" s="14" t="s">
        <v>2478</v>
      </c>
      <c r="E2002" s="14">
        <v>0.435</v>
      </c>
    </row>
    <row r="2003" spans="3:5" x14ac:dyDescent="0.15">
      <c r="C2003" s="122">
        <v>242085</v>
      </c>
      <c r="D2003" s="14" t="s">
        <v>2479</v>
      </c>
      <c r="E2003" s="14">
        <v>0.44700000000000001</v>
      </c>
    </row>
    <row r="2004" spans="3:5" x14ac:dyDescent="0.15">
      <c r="C2004" s="122">
        <v>242090</v>
      </c>
      <c r="D2004" s="14" t="s">
        <v>2480</v>
      </c>
      <c r="E2004" s="14">
        <v>0.45900000000000002</v>
      </c>
    </row>
    <row r="2005" spans="3:5" x14ac:dyDescent="0.15">
      <c r="C2005" s="122">
        <v>242095</v>
      </c>
      <c r="D2005" s="14" t="s">
        <v>2481</v>
      </c>
      <c r="E2005" s="14">
        <v>0.47199999999999998</v>
      </c>
    </row>
    <row r="2006" spans="3:5" x14ac:dyDescent="0.15">
      <c r="C2006" s="122">
        <v>2420100</v>
      </c>
      <c r="D2006" s="14" t="s">
        <v>2482</v>
      </c>
      <c r="E2006" s="14">
        <v>0.48399999999999999</v>
      </c>
    </row>
    <row r="2007" spans="3:5" x14ac:dyDescent="0.15">
      <c r="C2007" s="122">
        <v>2420105</v>
      </c>
      <c r="D2007" s="14" t="s">
        <v>2483</v>
      </c>
      <c r="E2007" s="14">
        <v>0.496</v>
      </c>
    </row>
    <row r="2008" spans="3:5" x14ac:dyDescent="0.15">
      <c r="C2008" s="122">
        <v>2420110</v>
      </c>
      <c r="D2008" s="14" t="s">
        <v>2484</v>
      </c>
      <c r="E2008" s="14">
        <v>0.50900000000000001</v>
      </c>
    </row>
    <row r="2009" spans="3:5" x14ac:dyDescent="0.15">
      <c r="C2009" s="122">
        <v>2420115</v>
      </c>
      <c r="D2009" s="14" t="s">
        <v>2485</v>
      </c>
      <c r="E2009" s="14">
        <v>0.52100000000000002</v>
      </c>
    </row>
    <row r="2010" spans="3:5" x14ac:dyDescent="0.15">
      <c r="C2010" s="122">
        <v>2420120</v>
      </c>
      <c r="D2010" s="14" t="s">
        <v>2486</v>
      </c>
      <c r="E2010" s="14">
        <v>0.53300000000000003</v>
      </c>
    </row>
    <row r="2011" spans="3:5" x14ac:dyDescent="0.15">
      <c r="C2011" s="122">
        <v>2420125</v>
      </c>
      <c r="D2011" s="14" t="s">
        <v>2487</v>
      </c>
      <c r="E2011" s="14">
        <v>0.54600000000000004</v>
      </c>
    </row>
    <row r="2012" spans="3:5" x14ac:dyDescent="0.15">
      <c r="C2012" s="122">
        <v>2420130</v>
      </c>
      <c r="D2012" s="14" t="s">
        <v>2488</v>
      </c>
      <c r="E2012" s="14">
        <v>0.55800000000000005</v>
      </c>
    </row>
    <row r="2013" spans="3:5" x14ac:dyDescent="0.15">
      <c r="C2013" s="122">
        <v>2420135</v>
      </c>
      <c r="D2013" s="14" t="s">
        <v>2489</v>
      </c>
      <c r="E2013" s="14">
        <v>0.56999999999999995</v>
      </c>
    </row>
    <row r="2014" spans="3:5" x14ac:dyDescent="0.15">
      <c r="C2014" s="122">
        <v>2420140</v>
      </c>
      <c r="D2014" s="14" t="s">
        <v>2490</v>
      </c>
      <c r="E2014" s="14">
        <v>0.58299999999999996</v>
      </c>
    </row>
    <row r="2015" spans="3:5" x14ac:dyDescent="0.15">
      <c r="C2015" s="122">
        <v>242270</v>
      </c>
      <c r="D2015" s="123" t="s">
        <v>2543</v>
      </c>
      <c r="E2015" s="14">
        <v>0.55500000000000005</v>
      </c>
    </row>
    <row r="2016" spans="3:5" x14ac:dyDescent="0.15">
      <c r="C2016" s="122">
        <v>242275</v>
      </c>
      <c r="D2016" s="123" t="s">
        <v>2544</v>
      </c>
      <c r="E2016" s="14">
        <v>0.56999999999999995</v>
      </c>
    </row>
    <row r="2017" spans="3:5" x14ac:dyDescent="0.15">
      <c r="D2017" s="123"/>
    </row>
    <row r="2018" spans="3:5" x14ac:dyDescent="0.15">
      <c r="D2018" s="14" t="s">
        <v>1659</v>
      </c>
    </row>
    <row r="2019" spans="3:5" x14ac:dyDescent="0.15">
      <c r="C2019" s="122">
        <v>25</v>
      </c>
      <c r="D2019" s="14" t="s">
        <v>1915</v>
      </c>
    </row>
    <row r="2020" spans="3:5" x14ac:dyDescent="0.15">
      <c r="C2020" s="122">
        <v>251220</v>
      </c>
      <c r="D2020" s="14" t="s">
        <v>1916</v>
      </c>
      <c r="E2020" s="14">
        <v>5.8999999999999997E-2</v>
      </c>
    </row>
    <row r="2021" spans="3:5" x14ac:dyDescent="0.15">
      <c r="C2021" s="122">
        <v>251225</v>
      </c>
      <c r="D2021" s="14" t="s">
        <v>1917</v>
      </c>
      <c r="E2021" s="14">
        <v>6.3E-2</v>
      </c>
    </row>
    <row r="2022" spans="3:5" x14ac:dyDescent="0.15">
      <c r="C2022" s="122">
        <v>251230</v>
      </c>
      <c r="D2022" s="14" t="s">
        <v>1918</v>
      </c>
      <c r="E2022" s="14">
        <v>6.8000000000000005E-2</v>
      </c>
    </row>
    <row r="2023" spans="3:5" x14ac:dyDescent="0.15">
      <c r="C2023" s="122">
        <v>251235</v>
      </c>
      <c r="D2023" s="14" t="s">
        <v>1919</v>
      </c>
      <c r="E2023" s="14">
        <v>7.1999999999999995E-2</v>
      </c>
    </row>
    <row r="2024" spans="3:5" x14ac:dyDescent="0.15">
      <c r="C2024" s="259">
        <v>251240</v>
      </c>
      <c r="D2024" s="14" t="s">
        <v>1920</v>
      </c>
      <c r="E2024" s="14">
        <v>7.6999999999999999E-2</v>
      </c>
    </row>
    <row r="2025" spans="3:5" x14ac:dyDescent="0.15">
      <c r="C2025" s="259">
        <v>251245</v>
      </c>
      <c r="D2025" s="14" t="s">
        <v>1921</v>
      </c>
      <c r="E2025" s="14">
        <v>8.1000000000000003E-2</v>
      </c>
    </row>
    <row r="2026" spans="3:5" x14ac:dyDescent="0.15">
      <c r="C2026" s="122">
        <v>251250</v>
      </c>
      <c r="D2026" s="14" t="s">
        <v>1922</v>
      </c>
      <c r="E2026" s="14">
        <v>8.5999999999999993E-2</v>
      </c>
    </row>
    <row r="2027" spans="3:5" x14ac:dyDescent="0.15">
      <c r="C2027" s="122">
        <v>251255</v>
      </c>
      <c r="D2027" s="14" t="s">
        <v>1923</v>
      </c>
      <c r="E2027" s="14">
        <v>0.09</v>
      </c>
    </row>
    <row r="2028" spans="3:5" x14ac:dyDescent="0.15">
      <c r="C2028" s="122">
        <v>251260</v>
      </c>
      <c r="D2028" s="14" t="s">
        <v>1924</v>
      </c>
      <c r="E2028" s="14">
        <v>9.4E-2</v>
      </c>
    </row>
    <row r="2029" spans="3:5" x14ac:dyDescent="0.15">
      <c r="C2029" s="122">
        <v>251265</v>
      </c>
      <c r="D2029" s="14" t="s">
        <v>1925</v>
      </c>
      <c r="E2029" s="14">
        <v>9.9000000000000005E-2</v>
      </c>
    </row>
    <row r="2030" spans="3:5" x14ac:dyDescent="0.15">
      <c r="C2030" s="122">
        <v>251270</v>
      </c>
      <c r="D2030" s="14" t="s">
        <v>1926</v>
      </c>
      <c r="E2030" s="14">
        <v>0.10299999999999999</v>
      </c>
    </row>
    <row r="2031" spans="3:5" x14ac:dyDescent="0.15">
      <c r="C2031" s="122">
        <v>251275</v>
      </c>
      <c r="D2031" s="14" t="s">
        <v>1927</v>
      </c>
      <c r="E2031" s="14">
        <v>0.108</v>
      </c>
    </row>
    <row r="2032" spans="3:5" x14ac:dyDescent="0.15">
      <c r="C2032" s="122">
        <v>251280</v>
      </c>
      <c r="D2032" s="14" t="s">
        <v>1928</v>
      </c>
      <c r="E2032" s="14">
        <v>0.112</v>
      </c>
    </row>
    <row r="2033" spans="3:5" x14ac:dyDescent="0.15">
      <c r="C2033" s="122">
        <v>251285</v>
      </c>
      <c r="D2033" s="14" t="s">
        <v>1929</v>
      </c>
      <c r="E2033" s="14">
        <v>0.11700000000000001</v>
      </c>
    </row>
    <row r="2034" spans="3:5" x14ac:dyDescent="0.15">
      <c r="C2034" s="122">
        <v>251290</v>
      </c>
      <c r="D2034" s="14" t="s">
        <v>1930</v>
      </c>
      <c r="E2034" s="14">
        <v>0.121</v>
      </c>
    </row>
    <row r="2035" spans="3:5" x14ac:dyDescent="0.15">
      <c r="C2035" s="122">
        <v>2512100</v>
      </c>
      <c r="D2035" s="14" t="s">
        <v>1931</v>
      </c>
      <c r="E2035" s="14">
        <v>0.13</v>
      </c>
    </row>
    <row r="2036" spans="3:5" x14ac:dyDescent="0.15">
      <c r="C2036" s="122">
        <v>2512110</v>
      </c>
      <c r="D2036" s="14" t="s">
        <v>1932</v>
      </c>
      <c r="E2036" s="14">
        <v>0.13900000000000001</v>
      </c>
    </row>
    <row r="2037" spans="3:5" x14ac:dyDescent="0.15">
      <c r="C2037" s="122">
        <v>2512120</v>
      </c>
      <c r="D2037" s="14" t="s">
        <v>1933</v>
      </c>
      <c r="E2037" s="14">
        <v>0.14799999999999999</v>
      </c>
    </row>
    <row r="2038" spans="3:5" x14ac:dyDescent="0.15">
      <c r="C2038" s="122">
        <v>2512130</v>
      </c>
      <c r="D2038" s="14" t="s">
        <v>1934</v>
      </c>
      <c r="E2038" s="14">
        <v>0.157</v>
      </c>
    </row>
    <row r="2039" spans="3:5" x14ac:dyDescent="0.15">
      <c r="C2039" s="122">
        <v>2512140</v>
      </c>
      <c r="D2039" s="14" t="s">
        <v>1935</v>
      </c>
      <c r="E2039" s="14">
        <v>0.16600000000000001</v>
      </c>
    </row>
    <row r="2040" spans="3:5" x14ac:dyDescent="0.15">
      <c r="C2040" s="122">
        <v>251625</v>
      </c>
      <c r="D2040" s="14" t="s">
        <v>1936</v>
      </c>
      <c r="E2040" s="14">
        <v>0.127</v>
      </c>
    </row>
    <row r="2041" spans="3:5" x14ac:dyDescent="0.15">
      <c r="C2041" s="122">
        <v>251630</v>
      </c>
      <c r="D2041" s="14" t="s">
        <v>1937</v>
      </c>
      <c r="E2041" s="14">
        <v>0.1195</v>
      </c>
    </row>
    <row r="2042" spans="3:5" x14ac:dyDescent="0.15">
      <c r="C2042" s="122">
        <v>251635</v>
      </c>
      <c r="D2042" s="14" t="s">
        <v>1938</v>
      </c>
      <c r="E2042" s="14">
        <v>0.1263</v>
      </c>
    </row>
    <row r="2043" spans="3:5" x14ac:dyDescent="0.15">
      <c r="C2043" s="122">
        <v>251640</v>
      </c>
      <c r="D2043" s="127" t="s">
        <v>1939</v>
      </c>
      <c r="E2043" s="14">
        <v>0.13340000000000002</v>
      </c>
    </row>
    <row r="2044" spans="3:5" x14ac:dyDescent="0.15">
      <c r="C2044" s="122">
        <v>251645</v>
      </c>
      <c r="D2044" s="127" t="s">
        <v>1940</v>
      </c>
      <c r="E2044" s="14">
        <v>0.14130000000000001</v>
      </c>
    </row>
    <row r="2045" spans="3:5" x14ac:dyDescent="0.15">
      <c r="C2045" s="122">
        <v>251650</v>
      </c>
      <c r="D2045" s="127" t="s">
        <v>1941</v>
      </c>
      <c r="E2045" s="14">
        <v>0.1492</v>
      </c>
    </row>
    <row r="2046" spans="3:5" x14ac:dyDescent="0.15">
      <c r="C2046" s="122">
        <v>251655</v>
      </c>
      <c r="D2046" s="127" t="s">
        <v>1942</v>
      </c>
      <c r="E2046" s="14">
        <v>0.15709999999999999</v>
      </c>
    </row>
    <row r="2047" spans="3:5" x14ac:dyDescent="0.15">
      <c r="C2047" s="122">
        <v>251660</v>
      </c>
      <c r="D2047" s="127" t="s">
        <v>1943</v>
      </c>
      <c r="E2047" s="14">
        <v>0.16500000000000001</v>
      </c>
    </row>
    <row r="2048" spans="3:5" x14ac:dyDescent="0.15">
      <c r="C2048" s="122">
        <v>251665</v>
      </c>
      <c r="D2048" s="127" t="s">
        <v>1944</v>
      </c>
      <c r="E2048" s="14">
        <v>0.1729</v>
      </c>
    </row>
    <row r="2049" spans="3:5" x14ac:dyDescent="0.15">
      <c r="C2049" s="122">
        <v>251670</v>
      </c>
      <c r="D2049" s="127" t="s">
        <v>1945</v>
      </c>
      <c r="E2049" s="14">
        <v>0.18080000000000002</v>
      </c>
    </row>
    <row r="2050" spans="3:5" x14ac:dyDescent="0.15">
      <c r="C2050" s="122">
        <v>251675</v>
      </c>
      <c r="D2050" s="127" t="s">
        <v>1946</v>
      </c>
      <c r="E2050" s="14">
        <v>0.18869999999999998</v>
      </c>
    </row>
    <row r="2051" spans="3:5" x14ac:dyDescent="0.15">
      <c r="C2051" s="122">
        <v>251680</v>
      </c>
      <c r="D2051" s="127" t="s">
        <v>1947</v>
      </c>
      <c r="E2051" s="14">
        <v>0.1966</v>
      </c>
    </row>
    <row r="2052" spans="3:5" x14ac:dyDescent="0.15">
      <c r="C2052" s="122">
        <v>251685</v>
      </c>
      <c r="D2052" s="127" t="s">
        <v>1948</v>
      </c>
      <c r="E2052" s="14">
        <v>0.20449999999999999</v>
      </c>
    </row>
    <row r="2053" spans="3:5" x14ac:dyDescent="0.15">
      <c r="C2053" s="122">
        <v>251690</v>
      </c>
      <c r="D2053" s="127" t="s">
        <v>1949</v>
      </c>
      <c r="E2053" s="14">
        <v>0.21240000000000001</v>
      </c>
    </row>
    <row r="2054" spans="3:5" x14ac:dyDescent="0.15">
      <c r="C2054" s="122">
        <v>2516100</v>
      </c>
      <c r="D2054" s="127" t="s">
        <v>1950</v>
      </c>
      <c r="E2054" s="14">
        <v>0.22819999999999999</v>
      </c>
    </row>
    <row r="2055" spans="3:5" x14ac:dyDescent="0.15">
      <c r="C2055" s="122">
        <v>2516110</v>
      </c>
      <c r="D2055" s="127" t="s">
        <v>1951</v>
      </c>
      <c r="E2055" s="14">
        <v>0.24399999999999999</v>
      </c>
    </row>
    <row r="2056" spans="3:5" x14ac:dyDescent="0.15">
      <c r="C2056" s="122">
        <v>2516120</v>
      </c>
      <c r="D2056" s="127" t="s">
        <v>1952</v>
      </c>
      <c r="E2056" s="14">
        <v>0.25980000000000003</v>
      </c>
    </row>
    <row r="2057" spans="3:5" x14ac:dyDescent="0.15">
      <c r="C2057" s="122">
        <v>2516130</v>
      </c>
      <c r="D2057" s="127" t="s">
        <v>1953</v>
      </c>
      <c r="E2057" s="14">
        <v>0.2742</v>
      </c>
    </row>
    <row r="2058" spans="3:5" x14ac:dyDescent="0.15">
      <c r="C2058" s="122">
        <v>2516140</v>
      </c>
      <c r="D2058" s="127" t="s">
        <v>1954</v>
      </c>
      <c r="E2058" s="14">
        <v>0.28999999999999998</v>
      </c>
    </row>
    <row r="2059" spans="3:5" x14ac:dyDescent="0.15">
      <c r="D2059" s="127" t="s">
        <v>1659</v>
      </c>
    </row>
    <row r="2060" spans="3:5" x14ac:dyDescent="0.15">
      <c r="C2060" s="122">
        <v>25</v>
      </c>
      <c r="D2060" s="127" t="s">
        <v>1955</v>
      </c>
    </row>
    <row r="2061" spans="3:5" x14ac:dyDescent="0.15">
      <c r="C2061" s="122">
        <v>252030</v>
      </c>
      <c r="D2061" s="127" t="s">
        <v>1956</v>
      </c>
      <c r="E2061" s="14">
        <v>0.2039</v>
      </c>
    </row>
    <row r="2062" spans="3:5" x14ac:dyDescent="0.15">
      <c r="C2062" s="122">
        <v>252035</v>
      </c>
      <c r="D2062" s="127" t="s">
        <v>1957</v>
      </c>
      <c r="E2062" s="14">
        <v>0.2145</v>
      </c>
    </row>
    <row r="2063" spans="3:5" x14ac:dyDescent="0.15">
      <c r="C2063" s="122">
        <v>252040</v>
      </c>
      <c r="D2063" s="127" t="s">
        <v>1958</v>
      </c>
      <c r="E2063" s="14">
        <v>0.22500000000000001</v>
      </c>
    </row>
    <row r="2064" spans="3:5" x14ac:dyDescent="0.15">
      <c r="C2064" s="122">
        <v>252045</v>
      </c>
      <c r="D2064" s="127" t="s">
        <v>1959</v>
      </c>
      <c r="E2064" s="14">
        <v>0.2356</v>
      </c>
    </row>
    <row r="2065" spans="3:5" x14ac:dyDescent="0.15">
      <c r="C2065" s="122">
        <v>252050</v>
      </c>
      <c r="D2065" s="127" t="s">
        <v>1960</v>
      </c>
      <c r="E2065" s="14">
        <v>0.2475</v>
      </c>
    </row>
    <row r="2066" spans="3:5" x14ac:dyDescent="0.15">
      <c r="C2066" s="122">
        <v>252055</v>
      </c>
      <c r="D2066" s="127" t="s">
        <v>1961</v>
      </c>
      <c r="E2066" s="14">
        <v>0.25980000000000003</v>
      </c>
    </row>
    <row r="2067" spans="3:5" x14ac:dyDescent="0.15">
      <c r="C2067" s="122">
        <v>252060</v>
      </c>
      <c r="D2067" s="14" t="s">
        <v>1962</v>
      </c>
      <c r="E2067" s="14">
        <v>0.2722</v>
      </c>
    </row>
    <row r="2068" spans="3:5" x14ac:dyDescent="0.15">
      <c r="C2068" s="122">
        <v>252065</v>
      </c>
      <c r="D2068" s="14" t="s">
        <v>1963</v>
      </c>
      <c r="E2068" s="14">
        <v>0.28449999999999998</v>
      </c>
    </row>
    <row r="2069" spans="3:5" x14ac:dyDescent="0.15">
      <c r="C2069" s="122">
        <v>252070</v>
      </c>
      <c r="D2069" s="14" t="s">
        <v>1964</v>
      </c>
      <c r="E2069" s="14">
        <v>0.2969</v>
      </c>
    </row>
    <row r="2070" spans="3:5" x14ac:dyDescent="0.15">
      <c r="C2070" s="122">
        <v>252075</v>
      </c>
      <c r="D2070" s="14" t="s">
        <v>1965</v>
      </c>
      <c r="E2070" s="14">
        <v>0.30919999999999997</v>
      </c>
    </row>
    <row r="2071" spans="3:5" x14ac:dyDescent="0.15">
      <c r="C2071" s="122">
        <v>252080</v>
      </c>
      <c r="D2071" s="14" t="s">
        <v>1966</v>
      </c>
      <c r="E2071" s="14">
        <v>0.3216</v>
      </c>
    </row>
    <row r="2072" spans="3:5" x14ac:dyDescent="0.15">
      <c r="C2072" s="122">
        <v>252085</v>
      </c>
      <c r="D2072" s="14" t="s">
        <v>1967</v>
      </c>
      <c r="E2072" s="14">
        <v>0.33389999999999997</v>
      </c>
    </row>
    <row r="2073" spans="3:5" x14ac:dyDescent="0.15">
      <c r="C2073" s="122">
        <v>252090</v>
      </c>
      <c r="D2073" s="14" t="s">
        <v>1968</v>
      </c>
      <c r="E2073" s="14">
        <v>0.3463</v>
      </c>
    </row>
    <row r="2074" spans="3:5" x14ac:dyDescent="0.15">
      <c r="C2074" s="122">
        <v>2520100</v>
      </c>
      <c r="D2074" s="14" t="s">
        <v>1969</v>
      </c>
      <c r="E2074" s="14">
        <v>0.371</v>
      </c>
    </row>
    <row r="2075" spans="3:5" x14ac:dyDescent="0.15">
      <c r="C2075" s="122">
        <v>2520110</v>
      </c>
      <c r="D2075" s="14" t="s">
        <v>1970</v>
      </c>
      <c r="E2075" s="14">
        <v>0.3957</v>
      </c>
    </row>
    <row r="2076" spans="3:5" x14ac:dyDescent="0.15">
      <c r="C2076" s="122">
        <v>2520120</v>
      </c>
      <c r="D2076" s="14" t="s">
        <v>1971</v>
      </c>
      <c r="E2076" s="14">
        <v>0.35699999999999998</v>
      </c>
    </row>
    <row r="2077" spans="3:5" x14ac:dyDescent="0.15">
      <c r="C2077" s="122">
        <v>2520130</v>
      </c>
      <c r="D2077" s="14" t="s">
        <v>1972</v>
      </c>
      <c r="E2077" s="14">
        <v>0.44289999999999996</v>
      </c>
    </row>
    <row r="2078" spans="3:5" x14ac:dyDescent="0.15">
      <c r="C2078" s="122">
        <v>2520140</v>
      </c>
      <c r="D2078" s="14" t="s">
        <v>1973</v>
      </c>
      <c r="E2078" s="14">
        <v>0.46760000000000002</v>
      </c>
    </row>
    <row r="2079" spans="3:5" x14ac:dyDescent="0.15">
      <c r="C2079" s="122">
        <v>2520150</v>
      </c>
      <c r="D2079" s="14" t="s">
        <v>1974</v>
      </c>
      <c r="E2079" s="14">
        <v>0.49230000000000002</v>
      </c>
    </row>
    <row r="2080" spans="3:5" x14ac:dyDescent="0.15">
      <c r="C2080" s="122">
        <v>2520160</v>
      </c>
      <c r="D2080" s="14" t="s">
        <v>1975</v>
      </c>
      <c r="E2080" s="14">
        <v>0.51700000000000002</v>
      </c>
    </row>
    <row r="2081" spans="3:5" x14ac:dyDescent="0.15">
      <c r="C2081" s="122">
        <v>2520170</v>
      </c>
      <c r="D2081" s="14" t="s">
        <v>1976</v>
      </c>
      <c r="E2081" s="14">
        <v>0.54170000000000007</v>
      </c>
    </row>
    <row r="2082" spans="3:5" x14ac:dyDescent="0.15">
      <c r="C2082" s="122">
        <v>2520180</v>
      </c>
      <c r="D2082" s="14" t="s">
        <v>1977</v>
      </c>
      <c r="E2082" s="14">
        <v>0.56640000000000001</v>
      </c>
    </row>
    <row r="2083" spans="3:5" x14ac:dyDescent="0.15">
      <c r="C2083" s="122">
        <v>2520190</v>
      </c>
      <c r="D2083" s="14" t="s">
        <v>1978</v>
      </c>
      <c r="E2083" s="14">
        <v>0.59110000000000007</v>
      </c>
    </row>
    <row r="2084" spans="3:5" x14ac:dyDescent="0.15">
      <c r="C2084" s="122">
        <v>2520200</v>
      </c>
      <c r="D2084" s="14" t="s">
        <v>1979</v>
      </c>
      <c r="E2084" s="14">
        <v>0.6157999999999999</v>
      </c>
    </row>
    <row r="2085" spans="3:5" x14ac:dyDescent="0.15">
      <c r="C2085" s="122">
        <v>252240</v>
      </c>
      <c r="D2085" s="14" t="s">
        <v>2491</v>
      </c>
      <c r="E2085" s="14">
        <v>0.2762</v>
      </c>
    </row>
    <row r="2086" spans="3:5" x14ac:dyDescent="0.15">
      <c r="C2086" s="122">
        <v>252245</v>
      </c>
      <c r="D2086" s="14" t="s">
        <v>2492</v>
      </c>
      <c r="E2086" s="14">
        <v>0.2762</v>
      </c>
    </row>
    <row r="2087" spans="3:5" x14ac:dyDescent="0.15">
      <c r="C2087" s="122">
        <v>252250</v>
      </c>
      <c r="D2087" s="14" t="s">
        <v>2493</v>
      </c>
      <c r="E2087" s="14">
        <v>0.2762</v>
      </c>
    </row>
    <row r="2088" spans="3:5" x14ac:dyDescent="0.15">
      <c r="C2088" s="122">
        <v>252255</v>
      </c>
      <c r="D2088" s="14" t="s">
        <v>2494</v>
      </c>
      <c r="E2088" s="14">
        <v>0.2762</v>
      </c>
    </row>
    <row r="2089" spans="3:5" x14ac:dyDescent="0.15">
      <c r="C2089" s="122">
        <v>252260</v>
      </c>
      <c r="D2089" s="14" t="s">
        <v>2495</v>
      </c>
      <c r="E2089" s="14">
        <v>0.2762</v>
      </c>
    </row>
    <row r="2090" spans="3:5" x14ac:dyDescent="0.15">
      <c r="C2090" s="122">
        <v>252265</v>
      </c>
      <c r="D2090" s="14" t="s">
        <v>2496</v>
      </c>
      <c r="E2090" s="14">
        <v>0.2762</v>
      </c>
    </row>
    <row r="2091" spans="3:5" x14ac:dyDescent="0.15">
      <c r="C2091" s="122">
        <v>252270</v>
      </c>
      <c r="D2091" s="14" t="s">
        <v>2497</v>
      </c>
      <c r="E2091" s="14">
        <v>0.2762</v>
      </c>
    </row>
    <row r="2092" spans="3:5" x14ac:dyDescent="0.15">
      <c r="C2092" s="122">
        <v>252275</v>
      </c>
      <c r="D2092" s="14" t="s">
        <v>2498</v>
      </c>
      <c r="E2092" s="14">
        <v>0.2762</v>
      </c>
    </row>
    <row r="2093" spans="3:5" x14ac:dyDescent="0.15">
      <c r="C2093" s="122">
        <v>252280</v>
      </c>
      <c r="D2093" s="14" t="s">
        <v>2499</v>
      </c>
      <c r="E2093" s="14">
        <v>0.2762</v>
      </c>
    </row>
    <row r="2094" spans="3:5" x14ac:dyDescent="0.15">
      <c r="C2094" s="122">
        <v>252285</v>
      </c>
      <c r="D2094" s="14" t="s">
        <v>2500</v>
      </c>
      <c r="E2094" s="14">
        <v>0.2762</v>
      </c>
    </row>
    <row r="2095" spans="3:5" x14ac:dyDescent="0.15">
      <c r="C2095" s="122">
        <v>252290</v>
      </c>
      <c r="D2095" s="14" t="s">
        <v>2501</v>
      </c>
      <c r="E2095" s="14">
        <v>0.2762</v>
      </c>
    </row>
    <row r="2096" spans="3:5" x14ac:dyDescent="0.15">
      <c r="C2096" s="122">
        <v>2522100</v>
      </c>
      <c r="D2096" s="14" t="s">
        <v>2502</v>
      </c>
      <c r="E2096" s="14">
        <v>0.2762</v>
      </c>
    </row>
    <row r="2097" spans="3:6" x14ac:dyDescent="0.15">
      <c r="C2097" s="122">
        <v>2522110</v>
      </c>
      <c r="D2097" s="123" t="s">
        <v>2503</v>
      </c>
      <c r="E2097" s="130">
        <v>0.2762</v>
      </c>
      <c r="F2097" s="123"/>
    </row>
    <row r="2098" spans="3:6" x14ac:dyDescent="0.15">
      <c r="C2098" s="122">
        <v>2522122</v>
      </c>
      <c r="D2098" s="14" t="s">
        <v>2504</v>
      </c>
      <c r="E2098" s="130">
        <v>0.2762</v>
      </c>
      <c r="F2098" s="123"/>
    </row>
    <row r="2099" spans="3:6" x14ac:dyDescent="0.15">
      <c r="C2099" s="122">
        <v>2522130</v>
      </c>
      <c r="D2099" s="14" t="s">
        <v>2505</v>
      </c>
      <c r="E2099" s="130">
        <v>0.2762</v>
      </c>
      <c r="F2099" s="123"/>
    </row>
    <row r="2100" spans="3:6" x14ac:dyDescent="0.15">
      <c r="C2100" s="122">
        <v>2522140</v>
      </c>
      <c r="D2100" s="14" t="s">
        <v>2506</v>
      </c>
      <c r="E2100" s="130">
        <v>0.2762</v>
      </c>
      <c r="F2100" s="123"/>
    </row>
    <row r="2101" spans="3:6" x14ac:dyDescent="0.15">
      <c r="C2101" s="122">
        <v>2522150</v>
      </c>
      <c r="D2101" s="14" t="s">
        <v>2507</v>
      </c>
      <c r="E2101" s="130">
        <v>0.2762</v>
      </c>
      <c r="F2101" s="123"/>
    </row>
    <row r="2102" spans="3:6" x14ac:dyDescent="0.15">
      <c r="C2102" s="122">
        <v>252430</v>
      </c>
      <c r="D2102" s="14" t="s">
        <v>1980</v>
      </c>
      <c r="E2102" s="130">
        <v>0.32719999999999999</v>
      </c>
      <c r="F2102" s="123"/>
    </row>
    <row r="2103" spans="3:6" x14ac:dyDescent="0.15">
      <c r="C2103" s="122">
        <v>252435</v>
      </c>
      <c r="D2103" s="14" t="s">
        <v>1981</v>
      </c>
      <c r="E2103" s="130">
        <v>0.34239999999999998</v>
      </c>
      <c r="F2103" s="123"/>
    </row>
    <row r="2104" spans="3:6" x14ac:dyDescent="0.15">
      <c r="C2104" s="122">
        <v>252440</v>
      </c>
      <c r="D2104" s="14" t="s">
        <v>1982</v>
      </c>
      <c r="E2104" s="130">
        <v>0.35760000000000003</v>
      </c>
      <c r="F2104" s="123"/>
    </row>
    <row r="2105" spans="3:6" x14ac:dyDescent="0.15">
      <c r="C2105" s="122">
        <v>252445</v>
      </c>
      <c r="D2105" s="14" t="s">
        <v>1983</v>
      </c>
      <c r="E2105" s="130">
        <v>0.37280000000000002</v>
      </c>
      <c r="F2105" s="123"/>
    </row>
    <row r="2106" spans="3:6" x14ac:dyDescent="0.15">
      <c r="C2106" s="122">
        <v>252450</v>
      </c>
      <c r="D2106" s="14" t="s">
        <v>1984</v>
      </c>
      <c r="E2106" s="130">
        <v>0.38800000000000001</v>
      </c>
      <c r="F2106" s="123"/>
    </row>
    <row r="2107" spans="3:6" x14ac:dyDescent="0.15">
      <c r="C2107" s="122">
        <v>252455</v>
      </c>
      <c r="D2107" s="14" t="s">
        <v>1985</v>
      </c>
      <c r="E2107" s="130">
        <v>0.4037</v>
      </c>
    </row>
    <row r="2108" spans="3:6" x14ac:dyDescent="0.15">
      <c r="C2108" s="122">
        <v>252460</v>
      </c>
      <c r="D2108" s="14" t="s">
        <v>1986</v>
      </c>
      <c r="E2108" s="130">
        <v>0.4214</v>
      </c>
    </row>
    <row r="2109" spans="3:6" x14ac:dyDescent="0.15">
      <c r="C2109" s="122">
        <v>252465</v>
      </c>
      <c r="D2109" s="14" t="s">
        <v>1987</v>
      </c>
      <c r="E2109" s="130">
        <v>0.43919999999999998</v>
      </c>
    </row>
    <row r="2110" spans="3:6" x14ac:dyDescent="0.15">
      <c r="C2110" s="122">
        <v>252470</v>
      </c>
      <c r="D2110" s="14" t="s">
        <v>1988</v>
      </c>
      <c r="E2110" s="130">
        <v>0.45689999999999997</v>
      </c>
    </row>
    <row r="2111" spans="3:6" x14ac:dyDescent="0.15">
      <c r="C2111" s="122">
        <v>252475</v>
      </c>
      <c r="D2111" s="14" t="s">
        <v>1989</v>
      </c>
      <c r="E2111" s="130">
        <v>0.47470000000000001</v>
      </c>
    </row>
    <row r="2112" spans="3:6" x14ac:dyDescent="0.15">
      <c r="C2112" s="122">
        <v>252480</v>
      </c>
      <c r="D2112" s="14" t="s">
        <v>1990</v>
      </c>
      <c r="E2112" s="130">
        <v>0.4924</v>
      </c>
    </row>
    <row r="2113" spans="3:9" x14ac:dyDescent="0.15">
      <c r="C2113" s="122">
        <v>252485</v>
      </c>
      <c r="D2113" s="14" t="s">
        <v>1991</v>
      </c>
      <c r="E2113" s="130">
        <v>0.51019999999999999</v>
      </c>
    </row>
    <row r="2114" spans="3:9" x14ac:dyDescent="0.15">
      <c r="C2114" s="122">
        <v>252490</v>
      </c>
      <c r="D2114" s="14" t="s">
        <v>1992</v>
      </c>
      <c r="E2114" s="130">
        <v>0.52789999999999992</v>
      </c>
    </row>
    <row r="2115" spans="3:9" x14ac:dyDescent="0.15">
      <c r="C2115" s="122">
        <v>2524100</v>
      </c>
      <c r="D2115" s="14" t="s">
        <v>1993</v>
      </c>
      <c r="E2115" s="130">
        <v>0.56340000000000001</v>
      </c>
    </row>
    <row r="2116" spans="3:9" x14ac:dyDescent="0.15">
      <c r="C2116" s="122">
        <v>2524110</v>
      </c>
      <c r="D2116" s="14" t="s">
        <v>1994</v>
      </c>
      <c r="E2116" s="130">
        <v>0.59889999999999999</v>
      </c>
    </row>
    <row r="2117" spans="3:9" x14ac:dyDescent="0.15">
      <c r="C2117" s="122">
        <v>2524120</v>
      </c>
      <c r="D2117" s="14" t="s">
        <v>1995</v>
      </c>
      <c r="E2117" s="130">
        <v>0.63439999999999996</v>
      </c>
    </row>
    <row r="2118" spans="3:9" x14ac:dyDescent="0.15">
      <c r="C2118" s="122">
        <v>2524130</v>
      </c>
      <c r="D2118" s="14" t="s">
        <v>1996</v>
      </c>
      <c r="E2118" s="130">
        <v>0.66689999999999994</v>
      </c>
    </row>
    <row r="2119" spans="3:9" x14ac:dyDescent="0.15">
      <c r="C2119" s="122">
        <v>2524140</v>
      </c>
      <c r="D2119" s="14" t="s">
        <v>1997</v>
      </c>
      <c r="E2119" s="130">
        <v>0.70240000000000002</v>
      </c>
    </row>
    <row r="2120" spans="3:9" x14ac:dyDescent="0.15">
      <c r="C2120" s="122">
        <v>2524150</v>
      </c>
      <c r="D2120" s="14" t="s">
        <v>1998</v>
      </c>
      <c r="E2120" s="130">
        <v>0.7379</v>
      </c>
    </row>
    <row r="2121" spans="3:9" x14ac:dyDescent="0.15">
      <c r="C2121" s="122">
        <v>2524160</v>
      </c>
      <c r="D2121" s="14" t="s">
        <v>1999</v>
      </c>
      <c r="E2121" s="130">
        <v>0.77339999999999998</v>
      </c>
    </row>
    <row r="2122" spans="3:9" x14ac:dyDescent="0.15">
      <c r="C2122" s="122">
        <v>2524170</v>
      </c>
      <c r="D2122" s="14" t="s">
        <v>2000</v>
      </c>
      <c r="E2122" s="130">
        <v>0.80889999999999995</v>
      </c>
      <c r="F2122" s="123"/>
    </row>
    <row r="2123" spans="3:9" x14ac:dyDescent="0.15">
      <c r="C2123" s="122">
        <v>2524180</v>
      </c>
      <c r="D2123" s="14" t="s">
        <v>2001</v>
      </c>
      <c r="E2123" s="130">
        <v>0.84439999999999993</v>
      </c>
      <c r="F2123" s="123"/>
    </row>
    <row r="2124" spans="3:9" x14ac:dyDescent="0.15">
      <c r="C2124" s="122">
        <v>2524190</v>
      </c>
      <c r="D2124" s="14" t="s">
        <v>2002</v>
      </c>
      <c r="E2124" s="130">
        <v>0.87990000000000002</v>
      </c>
      <c r="F2124" s="123"/>
    </row>
    <row r="2125" spans="3:9" x14ac:dyDescent="0.15">
      <c r="C2125" s="122">
        <v>2524200</v>
      </c>
      <c r="D2125" s="14" t="s">
        <v>2003</v>
      </c>
      <c r="E2125" s="130">
        <v>0.91539999999999999</v>
      </c>
      <c r="F2125" s="123"/>
    </row>
    <row r="2126" spans="3:9" x14ac:dyDescent="0.15">
      <c r="E2126" s="130"/>
      <c r="F2126" s="123"/>
    </row>
    <row r="2127" spans="3:9" x14ac:dyDescent="0.15">
      <c r="C2127" s="122">
        <v>26425</v>
      </c>
      <c r="D2127" s="14" t="s">
        <v>2508</v>
      </c>
      <c r="E2127" s="130">
        <v>6.6099999999999992E-2</v>
      </c>
      <c r="F2127" s="123">
        <v>400</v>
      </c>
      <c r="H2127" s="14" t="s">
        <v>2509</v>
      </c>
      <c r="I2127" s="14">
        <v>66.099999999999994</v>
      </c>
    </row>
    <row r="2128" spans="3:9" x14ac:dyDescent="0.15">
      <c r="C2128" s="122">
        <v>26432</v>
      </c>
      <c r="D2128" s="14" t="s">
        <v>2148</v>
      </c>
      <c r="E2128" s="130">
        <v>7.2999999999999995E-2</v>
      </c>
      <c r="F2128" s="123">
        <v>400</v>
      </c>
      <c r="H2128" s="14" t="s">
        <v>2509</v>
      </c>
      <c r="I2128" s="14">
        <v>73</v>
      </c>
    </row>
    <row r="2129" spans="3:9" x14ac:dyDescent="0.15">
      <c r="C2129" s="122">
        <v>26438</v>
      </c>
      <c r="D2129" s="14" t="s">
        <v>2149</v>
      </c>
      <c r="E2129" s="130">
        <v>7.9000000000000001E-2</v>
      </c>
      <c r="F2129" s="123">
        <v>300</v>
      </c>
      <c r="H2129" s="14" t="s">
        <v>2509</v>
      </c>
      <c r="I2129" s="14">
        <v>79</v>
      </c>
    </row>
    <row r="2130" spans="3:9" x14ac:dyDescent="0.15">
      <c r="C2130" s="122">
        <v>26445</v>
      </c>
      <c r="D2130" s="14" t="s">
        <v>2150</v>
      </c>
      <c r="E2130" s="130">
        <v>8.5999999999999993E-2</v>
      </c>
      <c r="F2130" s="123"/>
      <c r="H2130" s="14" t="s">
        <v>2509</v>
      </c>
      <c r="I2130" s="14">
        <v>86</v>
      </c>
    </row>
    <row r="2131" spans="3:9" x14ac:dyDescent="0.15">
      <c r="C2131" s="122">
        <v>26450</v>
      </c>
      <c r="D2131" s="14" t="s">
        <v>2151</v>
      </c>
      <c r="E2131" s="130">
        <v>9.0900000000000009E-2</v>
      </c>
      <c r="F2131" s="123"/>
      <c r="H2131" s="14" t="s">
        <v>2509</v>
      </c>
      <c r="I2131" s="14">
        <v>90.9</v>
      </c>
    </row>
    <row r="2132" spans="3:9" x14ac:dyDescent="0.15">
      <c r="C2132" s="122">
        <v>26470</v>
      </c>
      <c r="D2132" s="14" t="s">
        <v>2152</v>
      </c>
      <c r="E2132" s="130">
        <v>0.1108</v>
      </c>
      <c r="F2132" s="123"/>
      <c r="H2132" s="14" t="s">
        <v>2509</v>
      </c>
      <c r="I2132" s="14">
        <v>110.8</v>
      </c>
    </row>
    <row r="2133" spans="3:9" x14ac:dyDescent="0.15">
      <c r="C2133" s="122">
        <v>26490</v>
      </c>
      <c r="D2133" s="14" t="s">
        <v>2153</v>
      </c>
      <c r="E2133" s="130">
        <v>0.13069999999999998</v>
      </c>
      <c r="F2133" s="123"/>
      <c r="H2133" s="14" t="s">
        <v>2509</v>
      </c>
      <c r="I2133" s="14">
        <v>130.69999999999999</v>
      </c>
    </row>
    <row r="2134" spans="3:9" x14ac:dyDescent="0.15">
      <c r="C2134" s="122">
        <v>264125</v>
      </c>
      <c r="D2134" s="14" t="s">
        <v>2154</v>
      </c>
      <c r="E2134" s="130">
        <v>0.16500000000000001</v>
      </c>
      <c r="F2134" s="123"/>
      <c r="H2134" s="14" t="s">
        <v>2509</v>
      </c>
      <c r="I2134" s="14">
        <v>165</v>
      </c>
    </row>
    <row r="2135" spans="3:9" x14ac:dyDescent="0.15">
      <c r="C2135" s="122">
        <v>264140</v>
      </c>
      <c r="D2135" s="14" t="s">
        <v>2155</v>
      </c>
      <c r="E2135" s="130">
        <v>0.1804</v>
      </c>
      <c r="F2135" s="123"/>
      <c r="H2135" s="14" t="s">
        <v>2509</v>
      </c>
      <c r="I2135" s="14">
        <v>180.4</v>
      </c>
    </row>
    <row r="2136" spans="3:9" x14ac:dyDescent="0.15">
      <c r="C2136" s="122">
        <v>264150</v>
      </c>
      <c r="D2136" s="14" t="s">
        <v>2156</v>
      </c>
      <c r="E2136" s="130">
        <v>0.19030000000000002</v>
      </c>
      <c r="F2136" s="123"/>
      <c r="H2136" s="14" t="s">
        <v>2509</v>
      </c>
      <c r="I2136" s="14">
        <v>190.3</v>
      </c>
    </row>
    <row r="2137" spans="3:9" x14ac:dyDescent="0.15">
      <c r="C2137" s="122">
        <v>26532</v>
      </c>
      <c r="D2137" s="14" t="s">
        <v>2157</v>
      </c>
      <c r="E2137" s="130">
        <v>0.1303</v>
      </c>
      <c r="F2137" s="123">
        <v>200</v>
      </c>
      <c r="H2137" s="14" t="s">
        <v>2172</v>
      </c>
      <c r="I2137" s="14">
        <v>130.30000000000001</v>
      </c>
    </row>
    <row r="2138" spans="3:9" x14ac:dyDescent="0.15">
      <c r="C2138" s="122">
        <v>26538</v>
      </c>
      <c r="D2138" s="14" t="s">
        <v>2158</v>
      </c>
      <c r="E2138" s="130">
        <v>0.1396</v>
      </c>
      <c r="F2138" s="123">
        <v>190</v>
      </c>
      <c r="H2138" s="14" t="s">
        <v>2172</v>
      </c>
      <c r="I2138" s="14">
        <v>139.6</v>
      </c>
    </row>
    <row r="2139" spans="3:9" x14ac:dyDescent="0.15">
      <c r="C2139" s="122">
        <v>26545</v>
      </c>
      <c r="D2139" s="14" t="s">
        <v>2159</v>
      </c>
      <c r="E2139" s="130">
        <v>0.15049999999999999</v>
      </c>
      <c r="F2139" s="123">
        <v>180</v>
      </c>
      <c r="H2139" s="14" t="s">
        <v>2172</v>
      </c>
      <c r="I2139" s="14">
        <v>150.5</v>
      </c>
    </row>
    <row r="2140" spans="3:9" x14ac:dyDescent="0.15">
      <c r="C2140" s="122">
        <v>26550</v>
      </c>
      <c r="D2140" s="14" t="s">
        <v>2160</v>
      </c>
      <c r="E2140" s="130">
        <v>0.15830000000000002</v>
      </c>
      <c r="F2140" s="123">
        <v>160</v>
      </c>
      <c r="H2140" s="14" t="s">
        <v>2172</v>
      </c>
      <c r="I2140" s="14">
        <v>158.30000000000001</v>
      </c>
    </row>
    <row r="2141" spans="3:9" x14ac:dyDescent="0.15">
      <c r="C2141" s="122">
        <v>26555</v>
      </c>
      <c r="D2141" s="14" t="s">
        <v>2161</v>
      </c>
      <c r="E2141" s="130">
        <v>0.1661</v>
      </c>
      <c r="F2141" s="123">
        <v>150</v>
      </c>
      <c r="H2141" s="14" t="s">
        <v>2172</v>
      </c>
      <c r="I2141" s="14">
        <v>166.1</v>
      </c>
    </row>
    <row r="2142" spans="3:9" x14ac:dyDescent="0.15">
      <c r="C2142" s="122">
        <v>26560</v>
      </c>
      <c r="D2142" s="14" t="s">
        <v>2162</v>
      </c>
      <c r="E2142" s="130">
        <v>0.17380000000000001</v>
      </c>
      <c r="F2142" s="123"/>
      <c r="H2142" s="14" t="s">
        <v>2172</v>
      </c>
      <c r="I2142" s="14">
        <v>173.8</v>
      </c>
    </row>
    <row r="2143" spans="3:9" x14ac:dyDescent="0.15">
      <c r="C2143" s="122">
        <v>26565</v>
      </c>
      <c r="D2143" s="14" t="s">
        <v>2163</v>
      </c>
      <c r="E2143" s="130">
        <v>0.18159999999999998</v>
      </c>
      <c r="F2143" s="123"/>
      <c r="H2143" s="14" t="s">
        <v>2172</v>
      </c>
      <c r="I2143" s="14">
        <v>181.6</v>
      </c>
    </row>
    <row r="2144" spans="3:9" x14ac:dyDescent="0.15">
      <c r="C2144" s="122">
        <v>26570</v>
      </c>
      <c r="D2144" s="14" t="s">
        <v>2164</v>
      </c>
      <c r="E2144" s="130">
        <v>0.18940000000000001</v>
      </c>
      <c r="F2144" s="123"/>
      <c r="H2144" s="14" t="s">
        <v>2172</v>
      </c>
      <c r="I2144" s="14">
        <v>189.4</v>
      </c>
    </row>
    <row r="2145" spans="3:9" x14ac:dyDescent="0.15">
      <c r="C2145" s="122">
        <v>26575</v>
      </c>
      <c r="D2145" s="14" t="s">
        <v>2165</v>
      </c>
      <c r="E2145" s="130">
        <v>0.1971</v>
      </c>
      <c r="F2145" s="123"/>
      <c r="H2145" s="14" t="s">
        <v>2172</v>
      </c>
      <c r="I2145" s="14">
        <v>197.1</v>
      </c>
    </row>
    <row r="2146" spans="3:9" x14ac:dyDescent="0.15">
      <c r="C2146" s="122">
        <v>26580</v>
      </c>
      <c r="D2146" s="14" t="s">
        <v>2166</v>
      </c>
      <c r="E2146" s="14">
        <v>0.2049</v>
      </c>
      <c r="H2146" s="14" t="s">
        <v>2172</v>
      </c>
      <c r="I2146" s="14">
        <v>204.9</v>
      </c>
    </row>
    <row r="2147" spans="3:9" x14ac:dyDescent="0.15">
      <c r="C2147" s="122">
        <v>26585</v>
      </c>
      <c r="D2147" s="14" t="s">
        <v>2167</v>
      </c>
      <c r="E2147" s="14">
        <v>0.2127</v>
      </c>
      <c r="H2147" s="14" t="s">
        <v>2172</v>
      </c>
      <c r="I2147" s="14">
        <v>212.7</v>
      </c>
    </row>
    <row r="2148" spans="3:9" x14ac:dyDescent="0.15">
      <c r="C2148" s="122">
        <v>26590</v>
      </c>
      <c r="D2148" s="14" t="s">
        <v>2168</v>
      </c>
      <c r="E2148" s="14">
        <v>0.22040000000000001</v>
      </c>
      <c r="H2148" s="14" t="s">
        <v>2172</v>
      </c>
      <c r="I2148" s="14">
        <v>220.4</v>
      </c>
    </row>
    <row r="2149" spans="3:9" x14ac:dyDescent="0.15">
      <c r="C2149" s="122">
        <v>265100</v>
      </c>
      <c r="D2149" s="14" t="s">
        <v>2169</v>
      </c>
      <c r="E2149" s="14">
        <v>0.23599999999999999</v>
      </c>
      <c r="H2149" s="14" t="s">
        <v>2172</v>
      </c>
      <c r="I2149" s="14">
        <v>236</v>
      </c>
    </row>
    <row r="2150" spans="3:9" x14ac:dyDescent="0.15">
      <c r="C2150" s="122">
        <v>265110</v>
      </c>
      <c r="D2150" s="14" t="s">
        <v>2170</v>
      </c>
      <c r="E2150" s="14">
        <v>0.2515</v>
      </c>
      <c r="H2150" s="14" t="s">
        <v>2172</v>
      </c>
      <c r="I2150" s="14">
        <v>251.5</v>
      </c>
    </row>
    <row r="2151" spans="3:9" x14ac:dyDescent="0.15">
      <c r="C2151" s="122">
        <v>265120</v>
      </c>
      <c r="D2151" s="14" t="s">
        <v>2171</v>
      </c>
      <c r="E2151" s="14">
        <v>0.2671</v>
      </c>
      <c r="H2151" s="14" t="s">
        <v>2172</v>
      </c>
      <c r="I2151" s="14">
        <v>267.10000000000002</v>
      </c>
    </row>
    <row r="2152" spans="3:9" x14ac:dyDescent="0.15">
      <c r="C2152" s="122">
        <v>26632</v>
      </c>
      <c r="D2152" s="14" t="s">
        <v>2173</v>
      </c>
      <c r="E2152" s="14">
        <v>0.22700000000000001</v>
      </c>
      <c r="H2152" s="14" t="s">
        <v>2185</v>
      </c>
      <c r="I2152" s="14">
        <v>227</v>
      </c>
    </row>
    <row r="2153" spans="3:9" x14ac:dyDescent="0.15">
      <c r="C2153" s="122">
        <v>26638</v>
      </c>
      <c r="D2153" s="14" t="s">
        <v>2174</v>
      </c>
      <c r="E2153" s="14">
        <v>0.24</v>
      </c>
      <c r="F2153" s="14">
        <v>110</v>
      </c>
      <c r="H2153" s="14" t="s">
        <v>2185</v>
      </c>
      <c r="I2153" s="14">
        <v>240</v>
      </c>
    </row>
    <row r="2154" spans="3:9" x14ac:dyDescent="0.15">
      <c r="C2154" s="122">
        <v>26645</v>
      </c>
      <c r="D2154" s="14" t="s">
        <v>2175</v>
      </c>
      <c r="E2154" s="14">
        <v>0.25600000000000001</v>
      </c>
      <c r="F2154" s="14">
        <v>100</v>
      </c>
      <c r="H2154" s="14" t="s">
        <v>2185</v>
      </c>
      <c r="I2154" s="14">
        <v>256</v>
      </c>
    </row>
    <row r="2155" spans="3:9" x14ac:dyDescent="0.15">
      <c r="C2155" s="122">
        <v>26650</v>
      </c>
      <c r="D2155" s="14" t="s">
        <v>2176</v>
      </c>
      <c r="E2155" s="14">
        <v>0.26700000000000002</v>
      </c>
      <c r="F2155" s="14">
        <v>100</v>
      </c>
      <c r="H2155" s="14" t="s">
        <v>2185</v>
      </c>
      <c r="I2155" s="14">
        <v>267</v>
      </c>
    </row>
    <row r="2156" spans="3:9" x14ac:dyDescent="0.15">
      <c r="C2156" s="122">
        <v>26655</v>
      </c>
      <c r="D2156" s="14" t="s">
        <v>2177</v>
      </c>
      <c r="E2156" s="14">
        <v>0.27800000000000002</v>
      </c>
      <c r="F2156" s="14">
        <v>90</v>
      </c>
      <c r="H2156" s="14" t="s">
        <v>2185</v>
      </c>
      <c r="I2156" s="14">
        <v>278</v>
      </c>
    </row>
    <row r="2157" spans="3:9" x14ac:dyDescent="0.15">
      <c r="C2157" s="122">
        <v>26660</v>
      </c>
      <c r="D2157" s="14" t="s">
        <v>2178</v>
      </c>
      <c r="E2157" s="14">
        <v>0.28899999999999998</v>
      </c>
      <c r="F2157" s="14">
        <v>90</v>
      </c>
      <c r="H2157" s="14" t="s">
        <v>2185</v>
      </c>
      <c r="I2157" s="14">
        <v>289</v>
      </c>
    </row>
    <row r="2158" spans="3:9" x14ac:dyDescent="0.15">
      <c r="C2158" s="122">
        <v>26665</v>
      </c>
      <c r="D2158" s="14" t="s">
        <v>2179</v>
      </c>
      <c r="E2158" s="14">
        <v>0.30099999999999999</v>
      </c>
      <c r="F2158" s="14">
        <v>85</v>
      </c>
      <c r="H2158" s="14" t="s">
        <v>2185</v>
      </c>
      <c r="I2158" s="14">
        <v>301</v>
      </c>
    </row>
    <row r="2159" spans="3:9" x14ac:dyDescent="0.15">
      <c r="C2159" s="122">
        <v>26670</v>
      </c>
      <c r="D2159" s="14" t="s">
        <v>2180</v>
      </c>
      <c r="E2159" s="14">
        <v>0.312</v>
      </c>
      <c r="F2159" s="14">
        <v>80</v>
      </c>
      <c r="H2159" s="14" t="s">
        <v>2185</v>
      </c>
      <c r="I2159" s="14">
        <v>312</v>
      </c>
    </row>
    <row r="2160" spans="3:9" x14ac:dyDescent="0.15">
      <c r="C2160" s="122">
        <v>26675</v>
      </c>
      <c r="D2160" s="14" t="s">
        <v>2181</v>
      </c>
      <c r="E2160" s="14">
        <v>0.32300000000000001</v>
      </c>
      <c r="F2160" s="14">
        <v>80</v>
      </c>
      <c r="H2160" s="14" t="s">
        <v>2185</v>
      </c>
      <c r="I2160" s="14">
        <v>323</v>
      </c>
    </row>
    <row r="2161" spans="3:9" x14ac:dyDescent="0.15">
      <c r="C2161" s="122">
        <v>26680</v>
      </c>
      <c r="D2161" s="14" t="s">
        <v>2182</v>
      </c>
      <c r="E2161" s="14">
        <v>0.33400000000000002</v>
      </c>
      <c r="F2161" s="14">
        <v>70</v>
      </c>
      <c r="H2161" s="14" t="s">
        <v>2185</v>
      </c>
      <c r="I2161" s="14">
        <v>334</v>
      </c>
    </row>
    <row r="2162" spans="3:9" x14ac:dyDescent="0.15">
      <c r="C2162" s="122">
        <v>26690</v>
      </c>
      <c r="D2162" s="14" t="s">
        <v>2183</v>
      </c>
      <c r="E2162" s="14">
        <v>0.35599999999999998</v>
      </c>
      <c r="F2162" s="14">
        <v>70</v>
      </c>
      <c r="H2162" s="14" t="s">
        <v>2185</v>
      </c>
      <c r="I2162" s="14">
        <v>356</v>
      </c>
    </row>
    <row r="2163" spans="3:9" x14ac:dyDescent="0.15">
      <c r="C2163" s="122">
        <v>266100</v>
      </c>
      <c r="D2163" s="14" t="s">
        <v>2184</v>
      </c>
      <c r="E2163" s="14">
        <v>0.379</v>
      </c>
      <c r="F2163" s="14">
        <v>70</v>
      </c>
      <c r="H2163" s="14" t="s">
        <v>2185</v>
      </c>
      <c r="I2163" s="14">
        <v>379</v>
      </c>
    </row>
    <row r="2164" spans="3:9" x14ac:dyDescent="0.15">
      <c r="C2164" s="122">
        <v>26750</v>
      </c>
      <c r="D2164" s="14" t="s">
        <v>2186</v>
      </c>
      <c r="E2164" s="14">
        <v>0.35099999999999998</v>
      </c>
      <c r="F2164" s="14">
        <v>75</v>
      </c>
      <c r="H2164" s="14" t="s">
        <v>2510</v>
      </c>
      <c r="I2164" s="14">
        <v>351</v>
      </c>
    </row>
    <row r="2165" spans="3:9" x14ac:dyDescent="0.15">
      <c r="C2165" s="122">
        <v>26755</v>
      </c>
      <c r="D2165" s="14" t="s">
        <v>2187</v>
      </c>
      <c r="E2165" s="14">
        <v>0.36599999999999999</v>
      </c>
      <c r="F2165" s="14">
        <v>70</v>
      </c>
      <c r="H2165" s="14" t="s">
        <v>2510</v>
      </c>
      <c r="I2165" s="14">
        <v>366</v>
      </c>
    </row>
    <row r="2166" spans="3:9" x14ac:dyDescent="0.15">
      <c r="C2166" s="122">
        <v>26760</v>
      </c>
      <c r="D2166" s="14" t="s">
        <v>2188</v>
      </c>
      <c r="E2166" s="14">
        <v>0.38400000000000001</v>
      </c>
      <c r="F2166" s="14">
        <v>70</v>
      </c>
      <c r="H2166" s="14" t="s">
        <v>2510</v>
      </c>
      <c r="I2166" s="14">
        <v>384</v>
      </c>
    </row>
    <row r="2167" spans="3:9" x14ac:dyDescent="0.15">
      <c r="C2167" s="122">
        <v>26765</v>
      </c>
      <c r="D2167" s="14" t="s">
        <v>2189</v>
      </c>
      <c r="E2167" s="14">
        <v>0.39700000000000002</v>
      </c>
      <c r="F2167" s="14">
        <v>65</v>
      </c>
      <c r="H2167" s="14" t="s">
        <v>2510</v>
      </c>
      <c r="I2167" s="14">
        <v>397</v>
      </c>
    </row>
    <row r="2168" spans="3:9" x14ac:dyDescent="0.15">
      <c r="C2168" s="122">
        <v>26770</v>
      </c>
      <c r="D2168" s="14" t="s">
        <v>2190</v>
      </c>
      <c r="E2168" s="14">
        <v>0.41199999999999998</v>
      </c>
      <c r="F2168" s="14">
        <v>60</v>
      </c>
      <c r="H2168" s="14" t="s">
        <v>2510</v>
      </c>
      <c r="I2168" s="14">
        <v>412</v>
      </c>
    </row>
    <row r="2169" spans="3:9" x14ac:dyDescent="0.15">
      <c r="C2169" s="122">
        <v>26775</v>
      </c>
      <c r="D2169" s="14" t="s">
        <v>2191</v>
      </c>
      <c r="E2169" s="14">
        <v>0.42699999999999999</v>
      </c>
      <c r="F2169" s="14">
        <v>60</v>
      </c>
      <c r="H2169" s="14" t="s">
        <v>2510</v>
      </c>
      <c r="I2169" s="14">
        <v>427</v>
      </c>
    </row>
    <row r="2170" spans="3:9" x14ac:dyDescent="0.15">
      <c r="C2170" s="122">
        <v>26780</v>
      </c>
      <c r="D2170" s="14" t="s">
        <v>2192</v>
      </c>
      <c r="E2170" s="14">
        <v>0.443</v>
      </c>
      <c r="F2170" s="14">
        <v>60</v>
      </c>
      <c r="H2170" s="14" t="s">
        <v>2510</v>
      </c>
      <c r="I2170" s="14">
        <v>443</v>
      </c>
    </row>
    <row r="2171" spans="3:9" x14ac:dyDescent="0.15">
      <c r="C2171" s="122">
        <v>26785</v>
      </c>
      <c r="D2171" s="14" t="s">
        <v>2193</v>
      </c>
      <c r="E2171" s="14">
        <v>0.45800000000000002</v>
      </c>
      <c r="F2171" s="14">
        <v>55</v>
      </c>
      <c r="H2171" s="14" t="s">
        <v>2510</v>
      </c>
      <c r="I2171" s="14">
        <v>458</v>
      </c>
    </row>
    <row r="2172" spans="3:9" x14ac:dyDescent="0.15">
      <c r="C2172" s="122">
        <v>26790</v>
      </c>
      <c r="D2172" s="14" t="s">
        <v>2194</v>
      </c>
      <c r="E2172" s="14">
        <v>0.47299999999999998</v>
      </c>
      <c r="F2172" s="14">
        <v>50</v>
      </c>
      <c r="H2172" s="14" t="s">
        <v>2510</v>
      </c>
      <c r="I2172" s="14">
        <v>473</v>
      </c>
    </row>
    <row r="2173" spans="3:9" x14ac:dyDescent="0.15">
      <c r="C2173" s="122">
        <v>267100</v>
      </c>
      <c r="D2173" s="14" t="s">
        <v>2195</v>
      </c>
      <c r="E2173" s="14">
        <v>0.503</v>
      </c>
      <c r="H2173" s="14" t="s">
        <v>2510</v>
      </c>
      <c r="I2173" s="14">
        <v>503</v>
      </c>
    </row>
    <row r="2174" spans="3:9" x14ac:dyDescent="0.15">
      <c r="C2174" s="122">
        <v>267115</v>
      </c>
      <c r="D2174" s="14" t="s">
        <v>2196</v>
      </c>
      <c r="E2174" s="14">
        <v>0.54900000000000004</v>
      </c>
      <c r="H2174" s="14" t="s">
        <v>2510</v>
      </c>
      <c r="I2174" s="14">
        <v>549</v>
      </c>
    </row>
    <row r="2175" spans="3:9" x14ac:dyDescent="0.15">
      <c r="C2175" s="122">
        <v>267130</v>
      </c>
      <c r="D2175" s="14" t="s">
        <v>2197</v>
      </c>
      <c r="E2175" s="14">
        <v>0.59499999999999997</v>
      </c>
      <c r="H2175" s="14" t="s">
        <v>2510</v>
      </c>
      <c r="I2175" s="14">
        <v>595</v>
      </c>
    </row>
    <row r="2176" spans="3:9" x14ac:dyDescent="0.15">
      <c r="D2176" s="14" t="s">
        <v>1659</v>
      </c>
    </row>
    <row r="2177" spans="3:6" x14ac:dyDescent="0.15">
      <c r="C2177" s="122">
        <v>27</v>
      </c>
      <c r="D2177" s="14" t="s">
        <v>1647</v>
      </c>
    </row>
    <row r="2178" spans="3:6" x14ac:dyDescent="0.15">
      <c r="C2178" s="122">
        <v>271.2</v>
      </c>
      <c r="D2178" s="14" t="s">
        <v>2511</v>
      </c>
      <c r="E2178" s="14">
        <v>9.42</v>
      </c>
      <c r="F2178" s="14">
        <v>2</v>
      </c>
    </row>
    <row r="2179" spans="3:6" x14ac:dyDescent="0.15">
      <c r="C2179" s="122">
        <v>271.60000000000002</v>
      </c>
      <c r="D2179" s="14" t="s">
        <v>2512</v>
      </c>
      <c r="E2179" s="14">
        <v>12.56</v>
      </c>
      <c r="F2179" s="14">
        <v>1</v>
      </c>
    </row>
    <row r="2180" spans="3:6" x14ac:dyDescent="0.15">
      <c r="C2180" s="122">
        <v>272</v>
      </c>
      <c r="D2180" s="14" t="s">
        <v>2513</v>
      </c>
      <c r="E2180" s="14">
        <v>15.7</v>
      </c>
      <c r="F2180" s="14">
        <v>1</v>
      </c>
    </row>
    <row r="2181" spans="3:6" x14ac:dyDescent="0.15">
      <c r="C2181" s="122">
        <v>272.3</v>
      </c>
      <c r="D2181" s="14" t="s">
        <v>2514</v>
      </c>
      <c r="E2181" s="14">
        <v>18.059999999999999</v>
      </c>
      <c r="F2181" s="14">
        <v>1</v>
      </c>
    </row>
    <row r="2182" spans="3:6" x14ac:dyDescent="0.15">
      <c r="C2182" s="122">
        <v>273.2</v>
      </c>
      <c r="D2182" s="14" t="s">
        <v>2515</v>
      </c>
      <c r="E2182" s="14">
        <v>25.12</v>
      </c>
    </row>
    <row r="2183" spans="3:6" x14ac:dyDescent="0.15">
      <c r="C2183" s="122">
        <v>274.5</v>
      </c>
      <c r="D2183" s="14" t="s">
        <v>2516</v>
      </c>
      <c r="E2183" s="14">
        <v>35.32</v>
      </c>
    </row>
    <row r="2184" spans="3:6" x14ac:dyDescent="0.15">
      <c r="C2184" s="122">
        <v>276</v>
      </c>
      <c r="D2184" s="14" t="s">
        <v>2517</v>
      </c>
      <c r="E2184" s="14">
        <v>47.1</v>
      </c>
    </row>
    <row r="2185" spans="3:6" x14ac:dyDescent="0.15">
      <c r="C2185" s="122">
        <v>277</v>
      </c>
      <c r="D2185" s="14" t="s">
        <v>2518</v>
      </c>
      <c r="E2185" s="14">
        <v>54.95</v>
      </c>
    </row>
    <row r="2186" spans="3:6" x14ac:dyDescent="0.15">
      <c r="C2186" s="122">
        <v>278</v>
      </c>
      <c r="D2186" s="14" t="s">
        <v>2519</v>
      </c>
      <c r="E2186" s="14">
        <v>62.8</v>
      </c>
    </row>
    <row r="2187" spans="3:6" x14ac:dyDescent="0.15">
      <c r="C2187" s="122">
        <v>279</v>
      </c>
      <c r="D2187" s="14" t="s">
        <v>2520</v>
      </c>
      <c r="E2187" s="14">
        <v>70.650000000000006</v>
      </c>
    </row>
    <row r="2188" spans="3:6" x14ac:dyDescent="0.15">
      <c r="C2188" s="122">
        <v>2710</v>
      </c>
      <c r="D2188" s="14" t="s">
        <v>2521</v>
      </c>
      <c r="E2188" s="14">
        <v>78.5</v>
      </c>
    </row>
    <row r="2189" spans="3:6" x14ac:dyDescent="0.15">
      <c r="C2189" s="122">
        <v>2712</v>
      </c>
      <c r="D2189" s="14" t="s">
        <v>2522</v>
      </c>
      <c r="E2189" s="14">
        <v>94.2</v>
      </c>
    </row>
    <row r="2190" spans="3:6" x14ac:dyDescent="0.15">
      <c r="C2190" s="122">
        <v>2714</v>
      </c>
      <c r="D2190" s="14" t="s">
        <v>2523</v>
      </c>
      <c r="E2190" s="14">
        <v>109.9</v>
      </c>
    </row>
    <row r="2191" spans="3:6" x14ac:dyDescent="0.15">
      <c r="C2191" s="122">
        <v>2716</v>
      </c>
      <c r="D2191" s="14" t="s">
        <v>2524</v>
      </c>
      <c r="E2191" s="14">
        <v>125.6</v>
      </c>
    </row>
    <row r="2192" spans="3:6" x14ac:dyDescent="0.15">
      <c r="C2192" s="122">
        <v>2719</v>
      </c>
      <c r="D2192" s="14" t="s">
        <v>2525</v>
      </c>
      <c r="E2192" s="14">
        <v>149.19999999999999</v>
      </c>
    </row>
    <row r="2193" spans="3:5" x14ac:dyDescent="0.15">
      <c r="C2193" s="122">
        <v>2722</v>
      </c>
      <c r="D2193" s="14" t="s">
        <v>2526</v>
      </c>
      <c r="E2193" s="14">
        <v>172.7</v>
      </c>
    </row>
    <row r="2194" spans="3:5" x14ac:dyDescent="0.15">
      <c r="C2194" s="122">
        <v>2727</v>
      </c>
      <c r="D2194" s="14" t="s">
        <v>2527</v>
      </c>
      <c r="E2194" s="14">
        <v>196.2</v>
      </c>
    </row>
    <row r="2195" spans="3:5" x14ac:dyDescent="0.15">
      <c r="C2195" s="122">
        <v>2728</v>
      </c>
      <c r="D2195" s="14" t="s">
        <v>2528</v>
      </c>
      <c r="E2195" s="14">
        <v>219.8</v>
      </c>
    </row>
    <row r="2196" spans="3:5" x14ac:dyDescent="0.15">
      <c r="C2196" s="122">
        <v>2732</v>
      </c>
      <c r="D2196" s="14" t="s">
        <v>2529</v>
      </c>
      <c r="E2196" s="14">
        <v>251.2</v>
      </c>
    </row>
    <row r="2197" spans="3:5" x14ac:dyDescent="0.15">
      <c r="C2197" s="122">
        <v>2736</v>
      </c>
      <c r="D2197" s="14" t="s">
        <v>2530</v>
      </c>
      <c r="E2197" s="14">
        <v>282.60000000000002</v>
      </c>
    </row>
    <row r="2198" spans="3:5" x14ac:dyDescent="0.15">
      <c r="C2198" s="122">
        <v>2738</v>
      </c>
      <c r="D2198" s="14" t="s">
        <v>2531</v>
      </c>
      <c r="E2198" s="14">
        <v>298.3</v>
      </c>
    </row>
    <row r="2199" spans="3:5" x14ac:dyDescent="0.15">
      <c r="C2199" s="122">
        <v>2740</v>
      </c>
      <c r="D2199" s="14" t="s">
        <v>2532</v>
      </c>
      <c r="E2199" s="14">
        <v>314</v>
      </c>
    </row>
    <row r="2200" spans="3:5" x14ac:dyDescent="0.15">
      <c r="C2200" s="122">
        <v>2745</v>
      </c>
      <c r="D2200" s="14" t="s">
        <v>2533</v>
      </c>
      <c r="E2200" s="14">
        <v>353.2</v>
      </c>
    </row>
    <row r="2201" spans="3:5" x14ac:dyDescent="0.15">
      <c r="C2201" s="122">
        <v>2750</v>
      </c>
      <c r="D2201" s="14" t="s">
        <v>2534</v>
      </c>
      <c r="E2201" s="14">
        <v>392.5</v>
      </c>
    </row>
    <row r="2202" spans="3:5" x14ac:dyDescent="0.15">
      <c r="D2202" s="14" t="s">
        <v>1659</v>
      </c>
    </row>
    <row r="2204" spans="3:5" x14ac:dyDescent="0.15">
      <c r="D2204" s="14" t="s">
        <v>0</v>
      </c>
    </row>
    <row r="2205" spans="3:5" x14ac:dyDescent="0.15">
      <c r="D2205" s="14" t="s">
        <v>1</v>
      </c>
      <c r="E2205" s="14">
        <v>12.2</v>
      </c>
    </row>
    <row r="2206" spans="3:5" x14ac:dyDescent="0.15">
      <c r="D2206" s="14" t="s">
        <v>2</v>
      </c>
      <c r="E2206" s="14">
        <v>12.2</v>
      </c>
    </row>
    <row r="2207" spans="3:5" x14ac:dyDescent="0.15">
      <c r="D2207" s="14" t="s">
        <v>268</v>
      </c>
      <c r="E2207" s="14">
        <v>15</v>
      </c>
    </row>
    <row r="2208" spans="3:5" x14ac:dyDescent="0.15">
      <c r="D2208" s="14" t="s">
        <v>3</v>
      </c>
      <c r="E2208" s="14">
        <v>17.8</v>
      </c>
    </row>
    <row r="2209" spans="4:5" x14ac:dyDescent="0.15">
      <c r="D2209" s="14" t="s">
        <v>4</v>
      </c>
      <c r="E2209" s="14">
        <v>16.600000000000001</v>
      </c>
    </row>
    <row r="2210" spans="4:5" x14ac:dyDescent="0.15">
      <c r="D2210" s="14" t="s">
        <v>5</v>
      </c>
      <c r="E2210" s="14">
        <v>19.7</v>
      </c>
    </row>
    <row r="2211" spans="4:5" x14ac:dyDescent="0.15">
      <c r="D2211" s="14" t="s">
        <v>6</v>
      </c>
      <c r="E2211" s="14">
        <v>19.899999999999999</v>
      </c>
    </row>
    <row r="2212" spans="4:5" x14ac:dyDescent="0.15">
      <c r="D2212" s="14" t="s">
        <v>7</v>
      </c>
      <c r="E2212" s="14">
        <v>21.6</v>
      </c>
    </row>
    <row r="2213" spans="4:5" x14ac:dyDescent="0.15">
      <c r="D2213" s="14" t="s">
        <v>8</v>
      </c>
      <c r="E2213" s="14">
        <v>23.3</v>
      </c>
    </row>
    <row r="2214" spans="4:5" x14ac:dyDescent="0.15">
      <c r="D2214" s="14" t="s">
        <v>9</v>
      </c>
      <c r="E2214" s="14">
        <v>26.6</v>
      </c>
    </row>
    <row r="2215" spans="4:5" x14ac:dyDescent="0.15">
      <c r="D2215" s="14" t="s">
        <v>272</v>
      </c>
      <c r="E2215" s="14">
        <v>23.6</v>
      </c>
    </row>
    <row r="2216" spans="4:5" x14ac:dyDescent="0.15">
      <c r="D2216" s="14" t="s">
        <v>10</v>
      </c>
      <c r="E2216" s="14">
        <v>27.5</v>
      </c>
    </row>
    <row r="2217" spans="4:5" x14ac:dyDescent="0.15">
      <c r="D2217" s="14" t="s">
        <v>274</v>
      </c>
      <c r="E2217" s="14">
        <v>27.3</v>
      </c>
    </row>
    <row r="2218" spans="4:5" x14ac:dyDescent="0.15">
      <c r="D2218" s="14" t="s">
        <v>11</v>
      </c>
      <c r="E2218" s="14">
        <v>31.6</v>
      </c>
    </row>
    <row r="2219" spans="4:5" x14ac:dyDescent="0.15">
      <c r="D2219" s="14" t="s">
        <v>275</v>
      </c>
      <c r="E2219" s="14">
        <v>33.799999999999997</v>
      </c>
    </row>
    <row r="2220" spans="4:5" x14ac:dyDescent="0.15">
      <c r="D2220" s="14" t="s">
        <v>12</v>
      </c>
      <c r="E2220" s="14">
        <v>40.1</v>
      </c>
    </row>
    <row r="2221" spans="4:5" x14ac:dyDescent="0.15">
      <c r="D2221" s="14" t="s">
        <v>13</v>
      </c>
      <c r="E2221" s="14">
        <v>36.200000000000003</v>
      </c>
    </row>
    <row r="2222" spans="4:5" x14ac:dyDescent="0.15">
      <c r="D2222" s="14" t="s">
        <v>14</v>
      </c>
      <c r="E2222" s="14">
        <v>40.700000000000003</v>
      </c>
    </row>
    <row r="2223" spans="4:5" x14ac:dyDescent="0.15">
      <c r="D2223" s="14" t="s">
        <v>15</v>
      </c>
      <c r="E2223" s="14">
        <v>43.5</v>
      </c>
    </row>
    <row r="2224" spans="4:5" x14ac:dyDescent="0.15">
      <c r="D2224" s="14" t="s">
        <v>16</v>
      </c>
      <c r="E2224" s="14">
        <v>48.6</v>
      </c>
    </row>
    <row r="2225" spans="4:5" x14ac:dyDescent="0.15">
      <c r="D2225" s="14" t="s">
        <v>17</v>
      </c>
      <c r="E2225" s="14">
        <v>48.5</v>
      </c>
    </row>
    <row r="2226" spans="4:5" x14ac:dyDescent="0.15">
      <c r="D2226" s="14" t="s">
        <v>280</v>
      </c>
      <c r="E2226" s="14">
        <v>59.9</v>
      </c>
    </row>
    <row r="2227" spans="4:5" x14ac:dyDescent="0.15">
      <c r="D2227" s="14" t="s">
        <v>18</v>
      </c>
      <c r="E2227" s="14">
        <v>71.099999999999994</v>
      </c>
    </row>
    <row r="2228" spans="4:5" x14ac:dyDescent="0.15">
      <c r="D2228" s="14" t="s">
        <v>1659</v>
      </c>
    </row>
    <row r="2229" spans="4:5" x14ac:dyDescent="0.15">
      <c r="D2229" s="14" t="s">
        <v>1298</v>
      </c>
    </row>
    <row r="2230" spans="4:5" x14ac:dyDescent="0.15">
      <c r="D2230" s="14" t="s">
        <v>1299</v>
      </c>
    </row>
    <row r="2231" spans="4:5" x14ac:dyDescent="0.15">
      <c r="D2231" s="14" t="s">
        <v>1300</v>
      </c>
    </row>
    <row r="2232" spans="4:5" x14ac:dyDescent="0.15">
      <c r="D2232" s="14" t="s">
        <v>1659</v>
      </c>
    </row>
  </sheetData>
  <phoneticPr fontId="3"/>
  <pageMargins left="0.75" right="0.75" top="1" bottom="1" header="0.51200000000000001" footer="0.51200000000000001"/>
  <pageSetup paperSize="8" orientation="landscape" verticalDpi="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8"/>
  <sheetViews>
    <sheetView topLeftCell="A10" workbookViewId="0">
      <selection activeCell="F39" sqref="F39"/>
    </sheetView>
  </sheetViews>
  <sheetFormatPr defaultRowHeight="12" x14ac:dyDescent="0.15"/>
  <cols>
    <col min="1" max="1" width="5.42578125" customWidth="1"/>
    <col min="2" max="2" width="8" style="4" customWidth="1"/>
    <col min="3" max="3" width="26.7109375" customWidth="1"/>
    <col min="4" max="4" width="5.42578125" customWidth="1"/>
    <col min="5" max="5" width="8" style="4" customWidth="1"/>
    <col min="6" max="6" width="26.7109375" customWidth="1"/>
    <col min="7" max="7" width="13.85546875" customWidth="1"/>
    <col min="14" max="14" width="9.28515625" customWidth="1"/>
  </cols>
  <sheetData>
    <row r="2" spans="1:6" ht="15.75" customHeight="1" x14ac:dyDescent="0.15">
      <c r="A2" t="s">
        <v>972</v>
      </c>
      <c r="B2" s="4" t="s">
        <v>19</v>
      </c>
      <c r="C2" s="4" t="s">
        <v>973</v>
      </c>
      <c r="F2" s="4"/>
    </row>
    <row r="3" spans="1:6" ht="15.75" customHeight="1" x14ac:dyDescent="0.15">
      <c r="B3" s="4">
        <v>1</v>
      </c>
      <c r="C3" t="s">
        <v>27</v>
      </c>
    </row>
    <row r="4" spans="1:6" ht="15.75" customHeight="1" x14ac:dyDescent="0.15">
      <c r="B4" s="4">
        <v>1</v>
      </c>
      <c r="C4" t="s">
        <v>1660</v>
      </c>
    </row>
    <row r="5" spans="1:6" ht="15.75" customHeight="1" x14ac:dyDescent="0.15">
      <c r="B5" s="4">
        <v>1</v>
      </c>
      <c r="C5" t="s">
        <v>1661</v>
      </c>
    </row>
    <row r="6" spans="1:6" ht="15.75" customHeight="1" x14ac:dyDescent="0.15">
      <c r="B6" s="4">
        <v>1</v>
      </c>
      <c r="C6" t="s">
        <v>1662</v>
      </c>
    </row>
    <row r="7" spans="1:6" ht="15.75" customHeight="1" x14ac:dyDescent="0.15">
      <c r="B7" s="4">
        <v>1</v>
      </c>
      <c r="C7" t="s">
        <v>1663</v>
      </c>
    </row>
    <row r="8" spans="1:6" ht="15.75" customHeight="1" x14ac:dyDescent="0.15">
      <c r="B8" s="4">
        <v>1</v>
      </c>
      <c r="C8" t="s">
        <v>1664</v>
      </c>
    </row>
    <row r="9" spans="1:6" ht="15.75" customHeight="1" x14ac:dyDescent="0.15">
      <c r="B9" s="4">
        <v>1</v>
      </c>
      <c r="C9" t="s">
        <v>1665</v>
      </c>
    </row>
    <row r="10" spans="1:6" ht="15.75" customHeight="1" x14ac:dyDescent="0.15">
      <c r="B10" s="4">
        <v>1</v>
      </c>
      <c r="C10" t="s">
        <v>1666</v>
      </c>
    </row>
    <row r="11" spans="1:6" ht="15.75" customHeight="1" x14ac:dyDescent="0.15">
      <c r="B11" s="4">
        <v>1</v>
      </c>
      <c r="C11" t="s">
        <v>207</v>
      </c>
    </row>
    <row r="12" spans="1:6" ht="15.75" customHeight="1" x14ac:dyDescent="0.15">
      <c r="B12" s="4">
        <v>2</v>
      </c>
      <c r="C12" t="s">
        <v>1667</v>
      </c>
    </row>
    <row r="13" spans="1:6" ht="15.75" customHeight="1" x14ac:dyDescent="0.15">
      <c r="B13" s="4">
        <v>3</v>
      </c>
      <c r="C13" t="s">
        <v>1668</v>
      </c>
    </row>
    <row r="14" spans="1:6" ht="15.75" customHeight="1" x14ac:dyDescent="0.15">
      <c r="B14" s="4">
        <v>3</v>
      </c>
      <c r="C14" t="s">
        <v>284</v>
      </c>
    </row>
    <row r="15" spans="1:6" ht="15.75" customHeight="1" x14ac:dyDescent="0.15">
      <c r="B15" s="4">
        <v>3</v>
      </c>
      <c r="C15" t="s">
        <v>300</v>
      </c>
    </row>
    <row r="16" spans="1:6" ht="15.75" customHeight="1" x14ac:dyDescent="0.15">
      <c r="B16" s="4">
        <v>4</v>
      </c>
      <c r="C16" t="s">
        <v>1650</v>
      </c>
    </row>
    <row r="17" spans="2:3" ht="15.75" customHeight="1" x14ac:dyDescent="0.15">
      <c r="B17" s="4">
        <v>4</v>
      </c>
      <c r="C17" t="s">
        <v>1651</v>
      </c>
    </row>
    <row r="18" spans="2:3" ht="15.75" customHeight="1" x14ac:dyDescent="0.15">
      <c r="B18" s="4">
        <v>4</v>
      </c>
      <c r="C18" t="s">
        <v>1652</v>
      </c>
    </row>
    <row r="19" spans="2:3" ht="15.75" customHeight="1" x14ac:dyDescent="0.15">
      <c r="B19" s="4">
        <v>5</v>
      </c>
      <c r="C19" t="s">
        <v>1653</v>
      </c>
    </row>
    <row r="20" spans="2:3" ht="15.75" customHeight="1" x14ac:dyDescent="0.15">
      <c r="B20" s="4">
        <v>6</v>
      </c>
      <c r="C20" t="s">
        <v>375</v>
      </c>
    </row>
    <row r="21" spans="2:3" ht="15.75" customHeight="1" x14ac:dyDescent="0.15">
      <c r="B21" s="4">
        <v>7</v>
      </c>
      <c r="C21" t="s">
        <v>408</v>
      </c>
    </row>
    <row r="22" spans="2:3" ht="15.75" customHeight="1" x14ac:dyDescent="0.15">
      <c r="B22" s="4">
        <v>8</v>
      </c>
      <c r="C22" t="s">
        <v>1654</v>
      </c>
    </row>
    <row r="23" spans="2:3" ht="15.75" customHeight="1" x14ac:dyDescent="0.15">
      <c r="B23" s="4">
        <v>8</v>
      </c>
      <c r="C23" t="s">
        <v>1655</v>
      </c>
    </row>
    <row r="24" spans="2:3" ht="15.75" customHeight="1" x14ac:dyDescent="0.15">
      <c r="B24" s="4">
        <v>9</v>
      </c>
      <c r="C24" t="s">
        <v>706</v>
      </c>
    </row>
    <row r="25" spans="2:3" ht="15.75" customHeight="1" x14ac:dyDescent="0.15">
      <c r="B25" s="4">
        <v>10</v>
      </c>
      <c r="C25" t="s">
        <v>729</v>
      </c>
    </row>
    <row r="26" spans="2:3" ht="15.75" customHeight="1" x14ac:dyDescent="0.15">
      <c r="B26" s="4">
        <v>11</v>
      </c>
      <c r="C26" t="s">
        <v>1656</v>
      </c>
    </row>
    <row r="27" spans="2:3" ht="15.75" customHeight="1" x14ac:dyDescent="0.15">
      <c r="B27" s="4">
        <v>11</v>
      </c>
      <c r="C27" t="s">
        <v>1657</v>
      </c>
    </row>
    <row r="28" spans="2:3" ht="15.75" customHeight="1" x14ac:dyDescent="0.15">
      <c r="B28" s="4">
        <v>12</v>
      </c>
      <c r="C28" t="s">
        <v>1658</v>
      </c>
    </row>
    <row r="29" spans="2:3" ht="15.75" customHeight="1" x14ac:dyDescent="0.15">
      <c r="B29" s="4">
        <v>13</v>
      </c>
      <c r="C29" t="s">
        <v>1641</v>
      </c>
    </row>
    <row r="30" spans="2:3" ht="15.75" customHeight="1" x14ac:dyDescent="0.15">
      <c r="B30" s="4">
        <v>14</v>
      </c>
      <c r="C30" t="s">
        <v>1642</v>
      </c>
    </row>
    <row r="31" spans="2:3" ht="15.75" customHeight="1" x14ac:dyDescent="0.15">
      <c r="B31" s="4">
        <v>15</v>
      </c>
      <c r="C31" t="s">
        <v>1643</v>
      </c>
    </row>
    <row r="32" spans="2:3" ht="15.75" customHeight="1" x14ac:dyDescent="0.15">
      <c r="B32" s="4">
        <v>16</v>
      </c>
      <c r="C32" t="s">
        <v>1644</v>
      </c>
    </row>
    <row r="33" spans="2:4" ht="15.75" customHeight="1" x14ac:dyDescent="0.15">
      <c r="B33" s="4">
        <v>17</v>
      </c>
      <c r="C33" t="s">
        <v>1645</v>
      </c>
    </row>
    <row r="34" spans="2:4" ht="15.75" customHeight="1" x14ac:dyDescent="0.15">
      <c r="B34" s="4">
        <v>18</v>
      </c>
      <c r="C34" t="s">
        <v>1646</v>
      </c>
    </row>
    <row r="35" spans="2:4" ht="15.75" customHeight="1" x14ac:dyDescent="0.15">
      <c r="B35" s="4">
        <v>19</v>
      </c>
      <c r="C35" t="s">
        <v>1769</v>
      </c>
    </row>
    <row r="36" spans="2:4" ht="15.75" customHeight="1" x14ac:dyDescent="0.15">
      <c r="B36" s="4">
        <v>20</v>
      </c>
      <c r="C36" t="s">
        <v>1782</v>
      </c>
    </row>
    <row r="37" spans="2:4" ht="15.75" customHeight="1" x14ac:dyDescent="0.15">
      <c r="B37" s="4">
        <v>19</v>
      </c>
      <c r="C37" t="s">
        <v>1647</v>
      </c>
    </row>
    <row r="38" spans="2:4" ht="15.75" customHeight="1" x14ac:dyDescent="0.15">
      <c r="B38" s="4">
        <v>20</v>
      </c>
      <c r="C38" t="s">
        <v>1648</v>
      </c>
    </row>
    <row r="39" spans="2:4" ht="15.75" customHeight="1" x14ac:dyDescent="0.15">
      <c r="B39" s="4">
        <v>21</v>
      </c>
      <c r="C39" t="s">
        <v>1649</v>
      </c>
    </row>
    <row r="40" spans="2:4" ht="15.75" customHeight="1" x14ac:dyDescent="0.15">
      <c r="B40" s="4">
        <v>22</v>
      </c>
      <c r="C40" t="s">
        <v>1834</v>
      </c>
    </row>
    <row r="41" spans="2:4" ht="15.75" customHeight="1" x14ac:dyDescent="0.15">
      <c r="B41" s="4">
        <v>22</v>
      </c>
      <c r="C41" t="s">
        <v>1870</v>
      </c>
    </row>
    <row r="42" spans="2:4" ht="15.75" customHeight="1" x14ac:dyDescent="0.15">
      <c r="B42" s="4">
        <v>24</v>
      </c>
      <c r="C42" t="s">
        <v>2535</v>
      </c>
    </row>
    <row r="43" spans="2:4" ht="15.75" customHeight="1" x14ac:dyDescent="0.15">
      <c r="B43" s="4">
        <v>24</v>
      </c>
      <c r="C43" t="s">
        <v>1914</v>
      </c>
    </row>
    <row r="44" spans="2:4" ht="15.75" customHeight="1" x14ac:dyDescent="0.15">
      <c r="B44" s="4">
        <v>25</v>
      </c>
      <c r="C44" t="s">
        <v>1915</v>
      </c>
    </row>
    <row r="45" spans="2:4" ht="15.75" customHeight="1" x14ac:dyDescent="0.15">
      <c r="B45" s="4">
        <v>25</v>
      </c>
      <c r="C45" t="s">
        <v>1955</v>
      </c>
    </row>
    <row r="46" spans="2:4" x14ac:dyDescent="0.15">
      <c r="B46" s="4">
        <v>26</v>
      </c>
      <c r="C46" t="s">
        <v>2147</v>
      </c>
    </row>
    <row r="47" spans="2:4" x14ac:dyDescent="0.15">
      <c r="C47" s="129" t="s">
        <v>2004</v>
      </c>
      <c r="D47" t="s">
        <v>2198</v>
      </c>
    </row>
    <row r="48" spans="2:4" x14ac:dyDescent="0.15">
      <c r="B48" s="4">
        <v>27</v>
      </c>
      <c r="C48" t="s">
        <v>2536</v>
      </c>
    </row>
  </sheetData>
  <phoneticPr fontId="3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3"/>
  <sheetViews>
    <sheetView zoomScale="80" workbookViewId="0">
      <selection activeCell="B1" sqref="B1"/>
    </sheetView>
  </sheetViews>
  <sheetFormatPr defaultRowHeight="12" x14ac:dyDescent="0.15"/>
  <cols>
    <col min="1" max="1" width="5.5703125" customWidth="1"/>
    <col min="2" max="2" width="12.28515625" customWidth="1"/>
    <col min="3" max="3" width="8.28515625" customWidth="1"/>
    <col min="4" max="7" width="5" style="5" customWidth="1"/>
    <col min="8" max="8" width="4.5703125" style="5" customWidth="1"/>
    <col min="9" max="10" width="7.7109375" style="6" customWidth="1"/>
    <col min="11" max="11" width="7.7109375" style="5" customWidth="1"/>
    <col min="12" max="12" width="9.140625" style="7"/>
    <col min="13" max="13" width="8.5703125" style="8" customWidth="1"/>
    <col min="14" max="14" width="10.85546875" customWidth="1"/>
  </cols>
  <sheetData>
    <row r="1" spans="1:15" ht="24" customHeight="1" x14ac:dyDescent="0.15">
      <c r="B1" t="s">
        <v>968</v>
      </c>
      <c r="N1" t="s">
        <v>1435</v>
      </c>
    </row>
    <row r="2" spans="1:15" ht="16.5" customHeight="1" x14ac:dyDescent="0.15">
      <c r="A2" s="565" t="s">
        <v>1434</v>
      </c>
      <c r="B2" s="565" t="s">
        <v>21</v>
      </c>
      <c r="C2" s="565" t="s">
        <v>22</v>
      </c>
      <c r="D2" s="565"/>
      <c r="E2" s="565"/>
      <c r="F2" s="565"/>
      <c r="G2" s="565"/>
      <c r="H2" s="565"/>
      <c r="I2" s="570" t="s">
        <v>969</v>
      </c>
      <c r="J2" s="568" t="s">
        <v>971</v>
      </c>
      <c r="K2" s="564" t="s">
        <v>23</v>
      </c>
      <c r="L2" s="563" t="s">
        <v>20</v>
      </c>
      <c r="M2" s="566" t="s">
        <v>970</v>
      </c>
      <c r="N2" s="565" t="s">
        <v>24</v>
      </c>
      <c r="O2" s="1"/>
    </row>
    <row r="3" spans="1:15" ht="16.5" customHeight="1" x14ac:dyDescent="0.15">
      <c r="A3" s="565"/>
      <c r="B3" s="565"/>
      <c r="C3" s="2" t="s">
        <v>26</v>
      </c>
      <c r="D3" s="564" t="s">
        <v>25</v>
      </c>
      <c r="E3" s="564"/>
      <c r="F3" s="564"/>
      <c r="G3" s="564"/>
      <c r="H3" s="564"/>
      <c r="I3" s="571"/>
      <c r="J3" s="569"/>
      <c r="K3" s="564"/>
      <c r="L3" s="563"/>
      <c r="M3" s="567"/>
      <c r="N3" s="565"/>
      <c r="O3" s="1"/>
    </row>
    <row r="4" spans="1:15" ht="22.5" customHeight="1" x14ac:dyDescent="0.15">
      <c r="A4" s="3"/>
      <c r="B4" s="3"/>
      <c r="C4" s="3"/>
      <c r="D4" s="564"/>
      <c r="E4" s="564"/>
      <c r="F4" s="564"/>
      <c r="G4" s="564"/>
      <c r="H4" s="564"/>
      <c r="I4" s="9"/>
      <c r="J4" s="9"/>
      <c r="K4" s="10"/>
      <c r="L4" s="11"/>
      <c r="M4" s="12"/>
      <c r="N4" s="13"/>
    </row>
    <row r="5" spans="1:15" ht="22.5" customHeight="1" x14ac:dyDescent="0.15">
      <c r="A5" s="3"/>
      <c r="B5" s="3"/>
      <c r="C5" s="3"/>
      <c r="D5" s="564"/>
      <c r="E5" s="564"/>
      <c r="F5" s="564"/>
      <c r="G5" s="564"/>
      <c r="H5" s="564"/>
      <c r="I5" s="9"/>
      <c r="J5" s="9"/>
      <c r="K5" s="10"/>
      <c r="L5" s="11"/>
      <c r="M5" s="12"/>
      <c r="N5" s="13"/>
    </row>
    <row r="6" spans="1:15" ht="22.5" customHeight="1" x14ac:dyDescent="0.15">
      <c r="A6" s="3"/>
      <c r="B6" s="3"/>
      <c r="C6" s="3"/>
      <c r="D6" s="564"/>
      <c r="E6" s="564"/>
      <c r="F6" s="564"/>
      <c r="G6" s="564"/>
      <c r="H6" s="564"/>
      <c r="I6" s="9"/>
      <c r="J6" s="9"/>
      <c r="K6" s="10"/>
      <c r="L6" s="11"/>
      <c r="M6" s="12"/>
      <c r="N6" s="13"/>
    </row>
    <row r="7" spans="1:15" ht="22.5" customHeight="1" x14ac:dyDescent="0.15">
      <c r="A7" s="3"/>
      <c r="B7" s="3"/>
      <c r="C7" s="3"/>
      <c r="D7" s="564"/>
      <c r="E7" s="564"/>
      <c r="F7" s="564"/>
      <c r="G7" s="564"/>
      <c r="H7" s="564"/>
      <c r="I7" s="9"/>
      <c r="J7" s="9"/>
      <c r="K7" s="10"/>
      <c r="L7" s="11"/>
      <c r="M7" s="12"/>
      <c r="N7" s="13"/>
    </row>
    <row r="8" spans="1:15" ht="22.5" customHeight="1" x14ac:dyDescent="0.15">
      <c r="A8" s="3"/>
      <c r="B8" s="3"/>
      <c r="C8" s="3"/>
      <c r="D8" s="564"/>
      <c r="E8" s="564"/>
      <c r="F8" s="564"/>
      <c r="G8" s="564"/>
      <c r="H8" s="564"/>
      <c r="I8" s="9"/>
      <c r="J8" s="9"/>
      <c r="K8" s="10"/>
      <c r="L8" s="11"/>
      <c r="M8" s="12"/>
      <c r="N8" s="13"/>
    </row>
    <row r="9" spans="1:15" ht="22.5" customHeight="1" x14ac:dyDescent="0.15">
      <c r="A9" s="3"/>
      <c r="B9" s="3"/>
      <c r="C9" s="3"/>
      <c r="D9" s="564"/>
      <c r="E9" s="564"/>
      <c r="F9" s="564"/>
      <c r="G9" s="564"/>
      <c r="H9" s="564"/>
      <c r="I9" s="9"/>
      <c r="J9" s="9"/>
      <c r="K9" s="10"/>
      <c r="L9" s="11"/>
      <c r="M9" s="12"/>
      <c r="N9" s="13"/>
    </row>
    <row r="10" spans="1:15" ht="22.5" customHeight="1" x14ac:dyDescent="0.15">
      <c r="A10" s="3"/>
      <c r="B10" s="3"/>
      <c r="C10" s="3"/>
      <c r="D10" s="564"/>
      <c r="E10" s="564"/>
      <c r="F10" s="564"/>
      <c r="G10" s="564"/>
      <c r="H10" s="564"/>
      <c r="I10" s="9"/>
      <c r="J10" s="9"/>
      <c r="K10" s="10"/>
      <c r="L10" s="11"/>
      <c r="M10" s="12"/>
      <c r="N10" s="13"/>
    </row>
    <row r="11" spans="1:15" ht="22.5" customHeight="1" x14ac:dyDescent="0.15">
      <c r="A11" s="3"/>
      <c r="B11" s="3"/>
      <c r="C11" s="3"/>
      <c r="D11" s="564"/>
      <c r="E11" s="564"/>
      <c r="F11" s="564"/>
      <c r="G11" s="564"/>
      <c r="H11" s="564"/>
      <c r="I11" s="9"/>
      <c r="J11" s="9"/>
      <c r="K11" s="10"/>
      <c r="L11" s="11"/>
      <c r="M11" s="12"/>
      <c r="N11" s="13"/>
    </row>
    <row r="12" spans="1:15" ht="22.5" customHeight="1" x14ac:dyDescent="0.15">
      <c r="A12" s="3"/>
      <c r="B12" s="3"/>
      <c r="C12" s="3"/>
      <c r="D12" s="564"/>
      <c r="E12" s="564"/>
      <c r="F12" s="564"/>
      <c r="G12" s="564"/>
      <c r="H12" s="564"/>
      <c r="I12" s="9"/>
      <c r="J12" s="9"/>
      <c r="K12" s="10"/>
      <c r="L12" s="11"/>
      <c r="M12" s="12"/>
      <c r="N12" s="13"/>
    </row>
    <row r="13" spans="1:15" ht="22.5" customHeight="1" x14ac:dyDescent="0.15">
      <c r="A13" s="3"/>
      <c r="B13" s="3"/>
      <c r="C13" s="3"/>
      <c r="D13" s="564"/>
      <c r="E13" s="564"/>
      <c r="F13" s="564"/>
      <c r="G13" s="564"/>
      <c r="H13" s="564"/>
      <c r="I13" s="9"/>
      <c r="J13" s="9"/>
      <c r="K13" s="10"/>
      <c r="L13" s="11"/>
      <c r="M13" s="12"/>
      <c r="N13" s="13"/>
    </row>
    <row r="14" spans="1:15" ht="22.5" customHeight="1" x14ac:dyDescent="0.15">
      <c r="A14" s="3"/>
      <c r="B14" s="3"/>
      <c r="C14" s="3"/>
      <c r="D14" s="564"/>
      <c r="E14" s="564"/>
      <c r="F14" s="564"/>
      <c r="G14" s="564"/>
      <c r="H14" s="564"/>
      <c r="I14" s="9"/>
      <c r="J14" s="9"/>
      <c r="K14" s="10"/>
      <c r="L14" s="11"/>
      <c r="M14" s="12"/>
      <c r="N14" s="13"/>
    </row>
    <row r="15" spans="1:15" ht="22.5" customHeight="1" x14ac:dyDescent="0.15">
      <c r="A15" s="3"/>
      <c r="B15" s="3"/>
      <c r="C15" s="3"/>
      <c r="D15" s="564"/>
      <c r="E15" s="564"/>
      <c r="F15" s="564"/>
      <c r="G15" s="564"/>
      <c r="H15" s="564"/>
      <c r="I15" s="9"/>
      <c r="J15" s="9"/>
      <c r="K15" s="10"/>
      <c r="L15" s="11"/>
      <c r="M15" s="12"/>
      <c r="N15" s="13"/>
    </row>
    <row r="16" spans="1:15" ht="22.5" customHeight="1" x14ac:dyDescent="0.15">
      <c r="A16" s="3"/>
      <c r="B16" s="3"/>
      <c r="C16" s="3"/>
      <c r="D16" s="564"/>
      <c r="E16" s="564"/>
      <c r="F16" s="564"/>
      <c r="G16" s="564"/>
      <c r="H16" s="564"/>
      <c r="I16" s="9"/>
      <c r="J16" s="9"/>
      <c r="K16" s="10"/>
      <c r="L16" s="11"/>
      <c r="M16" s="12"/>
      <c r="N16" s="13"/>
    </row>
    <row r="17" spans="1:14" ht="22.5" customHeight="1" x14ac:dyDescent="0.15">
      <c r="A17" s="3"/>
      <c r="B17" s="3"/>
      <c r="C17" s="3"/>
      <c r="D17" s="564"/>
      <c r="E17" s="564"/>
      <c r="F17" s="564"/>
      <c r="G17" s="564"/>
      <c r="H17" s="564"/>
      <c r="I17" s="9"/>
      <c r="J17" s="9"/>
      <c r="K17" s="10"/>
      <c r="L17" s="11"/>
      <c r="M17" s="12"/>
      <c r="N17" s="13"/>
    </row>
    <row r="18" spans="1:14" ht="22.5" customHeight="1" x14ac:dyDescent="0.15">
      <c r="A18" s="3"/>
      <c r="B18" s="3"/>
      <c r="C18" s="3"/>
      <c r="D18" s="564"/>
      <c r="E18" s="564"/>
      <c r="F18" s="564"/>
      <c r="G18" s="564"/>
      <c r="H18" s="564"/>
      <c r="I18" s="9"/>
      <c r="J18" s="9"/>
      <c r="K18" s="10"/>
      <c r="L18" s="11"/>
      <c r="M18" s="12"/>
      <c r="N18" s="13"/>
    </row>
    <row r="19" spans="1:14" ht="22.5" customHeight="1" x14ac:dyDescent="0.15">
      <c r="A19" s="3"/>
      <c r="B19" s="3"/>
      <c r="C19" s="3"/>
      <c r="D19" s="564"/>
      <c r="E19" s="564"/>
      <c r="F19" s="564"/>
      <c r="G19" s="564"/>
      <c r="H19" s="564"/>
      <c r="I19" s="9"/>
      <c r="J19" s="9"/>
      <c r="K19" s="10"/>
      <c r="L19" s="11"/>
      <c r="M19" s="12"/>
      <c r="N19" s="13"/>
    </row>
    <row r="20" spans="1:14" ht="22.5" customHeight="1" x14ac:dyDescent="0.15">
      <c r="A20" s="3"/>
      <c r="B20" s="3"/>
      <c r="C20" s="3"/>
      <c r="D20" s="564"/>
      <c r="E20" s="564"/>
      <c r="F20" s="564"/>
      <c r="G20" s="564"/>
      <c r="H20" s="564"/>
      <c r="I20" s="9"/>
      <c r="J20" s="9"/>
      <c r="K20" s="10"/>
      <c r="L20" s="11"/>
      <c r="M20" s="12"/>
      <c r="N20" s="13"/>
    </row>
    <row r="21" spans="1:14" ht="22.5" customHeight="1" x14ac:dyDescent="0.15">
      <c r="A21" s="3"/>
      <c r="B21" s="3"/>
      <c r="C21" s="3"/>
      <c r="D21" s="564"/>
      <c r="E21" s="564"/>
      <c r="F21" s="564"/>
      <c r="G21" s="564"/>
      <c r="H21" s="564"/>
      <c r="I21" s="9"/>
      <c r="J21" s="9"/>
      <c r="K21" s="10"/>
      <c r="L21" s="11"/>
      <c r="M21" s="12"/>
      <c r="N21" s="13"/>
    </row>
    <row r="22" spans="1:14" ht="22.5" customHeight="1" x14ac:dyDescent="0.15">
      <c r="A22" s="3"/>
      <c r="B22" s="3"/>
      <c r="C22" s="3"/>
      <c r="D22" s="564"/>
      <c r="E22" s="564"/>
      <c r="F22" s="564"/>
      <c r="G22" s="564"/>
      <c r="H22" s="564"/>
      <c r="I22" s="9"/>
      <c r="J22" s="9"/>
      <c r="K22" s="10"/>
      <c r="L22" s="11"/>
      <c r="M22" s="12"/>
      <c r="N22" s="13"/>
    </row>
    <row r="23" spans="1:14" ht="22.5" customHeight="1" x14ac:dyDescent="0.15">
      <c r="A23" s="3"/>
      <c r="B23" s="3"/>
      <c r="C23" s="3"/>
      <c r="D23" s="564"/>
      <c r="E23" s="564"/>
      <c r="F23" s="564"/>
      <c r="G23" s="564"/>
      <c r="H23" s="564"/>
      <c r="I23" s="9"/>
      <c r="J23" s="9"/>
      <c r="K23" s="10"/>
      <c r="L23" s="11"/>
      <c r="M23" s="12"/>
      <c r="N23" s="13"/>
    </row>
    <row r="24" spans="1:14" ht="22.5" customHeight="1" x14ac:dyDescent="0.15">
      <c r="A24" s="3"/>
      <c r="B24" s="3"/>
      <c r="C24" s="3"/>
      <c r="D24" s="564"/>
      <c r="E24" s="564"/>
      <c r="F24" s="564"/>
      <c r="G24" s="564"/>
      <c r="H24" s="564"/>
      <c r="I24" s="9"/>
      <c r="J24" s="9"/>
      <c r="K24" s="10"/>
      <c r="L24" s="11"/>
      <c r="M24" s="12"/>
      <c r="N24" s="13"/>
    </row>
    <row r="25" spans="1:14" ht="22.5" customHeight="1" x14ac:dyDescent="0.15">
      <c r="A25" s="3"/>
      <c r="B25" s="3"/>
      <c r="C25" s="3"/>
      <c r="D25" s="564"/>
      <c r="E25" s="564"/>
      <c r="F25" s="564"/>
      <c r="G25" s="564"/>
      <c r="H25" s="564"/>
      <c r="I25" s="9"/>
      <c r="J25" s="9"/>
      <c r="K25" s="10"/>
      <c r="L25" s="11"/>
      <c r="M25" s="12"/>
      <c r="N25" s="13"/>
    </row>
    <row r="26" spans="1:14" ht="22.5" customHeight="1" x14ac:dyDescent="0.15">
      <c r="A26" s="3"/>
      <c r="B26" s="3"/>
      <c r="C26" s="3"/>
      <c r="D26" s="564"/>
      <c r="E26" s="564"/>
      <c r="F26" s="564"/>
      <c r="G26" s="564"/>
      <c r="H26" s="564"/>
      <c r="I26" s="9"/>
      <c r="J26" s="9"/>
      <c r="K26" s="10"/>
      <c r="L26" s="11"/>
      <c r="M26" s="12"/>
      <c r="N26" s="13"/>
    </row>
    <row r="27" spans="1:14" ht="22.5" customHeight="1" x14ac:dyDescent="0.15">
      <c r="A27" s="3"/>
      <c r="B27" s="3"/>
      <c r="C27" s="3"/>
      <c r="D27" s="564"/>
      <c r="E27" s="564"/>
      <c r="F27" s="564"/>
      <c r="G27" s="564"/>
      <c r="H27" s="564"/>
      <c r="I27" s="9"/>
      <c r="J27" s="9"/>
      <c r="K27" s="10"/>
      <c r="L27" s="11"/>
      <c r="M27" s="12"/>
      <c r="N27" s="13"/>
    </row>
    <row r="28" spans="1:14" ht="22.5" customHeight="1" x14ac:dyDescent="0.15">
      <c r="A28" s="3"/>
      <c r="B28" s="3"/>
      <c r="C28" s="3"/>
      <c r="D28" s="564"/>
      <c r="E28" s="564"/>
      <c r="F28" s="564"/>
      <c r="G28" s="564"/>
      <c r="H28" s="564"/>
      <c r="I28" s="9"/>
      <c r="J28" s="9"/>
      <c r="K28" s="10"/>
      <c r="L28" s="11"/>
      <c r="M28" s="12"/>
      <c r="N28" s="13"/>
    </row>
    <row r="29" spans="1:14" ht="22.5" customHeight="1" x14ac:dyDescent="0.15">
      <c r="A29" s="3"/>
      <c r="B29" s="3"/>
      <c r="C29" s="3"/>
      <c r="D29" s="564"/>
      <c r="E29" s="564"/>
      <c r="F29" s="564"/>
      <c r="G29" s="564"/>
      <c r="H29" s="564"/>
      <c r="I29" s="9"/>
      <c r="J29" s="9"/>
      <c r="K29" s="10"/>
      <c r="L29" s="11"/>
      <c r="M29" s="12"/>
      <c r="N29" s="13"/>
    </row>
    <row r="30" spans="1:14" ht="22.5" customHeight="1" x14ac:dyDescent="0.15">
      <c r="A30" s="3"/>
      <c r="B30" s="3"/>
      <c r="C30" s="3"/>
      <c r="D30" s="564"/>
      <c r="E30" s="564"/>
      <c r="F30" s="564"/>
      <c r="G30" s="564"/>
      <c r="H30" s="564"/>
      <c r="I30" s="9"/>
      <c r="J30" s="9"/>
      <c r="K30" s="10"/>
      <c r="L30" s="11"/>
      <c r="M30" s="12"/>
      <c r="N30" s="13"/>
    </row>
    <row r="31" spans="1:14" ht="22.5" customHeight="1" x14ac:dyDescent="0.15">
      <c r="A31" s="3"/>
      <c r="B31" s="3"/>
      <c r="C31" s="3"/>
      <c r="D31" s="564"/>
      <c r="E31" s="564"/>
      <c r="F31" s="564"/>
      <c r="G31" s="564"/>
      <c r="H31" s="564"/>
      <c r="I31" s="9"/>
      <c r="J31" s="9"/>
      <c r="K31" s="10"/>
      <c r="L31" s="11"/>
      <c r="M31" s="12"/>
      <c r="N31" s="13"/>
    </row>
    <row r="32" spans="1:14" ht="22.5" customHeight="1" x14ac:dyDescent="0.15">
      <c r="A32" s="3"/>
      <c r="B32" s="3"/>
      <c r="C32" s="3"/>
      <c r="D32" s="564"/>
      <c r="E32" s="564"/>
      <c r="F32" s="564"/>
      <c r="G32" s="564"/>
      <c r="H32" s="564"/>
      <c r="I32" s="9"/>
      <c r="J32" s="9"/>
      <c r="K32" s="10"/>
      <c r="L32" s="11"/>
      <c r="M32" s="12"/>
      <c r="N32" s="13"/>
    </row>
    <row r="33" spans="1:14" ht="22.5" customHeight="1" x14ac:dyDescent="0.15">
      <c r="A33" s="3"/>
      <c r="B33" s="3"/>
      <c r="C33" s="3"/>
      <c r="D33" s="564"/>
      <c r="E33" s="564"/>
      <c r="F33" s="564"/>
      <c r="G33" s="564"/>
      <c r="H33" s="564"/>
      <c r="I33" s="9"/>
      <c r="J33" s="9"/>
      <c r="K33" s="10"/>
      <c r="L33" s="11"/>
      <c r="M33" s="12"/>
      <c r="N33" s="13"/>
    </row>
    <row r="34" spans="1:14" ht="22.5" customHeight="1" x14ac:dyDescent="0.15">
      <c r="A34" s="3"/>
      <c r="B34" s="3"/>
      <c r="C34" s="3"/>
      <c r="D34" s="564"/>
      <c r="E34" s="564"/>
      <c r="F34" s="564"/>
      <c r="G34" s="564"/>
      <c r="H34" s="564"/>
      <c r="I34" s="9"/>
      <c r="J34" s="9"/>
      <c r="K34" s="10"/>
      <c r="L34" s="11"/>
      <c r="M34" s="12"/>
      <c r="N34" s="13"/>
    </row>
    <row r="35" spans="1:14" ht="22.5" customHeight="1" x14ac:dyDescent="0.15">
      <c r="A35" s="3"/>
      <c r="B35" s="3"/>
      <c r="C35" s="3"/>
      <c r="D35" s="564"/>
      <c r="E35" s="564"/>
      <c r="F35" s="564"/>
      <c r="G35" s="564"/>
      <c r="H35" s="564"/>
      <c r="I35" s="9"/>
      <c r="J35" s="9"/>
      <c r="K35" s="10"/>
      <c r="L35" s="11"/>
      <c r="M35" s="12"/>
      <c r="N35" s="13"/>
    </row>
    <row r="36" spans="1:14" ht="22.5" customHeight="1" x14ac:dyDescent="0.15">
      <c r="A36" s="3"/>
      <c r="B36" s="3"/>
      <c r="C36" s="3"/>
      <c r="D36" s="564"/>
      <c r="E36" s="564"/>
      <c r="F36" s="564"/>
      <c r="G36" s="564"/>
      <c r="H36" s="564"/>
      <c r="I36" s="9"/>
      <c r="J36" s="9"/>
      <c r="K36" s="10"/>
      <c r="L36" s="11"/>
      <c r="M36" s="12"/>
      <c r="N36" s="13"/>
    </row>
    <row r="37" spans="1:14" ht="22.5" customHeight="1" x14ac:dyDescent="0.15">
      <c r="A37" s="3"/>
      <c r="B37" s="3"/>
      <c r="C37" s="3"/>
      <c r="D37" s="564"/>
      <c r="E37" s="564"/>
      <c r="F37" s="564"/>
      <c r="G37" s="564"/>
      <c r="H37" s="564"/>
      <c r="I37" s="9"/>
      <c r="J37" s="9"/>
      <c r="K37" s="10"/>
      <c r="L37" s="11"/>
      <c r="M37" s="12"/>
      <c r="N37" s="13"/>
    </row>
    <row r="38" spans="1:14" ht="22.5" customHeight="1" x14ac:dyDescent="0.15">
      <c r="A38" s="3"/>
      <c r="B38" s="3"/>
      <c r="C38" s="3"/>
      <c r="D38" s="564"/>
      <c r="E38" s="564"/>
      <c r="F38" s="564"/>
      <c r="G38" s="564"/>
      <c r="H38" s="564"/>
      <c r="I38" s="9"/>
      <c r="J38" s="9"/>
      <c r="K38" s="10"/>
      <c r="L38" s="11"/>
      <c r="M38" s="12"/>
      <c r="N38" s="13"/>
    </row>
    <row r="39" spans="1:14" ht="22.5" customHeight="1" x14ac:dyDescent="0.15">
      <c r="A39" s="3"/>
      <c r="B39" s="3"/>
      <c r="C39" s="3"/>
      <c r="D39" s="564"/>
      <c r="E39" s="564"/>
      <c r="F39" s="564"/>
      <c r="G39" s="564"/>
      <c r="H39" s="564"/>
      <c r="I39" s="9"/>
      <c r="J39" s="9"/>
      <c r="K39" s="10"/>
      <c r="L39" s="11"/>
      <c r="M39" s="12"/>
      <c r="N39" s="13"/>
    </row>
    <row r="40" spans="1:14" ht="22.5" customHeight="1" x14ac:dyDescent="0.15">
      <c r="A40" s="3"/>
      <c r="B40" s="3"/>
      <c r="C40" s="3"/>
      <c r="D40" s="564"/>
      <c r="E40" s="564"/>
      <c r="F40" s="564"/>
      <c r="G40" s="564"/>
      <c r="H40" s="564"/>
      <c r="I40" s="9"/>
      <c r="J40" s="9"/>
      <c r="K40" s="10"/>
      <c r="L40" s="11"/>
      <c r="M40" s="12"/>
      <c r="N40" s="13"/>
    </row>
    <row r="41" spans="1:14" ht="22.5" customHeight="1" x14ac:dyDescent="0.15">
      <c r="A41" s="3"/>
      <c r="B41" s="3"/>
      <c r="C41" s="3"/>
      <c r="D41" s="564"/>
      <c r="E41" s="564"/>
      <c r="F41" s="564"/>
      <c r="G41" s="564"/>
      <c r="H41" s="564"/>
      <c r="I41" s="9"/>
      <c r="J41" s="9"/>
      <c r="K41" s="10"/>
      <c r="L41" s="11"/>
      <c r="M41" s="12"/>
      <c r="N41" s="13"/>
    </row>
    <row r="42" spans="1:14" ht="22.5" customHeight="1" x14ac:dyDescent="0.15">
      <c r="A42" s="3"/>
      <c r="B42" s="3"/>
      <c r="C42" s="3"/>
      <c r="D42" s="564"/>
      <c r="E42" s="564"/>
      <c r="F42" s="564"/>
      <c r="G42" s="564"/>
      <c r="H42" s="564"/>
      <c r="I42" s="9"/>
      <c r="J42" s="9"/>
      <c r="K42" s="10"/>
      <c r="L42" s="11"/>
      <c r="M42" s="12"/>
      <c r="N42" s="13"/>
    </row>
    <row r="43" spans="1:14" ht="22.5" customHeight="1" x14ac:dyDescent="0.15">
      <c r="A43" s="3"/>
      <c r="B43" s="3"/>
      <c r="C43" s="3"/>
      <c r="D43" s="564"/>
      <c r="E43" s="564"/>
      <c r="F43" s="564"/>
      <c r="G43" s="564"/>
      <c r="H43" s="564"/>
      <c r="I43" s="9"/>
      <c r="J43" s="9"/>
      <c r="K43" s="10"/>
      <c r="L43" s="11"/>
      <c r="M43" s="12"/>
      <c r="N43" s="13"/>
    </row>
    <row r="44" spans="1:14" ht="22.5" customHeight="1" x14ac:dyDescent="0.15">
      <c r="A44" s="3"/>
      <c r="B44" s="3"/>
      <c r="C44" s="3"/>
      <c r="D44" s="564"/>
      <c r="E44" s="564"/>
      <c r="F44" s="564"/>
      <c r="G44" s="564"/>
      <c r="H44" s="564"/>
      <c r="I44" s="9"/>
      <c r="J44" s="9"/>
      <c r="K44" s="10"/>
      <c r="L44" s="11"/>
      <c r="M44" s="12"/>
      <c r="N44" s="13"/>
    </row>
    <row r="45" spans="1:14" ht="22.5" customHeight="1" x14ac:dyDescent="0.15">
      <c r="A45" s="3"/>
      <c r="B45" s="3"/>
      <c r="C45" s="3"/>
      <c r="D45" s="564"/>
      <c r="E45" s="564"/>
      <c r="F45" s="564"/>
      <c r="G45" s="564"/>
      <c r="H45" s="564"/>
      <c r="I45" s="9"/>
      <c r="J45" s="9"/>
      <c r="K45" s="10"/>
      <c r="L45" s="11"/>
      <c r="M45" s="12"/>
      <c r="N45" s="13"/>
    </row>
    <row r="46" spans="1:14" ht="22.5" customHeight="1" x14ac:dyDescent="0.15">
      <c r="A46" s="3"/>
      <c r="B46" s="3"/>
      <c r="C46" s="3"/>
      <c r="D46" s="564"/>
      <c r="E46" s="564"/>
      <c r="F46" s="564"/>
      <c r="G46" s="564"/>
      <c r="H46" s="564"/>
      <c r="I46" s="9"/>
      <c r="J46" s="9"/>
      <c r="K46" s="10"/>
      <c r="L46" s="11"/>
      <c r="M46" s="12"/>
      <c r="N46" s="13"/>
    </row>
    <row r="47" spans="1:14" ht="22.5" customHeight="1" x14ac:dyDescent="0.15">
      <c r="A47" s="3"/>
      <c r="B47" s="3"/>
      <c r="C47" s="3"/>
      <c r="D47" s="564"/>
      <c r="E47" s="564"/>
      <c r="F47" s="564"/>
      <c r="G47" s="564"/>
      <c r="H47" s="564"/>
      <c r="I47" s="9"/>
      <c r="J47" s="9"/>
      <c r="K47" s="10"/>
      <c r="L47" s="11"/>
      <c r="M47" s="12"/>
      <c r="N47" s="13"/>
    </row>
    <row r="48" spans="1:14" ht="22.5" customHeight="1" x14ac:dyDescent="0.15">
      <c r="A48" s="3"/>
      <c r="B48" s="3"/>
      <c r="C48" s="3"/>
      <c r="D48" s="564"/>
      <c r="E48" s="564"/>
      <c r="F48" s="564"/>
      <c r="G48" s="564"/>
      <c r="H48" s="564"/>
      <c r="I48" s="9"/>
      <c r="J48" s="9"/>
      <c r="K48" s="10"/>
      <c r="L48" s="11"/>
      <c r="M48" s="12"/>
      <c r="N48" s="13"/>
    </row>
    <row r="49" spans="1:14" ht="22.5" customHeight="1" x14ac:dyDescent="0.15">
      <c r="A49" s="3"/>
      <c r="B49" s="3"/>
      <c r="C49" s="3"/>
      <c r="D49" s="564"/>
      <c r="E49" s="564"/>
      <c r="F49" s="564"/>
      <c r="G49" s="564"/>
      <c r="H49" s="564"/>
      <c r="I49" s="9"/>
      <c r="J49" s="9"/>
      <c r="K49" s="10"/>
      <c r="L49" s="11"/>
      <c r="M49" s="12"/>
      <c r="N49" s="13"/>
    </row>
    <row r="50" spans="1:14" ht="22.5" customHeight="1" x14ac:dyDescent="0.15">
      <c r="A50" s="3"/>
      <c r="B50" s="3"/>
      <c r="C50" s="3"/>
      <c r="D50" s="564"/>
      <c r="E50" s="564"/>
      <c r="F50" s="564"/>
      <c r="G50" s="564"/>
      <c r="H50" s="564"/>
      <c r="I50" s="9"/>
      <c r="J50" s="9"/>
      <c r="K50" s="10"/>
      <c r="L50" s="11"/>
      <c r="M50" s="12"/>
      <c r="N50" s="13"/>
    </row>
    <row r="51" spans="1:14" ht="22.5" customHeight="1" x14ac:dyDescent="0.15">
      <c r="A51" s="3"/>
      <c r="B51" s="3"/>
      <c r="C51" s="3"/>
      <c r="D51" s="564"/>
      <c r="E51" s="564"/>
      <c r="F51" s="564"/>
      <c r="G51" s="564"/>
      <c r="H51" s="564"/>
      <c r="I51" s="9"/>
      <c r="J51" s="9"/>
      <c r="K51" s="10"/>
      <c r="L51" s="11"/>
      <c r="M51" s="12"/>
      <c r="N51" s="13"/>
    </row>
    <row r="52" spans="1:14" ht="22.5" customHeight="1" x14ac:dyDescent="0.15">
      <c r="A52" s="3"/>
      <c r="B52" s="3"/>
      <c r="C52" s="3"/>
      <c r="D52" s="564"/>
      <c r="E52" s="564"/>
      <c r="F52" s="564"/>
      <c r="G52" s="564"/>
      <c r="H52" s="564"/>
      <c r="I52" s="9"/>
      <c r="J52" s="9"/>
      <c r="K52" s="10"/>
      <c r="L52" s="11"/>
      <c r="M52" s="12"/>
      <c r="N52" s="13"/>
    </row>
    <row r="53" spans="1:14" ht="22.5" customHeight="1" x14ac:dyDescent="0.15">
      <c r="A53" s="3"/>
      <c r="B53" s="3"/>
      <c r="C53" s="3"/>
      <c r="D53" s="564"/>
      <c r="E53" s="564"/>
      <c r="F53" s="564"/>
      <c r="G53" s="564"/>
      <c r="H53" s="564"/>
      <c r="I53" s="9"/>
      <c r="J53" s="9"/>
      <c r="K53" s="10"/>
      <c r="L53" s="11"/>
      <c r="M53" s="12"/>
      <c r="N53" s="13"/>
    </row>
    <row r="54" spans="1:14" ht="22.5" customHeight="1" x14ac:dyDescent="0.15">
      <c r="A54" s="3"/>
      <c r="B54" s="3"/>
      <c r="C54" s="3"/>
      <c r="D54" s="564"/>
      <c r="E54" s="564"/>
      <c r="F54" s="564"/>
      <c r="G54" s="564"/>
      <c r="H54" s="564"/>
      <c r="I54" s="9"/>
      <c r="J54" s="9"/>
      <c r="K54" s="10"/>
      <c r="L54" s="11"/>
      <c r="M54" s="12"/>
      <c r="N54" s="13"/>
    </row>
    <row r="55" spans="1:14" ht="22.5" customHeight="1" x14ac:dyDescent="0.15">
      <c r="A55" s="3"/>
      <c r="B55" s="3"/>
      <c r="C55" s="3"/>
      <c r="D55" s="564"/>
      <c r="E55" s="564"/>
      <c r="F55" s="564"/>
      <c r="G55" s="564"/>
      <c r="H55" s="564"/>
      <c r="I55" s="9"/>
      <c r="J55" s="9"/>
      <c r="K55" s="10"/>
      <c r="L55" s="11"/>
      <c r="M55" s="12"/>
      <c r="N55" s="13"/>
    </row>
    <row r="56" spans="1:14" ht="22.5" customHeight="1" x14ac:dyDescent="0.15">
      <c r="A56" s="3"/>
      <c r="B56" s="3"/>
      <c r="C56" s="3"/>
      <c r="D56" s="564"/>
      <c r="E56" s="564"/>
      <c r="F56" s="564"/>
      <c r="G56" s="564"/>
      <c r="H56" s="564"/>
      <c r="I56" s="9"/>
      <c r="J56" s="9"/>
      <c r="K56" s="10"/>
      <c r="L56" s="11"/>
      <c r="M56" s="12"/>
      <c r="N56" s="13"/>
    </row>
    <row r="57" spans="1:14" ht="22.5" customHeight="1" x14ac:dyDescent="0.15">
      <c r="A57" s="3"/>
      <c r="B57" s="3"/>
      <c r="C57" s="3"/>
      <c r="D57" s="564"/>
      <c r="E57" s="564"/>
      <c r="F57" s="564"/>
      <c r="G57" s="564"/>
      <c r="H57" s="564"/>
      <c r="I57" s="9"/>
      <c r="J57" s="9"/>
      <c r="K57" s="10"/>
      <c r="L57" s="11"/>
      <c r="M57" s="12"/>
      <c r="N57" s="13"/>
    </row>
    <row r="58" spans="1:14" ht="22.5" customHeight="1" x14ac:dyDescent="0.15">
      <c r="A58" s="3"/>
      <c r="B58" s="3"/>
      <c r="C58" s="3"/>
      <c r="D58" s="564"/>
      <c r="E58" s="564"/>
      <c r="F58" s="564"/>
      <c r="G58" s="564"/>
      <c r="H58" s="564"/>
      <c r="I58" s="9"/>
      <c r="J58" s="9"/>
      <c r="K58" s="10"/>
      <c r="L58" s="11"/>
      <c r="M58" s="12"/>
      <c r="N58" s="13"/>
    </row>
    <row r="59" spans="1:14" ht="22.5" customHeight="1" x14ac:dyDescent="0.15">
      <c r="A59" s="3"/>
      <c r="B59" s="3"/>
      <c r="C59" s="3"/>
      <c r="D59" s="564"/>
      <c r="E59" s="564"/>
      <c r="F59" s="564"/>
      <c r="G59" s="564"/>
      <c r="H59" s="564"/>
      <c r="I59" s="9"/>
      <c r="J59" s="9"/>
      <c r="K59" s="10"/>
      <c r="L59" s="11"/>
      <c r="M59" s="12"/>
      <c r="N59" s="13"/>
    </row>
    <row r="60" spans="1:14" ht="22.5" customHeight="1" x14ac:dyDescent="0.15">
      <c r="A60" s="3"/>
      <c r="B60" s="3"/>
      <c r="C60" s="3"/>
      <c r="D60" s="564"/>
      <c r="E60" s="564"/>
      <c r="F60" s="564"/>
      <c r="G60" s="564"/>
      <c r="H60" s="564"/>
      <c r="I60" s="9"/>
      <c r="J60" s="9"/>
      <c r="K60" s="10"/>
      <c r="L60" s="11"/>
      <c r="M60" s="12"/>
      <c r="N60" s="13"/>
    </row>
    <row r="61" spans="1:14" ht="22.5" customHeight="1" x14ac:dyDescent="0.15">
      <c r="A61" s="3"/>
      <c r="B61" s="3"/>
      <c r="C61" s="3"/>
      <c r="D61" s="564"/>
      <c r="E61" s="564"/>
      <c r="F61" s="564"/>
      <c r="G61" s="564"/>
      <c r="H61" s="564"/>
      <c r="I61" s="9"/>
      <c r="J61" s="9"/>
      <c r="K61" s="10"/>
      <c r="L61" s="11"/>
      <c r="M61" s="12"/>
      <c r="N61" s="13"/>
    </row>
    <row r="62" spans="1:14" ht="22.5" customHeight="1" x14ac:dyDescent="0.15">
      <c r="A62" s="3"/>
      <c r="B62" s="3"/>
      <c r="C62" s="3"/>
      <c r="D62" s="564"/>
      <c r="E62" s="564"/>
      <c r="F62" s="564"/>
      <c r="G62" s="564"/>
      <c r="H62" s="564"/>
      <c r="I62" s="9"/>
      <c r="J62" s="9"/>
      <c r="K62" s="10"/>
      <c r="L62" s="11"/>
      <c r="M62" s="12"/>
      <c r="N62" s="13"/>
    </row>
    <row r="63" spans="1:14" ht="22.5" customHeight="1" x14ac:dyDescent="0.15">
      <c r="A63" s="3"/>
      <c r="B63" s="3"/>
      <c r="C63" s="3"/>
      <c r="D63" s="564"/>
      <c r="E63" s="564"/>
      <c r="F63" s="564"/>
      <c r="G63" s="564"/>
      <c r="H63" s="564"/>
      <c r="I63" s="9"/>
      <c r="J63" s="9"/>
      <c r="K63" s="10"/>
      <c r="L63" s="11"/>
      <c r="M63" s="12"/>
      <c r="N63" s="13"/>
    </row>
    <row r="64" spans="1:14" ht="22.5" customHeight="1" x14ac:dyDescent="0.15">
      <c r="A64" s="3"/>
      <c r="B64" s="3"/>
      <c r="C64" s="3"/>
      <c r="D64" s="564"/>
      <c r="E64" s="564"/>
      <c r="F64" s="564"/>
      <c r="G64" s="564"/>
      <c r="H64" s="564"/>
      <c r="I64" s="9"/>
      <c r="J64" s="9"/>
      <c r="K64" s="10"/>
      <c r="L64" s="11"/>
      <c r="M64" s="12"/>
      <c r="N64" s="13"/>
    </row>
    <row r="65" spans="1:14" ht="22.5" customHeight="1" x14ac:dyDescent="0.15">
      <c r="A65" s="3"/>
      <c r="B65" s="3"/>
      <c r="C65" s="3"/>
      <c r="D65" s="564"/>
      <c r="E65" s="564"/>
      <c r="F65" s="564"/>
      <c r="G65" s="564"/>
      <c r="H65" s="564"/>
      <c r="I65" s="9"/>
      <c r="J65" s="9"/>
      <c r="K65" s="10"/>
      <c r="L65" s="11"/>
      <c r="M65" s="12"/>
      <c r="N65" s="13"/>
    </row>
    <row r="66" spans="1:14" ht="22.5" customHeight="1" x14ac:dyDescent="0.15">
      <c r="A66" s="3"/>
      <c r="B66" s="3"/>
      <c r="C66" s="3"/>
      <c r="D66" s="564"/>
      <c r="E66" s="564"/>
      <c r="F66" s="564"/>
      <c r="G66" s="564"/>
      <c r="H66" s="564"/>
      <c r="I66" s="9"/>
      <c r="J66" s="9"/>
      <c r="K66" s="10"/>
      <c r="L66" s="11"/>
      <c r="M66" s="12"/>
      <c r="N66" s="13"/>
    </row>
    <row r="67" spans="1:14" ht="22.5" customHeight="1" x14ac:dyDescent="0.15">
      <c r="A67" s="3"/>
      <c r="B67" s="3"/>
      <c r="C67" s="3"/>
      <c r="D67" s="564"/>
      <c r="E67" s="564"/>
      <c r="F67" s="564"/>
      <c r="G67" s="564"/>
      <c r="H67" s="564"/>
      <c r="I67" s="9"/>
      <c r="J67" s="9"/>
      <c r="K67" s="10"/>
      <c r="L67" s="11"/>
      <c r="M67" s="12"/>
      <c r="N67" s="13"/>
    </row>
    <row r="68" spans="1:14" ht="22.5" customHeight="1" x14ac:dyDescent="0.15">
      <c r="A68" s="3"/>
      <c r="B68" s="3"/>
      <c r="C68" s="3"/>
      <c r="D68" s="564"/>
      <c r="E68" s="564"/>
      <c r="F68" s="564"/>
      <c r="G68" s="564"/>
      <c r="H68" s="564"/>
      <c r="I68" s="9"/>
      <c r="J68" s="9"/>
      <c r="K68" s="10"/>
      <c r="L68" s="11"/>
      <c r="M68" s="12"/>
      <c r="N68" s="13"/>
    </row>
    <row r="69" spans="1:14" ht="22.5" customHeight="1" x14ac:dyDescent="0.15">
      <c r="A69" s="3"/>
      <c r="B69" s="3"/>
      <c r="C69" s="3"/>
      <c r="D69" s="564"/>
      <c r="E69" s="564"/>
      <c r="F69" s="564"/>
      <c r="G69" s="564"/>
      <c r="H69" s="564"/>
      <c r="I69" s="9"/>
      <c r="J69" s="9"/>
      <c r="K69" s="10"/>
      <c r="L69" s="11"/>
      <c r="M69" s="12"/>
      <c r="N69" s="13"/>
    </row>
    <row r="70" spans="1:14" ht="22.5" customHeight="1" x14ac:dyDescent="0.15">
      <c r="A70" s="3"/>
      <c r="B70" s="3"/>
      <c r="C70" s="3"/>
      <c r="D70" s="564"/>
      <c r="E70" s="564"/>
      <c r="F70" s="564"/>
      <c r="G70" s="564"/>
      <c r="H70" s="564"/>
      <c r="I70" s="9"/>
      <c r="J70" s="9"/>
      <c r="K70" s="10"/>
      <c r="L70" s="11"/>
      <c r="M70" s="12"/>
      <c r="N70" s="13"/>
    </row>
    <row r="71" spans="1:14" ht="22.5" customHeight="1" x14ac:dyDescent="0.15">
      <c r="A71" s="3"/>
      <c r="B71" s="3"/>
      <c r="C71" s="3"/>
      <c r="D71" s="564"/>
      <c r="E71" s="564"/>
      <c r="F71" s="564"/>
      <c r="G71" s="564"/>
      <c r="H71" s="564"/>
      <c r="I71" s="9"/>
      <c r="J71" s="9"/>
      <c r="K71" s="10"/>
      <c r="L71" s="11"/>
      <c r="M71" s="12"/>
      <c r="N71" s="13"/>
    </row>
    <row r="72" spans="1:14" ht="22.5" customHeight="1" x14ac:dyDescent="0.15">
      <c r="A72" s="3"/>
      <c r="B72" s="3"/>
      <c r="C72" s="3"/>
      <c r="D72" s="564"/>
      <c r="E72" s="564"/>
      <c r="F72" s="564"/>
      <c r="G72" s="564"/>
      <c r="H72" s="564"/>
      <c r="I72" s="9"/>
      <c r="J72" s="9"/>
      <c r="K72" s="10"/>
      <c r="L72" s="11"/>
      <c r="M72" s="12"/>
      <c r="N72" s="13"/>
    </row>
    <row r="73" spans="1:14" ht="22.5" customHeight="1" x14ac:dyDescent="0.15">
      <c r="A73" s="3"/>
      <c r="B73" s="3"/>
      <c r="C73" s="3"/>
      <c r="D73" s="564"/>
      <c r="E73" s="564"/>
      <c r="F73" s="564"/>
      <c r="G73" s="564"/>
      <c r="H73" s="564"/>
      <c r="I73" s="9"/>
      <c r="J73" s="9"/>
      <c r="K73" s="10"/>
      <c r="L73" s="11"/>
      <c r="M73" s="12"/>
      <c r="N73" s="13"/>
    </row>
    <row r="74" spans="1:14" ht="22.5" customHeight="1" x14ac:dyDescent="0.15">
      <c r="A74" s="3"/>
      <c r="B74" s="3"/>
      <c r="C74" s="3"/>
      <c r="D74" s="564"/>
      <c r="E74" s="564"/>
      <c r="F74" s="564"/>
      <c r="G74" s="564"/>
      <c r="H74" s="564"/>
      <c r="I74" s="9"/>
      <c r="J74" s="9"/>
      <c r="K74" s="10"/>
      <c r="L74" s="11"/>
      <c r="M74" s="12"/>
      <c r="N74" s="13"/>
    </row>
    <row r="75" spans="1:14" ht="22.5" customHeight="1" x14ac:dyDescent="0.15">
      <c r="A75" s="3"/>
      <c r="B75" s="3"/>
      <c r="C75" s="3"/>
      <c r="D75" s="564"/>
      <c r="E75" s="564"/>
      <c r="F75" s="564"/>
      <c r="G75" s="564"/>
      <c r="H75" s="564"/>
      <c r="I75" s="9"/>
      <c r="J75" s="9"/>
      <c r="K75" s="10"/>
      <c r="L75" s="11"/>
      <c r="M75" s="12"/>
      <c r="N75" s="13"/>
    </row>
    <row r="76" spans="1:14" ht="22.5" customHeight="1" x14ac:dyDescent="0.15">
      <c r="A76" s="3"/>
      <c r="B76" s="3"/>
      <c r="C76" s="3"/>
      <c r="D76" s="564"/>
      <c r="E76" s="564"/>
      <c r="F76" s="564"/>
      <c r="G76" s="564"/>
      <c r="H76" s="564"/>
      <c r="I76" s="9"/>
      <c r="J76" s="9"/>
      <c r="K76" s="10"/>
      <c r="L76" s="11"/>
      <c r="M76" s="12"/>
      <c r="N76" s="13"/>
    </row>
    <row r="77" spans="1:14" ht="22.5" customHeight="1" x14ac:dyDescent="0.15">
      <c r="A77" s="3"/>
      <c r="B77" s="3"/>
      <c r="C77" s="3"/>
      <c r="D77" s="564"/>
      <c r="E77" s="564"/>
      <c r="F77" s="564"/>
      <c r="G77" s="564"/>
      <c r="H77" s="564"/>
      <c r="I77" s="9"/>
      <c r="J77" s="9"/>
      <c r="K77" s="10"/>
      <c r="L77" s="11"/>
      <c r="M77" s="12"/>
      <c r="N77" s="13"/>
    </row>
    <row r="78" spans="1:14" ht="22.5" customHeight="1" x14ac:dyDescent="0.15">
      <c r="A78" s="3"/>
      <c r="B78" s="3"/>
      <c r="C78" s="3"/>
      <c r="D78" s="564"/>
      <c r="E78" s="564"/>
      <c r="F78" s="564"/>
      <c r="G78" s="564"/>
      <c r="H78" s="564"/>
      <c r="I78" s="9"/>
      <c r="J78" s="9"/>
      <c r="K78" s="10"/>
      <c r="L78" s="11"/>
      <c r="M78" s="12"/>
      <c r="N78" s="13"/>
    </row>
    <row r="79" spans="1:14" ht="22.5" customHeight="1" x14ac:dyDescent="0.15">
      <c r="A79" s="3"/>
      <c r="B79" s="3"/>
      <c r="C79" s="3"/>
      <c r="D79" s="564"/>
      <c r="E79" s="564"/>
      <c r="F79" s="564"/>
      <c r="G79" s="564"/>
      <c r="H79" s="564"/>
      <c r="I79" s="9"/>
      <c r="J79" s="9"/>
      <c r="K79" s="10"/>
      <c r="L79" s="11"/>
      <c r="M79" s="12"/>
      <c r="N79" s="13"/>
    </row>
    <row r="80" spans="1:14" ht="22.5" customHeight="1" x14ac:dyDescent="0.15">
      <c r="A80" s="3"/>
      <c r="B80" s="3"/>
      <c r="C80" s="3"/>
      <c r="D80" s="564"/>
      <c r="E80" s="564"/>
      <c r="F80" s="564"/>
      <c r="G80" s="564"/>
      <c r="H80" s="564"/>
      <c r="I80" s="9"/>
      <c r="J80" s="9"/>
      <c r="K80" s="10"/>
      <c r="L80" s="11"/>
      <c r="M80" s="12"/>
      <c r="N80" s="13"/>
    </row>
    <row r="81" spans="1:14" ht="22.5" customHeight="1" x14ac:dyDescent="0.15">
      <c r="A81" s="3"/>
      <c r="B81" s="3"/>
      <c r="C81" s="3"/>
      <c r="D81" s="564"/>
      <c r="E81" s="564"/>
      <c r="F81" s="564"/>
      <c r="G81" s="564"/>
      <c r="H81" s="564"/>
      <c r="I81" s="9"/>
      <c r="J81" s="9"/>
      <c r="K81" s="10"/>
      <c r="L81" s="11"/>
      <c r="M81" s="12"/>
      <c r="N81" s="13"/>
    </row>
    <row r="82" spans="1:14" ht="22.5" customHeight="1" x14ac:dyDescent="0.15">
      <c r="A82" s="3"/>
      <c r="B82" s="3"/>
      <c r="C82" s="3"/>
      <c r="D82" s="564"/>
      <c r="E82" s="564"/>
      <c r="F82" s="564"/>
      <c r="G82" s="564"/>
      <c r="H82" s="564"/>
      <c r="I82" s="9"/>
      <c r="J82" s="9"/>
      <c r="K82" s="10"/>
      <c r="L82" s="11"/>
      <c r="M82" s="12"/>
      <c r="N82" s="13"/>
    </row>
    <row r="83" spans="1:14" ht="22.5" customHeight="1" x14ac:dyDescent="0.15">
      <c r="A83" s="3"/>
      <c r="B83" s="3"/>
      <c r="C83" s="3"/>
      <c r="D83" s="564"/>
      <c r="E83" s="564"/>
      <c r="F83" s="564"/>
      <c r="G83" s="564"/>
      <c r="H83" s="564"/>
      <c r="I83" s="9"/>
      <c r="J83" s="9"/>
      <c r="K83" s="10"/>
      <c r="L83" s="11"/>
      <c r="M83" s="12"/>
      <c r="N83" s="13"/>
    </row>
    <row r="84" spans="1:14" ht="22.5" customHeight="1" x14ac:dyDescent="0.15">
      <c r="A84" s="3"/>
      <c r="B84" s="3"/>
      <c r="C84" s="3"/>
      <c r="D84" s="564"/>
      <c r="E84" s="564"/>
      <c r="F84" s="564"/>
      <c r="G84" s="564"/>
      <c r="H84" s="564"/>
      <c r="I84" s="9"/>
      <c r="J84" s="9"/>
      <c r="K84" s="10"/>
      <c r="L84" s="11"/>
      <c r="M84" s="12"/>
      <c r="N84" s="13"/>
    </row>
    <row r="85" spans="1:14" ht="22.5" customHeight="1" x14ac:dyDescent="0.15">
      <c r="A85" s="3"/>
      <c r="B85" s="3"/>
      <c r="C85" s="3"/>
      <c r="D85" s="564"/>
      <c r="E85" s="564"/>
      <c r="F85" s="564"/>
      <c r="G85" s="564"/>
      <c r="H85" s="564"/>
      <c r="I85" s="9"/>
      <c r="J85" s="9"/>
      <c r="K85" s="10"/>
      <c r="L85" s="11"/>
      <c r="M85" s="12"/>
      <c r="N85" s="13"/>
    </row>
    <row r="86" spans="1:14" ht="22.5" customHeight="1" x14ac:dyDescent="0.15">
      <c r="A86" s="3"/>
      <c r="B86" s="3"/>
      <c r="C86" s="3"/>
      <c r="D86" s="564"/>
      <c r="E86" s="564"/>
      <c r="F86" s="564"/>
      <c r="G86" s="564"/>
      <c r="H86" s="564"/>
      <c r="I86" s="9"/>
      <c r="J86" s="9"/>
      <c r="K86" s="10"/>
      <c r="L86" s="11"/>
      <c r="M86" s="12"/>
      <c r="N86" s="13"/>
    </row>
    <row r="87" spans="1:14" ht="22.5" customHeight="1" x14ac:dyDescent="0.15">
      <c r="A87" s="3"/>
      <c r="B87" s="3"/>
      <c r="C87" s="3"/>
      <c r="D87" s="564"/>
      <c r="E87" s="564"/>
      <c r="F87" s="564"/>
      <c r="G87" s="564"/>
      <c r="H87" s="564"/>
      <c r="I87" s="9"/>
      <c r="J87" s="9"/>
      <c r="K87" s="10"/>
      <c r="L87" s="11"/>
      <c r="M87" s="12"/>
      <c r="N87" s="13"/>
    </row>
    <row r="88" spans="1:14" ht="22.5" customHeight="1" x14ac:dyDescent="0.15">
      <c r="A88" s="3"/>
      <c r="B88" s="3"/>
      <c r="C88" s="3"/>
      <c r="D88" s="564"/>
      <c r="E88" s="564"/>
      <c r="F88" s="564"/>
      <c r="G88" s="564"/>
      <c r="H88" s="564"/>
      <c r="I88" s="9"/>
      <c r="J88" s="9"/>
      <c r="K88" s="10"/>
      <c r="L88" s="11"/>
      <c r="M88" s="12"/>
      <c r="N88" s="13"/>
    </row>
    <row r="89" spans="1:14" ht="22.5" customHeight="1" x14ac:dyDescent="0.15">
      <c r="A89" s="3"/>
      <c r="B89" s="3"/>
      <c r="C89" s="3"/>
      <c r="D89" s="564"/>
      <c r="E89" s="564"/>
      <c r="F89" s="564"/>
      <c r="G89" s="564"/>
      <c r="H89" s="564"/>
      <c r="I89" s="9"/>
      <c r="J89" s="9"/>
      <c r="K89" s="10"/>
      <c r="L89" s="11"/>
      <c r="M89" s="12"/>
      <c r="N89" s="13"/>
    </row>
    <row r="90" spans="1:14" ht="22.5" customHeight="1" x14ac:dyDescent="0.15">
      <c r="A90" s="3"/>
      <c r="B90" s="3"/>
      <c r="C90" s="3"/>
      <c r="D90" s="564"/>
      <c r="E90" s="564"/>
      <c r="F90" s="564"/>
      <c r="G90" s="564"/>
      <c r="H90" s="564"/>
      <c r="I90" s="9"/>
      <c r="J90" s="9"/>
      <c r="K90" s="10"/>
      <c r="L90" s="11"/>
      <c r="M90" s="12"/>
      <c r="N90" s="13"/>
    </row>
    <row r="91" spans="1:14" ht="22.5" customHeight="1" x14ac:dyDescent="0.15">
      <c r="A91" s="3"/>
      <c r="B91" s="3"/>
      <c r="C91" s="3"/>
      <c r="D91" s="564"/>
      <c r="E91" s="564"/>
      <c r="F91" s="564"/>
      <c r="G91" s="564"/>
      <c r="H91" s="564"/>
      <c r="I91" s="9"/>
      <c r="J91" s="9"/>
      <c r="K91" s="10"/>
      <c r="L91" s="11"/>
      <c r="M91" s="12"/>
      <c r="N91" s="13"/>
    </row>
    <row r="92" spans="1:14" ht="22.5" customHeight="1" x14ac:dyDescent="0.15">
      <c r="A92" s="3"/>
      <c r="B92" s="3"/>
      <c r="C92" s="3"/>
      <c r="D92" s="564"/>
      <c r="E92" s="564"/>
      <c r="F92" s="564"/>
      <c r="G92" s="564"/>
      <c r="H92" s="564"/>
      <c r="I92" s="9"/>
      <c r="J92" s="9"/>
      <c r="K92" s="10"/>
      <c r="L92" s="11"/>
      <c r="M92" s="12"/>
      <c r="N92" s="13"/>
    </row>
    <row r="93" spans="1:14" ht="22.5" customHeight="1" x14ac:dyDescent="0.15">
      <c r="A93" s="3"/>
      <c r="B93" s="3"/>
      <c r="C93" s="3"/>
      <c r="D93" s="564"/>
      <c r="E93" s="564"/>
      <c r="F93" s="564"/>
      <c r="G93" s="564"/>
      <c r="H93" s="564"/>
      <c r="I93" s="9"/>
      <c r="J93" s="9"/>
      <c r="K93" s="10"/>
      <c r="L93" s="11"/>
      <c r="M93" s="12"/>
      <c r="N93" s="13"/>
    </row>
    <row r="94" spans="1:14" ht="22.5" customHeight="1" x14ac:dyDescent="0.15">
      <c r="A94" s="3"/>
      <c r="B94" s="3"/>
      <c r="C94" s="3"/>
      <c r="D94" s="564"/>
      <c r="E94" s="564"/>
      <c r="F94" s="564"/>
      <c r="G94" s="564"/>
      <c r="H94" s="564"/>
      <c r="I94" s="9"/>
      <c r="J94" s="9"/>
      <c r="K94" s="10"/>
      <c r="L94" s="11"/>
      <c r="M94" s="12"/>
      <c r="N94" s="13"/>
    </row>
    <row r="95" spans="1:14" ht="22.5" customHeight="1" x14ac:dyDescent="0.15">
      <c r="A95" s="3"/>
      <c r="B95" s="3"/>
      <c r="C95" s="3"/>
      <c r="D95" s="564"/>
      <c r="E95" s="564"/>
      <c r="F95" s="564"/>
      <c r="G95" s="564"/>
      <c r="H95" s="564"/>
      <c r="I95" s="9"/>
      <c r="J95" s="9"/>
      <c r="K95" s="10"/>
      <c r="L95" s="11"/>
      <c r="M95" s="12"/>
      <c r="N95" s="13"/>
    </row>
    <row r="96" spans="1:14" ht="22.5" customHeight="1" x14ac:dyDescent="0.15">
      <c r="A96" s="3"/>
      <c r="B96" s="3"/>
      <c r="C96" s="3"/>
      <c r="D96" s="564"/>
      <c r="E96" s="564"/>
      <c r="F96" s="564"/>
      <c r="G96" s="564"/>
      <c r="H96" s="564"/>
      <c r="I96" s="9"/>
      <c r="J96" s="9"/>
      <c r="K96" s="10"/>
      <c r="L96" s="11"/>
      <c r="M96" s="12"/>
      <c r="N96" s="13"/>
    </row>
    <row r="97" spans="1:14" ht="22.5" customHeight="1" x14ac:dyDescent="0.15">
      <c r="A97" s="3"/>
      <c r="B97" s="3"/>
      <c r="C97" s="3"/>
      <c r="D97" s="564"/>
      <c r="E97" s="564"/>
      <c r="F97" s="564"/>
      <c r="G97" s="564"/>
      <c r="H97" s="564"/>
      <c r="I97" s="9"/>
      <c r="J97" s="9"/>
      <c r="K97" s="10"/>
      <c r="L97" s="11"/>
      <c r="M97" s="12"/>
      <c r="N97" s="13"/>
    </row>
    <row r="98" spans="1:14" ht="22.5" customHeight="1" x14ac:dyDescent="0.15">
      <c r="A98" s="3"/>
      <c r="B98" s="3"/>
      <c r="C98" s="3"/>
      <c r="D98" s="564"/>
      <c r="E98" s="564"/>
      <c r="F98" s="564"/>
      <c r="G98" s="564"/>
      <c r="H98" s="564"/>
      <c r="I98" s="9"/>
      <c r="J98" s="9"/>
      <c r="K98" s="10"/>
      <c r="L98" s="11"/>
      <c r="M98" s="12"/>
      <c r="N98" s="13"/>
    </row>
    <row r="99" spans="1:14" ht="22.5" customHeight="1" x14ac:dyDescent="0.15">
      <c r="A99" s="3"/>
      <c r="B99" s="3"/>
      <c r="C99" s="3"/>
      <c r="D99" s="564"/>
      <c r="E99" s="564"/>
      <c r="F99" s="564"/>
      <c r="G99" s="564"/>
      <c r="H99" s="564"/>
      <c r="I99" s="9"/>
      <c r="J99" s="9"/>
      <c r="K99" s="10"/>
      <c r="L99" s="11"/>
      <c r="M99" s="12"/>
      <c r="N99" s="13"/>
    </row>
    <row r="100" spans="1:14" ht="22.5" customHeight="1" x14ac:dyDescent="0.15">
      <c r="A100" s="3"/>
      <c r="B100" s="3"/>
      <c r="C100" s="3"/>
      <c r="D100" s="564"/>
      <c r="E100" s="564"/>
      <c r="F100" s="564"/>
      <c r="G100" s="564"/>
      <c r="H100" s="564"/>
      <c r="I100" s="9"/>
      <c r="J100" s="9"/>
      <c r="K100" s="10"/>
      <c r="L100" s="11"/>
      <c r="M100" s="12"/>
      <c r="N100" s="13"/>
    </row>
    <row r="101" spans="1:14" ht="22.5" customHeight="1" x14ac:dyDescent="0.15">
      <c r="A101" s="3"/>
      <c r="B101" s="3"/>
      <c r="C101" s="3"/>
      <c r="D101" s="564"/>
      <c r="E101" s="564"/>
      <c r="F101" s="564"/>
      <c r="G101" s="564"/>
      <c r="H101" s="564"/>
      <c r="I101" s="9"/>
      <c r="J101" s="9"/>
      <c r="K101" s="10"/>
      <c r="L101" s="11"/>
      <c r="M101" s="12"/>
      <c r="N101" s="13"/>
    </row>
    <row r="102" spans="1:14" ht="22.5" customHeight="1" x14ac:dyDescent="0.15">
      <c r="A102" s="3"/>
      <c r="B102" s="3"/>
      <c r="C102" s="3"/>
      <c r="D102" s="564"/>
      <c r="E102" s="564"/>
      <c r="F102" s="564"/>
      <c r="G102" s="564"/>
      <c r="H102" s="564"/>
      <c r="I102" s="9"/>
      <c r="J102" s="9"/>
      <c r="K102" s="10"/>
      <c r="L102" s="11"/>
      <c r="M102" s="12"/>
      <c r="N102" s="13"/>
    </row>
    <row r="103" spans="1:14" ht="22.5" customHeight="1" x14ac:dyDescent="0.15">
      <c r="A103" s="3"/>
      <c r="B103" s="3"/>
      <c r="C103" s="3"/>
      <c r="D103" s="564"/>
      <c r="E103" s="564"/>
      <c r="F103" s="564"/>
      <c r="G103" s="564"/>
      <c r="H103" s="564"/>
      <c r="I103" s="9"/>
      <c r="J103" s="9"/>
      <c r="K103" s="10"/>
      <c r="L103" s="11"/>
      <c r="M103" s="12"/>
      <c r="N103" s="13"/>
    </row>
    <row r="104" spans="1:14" ht="22.5" customHeight="1" x14ac:dyDescent="0.15">
      <c r="A104" s="3"/>
      <c r="B104" s="3"/>
      <c r="C104" s="3"/>
      <c r="D104" s="564"/>
      <c r="E104" s="564"/>
      <c r="F104" s="564"/>
      <c r="G104" s="564"/>
      <c r="H104" s="564"/>
      <c r="I104" s="9"/>
      <c r="J104" s="9"/>
      <c r="K104" s="10"/>
      <c r="L104" s="11"/>
      <c r="M104" s="12"/>
      <c r="N104" s="13"/>
    </row>
    <row r="105" spans="1:14" ht="22.5" customHeight="1" x14ac:dyDescent="0.15">
      <c r="A105" s="3"/>
      <c r="B105" s="3"/>
      <c r="C105" s="3"/>
      <c r="D105" s="564"/>
      <c r="E105" s="564"/>
      <c r="F105" s="564"/>
      <c r="G105" s="564"/>
      <c r="H105" s="564"/>
      <c r="I105" s="9"/>
      <c r="J105" s="9"/>
      <c r="K105" s="10"/>
      <c r="L105" s="11"/>
      <c r="M105" s="12"/>
      <c r="N105" s="13"/>
    </row>
    <row r="106" spans="1:14" ht="22.5" customHeight="1" x14ac:dyDescent="0.15">
      <c r="A106" s="3"/>
      <c r="B106" s="3"/>
      <c r="C106" s="3"/>
      <c r="D106" s="564"/>
      <c r="E106" s="564"/>
      <c r="F106" s="564"/>
      <c r="G106" s="564"/>
      <c r="H106" s="564"/>
      <c r="I106" s="9"/>
      <c r="J106" s="9"/>
      <c r="K106" s="10"/>
      <c r="L106" s="11"/>
      <c r="M106" s="12"/>
      <c r="N106" s="13"/>
    </row>
    <row r="107" spans="1:14" ht="22.5" customHeight="1" x14ac:dyDescent="0.15">
      <c r="A107" s="3"/>
      <c r="B107" s="3"/>
      <c r="C107" s="3"/>
      <c r="D107" s="564"/>
      <c r="E107" s="564"/>
      <c r="F107" s="564"/>
      <c r="G107" s="564"/>
      <c r="H107" s="564"/>
      <c r="I107" s="9"/>
      <c r="J107" s="9"/>
      <c r="K107" s="10"/>
      <c r="L107" s="11"/>
      <c r="M107" s="12"/>
      <c r="N107" s="13"/>
    </row>
    <row r="108" spans="1:14" ht="22.5" customHeight="1" x14ac:dyDescent="0.15">
      <c r="A108" s="3"/>
      <c r="B108" s="3"/>
      <c r="C108" s="3"/>
      <c r="D108" s="564"/>
      <c r="E108" s="564"/>
      <c r="F108" s="564"/>
      <c r="G108" s="564"/>
      <c r="H108" s="564"/>
      <c r="I108" s="9"/>
      <c r="J108" s="9"/>
      <c r="K108" s="10"/>
      <c r="L108" s="11"/>
      <c r="M108" s="12"/>
      <c r="N108" s="13"/>
    </row>
    <row r="109" spans="1:14" ht="22.5" customHeight="1" x14ac:dyDescent="0.15">
      <c r="A109" s="3"/>
      <c r="B109" s="3"/>
      <c r="C109" s="3"/>
      <c r="D109" s="564"/>
      <c r="E109" s="564"/>
      <c r="F109" s="564"/>
      <c r="G109" s="564"/>
      <c r="H109" s="564"/>
      <c r="I109" s="9"/>
      <c r="J109" s="9"/>
      <c r="K109" s="10"/>
      <c r="L109" s="11"/>
      <c r="M109" s="12"/>
      <c r="N109" s="13"/>
    </row>
    <row r="110" spans="1:14" ht="22.5" customHeight="1" x14ac:dyDescent="0.15">
      <c r="A110" s="3"/>
      <c r="B110" s="3"/>
      <c r="C110" s="3"/>
      <c r="D110" s="564"/>
      <c r="E110" s="564"/>
      <c r="F110" s="564"/>
      <c r="G110" s="564"/>
      <c r="H110" s="564"/>
      <c r="I110" s="9"/>
      <c r="J110" s="9"/>
      <c r="K110" s="10"/>
      <c r="L110" s="11"/>
      <c r="M110" s="12"/>
      <c r="N110" s="13"/>
    </row>
    <row r="111" spans="1:14" ht="22.5" customHeight="1" x14ac:dyDescent="0.15">
      <c r="A111" s="3"/>
      <c r="B111" s="3"/>
      <c r="C111" s="3"/>
      <c r="D111" s="564"/>
      <c r="E111" s="564"/>
      <c r="F111" s="564"/>
      <c r="G111" s="564"/>
      <c r="H111" s="564"/>
      <c r="I111" s="9"/>
      <c r="J111" s="9"/>
      <c r="K111" s="10"/>
      <c r="L111" s="11"/>
      <c r="M111" s="12"/>
      <c r="N111" s="13"/>
    </row>
    <row r="112" spans="1:14" ht="22.5" customHeight="1" x14ac:dyDescent="0.15">
      <c r="A112" s="3"/>
      <c r="B112" s="3"/>
      <c r="C112" s="3"/>
      <c r="D112" s="564"/>
      <c r="E112" s="564"/>
      <c r="F112" s="564"/>
      <c r="G112" s="564"/>
      <c r="H112" s="564"/>
      <c r="I112" s="9"/>
      <c r="J112" s="9"/>
      <c r="K112" s="10"/>
      <c r="L112" s="11"/>
      <c r="M112" s="12"/>
      <c r="N112" s="13"/>
    </row>
    <row r="113" spans="1:14" ht="22.5" customHeight="1" x14ac:dyDescent="0.15">
      <c r="A113" s="3"/>
      <c r="B113" s="3"/>
      <c r="C113" s="3"/>
      <c r="D113" s="564"/>
      <c r="E113" s="564"/>
      <c r="F113" s="564"/>
      <c r="G113" s="564"/>
      <c r="H113" s="564"/>
      <c r="I113" s="9"/>
      <c r="J113" s="9"/>
      <c r="K113" s="10"/>
      <c r="L113" s="11"/>
      <c r="M113" s="12"/>
      <c r="N113" s="13"/>
    </row>
    <row r="114" spans="1:14" ht="22.5" customHeight="1" x14ac:dyDescent="0.15">
      <c r="A114" s="3"/>
      <c r="B114" s="3"/>
      <c r="C114" s="3"/>
      <c r="D114" s="564"/>
      <c r="E114" s="564"/>
      <c r="F114" s="564"/>
      <c r="G114" s="564"/>
      <c r="H114" s="564"/>
      <c r="I114" s="9"/>
      <c r="J114" s="9"/>
      <c r="K114" s="10"/>
      <c r="L114" s="11"/>
      <c r="M114" s="12"/>
      <c r="N114" s="13"/>
    </row>
    <row r="115" spans="1:14" ht="22.5" customHeight="1" x14ac:dyDescent="0.15">
      <c r="A115" s="3"/>
      <c r="B115" s="3"/>
      <c r="C115" s="3"/>
      <c r="D115" s="564"/>
      <c r="E115" s="564"/>
      <c r="F115" s="564"/>
      <c r="G115" s="564"/>
      <c r="H115" s="564"/>
      <c r="I115" s="9"/>
      <c r="J115" s="9"/>
      <c r="K115" s="10"/>
      <c r="L115" s="11"/>
      <c r="M115" s="12"/>
      <c r="N115" s="13"/>
    </row>
    <row r="116" spans="1:14" ht="22.5" customHeight="1" x14ac:dyDescent="0.15">
      <c r="A116" s="3"/>
      <c r="B116" s="3"/>
      <c r="C116" s="3"/>
      <c r="D116" s="564"/>
      <c r="E116" s="564"/>
      <c r="F116" s="564"/>
      <c r="G116" s="564"/>
      <c r="H116" s="564"/>
      <c r="I116" s="9"/>
      <c r="J116" s="9"/>
      <c r="K116" s="10"/>
      <c r="L116" s="11"/>
      <c r="M116" s="12"/>
      <c r="N116" s="13"/>
    </row>
    <row r="117" spans="1:14" ht="22.5" customHeight="1" x14ac:dyDescent="0.15">
      <c r="A117" s="3"/>
      <c r="B117" s="3"/>
      <c r="C117" s="3"/>
      <c r="D117" s="564"/>
      <c r="E117" s="564"/>
      <c r="F117" s="564"/>
      <c r="G117" s="564"/>
      <c r="H117" s="564"/>
      <c r="I117" s="9"/>
      <c r="J117" s="9"/>
      <c r="K117" s="10"/>
      <c r="L117" s="11"/>
      <c r="M117" s="12"/>
      <c r="N117" s="13"/>
    </row>
    <row r="118" spans="1:14" ht="22.5" customHeight="1" x14ac:dyDescent="0.15">
      <c r="A118" s="3"/>
      <c r="B118" s="3"/>
      <c r="C118" s="3"/>
      <c r="D118" s="564"/>
      <c r="E118" s="564"/>
      <c r="F118" s="564"/>
      <c r="G118" s="564"/>
      <c r="H118" s="564"/>
      <c r="I118" s="9"/>
      <c r="J118" s="9"/>
      <c r="K118" s="10"/>
      <c r="L118" s="11"/>
      <c r="M118" s="12"/>
      <c r="N118" s="13"/>
    </row>
    <row r="119" spans="1:14" ht="22.5" customHeight="1" x14ac:dyDescent="0.15">
      <c r="A119" s="3"/>
      <c r="B119" s="3"/>
      <c r="C119" s="3"/>
      <c r="D119" s="564"/>
      <c r="E119" s="564"/>
      <c r="F119" s="564"/>
      <c r="G119" s="564"/>
      <c r="H119" s="564"/>
      <c r="I119" s="9"/>
      <c r="J119" s="9"/>
      <c r="K119" s="10"/>
      <c r="L119" s="11"/>
      <c r="M119" s="12"/>
      <c r="N119" s="13"/>
    </row>
    <row r="120" spans="1:14" ht="22.5" customHeight="1" x14ac:dyDescent="0.15">
      <c r="A120" s="3"/>
      <c r="B120" s="3"/>
      <c r="C120" s="3"/>
      <c r="D120" s="564"/>
      <c r="E120" s="564"/>
      <c r="F120" s="564"/>
      <c r="G120" s="564"/>
      <c r="H120" s="564"/>
      <c r="I120" s="9"/>
      <c r="J120" s="9"/>
      <c r="K120" s="10"/>
      <c r="L120" s="11"/>
      <c r="M120" s="12"/>
      <c r="N120" s="13"/>
    </row>
    <row r="121" spans="1:14" ht="22.5" customHeight="1" x14ac:dyDescent="0.15">
      <c r="A121" s="3"/>
      <c r="B121" s="3"/>
      <c r="C121" s="3"/>
      <c r="D121" s="564"/>
      <c r="E121" s="564"/>
      <c r="F121" s="564"/>
      <c r="G121" s="564"/>
      <c r="H121" s="564"/>
      <c r="I121" s="9"/>
      <c r="J121" s="9"/>
      <c r="K121" s="10"/>
      <c r="L121" s="11"/>
      <c r="M121" s="12"/>
      <c r="N121" s="13"/>
    </row>
    <row r="122" spans="1:14" ht="22.5" customHeight="1" x14ac:dyDescent="0.15">
      <c r="A122" s="3"/>
      <c r="B122" s="3"/>
      <c r="C122" s="3"/>
      <c r="D122" s="564"/>
      <c r="E122" s="564"/>
      <c r="F122" s="564"/>
      <c r="G122" s="564"/>
      <c r="H122" s="564"/>
      <c r="I122" s="9"/>
      <c r="J122" s="9"/>
      <c r="K122" s="10"/>
      <c r="L122" s="11"/>
      <c r="M122" s="12"/>
      <c r="N122" s="13"/>
    </row>
    <row r="123" spans="1:14" ht="22.5" customHeight="1" x14ac:dyDescent="0.15">
      <c r="A123" s="3"/>
      <c r="B123" s="3"/>
      <c r="C123" s="3"/>
      <c r="D123" s="564"/>
      <c r="E123" s="564"/>
      <c r="F123" s="564"/>
      <c r="G123" s="564"/>
      <c r="H123" s="564"/>
      <c r="I123" s="9"/>
      <c r="J123" s="9"/>
      <c r="K123" s="10"/>
      <c r="L123" s="11"/>
      <c r="M123" s="12"/>
      <c r="N123" s="13"/>
    </row>
    <row r="124" spans="1:14" ht="22.5" customHeight="1" x14ac:dyDescent="0.15">
      <c r="A124" s="3"/>
      <c r="B124" s="3"/>
      <c r="C124" s="3"/>
      <c r="D124" s="564"/>
      <c r="E124" s="564"/>
      <c r="F124" s="564"/>
      <c r="G124" s="564"/>
      <c r="H124" s="564"/>
      <c r="I124" s="9"/>
      <c r="J124" s="9"/>
      <c r="K124" s="10"/>
      <c r="L124" s="11"/>
      <c r="M124" s="12"/>
      <c r="N124" s="13"/>
    </row>
    <row r="125" spans="1:14" ht="22.5" customHeight="1" x14ac:dyDescent="0.15">
      <c r="A125" s="3"/>
      <c r="B125" s="3"/>
      <c r="C125" s="3"/>
      <c r="D125" s="564"/>
      <c r="E125" s="564"/>
      <c r="F125" s="564"/>
      <c r="G125" s="564"/>
      <c r="H125" s="564"/>
      <c r="I125" s="9"/>
      <c r="J125" s="9"/>
      <c r="K125" s="10"/>
      <c r="L125" s="11"/>
      <c r="M125" s="12"/>
      <c r="N125" s="13"/>
    </row>
    <row r="126" spans="1:14" ht="22.5" customHeight="1" x14ac:dyDescent="0.15">
      <c r="A126" s="3"/>
      <c r="B126" s="3"/>
      <c r="C126" s="3"/>
      <c r="D126" s="564"/>
      <c r="E126" s="564"/>
      <c r="F126" s="564"/>
      <c r="G126" s="564"/>
      <c r="H126" s="564"/>
      <c r="I126" s="9"/>
      <c r="J126" s="9"/>
      <c r="K126" s="10"/>
      <c r="L126" s="11"/>
      <c r="M126" s="12"/>
      <c r="N126" s="13"/>
    </row>
    <row r="127" spans="1:14" ht="22.5" customHeight="1" x14ac:dyDescent="0.15">
      <c r="A127" s="3"/>
      <c r="B127" s="3"/>
      <c r="C127" s="3"/>
      <c r="D127" s="564"/>
      <c r="E127" s="564"/>
      <c r="F127" s="564"/>
      <c r="G127" s="564"/>
      <c r="H127" s="564"/>
      <c r="I127" s="9"/>
      <c r="J127" s="9"/>
      <c r="K127" s="10"/>
      <c r="L127" s="11"/>
      <c r="M127" s="12"/>
      <c r="N127" s="13"/>
    </row>
    <row r="128" spans="1:14" ht="22.5" customHeight="1" x14ac:dyDescent="0.15">
      <c r="A128" s="3"/>
      <c r="B128" s="3"/>
      <c r="C128" s="3"/>
      <c r="D128" s="564"/>
      <c r="E128" s="564"/>
      <c r="F128" s="564"/>
      <c r="G128" s="564"/>
      <c r="H128" s="564"/>
      <c r="I128" s="9"/>
      <c r="J128" s="9"/>
      <c r="K128" s="10"/>
      <c r="L128" s="11"/>
      <c r="M128" s="12"/>
      <c r="N128" s="13"/>
    </row>
    <row r="129" spans="1:14" ht="22.5" customHeight="1" x14ac:dyDescent="0.15">
      <c r="A129" s="3"/>
      <c r="B129" s="3"/>
      <c r="C129" s="3"/>
      <c r="D129" s="564"/>
      <c r="E129" s="564"/>
      <c r="F129" s="564"/>
      <c r="G129" s="564"/>
      <c r="H129" s="564"/>
      <c r="I129" s="9"/>
      <c r="J129" s="9"/>
      <c r="K129" s="10"/>
      <c r="L129" s="11"/>
      <c r="M129" s="12"/>
      <c r="N129" s="13"/>
    </row>
    <row r="130" spans="1:14" ht="22.5" customHeight="1" x14ac:dyDescent="0.15">
      <c r="A130" s="3"/>
      <c r="B130" s="3"/>
      <c r="C130" s="3"/>
      <c r="D130" s="564"/>
      <c r="E130" s="564"/>
      <c r="F130" s="564"/>
      <c r="G130" s="564"/>
      <c r="H130" s="564"/>
      <c r="I130" s="9"/>
      <c r="J130" s="9"/>
      <c r="K130" s="10"/>
      <c r="L130" s="11"/>
      <c r="M130" s="12"/>
      <c r="N130" s="13"/>
    </row>
    <row r="131" spans="1:14" ht="22.5" customHeight="1" x14ac:dyDescent="0.15">
      <c r="A131" s="3"/>
      <c r="B131" s="3"/>
      <c r="C131" s="3"/>
      <c r="D131" s="564"/>
      <c r="E131" s="564"/>
      <c r="F131" s="564"/>
      <c r="G131" s="564"/>
      <c r="H131" s="564"/>
      <c r="I131" s="9"/>
      <c r="J131" s="9"/>
      <c r="K131" s="10"/>
      <c r="L131" s="11"/>
      <c r="M131" s="12"/>
      <c r="N131" s="13"/>
    </row>
    <row r="132" spans="1:14" ht="22.5" customHeight="1" x14ac:dyDescent="0.15">
      <c r="A132" s="3"/>
      <c r="B132" s="3"/>
      <c r="C132" s="3"/>
      <c r="D132" s="564"/>
      <c r="E132" s="564"/>
      <c r="F132" s="564"/>
      <c r="G132" s="564"/>
      <c r="H132" s="564"/>
      <c r="I132" s="9"/>
      <c r="J132" s="9"/>
      <c r="K132" s="10"/>
      <c r="L132" s="11"/>
      <c r="M132" s="12"/>
      <c r="N132" s="13"/>
    </row>
    <row r="133" spans="1:14" ht="22.5" customHeight="1" x14ac:dyDescent="0.15">
      <c r="A133" s="3"/>
      <c r="B133" s="3"/>
      <c r="C133" s="3"/>
      <c r="D133" s="564"/>
      <c r="E133" s="564"/>
      <c r="F133" s="564"/>
      <c r="G133" s="564"/>
      <c r="H133" s="564"/>
      <c r="I133" s="9"/>
      <c r="J133" s="9"/>
      <c r="K133" s="10"/>
      <c r="L133" s="11"/>
      <c r="M133" s="12"/>
      <c r="N133" s="13"/>
    </row>
    <row r="134" spans="1:14" ht="22.5" customHeight="1" x14ac:dyDescent="0.15">
      <c r="A134" s="3"/>
      <c r="B134" s="3"/>
      <c r="C134" s="3"/>
      <c r="D134" s="564"/>
      <c r="E134" s="564"/>
      <c r="F134" s="564"/>
      <c r="G134" s="564"/>
      <c r="H134" s="564"/>
      <c r="I134" s="9"/>
      <c r="J134" s="9"/>
      <c r="K134" s="10"/>
      <c r="L134" s="11"/>
      <c r="M134" s="12"/>
      <c r="N134" s="13"/>
    </row>
    <row r="135" spans="1:14" ht="22.5" customHeight="1" x14ac:dyDescent="0.15">
      <c r="A135" s="3"/>
      <c r="B135" s="3"/>
      <c r="C135" s="3"/>
      <c r="D135" s="564"/>
      <c r="E135" s="564"/>
      <c r="F135" s="564"/>
      <c r="G135" s="564"/>
      <c r="H135" s="564"/>
      <c r="I135" s="9"/>
      <c r="J135" s="9"/>
      <c r="K135" s="10"/>
      <c r="L135" s="11"/>
      <c r="M135" s="12"/>
      <c r="N135" s="13"/>
    </row>
    <row r="136" spans="1:14" ht="22.5" customHeight="1" x14ac:dyDescent="0.15">
      <c r="A136" s="3"/>
      <c r="B136" s="3"/>
      <c r="C136" s="3"/>
      <c r="D136" s="564"/>
      <c r="E136" s="564"/>
      <c r="F136" s="564"/>
      <c r="G136" s="564"/>
      <c r="H136" s="564"/>
      <c r="I136" s="9"/>
      <c r="J136" s="9"/>
      <c r="K136" s="10"/>
      <c r="L136" s="11"/>
      <c r="M136" s="12"/>
      <c r="N136" s="13"/>
    </row>
    <row r="137" spans="1:14" ht="22.5" customHeight="1" x14ac:dyDescent="0.15">
      <c r="A137" s="3"/>
      <c r="B137" s="3"/>
      <c r="C137" s="3"/>
      <c r="D137" s="564"/>
      <c r="E137" s="564"/>
      <c r="F137" s="564"/>
      <c r="G137" s="564"/>
      <c r="H137" s="564"/>
      <c r="I137" s="9"/>
      <c r="J137" s="9"/>
      <c r="K137" s="10"/>
      <c r="L137" s="11"/>
      <c r="M137" s="12"/>
      <c r="N137" s="13"/>
    </row>
    <row r="138" spans="1:14" ht="22.5" customHeight="1" x14ac:dyDescent="0.15">
      <c r="A138" s="3"/>
      <c r="B138" s="3"/>
      <c r="C138" s="3"/>
      <c r="D138" s="564"/>
      <c r="E138" s="564"/>
      <c r="F138" s="564"/>
      <c r="G138" s="564"/>
      <c r="H138" s="564"/>
      <c r="I138" s="9"/>
      <c r="J138" s="9"/>
      <c r="K138" s="10"/>
      <c r="L138" s="11"/>
      <c r="M138" s="12"/>
      <c r="N138" s="13"/>
    </row>
    <row r="139" spans="1:14" ht="22.5" customHeight="1" x14ac:dyDescent="0.15">
      <c r="A139" s="3"/>
      <c r="B139" s="3"/>
      <c r="C139" s="3"/>
      <c r="D139" s="564"/>
      <c r="E139" s="564"/>
      <c r="F139" s="564"/>
      <c r="G139" s="564"/>
      <c r="H139" s="564"/>
      <c r="I139" s="9"/>
      <c r="J139" s="9"/>
      <c r="K139" s="10"/>
      <c r="L139" s="11"/>
      <c r="M139" s="12"/>
      <c r="N139" s="13"/>
    </row>
    <row r="140" spans="1:14" ht="22.5" customHeight="1" x14ac:dyDescent="0.15">
      <c r="A140" s="3"/>
      <c r="B140" s="3"/>
      <c r="C140" s="3"/>
      <c r="D140" s="564"/>
      <c r="E140" s="564"/>
      <c r="F140" s="564"/>
      <c r="G140" s="564"/>
      <c r="H140" s="564"/>
      <c r="I140" s="9"/>
      <c r="J140" s="9"/>
      <c r="K140" s="10"/>
      <c r="L140" s="11"/>
      <c r="M140" s="12"/>
      <c r="N140" s="13"/>
    </row>
    <row r="141" spans="1:14" ht="22.5" customHeight="1" x14ac:dyDescent="0.15">
      <c r="A141" s="3"/>
      <c r="B141" s="3"/>
      <c r="C141" s="3"/>
      <c r="D141" s="564"/>
      <c r="E141" s="564"/>
      <c r="F141" s="564"/>
      <c r="G141" s="564"/>
      <c r="H141" s="564"/>
      <c r="I141" s="9"/>
      <c r="J141" s="9"/>
      <c r="K141" s="10"/>
      <c r="L141" s="11"/>
      <c r="M141" s="12"/>
      <c r="N141" s="13"/>
    </row>
    <row r="142" spans="1:14" ht="22.5" customHeight="1" x14ac:dyDescent="0.15">
      <c r="A142" s="3"/>
      <c r="B142" s="3"/>
      <c r="C142" s="3"/>
      <c r="D142" s="564"/>
      <c r="E142" s="564"/>
      <c r="F142" s="564"/>
      <c r="G142" s="564"/>
      <c r="H142" s="564"/>
      <c r="I142" s="9"/>
      <c r="J142" s="9"/>
      <c r="K142" s="10"/>
      <c r="L142" s="11"/>
      <c r="M142" s="12"/>
      <c r="N142" s="13"/>
    </row>
    <row r="143" spans="1:14" ht="22.5" customHeight="1" x14ac:dyDescent="0.15">
      <c r="A143" s="3"/>
      <c r="B143" s="3"/>
      <c r="C143" s="3"/>
      <c r="D143" s="564"/>
      <c r="E143" s="564"/>
      <c r="F143" s="564"/>
      <c r="G143" s="564"/>
      <c r="H143" s="564"/>
      <c r="I143" s="9"/>
      <c r="J143" s="9"/>
      <c r="K143" s="10"/>
      <c r="L143" s="11"/>
      <c r="M143" s="12"/>
      <c r="N143" s="13"/>
    </row>
    <row r="144" spans="1:14" ht="22.5" customHeight="1" x14ac:dyDescent="0.15">
      <c r="A144" s="3"/>
      <c r="B144" s="3"/>
      <c r="C144" s="3"/>
      <c r="D144" s="564"/>
      <c r="E144" s="564"/>
      <c r="F144" s="564"/>
      <c r="G144" s="564"/>
      <c r="H144" s="564"/>
      <c r="I144" s="9"/>
      <c r="J144" s="9"/>
      <c r="K144" s="10"/>
      <c r="L144" s="11"/>
      <c r="M144" s="12"/>
      <c r="N144" s="13"/>
    </row>
    <row r="145" spans="1:14" ht="22.5" customHeight="1" x14ac:dyDescent="0.15">
      <c r="A145" s="3"/>
      <c r="B145" s="3"/>
      <c r="C145" s="3"/>
      <c r="D145" s="564"/>
      <c r="E145" s="564"/>
      <c r="F145" s="564"/>
      <c r="G145" s="564"/>
      <c r="H145" s="564"/>
      <c r="I145" s="9"/>
      <c r="J145" s="9"/>
      <c r="K145" s="10"/>
      <c r="L145" s="11"/>
      <c r="M145" s="12"/>
      <c r="N145" s="13"/>
    </row>
    <row r="146" spans="1:14" ht="22.5" customHeight="1" x14ac:dyDescent="0.15">
      <c r="A146" s="3"/>
      <c r="B146" s="3"/>
      <c r="C146" s="3"/>
      <c r="D146" s="564"/>
      <c r="E146" s="564"/>
      <c r="F146" s="564"/>
      <c r="G146" s="564"/>
      <c r="H146" s="564"/>
      <c r="I146" s="9"/>
      <c r="J146" s="9"/>
      <c r="K146" s="10"/>
      <c r="L146" s="11"/>
      <c r="M146" s="12"/>
      <c r="N146" s="13"/>
    </row>
    <row r="147" spans="1:14" ht="22.5" customHeight="1" x14ac:dyDescent="0.15">
      <c r="A147" s="3"/>
      <c r="B147" s="3"/>
      <c r="C147" s="3"/>
      <c r="D147" s="564"/>
      <c r="E147" s="564"/>
      <c r="F147" s="564"/>
      <c r="G147" s="564"/>
      <c r="H147" s="564"/>
      <c r="I147" s="9"/>
      <c r="J147" s="9"/>
      <c r="K147" s="10"/>
      <c r="L147" s="11"/>
      <c r="M147" s="12"/>
      <c r="N147" s="13"/>
    </row>
    <row r="148" spans="1:14" ht="22.5" customHeight="1" x14ac:dyDescent="0.15">
      <c r="A148" s="3"/>
      <c r="B148" s="3"/>
      <c r="C148" s="3"/>
      <c r="D148" s="564"/>
      <c r="E148" s="564"/>
      <c r="F148" s="564"/>
      <c r="G148" s="564"/>
      <c r="H148" s="564"/>
      <c r="I148" s="9"/>
      <c r="J148" s="9"/>
      <c r="K148" s="10"/>
      <c r="L148" s="11"/>
      <c r="M148" s="12"/>
      <c r="N148" s="13"/>
    </row>
    <row r="149" spans="1:14" ht="22.5" customHeight="1" x14ac:dyDescent="0.15">
      <c r="A149" s="3"/>
      <c r="B149" s="3"/>
      <c r="C149" s="3"/>
      <c r="D149" s="564"/>
      <c r="E149" s="564"/>
      <c r="F149" s="564"/>
      <c r="G149" s="564"/>
      <c r="H149" s="564"/>
      <c r="I149" s="9"/>
      <c r="J149" s="9"/>
      <c r="K149" s="10"/>
      <c r="L149" s="11"/>
      <c r="M149" s="12"/>
      <c r="N149" s="13"/>
    </row>
    <row r="150" spans="1:14" ht="22.5" customHeight="1" x14ac:dyDescent="0.15">
      <c r="A150" s="3"/>
      <c r="B150" s="3"/>
      <c r="C150" s="3"/>
      <c r="D150" s="564"/>
      <c r="E150" s="564"/>
      <c r="F150" s="564"/>
      <c r="G150" s="564"/>
      <c r="H150" s="564"/>
      <c r="I150" s="9"/>
      <c r="J150" s="9"/>
      <c r="K150" s="10"/>
      <c r="L150" s="11"/>
      <c r="M150" s="12"/>
      <c r="N150" s="13"/>
    </row>
    <row r="151" spans="1:14" ht="22.5" customHeight="1" x14ac:dyDescent="0.15">
      <c r="A151" s="3"/>
      <c r="B151" s="3"/>
      <c r="C151" s="3"/>
      <c r="D151" s="564"/>
      <c r="E151" s="564"/>
      <c r="F151" s="564"/>
      <c r="G151" s="564"/>
      <c r="H151" s="564"/>
      <c r="I151" s="9"/>
      <c r="J151" s="9"/>
      <c r="K151" s="10"/>
      <c r="L151" s="11"/>
      <c r="M151" s="12"/>
      <c r="N151" s="13"/>
    </row>
    <row r="152" spans="1:14" ht="22.5" customHeight="1" x14ac:dyDescent="0.15">
      <c r="A152" s="3"/>
      <c r="B152" s="3"/>
      <c r="C152" s="3"/>
      <c r="D152" s="564"/>
      <c r="E152" s="564"/>
      <c r="F152" s="564"/>
      <c r="G152" s="564"/>
      <c r="H152" s="564"/>
      <c r="I152" s="9"/>
      <c r="J152" s="9"/>
      <c r="K152" s="10"/>
      <c r="L152" s="11"/>
      <c r="M152" s="12"/>
      <c r="N152" s="13"/>
    </row>
    <row r="153" spans="1:14" ht="22.5" customHeight="1" x14ac:dyDescent="0.15">
      <c r="A153" s="3"/>
      <c r="B153" s="3"/>
      <c r="C153" s="3"/>
      <c r="D153" s="564"/>
      <c r="E153" s="564"/>
      <c r="F153" s="564"/>
      <c r="G153" s="564"/>
      <c r="H153" s="564"/>
      <c r="I153" s="9"/>
      <c r="J153" s="9"/>
      <c r="K153" s="10"/>
      <c r="L153" s="11"/>
      <c r="M153" s="12"/>
      <c r="N153" s="13"/>
    </row>
    <row r="154" spans="1:14" ht="22.5" customHeight="1" x14ac:dyDescent="0.15">
      <c r="A154" s="3"/>
      <c r="B154" s="3"/>
      <c r="C154" s="3"/>
      <c r="D154" s="564"/>
      <c r="E154" s="564"/>
      <c r="F154" s="564"/>
      <c r="G154" s="564"/>
      <c r="H154" s="564"/>
      <c r="I154" s="9"/>
      <c r="J154" s="9"/>
      <c r="K154" s="10"/>
      <c r="L154" s="11"/>
      <c r="M154" s="12"/>
      <c r="N154" s="13"/>
    </row>
    <row r="155" spans="1:14" ht="22.5" customHeight="1" x14ac:dyDescent="0.15">
      <c r="A155" s="3"/>
      <c r="B155" s="3"/>
      <c r="C155" s="3"/>
      <c r="D155" s="564"/>
      <c r="E155" s="564"/>
      <c r="F155" s="564"/>
      <c r="G155" s="564"/>
      <c r="H155" s="564"/>
      <c r="I155" s="9"/>
      <c r="J155" s="9"/>
      <c r="K155" s="10"/>
      <c r="L155" s="11"/>
      <c r="M155" s="12"/>
      <c r="N155" s="13"/>
    </row>
    <row r="156" spans="1:14" ht="22.5" customHeight="1" x14ac:dyDescent="0.15">
      <c r="A156" s="3"/>
      <c r="B156" s="3"/>
      <c r="C156" s="3"/>
      <c r="D156" s="564"/>
      <c r="E156" s="564"/>
      <c r="F156" s="564"/>
      <c r="G156" s="564"/>
      <c r="H156" s="564"/>
      <c r="I156" s="9"/>
      <c r="J156" s="9"/>
      <c r="K156" s="10"/>
      <c r="L156" s="11"/>
      <c r="M156" s="12"/>
      <c r="N156" s="13"/>
    </row>
    <row r="157" spans="1:14" ht="22.5" customHeight="1" x14ac:dyDescent="0.15">
      <c r="A157" s="3"/>
      <c r="B157" s="3"/>
      <c r="C157" s="3"/>
      <c r="D157" s="564"/>
      <c r="E157" s="564"/>
      <c r="F157" s="564"/>
      <c r="G157" s="564"/>
      <c r="H157" s="564"/>
      <c r="I157" s="9"/>
      <c r="J157" s="9"/>
      <c r="K157" s="10"/>
      <c r="L157" s="11"/>
      <c r="M157" s="12"/>
      <c r="N157" s="13"/>
    </row>
    <row r="158" spans="1:14" ht="22.5" customHeight="1" x14ac:dyDescent="0.15">
      <c r="A158" s="3"/>
      <c r="B158" s="3"/>
      <c r="C158" s="3"/>
      <c r="D158" s="564"/>
      <c r="E158" s="564"/>
      <c r="F158" s="564"/>
      <c r="G158" s="564"/>
      <c r="H158" s="564"/>
      <c r="I158" s="9"/>
      <c r="J158" s="9"/>
      <c r="K158" s="10"/>
      <c r="L158" s="11"/>
      <c r="M158" s="12"/>
      <c r="N158" s="13"/>
    </row>
    <row r="159" spans="1:14" ht="22.5" customHeight="1" x14ac:dyDescent="0.15">
      <c r="A159" s="3"/>
      <c r="B159" s="3"/>
      <c r="C159" s="3"/>
      <c r="D159" s="564"/>
      <c r="E159" s="564"/>
      <c r="F159" s="564"/>
      <c r="G159" s="564"/>
      <c r="H159" s="564"/>
      <c r="I159" s="9"/>
      <c r="J159" s="9"/>
      <c r="K159" s="10"/>
      <c r="L159" s="11"/>
      <c r="M159" s="12"/>
      <c r="N159" s="13"/>
    </row>
    <row r="160" spans="1:14" ht="22.5" customHeight="1" x14ac:dyDescent="0.15">
      <c r="A160" s="3"/>
      <c r="B160" s="3"/>
      <c r="C160" s="3"/>
      <c r="D160" s="564"/>
      <c r="E160" s="564"/>
      <c r="F160" s="564"/>
      <c r="G160" s="564"/>
      <c r="H160" s="564"/>
      <c r="I160" s="9"/>
      <c r="J160" s="9"/>
      <c r="K160" s="10"/>
      <c r="L160" s="11"/>
      <c r="M160" s="12"/>
      <c r="N160" s="13"/>
    </row>
    <row r="161" spans="1:14" ht="22.5" customHeight="1" x14ac:dyDescent="0.15">
      <c r="A161" s="3"/>
      <c r="B161" s="3"/>
      <c r="C161" s="3"/>
      <c r="D161" s="564"/>
      <c r="E161" s="564"/>
      <c r="F161" s="564"/>
      <c r="G161" s="564"/>
      <c r="H161" s="564"/>
      <c r="I161" s="9"/>
      <c r="J161" s="9"/>
      <c r="K161" s="10"/>
      <c r="L161" s="11"/>
      <c r="M161" s="12"/>
      <c r="N161" s="13"/>
    </row>
    <row r="162" spans="1:14" ht="22.5" customHeight="1" x14ac:dyDescent="0.15">
      <c r="A162" s="3"/>
      <c r="B162" s="3"/>
      <c r="C162" s="3"/>
      <c r="D162" s="564"/>
      <c r="E162" s="564"/>
      <c r="F162" s="564"/>
      <c r="G162" s="564"/>
      <c r="H162" s="564"/>
      <c r="I162" s="9"/>
      <c r="J162" s="9"/>
      <c r="K162" s="10"/>
      <c r="L162" s="11"/>
      <c r="M162" s="12"/>
      <c r="N162" s="13"/>
    </row>
    <row r="163" spans="1:14" ht="22.5" customHeight="1" x14ac:dyDescent="0.15">
      <c r="A163" s="3"/>
      <c r="B163" s="3"/>
      <c r="C163" s="3"/>
      <c r="D163" s="564"/>
      <c r="E163" s="564"/>
      <c r="F163" s="564"/>
      <c r="G163" s="564"/>
      <c r="H163" s="564"/>
      <c r="I163" s="9"/>
      <c r="J163" s="9"/>
      <c r="K163" s="10"/>
      <c r="L163" s="11"/>
      <c r="M163" s="12"/>
      <c r="N163" s="13"/>
    </row>
    <row r="164" spans="1:14" ht="22.5" customHeight="1" x14ac:dyDescent="0.15">
      <c r="A164" s="3"/>
      <c r="B164" s="3"/>
      <c r="C164" s="3"/>
      <c r="D164" s="564"/>
      <c r="E164" s="564"/>
      <c r="F164" s="564"/>
      <c r="G164" s="564"/>
      <c r="H164" s="564"/>
      <c r="I164" s="9"/>
      <c r="J164" s="9"/>
      <c r="K164" s="10"/>
      <c r="L164" s="11"/>
      <c r="M164" s="12"/>
      <c r="N164" s="13"/>
    </row>
    <row r="165" spans="1:14" ht="22.5" customHeight="1" x14ac:dyDescent="0.15">
      <c r="A165" s="3"/>
      <c r="B165" s="3"/>
      <c r="C165" s="3"/>
      <c r="D165" s="564"/>
      <c r="E165" s="564"/>
      <c r="F165" s="564"/>
      <c r="G165" s="564"/>
      <c r="H165" s="564"/>
      <c r="I165" s="9"/>
      <c r="J165" s="9"/>
      <c r="K165" s="10"/>
      <c r="L165" s="11"/>
      <c r="M165" s="12"/>
      <c r="N165" s="13"/>
    </row>
    <row r="166" spans="1:14" ht="22.5" customHeight="1" x14ac:dyDescent="0.15">
      <c r="A166" s="3"/>
      <c r="B166" s="3"/>
      <c r="C166" s="3"/>
      <c r="D166" s="564"/>
      <c r="E166" s="564"/>
      <c r="F166" s="564"/>
      <c r="G166" s="564"/>
      <c r="H166" s="564"/>
      <c r="I166" s="9"/>
      <c r="J166" s="9"/>
      <c r="K166" s="10"/>
      <c r="L166" s="11"/>
      <c r="M166" s="12"/>
      <c r="N166" s="13"/>
    </row>
    <row r="167" spans="1:14" ht="22.5" customHeight="1" x14ac:dyDescent="0.15">
      <c r="A167" s="3"/>
      <c r="B167" s="3"/>
      <c r="C167" s="3"/>
      <c r="D167" s="564"/>
      <c r="E167" s="564"/>
      <c r="F167" s="564"/>
      <c r="G167" s="564"/>
      <c r="H167" s="564"/>
      <c r="I167" s="9"/>
      <c r="J167" s="9"/>
      <c r="K167" s="10"/>
      <c r="L167" s="11"/>
      <c r="M167" s="12"/>
      <c r="N167" s="13"/>
    </row>
    <row r="168" spans="1:14" ht="22.5" customHeight="1" x14ac:dyDescent="0.15">
      <c r="A168" s="3"/>
      <c r="B168" s="3"/>
      <c r="C168" s="3"/>
      <c r="D168" s="564"/>
      <c r="E168" s="564"/>
      <c r="F168" s="564"/>
      <c r="G168" s="564"/>
      <c r="H168" s="564"/>
      <c r="I168" s="9"/>
      <c r="J168" s="9"/>
      <c r="K168" s="10"/>
      <c r="L168" s="11"/>
      <c r="M168" s="12"/>
      <c r="N168" s="13"/>
    </row>
    <row r="169" spans="1:14" ht="22.5" customHeight="1" x14ac:dyDescent="0.15">
      <c r="A169" s="3"/>
      <c r="B169" s="3"/>
      <c r="C169" s="3"/>
      <c r="D169" s="564"/>
      <c r="E169" s="564"/>
      <c r="F169" s="564"/>
      <c r="G169" s="564"/>
      <c r="H169" s="564"/>
      <c r="I169" s="9"/>
      <c r="J169" s="9"/>
      <c r="K169" s="10"/>
      <c r="L169" s="11"/>
      <c r="M169" s="12"/>
      <c r="N169" s="13"/>
    </row>
    <row r="170" spans="1:14" ht="22.5" customHeight="1" x14ac:dyDescent="0.15">
      <c r="A170" s="3"/>
      <c r="B170" s="3"/>
      <c r="C170" s="3"/>
      <c r="D170" s="564"/>
      <c r="E170" s="564"/>
      <c r="F170" s="564"/>
      <c r="G170" s="564"/>
      <c r="H170" s="564"/>
      <c r="I170" s="9"/>
      <c r="J170" s="9"/>
      <c r="K170" s="10"/>
      <c r="L170" s="11"/>
      <c r="M170" s="12"/>
      <c r="N170" s="13"/>
    </row>
    <row r="171" spans="1:14" ht="22.5" customHeight="1" x14ac:dyDescent="0.15">
      <c r="A171" s="3"/>
      <c r="B171" s="3"/>
      <c r="C171" s="3"/>
      <c r="D171" s="564"/>
      <c r="E171" s="564"/>
      <c r="F171" s="564"/>
      <c r="G171" s="564"/>
      <c r="H171" s="564"/>
      <c r="I171" s="9"/>
      <c r="J171" s="9"/>
      <c r="K171" s="10"/>
      <c r="L171" s="11"/>
      <c r="M171" s="12"/>
      <c r="N171" s="13"/>
    </row>
    <row r="172" spans="1:14" ht="22.5" customHeight="1" x14ac:dyDescent="0.15">
      <c r="A172" s="3"/>
      <c r="B172" s="3"/>
      <c r="C172" s="3"/>
      <c r="D172" s="564"/>
      <c r="E172" s="564"/>
      <c r="F172" s="564"/>
      <c r="G172" s="564"/>
      <c r="H172" s="564"/>
      <c r="I172" s="9"/>
      <c r="J172" s="9"/>
      <c r="K172" s="10"/>
      <c r="L172" s="11"/>
      <c r="M172" s="12"/>
      <c r="N172" s="13"/>
    </row>
    <row r="173" spans="1:14" ht="22.5" customHeight="1" x14ac:dyDescent="0.15">
      <c r="A173" s="3"/>
      <c r="B173" s="3"/>
      <c r="C173" s="3"/>
      <c r="D173" s="564"/>
      <c r="E173" s="564"/>
      <c r="F173" s="564"/>
      <c r="G173" s="564"/>
      <c r="H173" s="564"/>
      <c r="I173" s="9"/>
      <c r="J173" s="9"/>
      <c r="K173" s="10"/>
      <c r="L173" s="11"/>
      <c r="M173" s="12"/>
      <c r="N173" s="13"/>
    </row>
    <row r="174" spans="1:14" ht="22.5" customHeight="1" x14ac:dyDescent="0.15">
      <c r="A174" s="3"/>
      <c r="B174" s="3"/>
      <c r="C174" s="3"/>
      <c r="D174" s="564"/>
      <c r="E174" s="564"/>
      <c r="F174" s="564"/>
      <c r="G174" s="564"/>
      <c r="H174" s="564"/>
      <c r="I174" s="9"/>
      <c r="J174" s="9"/>
      <c r="K174" s="10"/>
      <c r="L174" s="11"/>
      <c r="M174" s="12"/>
      <c r="N174" s="13"/>
    </row>
    <row r="175" spans="1:14" ht="22.5" customHeight="1" x14ac:dyDescent="0.15">
      <c r="A175" s="3"/>
      <c r="B175" s="3"/>
      <c r="C175" s="3"/>
      <c r="D175" s="564"/>
      <c r="E175" s="564"/>
      <c r="F175" s="564"/>
      <c r="G175" s="564"/>
      <c r="H175" s="564"/>
      <c r="I175" s="9"/>
      <c r="J175" s="9"/>
      <c r="K175" s="10"/>
      <c r="L175" s="11"/>
      <c r="M175" s="12"/>
      <c r="N175" s="13"/>
    </row>
    <row r="176" spans="1:14" ht="22.5" customHeight="1" x14ac:dyDescent="0.15">
      <c r="A176" s="3"/>
      <c r="B176" s="3"/>
      <c r="C176" s="3"/>
      <c r="D176" s="564"/>
      <c r="E176" s="564"/>
      <c r="F176" s="564"/>
      <c r="G176" s="564"/>
      <c r="H176" s="564"/>
      <c r="I176" s="9"/>
      <c r="J176" s="9"/>
      <c r="K176" s="10"/>
      <c r="L176" s="11"/>
      <c r="M176" s="12"/>
      <c r="N176" s="13"/>
    </row>
    <row r="177" spans="1:14" ht="22.5" customHeight="1" x14ac:dyDescent="0.15">
      <c r="A177" s="3"/>
      <c r="B177" s="3"/>
      <c r="C177" s="3"/>
      <c r="D177" s="564"/>
      <c r="E177" s="564"/>
      <c r="F177" s="564"/>
      <c r="G177" s="564"/>
      <c r="H177" s="564"/>
      <c r="I177" s="9"/>
      <c r="J177" s="9"/>
      <c r="K177" s="10"/>
      <c r="L177" s="11"/>
      <c r="M177" s="12"/>
      <c r="N177" s="13"/>
    </row>
    <row r="178" spans="1:14" ht="22.5" customHeight="1" x14ac:dyDescent="0.15">
      <c r="A178" s="3"/>
      <c r="B178" s="3"/>
      <c r="C178" s="3"/>
      <c r="D178" s="564"/>
      <c r="E178" s="564"/>
      <c r="F178" s="564"/>
      <c r="G178" s="564"/>
      <c r="H178" s="564"/>
      <c r="I178" s="9"/>
      <c r="J178" s="9"/>
      <c r="K178" s="10"/>
      <c r="L178" s="11"/>
      <c r="M178" s="12"/>
      <c r="N178" s="13"/>
    </row>
    <row r="179" spans="1:14" ht="22.5" customHeight="1" x14ac:dyDescent="0.15">
      <c r="A179" s="3"/>
      <c r="B179" s="3"/>
      <c r="C179" s="3"/>
      <c r="D179" s="564"/>
      <c r="E179" s="564"/>
      <c r="F179" s="564"/>
      <c r="G179" s="564"/>
      <c r="H179" s="564"/>
      <c r="I179" s="9"/>
      <c r="J179" s="9"/>
      <c r="K179" s="10"/>
      <c r="L179" s="11"/>
      <c r="M179" s="12"/>
      <c r="N179" s="13"/>
    </row>
    <row r="180" spans="1:14" ht="22.5" customHeight="1" x14ac:dyDescent="0.15">
      <c r="A180" s="3"/>
      <c r="B180" s="3"/>
      <c r="C180" s="3"/>
      <c r="D180" s="564"/>
      <c r="E180" s="564"/>
      <c r="F180" s="564"/>
      <c r="G180" s="564"/>
      <c r="H180" s="564"/>
      <c r="I180" s="9"/>
      <c r="J180" s="9"/>
      <c r="K180" s="10"/>
      <c r="L180" s="11"/>
      <c r="M180" s="12"/>
      <c r="N180" s="13"/>
    </row>
    <row r="181" spans="1:14" ht="22.5" customHeight="1" x14ac:dyDescent="0.15">
      <c r="A181" s="3"/>
      <c r="B181" s="3"/>
      <c r="C181" s="3"/>
      <c r="D181" s="564"/>
      <c r="E181" s="564"/>
      <c r="F181" s="564"/>
      <c r="G181" s="564"/>
      <c r="H181" s="564"/>
      <c r="I181" s="9"/>
      <c r="J181" s="9"/>
      <c r="K181" s="10"/>
      <c r="L181" s="11"/>
      <c r="M181" s="12"/>
      <c r="N181" s="13"/>
    </row>
    <row r="182" spans="1:14" ht="22.5" customHeight="1" x14ac:dyDescent="0.15">
      <c r="A182" s="3"/>
      <c r="B182" s="3"/>
      <c r="C182" s="3"/>
      <c r="D182" s="564"/>
      <c r="E182" s="564"/>
      <c r="F182" s="564"/>
      <c r="G182" s="564"/>
      <c r="H182" s="564"/>
      <c r="I182" s="9"/>
      <c r="J182" s="9"/>
      <c r="K182" s="10"/>
      <c r="L182" s="11"/>
      <c r="M182" s="12"/>
      <c r="N182" s="13"/>
    </row>
    <row r="183" spans="1:14" ht="22.5" customHeight="1" x14ac:dyDescent="0.15">
      <c r="A183" s="3"/>
      <c r="B183" s="3"/>
      <c r="C183" s="3"/>
      <c r="D183" s="564"/>
      <c r="E183" s="564"/>
      <c r="F183" s="564"/>
      <c r="G183" s="564"/>
      <c r="H183" s="564"/>
      <c r="I183" s="9"/>
      <c r="J183" s="9"/>
      <c r="K183" s="10"/>
      <c r="L183" s="11"/>
      <c r="M183" s="12"/>
      <c r="N183" s="13"/>
    </row>
    <row r="184" spans="1:14" ht="22.5" customHeight="1" x14ac:dyDescent="0.15">
      <c r="A184" s="3"/>
      <c r="B184" s="3"/>
      <c r="C184" s="3"/>
      <c r="D184" s="564"/>
      <c r="E184" s="564"/>
      <c r="F184" s="564"/>
      <c r="G184" s="564"/>
      <c r="H184" s="564"/>
      <c r="I184" s="9"/>
      <c r="J184" s="9"/>
      <c r="K184" s="10"/>
      <c r="L184" s="11"/>
      <c r="M184" s="12"/>
      <c r="N184" s="13"/>
    </row>
    <row r="185" spans="1:14" ht="22.5" customHeight="1" x14ac:dyDescent="0.15">
      <c r="A185" s="3"/>
      <c r="B185" s="3"/>
      <c r="C185" s="3"/>
      <c r="D185" s="564"/>
      <c r="E185" s="564"/>
      <c r="F185" s="564"/>
      <c r="G185" s="564"/>
      <c r="H185" s="564"/>
      <c r="I185" s="9"/>
      <c r="J185" s="9"/>
      <c r="K185" s="10"/>
      <c r="L185" s="11"/>
      <c r="M185" s="12"/>
      <c r="N185" s="13"/>
    </row>
    <row r="186" spans="1:14" ht="22.5" customHeight="1" x14ac:dyDescent="0.15">
      <c r="A186" s="3"/>
      <c r="B186" s="3"/>
      <c r="C186" s="3"/>
      <c r="D186" s="564"/>
      <c r="E186" s="564"/>
      <c r="F186" s="564"/>
      <c r="G186" s="564"/>
      <c r="H186" s="564"/>
      <c r="I186" s="9"/>
      <c r="J186" s="9"/>
      <c r="K186" s="10"/>
      <c r="L186" s="11"/>
      <c r="M186" s="12"/>
      <c r="N186" s="13"/>
    </row>
    <row r="187" spans="1:14" ht="22.5" customHeight="1" x14ac:dyDescent="0.15">
      <c r="A187" s="3"/>
      <c r="B187" s="3"/>
      <c r="C187" s="3"/>
      <c r="D187" s="564"/>
      <c r="E187" s="564"/>
      <c r="F187" s="564"/>
      <c r="G187" s="564"/>
      <c r="H187" s="564"/>
      <c r="I187" s="9"/>
      <c r="J187" s="9"/>
      <c r="K187" s="10"/>
      <c r="L187" s="11"/>
      <c r="M187" s="12"/>
      <c r="N187" s="13"/>
    </row>
    <row r="188" spans="1:14" ht="22.5" customHeight="1" x14ac:dyDescent="0.15">
      <c r="A188" s="3"/>
      <c r="B188" s="3"/>
      <c r="C188" s="3"/>
      <c r="D188" s="564"/>
      <c r="E188" s="564"/>
      <c r="F188" s="564"/>
      <c r="G188" s="564"/>
      <c r="H188" s="564"/>
      <c r="I188" s="9"/>
      <c r="J188" s="9"/>
      <c r="K188" s="10"/>
      <c r="L188" s="11"/>
      <c r="M188" s="12"/>
      <c r="N188" s="13"/>
    </row>
    <row r="189" spans="1:14" ht="22.5" customHeight="1" x14ac:dyDescent="0.15">
      <c r="A189" s="3"/>
      <c r="B189" s="3"/>
      <c r="C189" s="3"/>
      <c r="D189" s="564"/>
      <c r="E189" s="564"/>
      <c r="F189" s="564"/>
      <c r="G189" s="564"/>
      <c r="H189" s="564"/>
      <c r="I189" s="9"/>
      <c r="J189" s="9"/>
      <c r="K189" s="10"/>
      <c r="L189" s="11"/>
      <c r="M189" s="12"/>
      <c r="N189" s="13"/>
    </row>
    <row r="190" spans="1:14" ht="22.5" customHeight="1" x14ac:dyDescent="0.15">
      <c r="A190" s="3"/>
      <c r="B190" s="3"/>
      <c r="C190" s="3"/>
      <c r="D190" s="564"/>
      <c r="E190" s="564"/>
      <c r="F190" s="564"/>
      <c r="G190" s="564"/>
      <c r="H190" s="564"/>
      <c r="I190" s="9"/>
      <c r="J190" s="9"/>
      <c r="K190" s="10"/>
      <c r="L190" s="11"/>
      <c r="M190" s="12"/>
      <c r="N190" s="13"/>
    </row>
    <row r="191" spans="1:14" ht="22.5" customHeight="1" x14ac:dyDescent="0.15">
      <c r="A191" s="3"/>
      <c r="B191" s="3"/>
      <c r="C191" s="3"/>
      <c r="D191" s="564"/>
      <c r="E191" s="564"/>
      <c r="F191" s="564"/>
      <c r="G191" s="564"/>
      <c r="H191" s="564"/>
      <c r="I191" s="9"/>
      <c r="J191" s="9"/>
      <c r="K191" s="10"/>
      <c r="L191" s="11"/>
      <c r="M191" s="12"/>
      <c r="N191" s="13"/>
    </row>
    <row r="192" spans="1:14" ht="22.5" customHeight="1" x14ac:dyDescent="0.15">
      <c r="A192" s="3"/>
      <c r="B192" s="3"/>
      <c r="C192" s="3"/>
      <c r="D192" s="564"/>
      <c r="E192" s="564"/>
      <c r="F192" s="564"/>
      <c r="G192" s="564"/>
      <c r="H192" s="564"/>
      <c r="I192" s="9"/>
      <c r="J192" s="9"/>
      <c r="K192" s="10"/>
      <c r="L192" s="11"/>
      <c r="M192" s="12"/>
      <c r="N192" s="13"/>
    </row>
    <row r="193" spans="1:14" ht="22.5" customHeight="1" x14ac:dyDescent="0.15">
      <c r="A193" s="3"/>
      <c r="B193" s="3"/>
      <c r="C193" s="3"/>
      <c r="D193" s="564"/>
      <c r="E193" s="564"/>
      <c r="F193" s="564"/>
      <c r="G193" s="564"/>
      <c r="H193" s="564"/>
      <c r="I193" s="9"/>
      <c r="J193" s="9"/>
      <c r="K193" s="10"/>
      <c r="L193" s="11"/>
      <c r="M193" s="12"/>
      <c r="N193" s="13"/>
    </row>
    <row r="194" spans="1:14" ht="22.5" customHeight="1" x14ac:dyDescent="0.15">
      <c r="A194" s="3"/>
      <c r="B194" s="3"/>
      <c r="C194" s="3"/>
      <c r="D194" s="564"/>
      <c r="E194" s="564"/>
      <c r="F194" s="564"/>
      <c r="G194" s="564"/>
      <c r="H194" s="564"/>
      <c r="I194" s="9"/>
      <c r="J194" s="9"/>
      <c r="K194" s="10"/>
      <c r="L194" s="11"/>
      <c r="M194" s="12"/>
      <c r="N194" s="13"/>
    </row>
    <row r="195" spans="1:14" ht="22.5" customHeight="1" x14ac:dyDescent="0.15">
      <c r="A195" s="3"/>
      <c r="B195" s="3"/>
      <c r="C195" s="3"/>
      <c r="D195" s="564"/>
      <c r="E195" s="564"/>
      <c r="F195" s="564"/>
      <c r="G195" s="564"/>
      <c r="H195" s="564"/>
      <c r="I195" s="9"/>
      <c r="J195" s="9"/>
      <c r="K195" s="10"/>
      <c r="L195" s="11"/>
      <c r="M195" s="12"/>
      <c r="N195" s="13"/>
    </row>
    <row r="196" spans="1:14" ht="22.5" customHeight="1" x14ac:dyDescent="0.15">
      <c r="A196" s="3"/>
      <c r="B196" s="3"/>
      <c r="C196" s="3"/>
      <c r="D196" s="564"/>
      <c r="E196" s="564"/>
      <c r="F196" s="564"/>
      <c r="G196" s="564"/>
      <c r="H196" s="564"/>
      <c r="I196" s="9"/>
      <c r="J196" s="9"/>
      <c r="K196" s="10"/>
      <c r="L196" s="11"/>
      <c r="M196" s="12"/>
      <c r="N196" s="13"/>
    </row>
    <row r="197" spans="1:14" ht="22.5" customHeight="1" x14ac:dyDescent="0.15">
      <c r="A197" s="3"/>
      <c r="B197" s="3"/>
      <c r="C197" s="3"/>
      <c r="D197" s="564"/>
      <c r="E197" s="564"/>
      <c r="F197" s="564"/>
      <c r="G197" s="564"/>
      <c r="H197" s="564"/>
      <c r="I197" s="9"/>
      <c r="J197" s="9"/>
      <c r="K197" s="10"/>
      <c r="L197" s="11"/>
      <c r="M197" s="12"/>
      <c r="N197" s="13"/>
    </row>
    <row r="198" spans="1:14" ht="22.5" customHeight="1" x14ac:dyDescent="0.15">
      <c r="A198" s="3"/>
      <c r="B198" s="3"/>
      <c r="C198" s="3"/>
      <c r="D198" s="564"/>
      <c r="E198" s="564"/>
      <c r="F198" s="564"/>
      <c r="G198" s="564"/>
      <c r="H198" s="564"/>
      <c r="I198" s="9"/>
      <c r="J198" s="9"/>
      <c r="K198" s="10"/>
      <c r="L198" s="11"/>
      <c r="M198" s="12"/>
      <c r="N198" s="13"/>
    </row>
    <row r="199" spans="1:14" ht="22.5" customHeight="1" x14ac:dyDescent="0.15">
      <c r="A199" s="3"/>
      <c r="B199" s="3"/>
      <c r="C199" s="3"/>
      <c r="D199" s="564"/>
      <c r="E199" s="564"/>
      <c r="F199" s="564"/>
      <c r="G199" s="564"/>
      <c r="H199" s="564"/>
      <c r="I199" s="9"/>
      <c r="J199" s="9"/>
      <c r="K199" s="10"/>
      <c r="L199" s="11"/>
      <c r="M199" s="12"/>
      <c r="N199" s="13"/>
    </row>
    <row r="200" spans="1:14" ht="22.5" customHeight="1" x14ac:dyDescent="0.15">
      <c r="A200" s="3"/>
      <c r="B200" s="3"/>
      <c r="C200" s="3"/>
      <c r="D200" s="564"/>
      <c r="E200" s="564"/>
      <c r="F200" s="564"/>
      <c r="G200" s="564"/>
      <c r="H200" s="564"/>
      <c r="I200" s="9"/>
      <c r="J200" s="9"/>
      <c r="K200" s="10"/>
      <c r="L200" s="11"/>
      <c r="M200" s="12"/>
      <c r="N200" s="13"/>
    </row>
    <row r="201" spans="1:14" ht="22.5" customHeight="1" x14ac:dyDescent="0.15">
      <c r="A201" s="3"/>
      <c r="B201" s="3"/>
      <c r="C201" s="3"/>
      <c r="D201" s="564"/>
      <c r="E201" s="564"/>
      <c r="F201" s="564"/>
      <c r="G201" s="564"/>
      <c r="H201" s="564"/>
      <c r="I201" s="9"/>
      <c r="J201" s="9"/>
      <c r="K201" s="10"/>
      <c r="L201" s="11"/>
      <c r="M201" s="12"/>
      <c r="N201" s="13"/>
    </row>
    <row r="202" spans="1:14" ht="22.5" customHeight="1" x14ac:dyDescent="0.15">
      <c r="A202" s="3"/>
      <c r="B202" s="3"/>
      <c r="C202" s="3"/>
      <c r="D202" s="564"/>
      <c r="E202" s="564"/>
      <c r="F202" s="564"/>
      <c r="G202" s="564"/>
      <c r="H202" s="564"/>
      <c r="I202" s="9"/>
      <c r="J202" s="9"/>
      <c r="K202" s="10"/>
      <c r="L202" s="11"/>
      <c r="M202" s="12"/>
      <c r="N202" s="13"/>
    </row>
    <row r="203" spans="1:14" ht="22.5" customHeight="1" x14ac:dyDescent="0.15">
      <c r="A203" s="3"/>
      <c r="B203" s="3"/>
      <c r="C203" s="3"/>
      <c r="D203" s="564"/>
      <c r="E203" s="564"/>
      <c r="F203" s="564"/>
      <c r="G203" s="564"/>
      <c r="H203" s="564"/>
      <c r="I203" s="9"/>
      <c r="J203" s="9"/>
      <c r="K203" s="10"/>
      <c r="L203" s="11"/>
      <c r="M203" s="12"/>
      <c r="N203" s="13"/>
    </row>
    <row r="204" spans="1:14" ht="22.5" customHeight="1" x14ac:dyDescent="0.15">
      <c r="A204" s="3"/>
      <c r="B204" s="3"/>
      <c r="C204" s="3"/>
      <c r="D204" s="564"/>
      <c r="E204" s="564"/>
      <c r="F204" s="564"/>
      <c r="G204" s="564"/>
      <c r="H204" s="564"/>
      <c r="I204" s="9"/>
      <c r="J204" s="9"/>
      <c r="K204" s="10"/>
      <c r="L204" s="11"/>
      <c r="M204" s="12"/>
      <c r="N204" s="13"/>
    </row>
    <row r="205" spans="1:14" ht="22.5" customHeight="1" x14ac:dyDescent="0.15">
      <c r="A205" s="3"/>
      <c r="B205" s="3"/>
      <c r="C205" s="3"/>
      <c r="D205" s="564"/>
      <c r="E205" s="564"/>
      <c r="F205" s="564"/>
      <c r="G205" s="564"/>
      <c r="H205" s="564"/>
      <c r="I205" s="9"/>
      <c r="J205" s="9"/>
      <c r="K205" s="10"/>
      <c r="L205" s="11"/>
      <c r="M205" s="12"/>
      <c r="N205" s="13"/>
    </row>
    <row r="206" spans="1:14" ht="22.5" customHeight="1" x14ac:dyDescent="0.15">
      <c r="A206" s="3"/>
      <c r="B206" s="3"/>
      <c r="C206" s="3"/>
      <c r="D206" s="564"/>
      <c r="E206" s="564"/>
      <c r="F206" s="564"/>
      <c r="G206" s="564"/>
      <c r="H206" s="564"/>
      <c r="I206" s="9"/>
      <c r="J206" s="9"/>
      <c r="K206" s="10"/>
      <c r="L206" s="11"/>
      <c r="M206" s="12"/>
      <c r="N206" s="13"/>
    </row>
    <row r="207" spans="1:14" ht="22.5" customHeight="1" x14ac:dyDescent="0.15">
      <c r="A207" s="3"/>
      <c r="B207" s="3"/>
      <c r="C207" s="3"/>
      <c r="D207" s="564"/>
      <c r="E207" s="564"/>
      <c r="F207" s="564"/>
      <c r="G207" s="564"/>
      <c r="H207" s="564"/>
      <c r="I207" s="9"/>
      <c r="J207" s="9"/>
      <c r="K207" s="10"/>
      <c r="L207" s="11"/>
      <c r="M207" s="12"/>
      <c r="N207" s="13"/>
    </row>
    <row r="208" spans="1:14" ht="22.5" customHeight="1" x14ac:dyDescent="0.15">
      <c r="A208" s="3"/>
      <c r="B208" s="3"/>
      <c r="C208" s="3"/>
      <c r="D208" s="564"/>
      <c r="E208" s="564"/>
      <c r="F208" s="564"/>
      <c r="G208" s="564"/>
      <c r="H208" s="564"/>
      <c r="I208" s="9"/>
      <c r="J208" s="9"/>
      <c r="K208" s="10"/>
      <c r="L208" s="11"/>
      <c r="M208" s="12"/>
      <c r="N208" s="13"/>
    </row>
    <row r="209" spans="1:14" ht="22.5" customHeight="1" x14ac:dyDescent="0.15">
      <c r="A209" s="3"/>
      <c r="B209" s="3"/>
      <c r="C209" s="3"/>
      <c r="D209" s="564"/>
      <c r="E209" s="564"/>
      <c r="F209" s="564"/>
      <c r="G209" s="564"/>
      <c r="H209" s="564"/>
      <c r="I209" s="9"/>
      <c r="J209" s="9"/>
      <c r="K209" s="10"/>
      <c r="L209" s="11"/>
      <c r="M209" s="12"/>
      <c r="N209" s="13"/>
    </row>
    <row r="210" spans="1:14" ht="22.5" customHeight="1" x14ac:dyDescent="0.15">
      <c r="A210" s="3"/>
      <c r="B210" s="3"/>
      <c r="C210" s="3"/>
      <c r="D210" s="564"/>
      <c r="E210" s="564"/>
      <c r="F210" s="564"/>
      <c r="G210" s="564"/>
      <c r="H210" s="564"/>
      <c r="I210" s="9"/>
      <c r="J210" s="9"/>
      <c r="K210" s="10"/>
      <c r="L210" s="11"/>
      <c r="M210" s="12"/>
      <c r="N210" s="13"/>
    </row>
    <row r="211" spans="1:14" ht="22.5" customHeight="1" x14ac:dyDescent="0.15">
      <c r="A211" s="3"/>
      <c r="B211" s="3"/>
      <c r="C211" s="3"/>
      <c r="D211" s="564"/>
      <c r="E211" s="564"/>
      <c r="F211" s="564"/>
      <c r="G211" s="564"/>
      <c r="H211" s="564"/>
      <c r="I211" s="9"/>
      <c r="J211" s="9"/>
      <c r="K211" s="10"/>
      <c r="L211" s="11"/>
      <c r="M211" s="12"/>
      <c r="N211" s="13"/>
    </row>
    <row r="212" spans="1:14" ht="22.5" customHeight="1" x14ac:dyDescent="0.15">
      <c r="A212" s="3"/>
      <c r="B212" s="3"/>
      <c r="C212" s="3"/>
      <c r="D212" s="564"/>
      <c r="E212" s="564"/>
      <c r="F212" s="564"/>
      <c r="G212" s="564"/>
      <c r="H212" s="564"/>
      <c r="I212" s="9"/>
      <c r="J212" s="9"/>
      <c r="K212" s="10"/>
      <c r="L212" s="11"/>
      <c r="M212" s="12"/>
      <c r="N212" s="13"/>
    </row>
    <row r="213" spans="1:14" ht="22.5" customHeight="1" x14ac:dyDescent="0.15">
      <c r="A213" s="3"/>
      <c r="B213" s="3"/>
      <c r="C213" s="3"/>
      <c r="D213" s="564"/>
      <c r="E213" s="564"/>
      <c r="F213" s="564"/>
      <c r="G213" s="564"/>
      <c r="H213" s="564"/>
      <c r="I213" s="9"/>
      <c r="J213" s="9"/>
      <c r="K213" s="10"/>
      <c r="L213" s="11"/>
      <c r="M213" s="12"/>
      <c r="N213" s="13"/>
    </row>
    <row r="214" spans="1:14" ht="22.5" customHeight="1" x14ac:dyDescent="0.15">
      <c r="A214" s="3"/>
      <c r="B214" s="3"/>
      <c r="C214" s="3"/>
      <c r="D214" s="564"/>
      <c r="E214" s="564"/>
      <c r="F214" s="564"/>
      <c r="G214" s="564"/>
      <c r="H214" s="564"/>
      <c r="I214" s="9"/>
      <c r="J214" s="9"/>
      <c r="K214" s="10"/>
      <c r="L214" s="11"/>
      <c r="M214" s="12"/>
      <c r="N214" s="13"/>
    </row>
    <row r="215" spans="1:14" ht="22.5" customHeight="1" x14ac:dyDescent="0.15">
      <c r="A215" s="3"/>
      <c r="B215" s="3"/>
      <c r="C215" s="3"/>
      <c r="D215" s="564"/>
      <c r="E215" s="564"/>
      <c r="F215" s="564"/>
      <c r="G215" s="564"/>
      <c r="H215" s="564"/>
      <c r="I215" s="9"/>
      <c r="J215" s="9"/>
      <c r="K215" s="10"/>
      <c r="L215" s="11"/>
      <c r="M215" s="12"/>
      <c r="N215" s="13"/>
    </row>
    <row r="216" spans="1:14" ht="22.5" customHeight="1" x14ac:dyDescent="0.15">
      <c r="A216" s="3"/>
      <c r="B216" s="3"/>
      <c r="C216" s="3"/>
      <c r="D216" s="564"/>
      <c r="E216" s="564"/>
      <c r="F216" s="564"/>
      <c r="G216" s="564"/>
      <c r="H216" s="564"/>
      <c r="I216" s="9"/>
      <c r="J216" s="9"/>
      <c r="K216" s="10"/>
      <c r="L216" s="11"/>
      <c r="M216" s="12"/>
      <c r="N216" s="13"/>
    </row>
    <row r="217" spans="1:14" ht="22.5" customHeight="1" x14ac:dyDescent="0.15">
      <c r="A217" s="3"/>
      <c r="B217" s="3"/>
      <c r="C217" s="3"/>
      <c r="D217" s="564"/>
      <c r="E217" s="564"/>
      <c r="F217" s="564"/>
      <c r="G217" s="564"/>
      <c r="H217" s="564"/>
      <c r="I217" s="9"/>
      <c r="J217" s="9"/>
      <c r="K217" s="10"/>
      <c r="L217" s="11"/>
      <c r="M217" s="12"/>
      <c r="N217" s="13"/>
    </row>
    <row r="218" spans="1:14" ht="22.5" customHeight="1" x14ac:dyDescent="0.15">
      <c r="A218" s="3"/>
      <c r="B218" s="3"/>
      <c r="C218" s="3"/>
      <c r="D218" s="564"/>
      <c r="E218" s="564"/>
      <c r="F218" s="564"/>
      <c r="G218" s="564"/>
      <c r="H218" s="564"/>
      <c r="I218" s="9"/>
      <c r="J218" s="9"/>
      <c r="K218" s="10"/>
      <c r="L218" s="11"/>
      <c r="M218" s="12"/>
      <c r="N218" s="13"/>
    </row>
    <row r="219" spans="1:14" ht="22.5" customHeight="1" x14ac:dyDescent="0.15">
      <c r="A219" s="3"/>
      <c r="B219" s="3"/>
      <c r="C219" s="3"/>
      <c r="D219" s="564"/>
      <c r="E219" s="564"/>
      <c r="F219" s="564"/>
      <c r="G219" s="564"/>
      <c r="H219" s="564"/>
      <c r="I219" s="9"/>
      <c r="J219" s="9"/>
      <c r="K219" s="10"/>
      <c r="L219" s="11"/>
      <c r="M219" s="12"/>
      <c r="N219" s="13"/>
    </row>
    <row r="220" spans="1:14" ht="22.5" customHeight="1" x14ac:dyDescent="0.15">
      <c r="A220" s="3"/>
      <c r="B220" s="3"/>
      <c r="C220" s="3"/>
      <c r="D220" s="564"/>
      <c r="E220" s="564"/>
      <c r="F220" s="564"/>
      <c r="G220" s="564"/>
      <c r="H220" s="564"/>
      <c r="I220" s="9"/>
      <c r="J220" s="9"/>
      <c r="K220" s="10"/>
      <c r="L220" s="11"/>
      <c r="M220" s="12"/>
      <c r="N220" s="13"/>
    </row>
    <row r="221" spans="1:14" ht="22.5" customHeight="1" x14ac:dyDescent="0.15">
      <c r="A221" s="3"/>
      <c r="B221" s="3"/>
      <c r="C221" s="3"/>
      <c r="D221" s="564"/>
      <c r="E221" s="564"/>
      <c r="F221" s="564"/>
      <c r="G221" s="564"/>
      <c r="H221" s="564"/>
      <c r="I221" s="9"/>
      <c r="J221" s="9"/>
      <c r="K221" s="10"/>
      <c r="L221" s="11"/>
      <c r="M221" s="12"/>
      <c r="N221" s="13"/>
    </row>
    <row r="222" spans="1:14" ht="22.5" customHeight="1" x14ac:dyDescent="0.15">
      <c r="A222" s="3"/>
      <c r="B222" s="3"/>
      <c r="C222" s="3"/>
      <c r="D222" s="564"/>
      <c r="E222" s="564"/>
      <c r="F222" s="564"/>
      <c r="G222" s="564"/>
      <c r="H222" s="564"/>
      <c r="I222" s="9"/>
      <c r="J222" s="9"/>
      <c r="K222" s="10"/>
      <c r="L222" s="11"/>
      <c r="M222" s="12"/>
      <c r="N222" s="13"/>
    </row>
    <row r="223" spans="1:14" ht="22.5" customHeight="1" x14ac:dyDescent="0.15">
      <c r="A223" s="3"/>
      <c r="B223" s="3"/>
      <c r="C223" s="3"/>
      <c r="D223" s="564"/>
      <c r="E223" s="564"/>
      <c r="F223" s="564"/>
      <c r="G223" s="564"/>
      <c r="H223" s="564"/>
      <c r="I223" s="9"/>
      <c r="J223" s="9"/>
      <c r="K223" s="10"/>
      <c r="L223" s="11"/>
      <c r="M223" s="12"/>
      <c r="N223" s="13"/>
    </row>
    <row r="224" spans="1:14" ht="22.5" customHeight="1" x14ac:dyDescent="0.15">
      <c r="A224" s="3"/>
      <c r="B224" s="3"/>
      <c r="C224" s="3"/>
      <c r="D224" s="564"/>
      <c r="E224" s="564"/>
      <c r="F224" s="564"/>
      <c r="G224" s="564"/>
      <c r="H224" s="564"/>
      <c r="I224" s="9"/>
      <c r="J224" s="9"/>
      <c r="K224" s="10"/>
      <c r="L224" s="11"/>
      <c r="M224" s="12"/>
      <c r="N224" s="13"/>
    </row>
    <row r="225" spans="1:14" ht="22.5" customHeight="1" x14ac:dyDescent="0.15">
      <c r="A225" s="3"/>
      <c r="B225" s="3"/>
      <c r="C225" s="3"/>
      <c r="D225" s="564"/>
      <c r="E225" s="564"/>
      <c r="F225" s="564"/>
      <c r="G225" s="564"/>
      <c r="H225" s="564"/>
      <c r="I225" s="9"/>
      <c r="J225" s="9"/>
      <c r="K225" s="10"/>
      <c r="L225" s="11"/>
      <c r="M225" s="12"/>
      <c r="N225" s="13"/>
    </row>
    <row r="226" spans="1:14" ht="22.5" customHeight="1" x14ac:dyDescent="0.15">
      <c r="A226" s="3"/>
      <c r="B226" s="3"/>
      <c r="C226" s="3"/>
      <c r="D226" s="564"/>
      <c r="E226" s="564"/>
      <c r="F226" s="564"/>
      <c r="G226" s="564"/>
      <c r="H226" s="564"/>
      <c r="I226" s="9"/>
      <c r="J226" s="9"/>
      <c r="K226" s="10"/>
      <c r="L226" s="11"/>
      <c r="M226" s="12"/>
      <c r="N226" s="13"/>
    </row>
    <row r="227" spans="1:14" ht="22.5" customHeight="1" x14ac:dyDescent="0.15">
      <c r="A227" s="3"/>
      <c r="B227" s="3"/>
      <c r="C227" s="3"/>
      <c r="D227" s="564"/>
      <c r="E227" s="564"/>
      <c r="F227" s="564"/>
      <c r="G227" s="564"/>
      <c r="H227" s="564"/>
      <c r="I227" s="9"/>
      <c r="J227" s="9"/>
      <c r="K227" s="10"/>
      <c r="L227" s="11"/>
      <c r="M227" s="12"/>
      <c r="N227" s="13"/>
    </row>
    <row r="228" spans="1:14" ht="22.5" customHeight="1" x14ac:dyDescent="0.15">
      <c r="A228" s="3"/>
      <c r="B228" s="3"/>
      <c r="C228" s="3"/>
      <c r="D228" s="564"/>
      <c r="E228" s="564"/>
      <c r="F228" s="564"/>
      <c r="G228" s="564"/>
      <c r="H228" s="564"/>
      <c r="I228" s="9"/>
      <c r="J228" s="9"/>
      <c r="K228" s="10"/>
      <c r="L228" s="11"/>
      <c r="M228" s="12"/>
      <c r="N228" s="13"/>
    </row>
    <row r="229" spans="1:14" ht="22.5" customHeight="1" x14ac:dyDescent="0.15">
      <c r="A229" s="3"/>
      <c r="B229" s="3"/>
      <c r="C229" s="3"/>
      <c r="D229" s="564"/>
      <c r="E229" s="564"/>
      <c r="F229" s="564"/>
      <c r="G229" s="564"/>
      <c r="H229" s="564"/>
      <c r="I229" s="9"/>
      <c r="J229" s="9"/>
      <c r="K229" s="10"/>
      <c r="L229" s="11"/>
      <c r="M229" s="12"/>
      <c r="N229" s="13"/>
    </row>
    <row r="230" spans="1:14" ht="22.5" customHeight="1" x14ac:dyDescent="0.15">
      <c r="A230" s="3"/>
      <c r="B230" s="3"/>
      <c r="C230" s="3"/>
      <c r="D230" s="564"/>
      <c r="E230" s="564"/>
      <c r="F230" s="564"/>
      <c r="G230" s="564"/>
      <c r="H230" s="564"/>
      <c r="I230" s="9"/>
      <c r="J230" s="9"/>
      <c r="K230" s="10"/>
      <c r="L230" s="11"/>
      <c r="M230" s="12"/>
      <c r="N230" s="13"/>
    </row>
    <row r="231" spans="1:14" ht="22.5" customHeight="1" x14ac:dyDescent="0.15">
      <c r="A231" s="3"/>
      <c r="B231" s="3"/>
      <c r="C231" s="3"/>
      <c r="D231" s="564"/>
      <c r="E231" s="564"/>
      <c r="F231" s="564"/>
      <c r="G231" s="564"/>
      <c r="H231" s="564"/>
      <c r="I231" s="9"/>
      <c r="J231" s="9"/>
      <c r="K231" s="10"/>
      <c r="L231" s="11"/>
      <c r="M231" s="12"/>
      <c r="N231" s="13"/>
    </row>
    <row r="232" spans="1:14" ht="22.5" customHeight="1" x14ac:dyDescent="0.15">
      <c r="A232" s="3"/>
      <c r="B232" s="3"/>
      <c r="C232" s="3"/>
      <c r="D232" s="564"/>
      <c r="E232" s="564"/>
      <c r="F232" s="564"/>
      <c r="G232" s="564"/>
      <c r="H232" s="564"/>
      <c r="I232" s="9"/>
      <c r="J232" s="9"/>
      <c r="K232" s="10"/>
      <c r="L232" s="11"/>
      <c r="M232" s="12"/>
      <c r="N232" s="13"/>
    </row>
    <row r="233" spans="1:14" ht="22.5" customHeight="1" x14ac:dyDescent="0.15">
      <c r="A233" s="3"/>
      <c r="B233" s="3"/>
      <c r="C233" s="3"/>
      <c r="D233" s="564"/>
      <c r="E233" s="564"/>
      <c r="F233" s="564"/>
      <c r="G233" s="564"/>
      <c r="H233" s="564"/>
      <c r="I233" s="9"/>
      <c r="J233" s="9"/>
      <c r="K233" s="10"/>
      <c r="L233" s="11"/>
      <c r="M233" s="12"/>
      <c r="N233" s="13"/>
    </row>
    <row r="234" spans="1:14" ht="22.5" customHeight="1" x14ac:dyDescent="0.15">
      <c r="A234" s="3"/>
      <c r="B234" s="3"/>
      <c r="C234" s="3"/>
      <c r="D234" s="564"/>
      <c r="E234" s="564"/>
      <c r="F234" s="564"/>
      <c r="G234" s="564"/>
      <c r="H234" s="564"/>
      <c r="I234" s="9"/>
      <c r="J234" s="9"/>
      <c r="K234" s="10"/>
      <c r="L234" s="11"/>
      <c r="M234" s="12"/>
      <c r="N234" s="13"/>
    </row>
    <row r="235" spans="1:14" ht="22.5" customHeight="1" x14ac:dyDescent="0.15">
      <c r="A235" s="3"/>
      <c r="B235" s="3"/>
      <c r="C235" s="3"/>
      <c r="D235" s="564"/>
      <c r="E235" s="564"/>
      <c r="F235" s="564"/>
      <c r="G235" s="564"/>
      <c r="H235" s="564"/>
      <c r="I235" s="9"/>
      <c r="J235" s="9"/>
      <c r="K235" s="10"/>
      <c r="L235" s="11"/>
      <c r="M235" s="12"/>
      <c r="N235" s="13"/>
    </row>
    <row r="236" spans="1:14" ht="22.5" customHeight="1" x14ac:dyDescent="0.15">
      <c r="A236" s="3"/>
      <c r="B236" s="3"/>
      <c r="C236" s="3"/>
      <c r="D236" s="564"/>
      <c r="E236" s="564"/>
      <c r="F236" s="564"/>
      <c r="G236" s="564"/>
      <c r="H236" s="564"/>
      <c r="I236" s="9"/>
      <c r="J236" s="9"/>
      <c r="K236" s="10"/>
      <c r="L236" s="11"/>
      <c r="M236" s="12"/>
      <c r="N236" s="13"/>
    </row>
    <row r="237" spans="1:14" ht="22.5" customHeight="1" x14ac:dyDescent="0.15">
      <c r="A237" s="3"/>
      <c r="B237" s="3"/>
      <c r="C237" s="3"/>
      <c r="D237" s="564"/>
      <c r="E237" s="564"/>
      <c r="F237" s="564"/>
      <c r="G237" s="564"/>
      <c r="H237" s="564"/>
      <c r="I237" s="9"/>
      <c r="J237" s="9"/>
      <c r="K237" s="10"/>
      <c r="L237" s="11"/>
      <c r="M237" s="12"/>
      <c r="N237" s="13"/>
    </row>
    <row r="238" spans="1:14" ht="22.5" customHeight="1" x14ac:dyDescent="0.15">
      <c r="A238" s="3"/>
      <c r="B238" s="3"/>
      <c r="C238" s="3"/>
      <c r="D238" s="564"/>
      <c r="E238" s="564"/>
      <c r="F238" s="564"/>
      <c r="G238" s="564"/>
      <c r="H238" s="564"/>
      <c r="I238" s="9"/>
      <c r="J238" s="9"/>
      <c r="K238" s="10"/>
      <c r="L238" s="11"/>
      <c r="M238" s="12"/>
      <c r="N238" s="13"/>
    </row>
    <row r="239" spans="1:14" ht="22.5" customHeight="1" x14ac:dyDescent="0.15">
      <c r="A239" s="3"/>
      <c r="B239" s="3"/>
      <c r="C239" s="3"/>
      <c r="D239" s="564"/>
      <c r="E239" s="564"/>
      <c r="F239" s="564"/>
      <c r="G239" s="564"/>
      <c r="H239" s="564"/>
      <c r="I239" s="9"/>
      <c r="J239" s="9"/>
      <c r="K239" s="10"/>
      <c r="L239" s="11"/>
      <c r="M239" s="12"/>
      <c r="N239" s="13"/>
    </row>
    <row r="240" spans="1:14" ht="22.5" customHeight="1" x14ac:dyDescent="0.15">
      <c r="A240" s="3"/>
      <c r="B240" s="3"/>
      <c r="C240" s="3"/>
      <c r="D240" s="564"/>
      <c r="E240" s="564"/>
      <c r="F240" s="564"/>
      <c r="G240" s="564"/>
      <c r="H240" s="564"/>
      <c r="I240" s="9"/>
      <c r="J240" s="9"/>
      <c r="K240" s="10"/>
      <c r="L240" s="11"/>
      <c r="M240" s="12"/>
      <c r="N240" s="13"/>
    </row>
    <row r="241" spans="1:14" ht="22.5" customHeight="1" x14ac:dyDescent="0.15">
      <c r="A241" s="3"/>
      <c r="B241" s="3"/>
      <c r="C241" s="3"/>
      <c r="D241" s="564"/>
      <c r="E241" s="564"/>
      <c r="F241" s="564"/>
      <c r="G241" s="564"/>
      <c r="H241" s="564"/>
      <c r="I241" s="9"/>
      <c r="J241" s="9"/>
      <c r="K241" s="10"/>
      <c r="L241" s="11"/>
      <c r="M241" s="12"/>
      <c r="N241" s="13"/>
    </row>
    <row r="242" spans="1:14" ht="22.5" customHeight="1" x14ac:dyDescent="0.15">
      <c r="A242" s="3"/>
      <c r="B242" s="3"/>
      <c r="C242" s="3"/>
      <c r="D242" s="564"/>
      <c r="E242" s="564"/>
      <c r="F242" s="564"/>
      <c r="G242" s="564"/>
      <c r="H242" s="564"/>
      <c r="I242" s="9"/>
      <c r="J242" s="9"/>
      <c r="K242" s="10"/>
      <c r="L242" s="11"/>
      <c r="M242" s="12"/>
      <c r="N242" s="13"/>
    </row>
    <row r="243" spans="1:14" ht="22.5" customHeight="1" x14ac:dyDescent="0.15">
      <c r="A243" s="3"/>
      <c r="B243" s="3"/>
      <c r="C243" s="3"/>
      <c r="D243" s="564"/>
      <c r="E243" s="564"/>
      <c r="F243" s="564"/>
      <c r="G243" s="564"/>
      <c r="H243" s="564"/>
      <c r="I243" s="9"/>
      <c r="J243" s="9"/>
      <c r="K243" s="10"/>
      <c r="L243" s="11"/>
      <c r="M243" s="12"/>
      <c r="N243" s="13"/>
    </row>
    <row r="244" spans="1:14" ht="22.5" customHeight="1" x14ac:dyDescent="0.15">
      <c r="A244" s="3"/>
      <c r="B244" s="3"/>
      <c r="C244" s="3"/>
      <c r="D244" s="564"/>
      <c r="E244" s="564"/>
      <c r="F244" s="564"/>
      <c r="G244" s="564"/>
      <c r="H244" s="564"/>
      <c r="I244" s="9"/>
      <c r="J244" s="9"/>
      <c r="K244" s="10"/>
      <c r="L244" s="11"/>
      <c r="M244" s="12"/>
      <c r="N244" s="13"/>
    </row>
    <row r="245" spans="1:14" ht="22.5" customHeight="1" x14ac:dyDescent="0.15">
      <c r="A245" s="3"/>
      <c r="B245" s="3"/>
      <c r="C245" s="3"/>
      <c r="D245" s="564"/>
      <c r="E245" s="564"/>
      <c r="F245" s="564"/>
      <c r="G245" s="564"/>
      <c r="H245" s="564"/>
      <c r="I245" s="9"/>
      <c r="J245" s="9"/>
      <c r="K245" s="10"/>
      <c r="L245" s="11"/>
      <c r="M245" s="12"/>
      <c r="N245" s="13"/>
    </row>
    <row r="246" spans="1:14" ht="22.5" customHeight="1" x14ac:dyDescent="0.15">
      <c r="A246" s="3"/>
      <c r="B246" s="3"/>
      <c r="C246" s="3"/>
      <c r="D246" s="564"/>
      <c r="E246" s="564"/>
      <c r="F246" s="564"/>
      <c r="G246" s="564"/>
      <c r="H246" s="564"/>
      <c r="I246" s="9"/>
      <c r="J246" s="9"/>
      <c r="K246" s="10"/>
      <c r="L246" s="11"/>
      <c r="M246" s="12"/>
      <c r="N246" s="13"/>
    </row>
    <row r="247" spans="1:14" ht="22.5" customHeight="1" x14ac:dyDescent="0.15">
      <c r="A247" s="3"/>
      <c r="B247" s="3"/>
      <c r="C247" s="3"/>
      <c r="D247" s="564"/>
      <c r="E247" s="564"/>
      <c r="F247" s="564"/>
      <c r="G247" s="564"/>
      <c r="H247" s="564"/>
      <c r="I247" s="9"/>
      <c r="J247" s="9"/>
      <c r="K247" s="10"/>
      <c r="L247" s="11"/>
      <c r="M247" s="12"/>
      <c r="N247" s="13"/>
    </row>
    <row r="248" spans="1:14" ht="22.5" customHeight="1" x14ac:dyDescent="0.15">
      <c r="A248" s="3"/>
      <c r="B248" s="3"/>
      <c r="C248" s="3"/>
      <c r="D248" s="564"/>
      <c r="E248" s="564"/>
      <c r="F248" s="564"/>
      <c r="G248" s="564"/>
      <c r="H248" s="564"/>
      <c r="I248" s="9"/>
      <c r="J248" s="9"/>
      <c r="K248" s="10"/>
      <c r="L248" s="11"/>
      <c r="M248" s="12"/>
      <c r="N248" s="13"/>
    </row>
    <row r="249" spans="1:14" ht="22.5" customHeight="1" x14ac:dyDescent="0.15">
      <c r="A249" s="3"/>
      <c r="B249" s="3"/>
      <c r="C249" s="3"/>
      <c r="D249" s="564"/>
      <c r="E249" s="564"/>
      <c r="F249" s="564"/>
      <c r="G249" s="564"/>
      <c r="H249" s="564"/>
      <c r="I249" s="9"/>
      <c r="J249" s="9"/>
      <c r="K249" s="10"/>
      <c r="L249" s="11"/>
      <c r="M249" s="12"/>
      <c r="N249" s="13"/>
    </row>
    <row r="250" spans="1:14" ht="22.5" customHeight="1" x14ac:dyDescent="0.15">
      <c r="A250" s="3"/>
      <c r="B250" s="3"/>
      <c r="C250" s="3"/>
      <c r="D250" s="564"/>
      <c r="E250" s="564"/>
      <c r="F250" s="564"/>
      <c r="G250" s="564"/>
      <c r="H250" s="564"/>
      <c r="I250" s="9"/>
      <c r="J250" s="9"/>
      <c r="K250" s="10"/>
      <c r="L250" s="11"/>
      <c r="M250" s="12"/>
      <c r="N250" s="13"/>
    </row>
    <row r="251" spans="1:14" ht="22.5" customHeight="1" x14ac:dyDescent="0.15">
      <c r="A251" s="3"/>
      <c r="B251" s="3"/>
      <c r="C251" s="3"/>
      <c r="D251" s="564"/>
      <c r="E251" s="564"/>
      <c r="F251" s="564"/>
      <c r="G251" s="564"/>
      <c r="H251" s="564"/>
      <c r="I251" s="9"/>
      <c r="J251" s="9"/>
      <c r="K251" s="10"/>
      <c r="L251" s="11"/>
      <c r="M251" s="12"/>
      <c r="N251" s="13"/>
    </row>
    <row r="252" spans="1:14" ht="22.5" customHeight="1" x14ac:dyDescent="0.15">
      <c r="A252" s="3"/>
      <c r="B252" s="3"/>
      <c r="C252" s="3"/>
      <c r="D252" s="564"/>
      <c r="E252" s="564"/>
      <c r="F252" s="564"/>
      <c r="G252" s="564"/>
      <c r="H252" s="564"/>
      <c r="I252" s="9"/>
      <c r="J252" s="9"/>
      <c r="K252" s="10"/>
      <c r="L252" s="11"/>
      <c r="M252" s="12"/>
      <c r="N252" s="13"/>
    </row>
    <row r="253" spans="1:14" ht="22.5" customHeight="1" x14ac:dyDescent="0.15">
      <c r="A253" s="3"/>
      <c r="B253" s="3"/>
      <c r="C253" s="3"/>
      <c r="D253" s="564"/>
      <c r="E253" s="564"/>
      <c r="F253" s="564"/>
      <c r="G253" s="564"/>
      <c r="H253" s="564"/>
      <c r="I253" s="9"/>
      <c r="J253" s="9"/>
      <c r="K253" s="10"/>
      <c r="L253" s="11"/>
      <c r="M253" s="12"/>
      <c r="N253" s="13"/>
    </row>
    <row r="254" spans="1:14" ht="22.5" customHeight="1" x14ac:dyDescent="0.15">
      <c r="A254" s="3"/>
      <c r="B254" s="3"/>
      <c r="C254" s="3"/>
      <c r="D254" s="564"/>
      <c r="E254" s="564"/>
      <c r="F254" s="564"/>
      <c r="G254" s="564"/>
      <c r="H254" s="564"/>
      <c r="I254" s="9"/>
      <c r="J254" s="9"/>
      <c r="K254" s="10"/>
      <c r="L254" s="11"/>
      <c r="M254" s="12"/>
      <c r="N254" s="13"/>
    </row>
    <row r="255" spans="1:14" ht="22.5" customHeight="1" x14ac:dyDescent="0.15">
      <c r="A255" s="3"/>
      <c r="B255" s="3"/>
      <c r="C255" s="3"/>
      <c r="D255" s="564"/>
      <c r="E255" s="564"/>
      <c r="F255" s="564"/>
      <c r="G255" s="564"/>
      <c r="H255" s="564"/>
      <c r="I255" s="9"/>
      <c r="J255" s="9"/>
      <c r="K255" s="10"/>
      <c r="L255" s="11"/>
      <c r="M255" s="12"/>
      <c r="N255" s="13"/>
    </row>
    <row r="256" spans="1:14" ht="22.5" customHeight="1" x14ac:dyDescent="0.15">
      <c r="A256" s="3"/>
      <c r="B256" s="3"/>
      <c r="C256" s="3"/>
      <c r="D256" s="564"/>
      <c r="E256" s="564"/>
      <c r="F256" s="564"/>
      <c r="G256" s="564"/>
      <c r="H256" s="564"/>
      <c r="I256" s="9"/>
      <c r="J256" s="9"/>
      <c r="K256" s="10"/>
      <c r="L256" s="11"/>
      <c r="M256" s="12"/>
      <c r="N256" s="13"/>
    </row>
    <row r="257" spans="1:14" ht="22.5" customHeight="1" x14ac:dyDescent="0.15">
      <c r="A257" s="3"/>
      <c r="B257" s="3"/>
      <c r="C257" s="3"/>
      <c r="D257" s="564"/>
      <c r="E257" s="564"/>
      <c r="F257" s="564"/>
      <c r="G257" s="564"/>
      <c r="H257" s="564"/>
      <c r="I257" s="9"/>
      <c r="J257" s="9"/>
      <c r="K257" s="10"/>
      <c r="L257" s="11"/>
      <c r="M257" s="12"/>
      <c r="N257" s="13"/>
    </row>
    <row r="258" spans="1:14" ht="22.5" customHeight="1" x14ac:dyDescent="0.15">
      <c r="A258" s="3"/>
      <c r="B258" s="3"/>
      <c r="C258" s="3"/>
      <c r="D258" s="564"/>
      <c r="E258" s="564"/>
      <c r="F258" s="564"/>
      <c r="G258" s="564"/>
      <c r="H258" s="564"/>
      <c r="I258" s="9"/>
      <c r="J258" s="9"/>
      <c r="K258" s="10"/>
      <c r="L258" s="11"/>
      <c r="M258" s="12"/>
      <c r="N258" s="13"/>
    </row>
    <row r="259" spans="1:14" ht="22.5" customHeight="1" x14ac:dyDescent="0.15">
      <c r="A259" s="3"/>
      <c r="B259" s="3"/>
      <c r="C259" s="3"/>
      <c r="D259" s="564"/>
      <c r="E259" s="564"/>
      <c r="F259" s="564"/>
      <c r="G259" s="564"/>
      <c r="H259" s="564"/>
      <c r="I259" s="9"/>
      <c r="J259" s="9"/>
      <c r="K259" s="10"/>
      <c r="L259" s="11"/>
      <c r="M259" s="12"/>
      <c r="N259" s="13"/>
    </row>
    <row r="260" spans="1:14" ht="22.5" customHeight="1" x14ac:dyDescent="0.15">
      <c r="A260" s="3"/>
      <c r="B260" s="3"/>
      <c r="C260" s="3"/>
      <c r="D260" s="564"/>
      <c r="E260" s="564"/>
      <c r="F260" s="564"/>
      <c r="G260" s="564"/>
      <c r="H260" s="564"/>
      <c r="I260" s="9"/>
      <c r="J260" s="9"/>
      <c r="K260" s="10"/>
      <c r="L260" s="11"/>
      <c r="M260" s="12"/>
      <c r="N260" s="13"/>
    </row>
    <row r="261" spans="1:14" ht="22.5" customHeight="1" x14ac:dyDescent="0.15">
      <c r="A261" s="3"/>
      <c r="B261" s="3"/>
      <c r="C261" s="3"/>
      <c r="D261" s="564"/>
      <c r="E261" s="564"/>
      <c r="F261" s="564"/>
      <c r="G261" s="564"/>
      <c r="H261" s="564"/>
      <c r="I261" s="9"/>
      <c r="J261" s="9"/>
      <c r="K261" s="10"/>
      <c r="L261" s="11"/>
      <c r="M261" s="12"/>
      <c r="N261" s="13"/>
    </row>
    <row r="262" spans="1:14" ht="22.5" customHeight="1" x14ac:dyDescent="0.15">
      <c r="A262" s="3"/>
      <c r="B262" s="3"/>
      <c r="C262" s="3"/>
      <c r="D262" s="564"/>
      <c r="E262" s="564"/>
      <c r="F262" s="564"/>
      <c r="G262" s="564"/>
      <c r="H262" s="564"/>
      <c r="I262" s="9"/>
      <c r="J262" s="9"/>
      <c r="K262" s="10"/>
      <c r="L262" s="11"/>
      <c r="M262" s="12"/>
      <c r="N262" s="13"/>
    </row>
    <row r="263" spans="1:14" ht="22.5" customHeight="1" x14ac:dyDescent="0.15">
      <c r="A263" s="3"/>
      <c r="B263" s="3"/>
      <c r="C263" s="3"/>
      <c r="D263" s="564"/>
      <c r="E263" s="564"/>
      <c r="F263" s="564"/>
      <c r="G263" s="564"/>
      <c r="H263" s="564"/>
      <c r="I263" s="9"/>
      <c r="J263" s="9"/>
      <c r="K263" s="10"/>
      <c r="L263" s="11"/>
      <c r="M263" s="12"/>
      <c r="N263" s="13"/>
    </row>
    <row r="264" spans="1:14" ht="22.5" customHeight="1" x14ac:dyDescent="0.15">
      <c r="A264" s="3"/>
      <c r="B264" s="3"/>
      <c r="C264" s="3"/>
      <c r="D264" s="564"/>
      <c r="E264" s="564"/>
      <c r="F264" s="564"/>
      <c r="G264" s="564"/>
      <c r="H264" s="564"/>
      <c r="I264" s="9"/>
      <c r="J264" s="9"/>
      <c r="K264" s="10"/>
      <c r="L264" s="11"/>
      <c r="M264" s="12"/>
      <c r="N264" s="13"/>
    </row>
    <row r="265" spans="1:14" ht="22.5" customHeight="1" x14ac:dyDescent="0.15">
      <c r="A265" s="3"/>
      <c r="B265" s="3"/>
      <c r="C265" s="3"/>
      <c r="D265" s="564"/>
      <c r="E265" s="564"/>
      <c r="F265" s="564"/>
      <c r="G265" s="564"/>
      <c r="H265" s="564"/>
      <c r="I265" s="9"/>
      <c r="J265" s="9"/>
      <c r="K265" s="10"/>
      <c r="L265" s="11"/>
      <c r="M265" s="12"/>
      <c r="N265" s="13"/>
    </row>
    <row r="266" spans="1:14" ht="22.5" customHeight="1" x14ac:dyDescent="0.15">
      <c r="A266" s="3"/>
      <c r="B266" s="3"/>
      <c r="C266" s="3"/>
      <c r="D266" s="564"/>
      <c r="E266" s="564"/>
      <c r="F266" s="564"/>
      <c r="G266" s="564"/>
      <c r="H266" s="564"/>
      <c r="I266" s="9"/>
      <c r="J266" s="9"/>
      <c r="K266" s="10"/>
      <c r="L266" s="11"/>
      <c r="M266" s="12"/>
      <c r="N266" s="13"/>
    </row>
    <row r="267" spans="1:14" ht="22.5" customHeight="1" x14ac:dyDescent="0.15">
      <c r="A267" s="3"/>
      <c r="B267" s="3"/>
      <c r="C267" s="3"/>
      <c r="D267" s="564"/>
      <c r="E267" s="564"/>
      <c r="F267" s="564"/>
      <c r="G267" s="564"/>
      <c r="H267" s="564"/>
      <c r="I267" s="9"/>
      <c r="J267" s="9"/>
      <c r="K267" s="10"/>
      <c r="L267" s="11"/>
      <c r="M267" s="12"/>
      <c r="N267" s="13"/>
    </row>
    <row r="268" spans="1:14" ht="22.5" customHeight="1" x14ac:dyDescent="0.15">
      <c r="A268" s="3"/>
      <c r="B268" s="3"/>
      <c r="C268" s="3"/>
      <c r="D268" s="564"/>
      <c r="E268" s="564"/>
      <c r="F268" s="564"/>
      <c r="G268" s="564"/>
      <c r="H268" s="564"/>
      <c r="I268" s="9"/>
      <c r="J268" s="9"/>
      <c r="K268" s="10"/>
      <c r="L268" s="11"/>
      <c r="M268" s="12"/>
      <c r="N268" s="13"/>
    </row>
    <row r="269" spans="1:14" ht="22.5" customHeight="1" x14ac:dyDescent="0.15">
      <c r="A269" s="3"/>
      <c r="B269" s="3"/>
      <c r="C269" s="3"/>
      <c r="D269" s="564"/>
      <c r="E269" s="564"/>
      <c r="F269" s="564"/>
      <c r="G269" s="564"/>
      <c r="H269" s="564"/>
      <c r="I269" s="9"/>
      <c r="J269" s="9"/>
      <c r="K269" s="10"/>
      <c r="L269" s="11"/>
      <c r="M269" s="12"/>
      <c r="N269" s="13"/>
    </row>
    <row r="270" spans="1:14" ht="22.5" customHeight="1" x14ac:dyDescent="0.15">
      <c r="A270" s="3"/>
      <c r="B270" s="3"/>
      <c r="C270" s="3"/>
      <c r="D270" s="564"/>
      <c r="E270" s="564"/>
      <c r="F270" s="564"/>
      <c r="G270" s="564"/>
      <c r="H270" s="564"/>
      <c r="I270" s="9"/>
      <c r="J270" s="9"/>
      <c r="K270" s="10"/>
      <c r="L270" s="11"/>
      <c r="M270" s="12"/>
      <c r="N270" s="13"/>
    </row>
    <row r="271" spans="1:14" ht="22.5" customHeight="1" x14ac:dyDescent="0.15">
      <c r="A271" s="3"/>
      <c r="B271" s="3"/>
      <c r="C271" s="3"/>
      <c r="D271" s="564"/>
      <c r="E271" s="564"/>
      <c r="F271" s="564"/>
      <c r="G271" s="564"/>
      <c r="H271" s="564"/>
      <c r="I271" s="9"/>
      <c r="J271" s="9"/>
      <c r="K271" s="10"/>
      <c r="L271" s="11"/>
      <c r="M271" s="12"/>
      <c r="N271" s="13"/>
    </row>
    <row r="272" spans="1:14" ht="22.5" customHeight="1" x14ac:dyDescent="0.15">
      <c r="A272" s="3"/>
      <c r="B272" s="3"/>
      <c r="C272" s="3"/>
      <c r="D272" s="564"/>
      <c r="E272" s="564"/>
      <c r="F272" s="564"/>
      <c r="G272" s="564"/>
      <c r="H272" s="564"/>
      <c r="I272" s="9"/>
      <c r="J272" s="9"/>
      <c r="K272" s="10"/>
      <c r="L272" s="11"/>
      <c r="M272" s="12"/>
      <c r="N272" s="13"/>
    </row>
    <row r="273" spans="1:14" ht="22.5" customHeight="1" x14ac:dyDescent="0.15">
      <c r="A273" s="3"/>
      <c r="B273" s="3"/>
      <c r="C273" s="3"/>
      <c r="D273" s="564"/>
      <c r="E273" s="564"/>
      <c r="F273" s="564"/>
      <c r="G273" s="564"/>
      <c r="H273" s="564"/>
      <c r="I273" s="9"/>
      <c r="J273" s="9"/>
      <c r="K273" s="10"/>
      <c r="L273" s="11"/>
      <c r="M273" s="12"/>
      <c r="N273" s="13"/>
    </row>
    <row r="274" spans="1:14" ht="22.5" customHeight="1" x14ac:dyDescent="0.15">
      <c r="A274" s="3"/>
      <c r="B274" s="3"/>
      <c r="C274" s="3"/>
      <c r="D274" s="564"/>
      <c r="E274" s="564"/>
      <c r="F274" s="564"/>
      <c r="G274" s="564"/>
      <c r="H274" s="564"/>
      <c r="I274" s="9"/>
      <c r="J274" s="9"/>
      <c r="K274" s="10"/>
      <c r="L274" s="11"/>
      <c r="M274" s="12"/>
      <c r="N274" s="13"/>
    </row>
    <row r="275" spans="1:14" ht="22.5" customHeight="1" x14ac:dyDescent="0.15">
      <c r="A275" s="3"/>
      <c r="B275" s="3"/>
      <c r="C275" s="3"/>
      <c r="D275" s="564"/>
      <c r="E275" s="564"/>
      <c r="F275" s="564"/>
      <c r="G275" s="564"/>
      <c r="H275" s="564"/>
      <c r="I275" s="9"/>
      <c r="J275" s="9"/>
      <c r="K275" s="10"/>
      <c r="L275" s="11"/>
      <c r="M275" s="12"/>
      <c r="N275" s="13"/>
    </row>
    <row r="276" spans="1:14" ht="22.5" customHeight="1" x14ac:dyDescent="0.15">
      <c r="A276" s="3"/>
      <c r="B276" s="3"/>
      <c r="C276" s="3"/>
      <c r="D276" s="564"/>
      <c r="E276" s="564"/>
      <c r="F276" s="564"/>
      <c r="G276" s="564"/>
      <c r="H276" s="564"/>
      <c r="I276" s="9"/>
      <c r="J276" s="9"/>
      <c r="K276" s="10"/>
      <c r="L276" s="11"/>
      <c r="M276" s="12"/>
      <c r="N276" s="13"/>
    </row>
    <row r="277" spans="1:14" ht="22.5" customHeight="1" x14ac:dyDescent="0.15">
      <c r="A277" s="3"/>
      <c r="B277" s="3"/>
      <c r="C277" s="3"/>
      <c r="D277" s="564"/>
      <c r="E277" s="564"/>
      <c r="F277" s="564"/>
      <c r="G277" s="564"/>
      <c r="H277" s="564"/>
      <c r="I277" s="9"/>
      <c r="J277" s="9"/>
      <c r="K277" s="10"/>
      <c r="L277" s="11"/>
      <c r="M277" s="12"/>
      <c r="N277" s="13"/>
    </row>
    <row r="278" spans="1:14" ht="22.5" customHeight="1" x14ac:dyDescent="0.15">
      <c r="A278" s="3"/>
      <c r="B278" s="3"/>
      <c r="C278" s="3"/>
      <c r="D278" s="564"/>
      <c r="E278" s="564"/>
      <c r="F278" s="564"/>
      <c r="G278" s="564"/>
      <c r="H278" s="564"/>
      <c r="I278" s="9"/>
      <c r="J278" s="9"/>
      <c r="K278" s="10"/>
      <c r="L278" s="11"/>
      <c r="M278" s="12"/>
      <c r="N278" s="13"/>
    </row>
    <row r="279" spans="1:14" ht="22.5" customHeight="1" x14ac:dyDescent="0.15">
      <c r="A279" s="3"/>
      <c r="B279" s="3"/>
      <c r="C279" s="3"/>
      <c r="D279" s="564"/>
      <c r="E279" s="564"/>
      <c r="F279" s="564"/>
      <c r="G279" s="564"/>
      <c r="H279" s="564"/>
      <c r="I279" s="9"/>
      <c r="J279" s="9"/>
      <c r="K279" s="10"/>
      <c r="L279" s="11"/>
      <c r="M279" s="12"/>
      <c r="N279" s="13"/>
    </row>
    <row r="280" spans="1:14" ht="22.5" customHeight="1" x14ac:dyDescent="0.15">
      <c r="A280" s="3"/>
      <c r="B280" s="3"/>
      <c r="C280" s="3"/>
      <c r="D280" s="564"/>
      <c r="E280" s="564"/>
      <c r="F280" s="564"/>
      <c r="G280" s="564"/>
      <c r="H280" s="564"/>
      <c r="I280" s="9"/>
      <c r="J280" s="9"/>
      <c r="K280" s="10"/>
      <c r="L280" s="11"/>
      <c r="M280" s="12"/>
      <c r="N280" s="13"/>
    </row>
    <row r="281" spans="1:14" ht="22.5" customHeight="1" x14ac:dyDescent="0.15">
      <c r="A281" s="3"/>
      <c r="B281" s="3"/>
      <c r="C281" s="3"/>
      <c r="D281" s="564"/>
      <c r="E281" s="564"/>
      <c r="F281" s="564"/>
      <c r="G281" s="564"/>
      <c r="H281" s="564"/>
      <c r="I281" s="9"/>
      <c r="J281" s="9"/>
      <c r="K281" s="10"/>
      <c r="L281" s="11"/>
      <c r="M281" s="12"/>
      <c r="N281" s="13"/>
    </row>
    <row r="282" spans="1:14" ht="22.5" customHeight="1" x14ac:dyDescent="0.15">
      <c r="A282" s="3"/>
      <c r="B282" s="3"/>
      <c r="C282" s="3"/>
      <c r="D282" s="564"/>
      <c r="E282" s="564"/>
      <c r="F282" s="564"/>
      <c r="G282" s="564"/>
      <c r="H282" s="564"/>
      <c r="I282" s="9"/>
      <c r="J282" s="9"/>
      <c r="K282" s="10"/>
      <c r="L282" s="11"/>
      <c r="M282" s="12"/>
      <c r="N282" s="13"/>
    </row>
    <row r="283" spans="1:14" ht="22.5" customHeight="1" x14ac:dyDescent="0.15">
      <c r="A283" s="3"/>
      <c r="B283" s="3"/>
      <c r="C283" s="3"/>
      <c r="D283" s="564"/>
      <c r="E283" s="564"/>
      <c r="F283" s="564"/>
      <c r="G283" s="564"/>
      <c r="H283" s="564"/>
      <c r="I283" s="9"/>
      <c r="J283" s="9"/>
      <c r="K283" s="10"/>
      <c r="L283" s="11"/>
      <c r="M283" s="12"/>
      <c r="N283" s="13"/>
    </row>
    <row r="284" spans="1:14" ht="22.5" customHeight="1" x14ac:dyDescent="0.15">
      <c r="A284" s="3"/>
      <c r="B284" s="3"/>
      <c r="C284" s="3"/>
      <c r="D284" s="564"/>
      <c r="E284" s="564"/>
      <c r="F284" s="564"/>
      <c r="G284" s="564"/>
      <c r="H284" s="564"/>
      <c r="I284" s="9"/>
      <c r="J284" s="9"/>
      <c r="K284" s="10"/>
      <c r="L284" s="11"/>
      <c r="M284" s="12"/>
      <c r="N284" s="13"/>
    </row>
    <row r="285" spans="1:14" ht="22.5" customHeight="1" x14ac:dyDescent="0.15">
      <c r="A285" s="3"/>
      <c r="B285" s="3"/>
      <c r="C285" s="3"/>
      <c r="D285" s="564"/>
      <c r="E285" s="564"/>
      <c r="F285" s="564"/>
      <c r="G285" s="564"/>
      <c r="H285" s="564"/>
      <c r="I285" s="9"/>
      <c r="J285" s="9"/>
      <c r="K285" s="10"/>
      <c r="L285" s="11"/>
      <c r="M285" s="12"/>
      <c r="N285" s="13"/>
    </row>
    <row r="286" spans="1:14" ht="22.5" customHeight="1" x14ac:dyDescent="0.15">
      <c r="A286" s="3"/>
      <c r="B286" s="3"/>
      <c r="C286" s="3"/>
      <c r="D286" s="564"/>
      <c r="E286" s="564"/>
      <c r="F286" s="564"/>
      <c r="G286" s="564"/>
      <c r="H286" s="564"/>
      <c r="I286" s="9"/>
      <c r="J286" s="9"/>
      <c r="K286" s="10"/>
      <c r="L286" s="11"/>
      <c r="M286" s="12"/>
      <c r="N286" s="13"/>
    </row>
    <row r="287" spans="1:14" ht="22.5" customHeight="1" x14ac:dyDescent="0.15">
      <c r="A287" s="3"/>
      <c r="B287" s="3"/>
      <c r="C287" s="3"/>
      <c r="D287" s="564"/>
      <c r="E287" s="564"/>
      <c r="F287" s="564"/>
      <c r="G287" s="564"/>
      <c r="H287" s="564"/>
      <c r="I287" s="9"/>
      <c r="J287" s="9"/>
      <c r="K287" s="10"/>
      <c r="L287" s="11"/>
      <c r="M287" s="12"/>
      <c r="N287" s="13"/>
    </row>
    <row r="288" spans="1:14" ht="22.5" customHeight="1" x14ac:dyDescent="0.15">
      <c r="A288" s="3"/>
      <c r="B288" s="3"/>
      <c r="C288" s="3"/>
      <c r="D288" s="564"/>
      <c r="E288" s="564"/>
      <c r="F288" s="564"/>
      <c r="G288" s="564"/>
      <c r="H288" s="564"/>
      <c r="I288" s="9"/>
      <c r="J288" s="9"/>
      <c r="K288" s="10"/>
      <c r="L288" s="11"/>
      <c r="M288" s="12"/>
      <c r="N288" s="13"/>
    </row>
    <row r="289" spans="1:14" ht="22.5" customHeight="1" x14ac:dyDescent="0.15">
      <c r="A289" s="3"/>
      <c r="B289" s="3"/>
      <c r="C289" s="3"/>
      <c r="D289" s="564"/>
      <c r="E289" s="564"/>
      <c r="F289" s="564"/>
      <c r="G289" s="564"/>
      <c r="H289" s="564"/>
      <c r="I289" s="9"/>
      <c r="J289" s="9"/>
      <c r="K289" s="10"/>
      <c r="L289" s="11"/>
      <c r="M289" s="12"/>
      <c r="N289" s="13"/>
    </row>
    <row r="290" spans="1:14" ht="22.5" customHeight="1" x14ac:dyDescent="0.15">
      <c r="A290" s="3"/>
      <c r="B290" s="3"/>
      <c r="C290" s="3"/>
      <c r="D290" s="564"/>
      <c r="E290" s="564"/>
      <c r="F290" s="564"/>
      <c r="G290" s="564"/>
      <c r="H290" s="564"/>
      <c r="I290" s="9"/>
      <c r="J290" s="9"/>
      <c r="K290" s="10"/>
      <c r="L290" s="11"/>
      <c r="M290" s="12"/>
      <c r="N290" s="13"/>
    </row>
    <row r="291" spans="1:14" ht="22.5" customHeight="1" x14ac:dyDescent="0.15">
      <c r="A291" s="3"/>
      <c r="B291" s="3"/>
      <c r="C291" s="3"/>
      <c r="D291" s="564"/>
      <c r="E291" s="564"/>
      <c r="F291" s="564"/>
      <c r="G291" s="564"/>
      <c r="H291" s="564"/>
      <c r="I291" s="9"/>
      <c r="J291" s="9"/>
      <c r="K291" s="10"/>
      <c r="L291" s="11"/>
      <c r="M291" s="12"/>
      <c r="N291" s="13"/>
    </row>
    <row r="292" spans="1:14" ht="22.5" customHeight="1" x14ac:dyDescent="0.15">
      <c r="A292" s="3"/>
      <c r="B292" s="3"/>
      <c r="C292" s="3"/>
      <c r="D292" s="564"/>
      <c r="E292" s="564"/>
      <c r="F292" s="564"/>
      <c r="G292" s="564"/>
      <c r="H292" s="564"/>
      <c r="I292" s="9"/>
      <c r="J292" s="9"/>
      <c r="K292" s="10"/>
      <c r="L292" s="11"/>
      <c r="M292" s="12"/>
      <c r="N292" s="13"/>
    </row>
    <row r="293" spans="1:14" ht="22.5" customHeight="1" x14ac:dyDescent="0.15">
      <c r="A293" s="3"/>
      <c r="B293" s="3"/>
      <c r="C293" s="3"/>
      <c r="D293" s="564"/>
      <c r="E293" s="564"/>
      <c r="F293" s="564"/>
      <c r="G293" s="564"/>
      <c r="H293" s="564"/>
      <c r="I293" s="9"/>
      <c r="J293" s="9"/>
      <c r="K293" s="10"/>
      <c r="L293" s="11"/>
      <c r="M293" s="12"/>
      <c r="N293" s="13"/>
    </row>
    <row r="294" spans="1:14" ht="22.5" customHeight="1" x14ac:dyDescent="0.15">
      <c r="A294" s="3"/>
      <c r="B294" s="3"/>
      <c r="C294" s="3"/>
      <c r="D294" s="564"/>
      <c r="E294" s="564"/>
      <c r="F294" s="564"/>
      <c r="G294" s="564"/>
      <c r="H294" s="564"/>
      <c r="I294" s="9"/>
      <c r="J294" s="9"/>
      <c r="K294" s="10"/>
      <c r="L294" s="11"/>
      <c r="M294" s="12"/>
      <c r="N294" s="13"/>
    </row>
    <row r="295" spans="1:14" ht="22.5" customHeight="1" x14ac:dyDescent="0.15">
      <c r="A295" s="3"/>
      <c r="B295" s="3"/>
      <c r="C295" s="3"/>
      <c r="D295" s="564"/>
      <c r="E295" s="564"/>
      <c r="F295" s="564"/>
      <c r="G295" s="564"/>
      <c r="H295" s="564"/>
      <c r="I295" s="9"/>
      <c r="J295" s="9"/>
      <c r="K295" s="10"/>
      <c r="L295" s="11"/>
      <c r="M295" s="12"/>
      <c r="N295" s="13"/>
    </row>
    <row r="296" spans="1:14" ht="22.5" customHeight="1" x14ac:dyDescent="0.15">
      <c r="A296" s="3"/>
      <c r="B296" s="3"/>
      <c r="C296" s="3"/>
      <c r="D296" s="564"/>
      <c r="E296" s="564"/>
      <c r="F296" s="564"/>
      <c r="G296" s="564"/>
      <c r="H296" s="564"/>
      <c r="I296" s="9"/>
      <c r="J296" s="9"/>
      <c r="K296" s="10"/>
      <c r="L296" s="11"/>
      <c r="M296" s="12"/>
      <c r="N296" s="13"/>
    </row>
    <row r="297" spans="1:14" ht="22.5" customHeight="1" x14ac:dyDescent="0.15">
      <c r="A297" s="3"/>
      <c r="B297" s="3"/>
      <c r="C297" s="3"/>
      <c r="D297" s="564"/>
      <c r="E297" s="564"/>
      <c r="F297" s="564"/>
      <c r="G297" s="564"/>
      <c r="H297" s="564"/>
      <c r="I297" s="9"/>
      <c r="J297" s="9"/>
      <c r="K297" s="10"/>
      <c r="L297" s="11"/>
      <c r="M297" s="12"/>
      <c r="N297" s="13"/>
    </row>
    <row r="298" spans="1:14" ht="22.5" customHeight="1" x14ac:dyDescent="0.15">
      <c r="A298" s="3"/>
      <c r="B298" s="3"/>
      <c r="C298" s="3"/>
      <c r="D298" s="564"/>
      <c r="E298" s="564"/>
      <c r="F298" s="564"/>
      <c r="G298" s="564"/>
      <c r="H298" s="564"/>
      <c r="I298" s="9"/>
      <c r="J298" s="9"/>
      <c r="K298" s="10"/>
      <c r="L298" s="11"/>
      <c r="M298" s="12"/>
      <c r="N298" s="13"/>
    </row>
    <row r="299" spans="1:14" ht="22.5" customHeight="1" x14ac:dyDescent="0.15">
      <c r="A299" s="3"/>
      <c r="B299" s="3"/>
      <c r="C299" s="3"/>
      <c r="D299" s="564"/>
      <c r="E299" s="564"/>
      <c r="F299" s="564"/>
      <c r="G299" s="564"/>
      <c r="H299" s="564"/>
      <c r="I299" s="9"/>
      <c r="J299" s="9"/>
      <c r="K299" s="10"/>
      <c r="L299" s="11"/>
      <c r="M299" s="12"/>
      <c r="N299" s="13"/>
    </row>
    <row r="300" spans="1:14" ht="22.5" customHeight="1" x14ac:dyDescent="0.15">
      <c r="A300" s="3"/>
      <c r="B300" s="3"/>
      <c r="C300" s="3"/>
      <c r="D300" s="564"/>
      <c r="E300" s="564"/>
      <c r="F300" s="564"/>
      <c r="G300" s="564"/>
      <c r="H300" s="564"/>
      <c r="I300" s="9"/>
      <c r="J300" s="9"/>
      <c r="K300" s="10"/>
      <c r="L300" s="11"/>
      <c r="M300" s="12"/>
      <c r="N300" s="13"/>
    </row>
    <row r="301" spans="1:14" ht="22.5" customHeight="1" x14ac:dyDescent="0.15">
      <c r="A301" s="3"/>
      <c r="B301" s="3"/>
      <c r="C301" s="3"/>
      <c r="D301" s="564"/>
      <c r="E301" s="564"/>
      <c r="F301" s="564"/>
      <c r="G301" s="564"/>
      <c r="H301" s="564"/>
      <c r="I301" s="9"/>
      <c r="J301" s="9"/>
      <c r="K301" s="10"/>
      <c r="L301" s="11"/>
      <c r="M301" s="12"/>
      <c r="N301" s="13"/>
    </row>
    <row r="302" spans="1:14" ht="22.5" customHeight="1" x14ac:dyDescent="0.15">
      <c r="A302" s="3"/>
      <c r="B302" s="3"/>
      <c r="C302" s="3"/>
      <c r="D302" s="564"/>
      <c r="E302" s="564"/>
      <c r="F302" s="564"/>
      <c r="G302" s="564"/>
      <c r="H302" s="564"/>
      <c r="I302" s="9"/>
      <c r="J302" s="9"/>
      <c r="K302" s="10"/>
      <c r="L302" s="11"/>
      <c r="M302" s="12"/>
      <c r="N302" s="13"/>
    </row>
    <row r="303" spans="1:14" ht="22.5" customHeight="1" x14ac:dyDescent="0.15">
      <c r="A303" s="3"/>
      <c r="B303" s="3"/>
      <c r="C303" s="3"/>
      <c r="D303" s="564"/>
      <c r="E303" s="564"/>
      <c r="F303" s="564"/>
      <c r="G303" s="564"/>
      <c r="H303" s="564"/>
      <c r="I303" s="9"/>
      <c r="J303" s="9"/>
      <c r="K303" s="10"/>
      <c r="L303" s="11"/>
      <c r="M303" s="12"/>
      <c r="N303" s="13"/>
    </row>
    <row r="304" spans="1:14" ht="22.5" customHeight="1" x14ac:dyDescent="0.15">
      <c r="A304" s="3"/>
      <c r="B304" s="3"/>
      <c r="C304" s="3"/>
      <c r="D304" s="564"/>
      <c r="E304" s="564"/>
      <c r="F304" s="564"/>
      <c r="G304" s="564"/>
      <c r="H304" s="564"/>
      <c r="I304" s="9"/>
      <c r="J304" s="9"/>
      <c r="K304" s="10"/>
      <c r="L304" s="11"/>
      <c r="M304" s="12"/>
      <c r="N304" s="13"/>
    </row>
    <row r="305" spans="1:14" ht="22.5" customHeight="1" x14ac:dyDescent="0.15">
      <c r="A305" s="3"/>
      <c r="B305" s="3"/>
      <c r="C305" s="3"/>
      <c r="D305" s="564"/>
      <c r="E305" s="564"/>
      <c r="F305" s="564"/>
      <c r="G305" s="564"/>
      <c r="H305" s="564"/>
      <c r="I305" s="9"/>
      <c r="J305" s="9"/>
      <c r="K305" s="10"/>
      <c r="L305" s="11"/>
      <c r="M305" s="12"/>
      <c r="N305" s="13"/>
    </row>
    <row r="306" spans="1:14" ht="22.5" customHeight="1" x14ac:dyDescent="0.15">
      <c r="A306" s="3"/>
      <c r="B306" s="3"/>
      <c r="C306" s="3"/>
      <c r="D306" s="564"/>
      <c r="E306" s="564"/>
      <c r="F306" s="564"/>
      <c r="G306" s="564"/>
      <c r="H306" s="564"/>
      <c r="I306" s="9"/>
      <c r="J306" s="9"/>
      <c r="K306" s="10"/>
      <c r="L306" s="11"/>
      <c r="M306" s="12"/>
      <c r="N306" s="13"/>
    </row>
    <row r="307" spans="1:14" ht="22.5" customHeight="1" x14ac:dyDescent="0.15">
      <c r="A307" s="3"/>
      <c r="B307" s="3"/>
      <c r="C307" s="3"/>
      <c r="D307" s="564"/>
      <c r="E307" s="564"/>
      <c r="F307" s="564"/>
      <c r="G307" s="564"/>
      <c r="H307" s="564"/>
      <c r="I307" s="9"/>
      <c r="J307" s="9"/>
      <c r="K307" s="10"/>
      <c r="L307" s="11"/>
      <c r="M307" s="12"/>
      <c r="N307" s="13"/>
    </row>
    <row r="308" spans="1:14" ht="22.5" customHeight="1" x14ac:dyDescent="0.15">
      <c r="A308" s="3"/>
      <c r="B308" s="3"/>
      <c r="C308" s="3"/>
      <c r="D308" s="564"/>
      <c r="E308" s="564"/>
      <c r="F308" s="564"/>
      <c r="G308" s="564"/>
      <c r="H308" s="564"/>
      <c r="I308" s="9"/>
      <c r="J308" s="9"/>
      <c r="K308" s="10"/>
      <c r="L308" s="11"/>
      <c r="M308" s="12"/>
      <c r="N308" s="13"/>
    </row>
    <row r="309" spans="1:14" ht="22.5" customHeight="1" x14ac:dyDescent="0.15">
      <c r="A309" s="3"/>
      <c r="B309" s="3"/>
      <c r="C309" s="3"/>
      <c r="D309" s="564"/>
      <c r="E309" s="564"/>
      <c r="F309" s="564"/>
      <c r="G309" s="564"/>
      <c r="H309" s="564"/>
      <c r="I309" s="9"/>
      <c r="J309" s="9"/>
      <c r="K309" s="10"/>
      <c r="L309" s="11"/>
      <c r="M309" s="12"/>
      <c r="N309" s="13"/>
    </row>
    <row r="310" spans="1:14" ht="22.5" customHeight="1" x14ac:dyDescent="0.15">
      <c r="A310" s="3"/>
      <c r="B310" s="3"/>
      <c r="C310" s="3"/>
      <c r="D310" s="564"/>
      <c r="E310" s="564"/>
      <c r="F310" s="564"/>
      <c r="G310" s="564"/>
      <c r="H310" s="564"/>
      <c r="I310" s="9"/>
      <c r="J310" s="9"/>
      <c r="K310" s="10"/>
      <c r="L310" s="11"/>
      <c r="M310" s="12"/>
      <c r="N310" s="13"/>
    </row>
    <row r="311" spans="1:14" ht="22.5" customHeight="1" x14ac:dyDescent="0.15">
      <c r="A311" s="3"/>
      <c r="B311" s="3"/>
      <c r="C311" s="3"/>
      <c r="D311" s="564"/>
      <c r="E311" s="564"/>
      <c r="F311" s="564"/>
      <c r="G311" s="564"/>
      <c r="H311" s="564"/>
      <c r="I311" s="9"/>
      <c r="J311" s="9"/>
      <c r="K311" s="10"/>
      <c r="L311" s="11"/>
      <c r="M311" s="12"/>
      <c r="N311" s="13"/>
    </row>
    <row r="312" spans="1:14" ht="22.5" customHeight="1" x14ac:dyDescent="0.15">
      <c r="A312" s="3"/>
      <c r="B312" s="3"/>
      <c r="C312" s="3"/>
      <c r="D312" s="564"/>
      <c r="E312" s="564"/>
      <c r="F312" s="564"/>
      <c r="G312" s="564"/>
      <c r="H312" s="564"/>
      <c r="I312" s="9"/>
      <c r="J312" s="9"/>
      <c r="K312" s="10"/>
      <c r="L312" s="11"/>
      <c r="M312" s="12"/>
      <c r="N312" s="13"/>
    </row>
    <row r="313" spans="1:14" ht="22.5" customHeight="1" x14ac:dyDescent="0.15">
      <c r="A313" s="3"/>
      <c r="B313" s="3"/>
      <c r="C313" s="3"/>
      <c r="D313" s="564"/>
      <c r="E313" s="564"/>
      <c r="F313" s="564"/>
      <c r="G313" s="564"/>
      <c r="H313" s="564"/>
      <c r="I313" s="9"/>
      <c r="J313" s="9"/>
      <c r="K313" s="10"/>
      <c r="L313" s="11"/>
      <c r="M313" s="12"/>
      <c r="N313" s="13"/>
    </row>
    <row r="314" spans="1:14" ht="22.5" customHeight="1" x14ac:dyDescent="0.15">
      <c r="A314" s="3"/>
      <c r="B314" s="3"/>
      <c r="C314" s="3"/>
      <c r="D314" s="564"/>
      <c r="E314" s="564"/>
      <c r="F314" s="564"/>
      <c r="G314" s="564"/>
      <c r="H314" s="564"/>
      <c r="I314" s="9"/>
      <c r="J314" s="9"/>
      <c r="K314" s="10"/>
      <c r="L314" s="11"/>
      <c r="M314" s="12"/>
      <c r="N314" s="13"/>
    </row>
    <row r="315" spans="1:14" ht="22.5" customHeight="1" x14ac:dyDescent="0.15">
      <c r="A315" s="3"/>
      <c r="B315" s="3"/>
      <c r="C315" s="3"/>
      <c r="D315" s="564"/>
      <c r="E315" s="564"/>
      <c r="F315" s="564"/>
      <c r="G315" s="564"/>
      <c r="H315" s="564"/>
      <c r="I315" s="9"/>
      <c r="J315" s="9"/>
      <c r="K315" s="10"/>
      <c r="L315" s="11"/>
      <c r="M315" s="12"/>
      <c r="N315" s="13"/>
    </row>
    <row r="316" spans="1:14" ht="22.5" customHeight="1" x14ac:dyDescent="0.15">
      <c r="A316" s="3"/>
      <c r="B316" s="3"/>
      <c r="C316" s="3"/>
      <c r="D316" s="564"/>
      <c r="E316" s="564"/>
      <c r="F316" s="564"/>
      <c r="G316" s="564"/>
      <c r="H316" s="564"/>
      <c r="I316" s="9"/>
      <c r="J316" s="9"/>
      <c r="K316" s="10"/>
      <c r="L316" s="11"/>
      <c r="M316" s="12"/>
      <c r="N316" s="13"/>
    </row>
    <row r="317" spans="1:14" ht="22.5" customHeight="1" x14ac:dyDescent="0.15">
      <c r="A317" s="3"/>
      <c r="B317" s="3"/>
      <c r="C317" s="3"/>
      <c r="D317" s="564"/>
      <c r="E317" s="564"/>
      <c r="F317" s="564"/>
      <c r="G317" s="564"/>
      <c r="H317" s="564"/>
      <c r="I317" s="9"/>
      <c r="J317" s="9"/>
      <c r="K317" s="10"/>
      <c r="L317" s="11"/>
      <c r="M317" s="12"/>
      <c r="N317" s="13"/>
    </row>
    <row r="318" spans="1:14" ht="22.5" customHeight="1" x14ac:dyDescent="0.15">
      <c r="A318" s="3"/>
      <c r="B318" s="3"/>
      <c r="C318" s="3"/>
      <c r="D318" s="564"/>
      <c r="E318" s="564"/>
      <c r="F318" s="564"/>
      <c r="G318" s="564"/>
      <c r="H318" s="564"/>
      <c r="I318" s="9"/>
      <c r="J318" s="9"/>
      <c r="K318" s="10"/>
      <c r="L318" s="11"/>
      <c r="M318" s="12"/>
      <c r="N318" s="13"/>
    </row>
    <row r="319" spans="1:14" ht="22.5" customHeight="1" x14ac:dyDescent="0.15">
      <c r="A319" s="3"/>
      <c r="B319" s="3"/>
      <c r="C319" s="3"/>
      <c r="D319" s="564"/>
      <c r="E319" s="564"/>
      <c r="F319" s="564"/>
      <c r="G319" s="564"/>
      <c r="H319" s="564"/>
      <c r="I319" s="9"/>
      <c r="J319" s="9"/>
      <c r="K319" s="10"/>
      <c r="L319" s="11"/>
      <c r="M319" s="12"/>
      <c r="N319" s="13"/>
    </row>
    <row r="320" spans="1:14" ht="22.5" customHeight="1" x14ac:dyDescent="0.15">
      <c r="A320" s="3"/>
      <c r="B320" s="3"/>
      <c r="C320" s="3"/>
      <c r="D320" s="564"/>
      <c r="E320" s="564"/>
      <c r="F320" s="564"/>
      <c r="G320" s="564"/>
      <c r="H320" s="564"/>
      <c r="I320" s="9"/>
      <c r="J320" s="9"/>
      <c r="K320" s="10"/>
      <c r="L320" s="11"/>
      <c r="M320" s="12"/>
      <c r="N320" s="13"/>
    </row>
    <row r="321" spans="1:14" ht="22.5" customHeight="1" x14ac:dyDescent="0.15">
      <c r="A321" s="3"/>
      <c r="B321" s="3"/>
      <c r="C321" s="3"/>
      <c r="D321" s="564"/>
      <c r="E321" s="564"/>
      <c r="F321" s="564"/>
      <c r="G321" s="564"/>
      <c r="H321" s="564"/>
      <c r="I321" s="9"/>
      <c r="J321" s="9"/>
      <c r="K321" s="10"/>
      <c r="L321" s="11"/>
      <c r="M321" s="12"/>
      <c r="N321" s="13"/>
    </row>
    <row r="322" spans="1:14" ht="22.5" customHeight="1" x14ac:dyDescent="0.15">
      <c r="A322" s="3"/>
      <c r="B322" s="3"/>
      <c r="C322" s="3"/>
      <c r="D322" s="564"/>
      <c r="E322" s="564"/>
      <c r="F322" s="564"/>
      <c r="G322" s="564"/>
      <c r="H322" s="564"/>
      <c r="I322" s="9"/>
      <c r="J322" s="9"/>
      <c r="K322" s="10"/>
      <c r="L322" s="11"/>
      <c r="M322" s="12"/>
      <c r="N322" s="13"/>
    </row>
    <row r="323" spans="1:14" ht="22.5" customHeight="1" x14ac:dyDescent="0.15">
      <c r="A323" s="3"/>
      <c r="B323" s="3"/>
      <c r="C323" s="3"/>
      <c r="D323" s="564"/>
      <c r="E323" s="564"/>
      <c r="F323" s="564"/>
      <c r="G323" s="564"/>
      <c r="H323" s="564"/>
      <c r="I323" s="9"/>
      <c r="J323" s="9"/>
      <c r="K323" s="10"/>
      <c r="L323" s="11"/>
      <c r="M323" s="12"/>
      <c r="N323" s="13"/>
    </row>
    <row r="324" spans="1:14" ht="22.5" customHeight="1" x14ac:dyDescent="0.15">
      <c r="A324" s="3"/>
      <c r="B324" s="3"/>
      <c r="C324" s="3"/>
      <c r="D324" s="564"/>
      <c r="E324" s="564"/>
      <c r="F324" s="564"/>
      <c r="G324" s="564"/>
      <c r="H324" s="564"/>
      <c r="I324" s="9"/>
      <c r="J324" s="9"/>
      <c r="K324" s="10"/>
      <c r="L324" s="11"/>
      <c r="M324" s="12"/>
      <c r="N324" s="13"/>
    </row>
    <row r="325" spans="1:14" ht="22.5" customHeight="1" x14ac:dyDescent="0.15">
      <c r="A325" s="3"/>
      <c r="B325" s="3"/>
      <c r="C325" s="3"/>
      <c r="D325" s="564"/>
      <c r="E325" s="564"/>
      <c r="F325" s="564"/>
      <c r="G325" s="564"/>
      <c r="H325" s="564"/>
      <c r="I325" s="9"/>
      <c r="J325" s="9"/>
      <c r="K325" s="10"/>
      <c r="L325" s="11"/>
      <c r="M325" s="12"/>
      <c r="N325" s="13"/>
    </row>
    <row r="326" spans="1:14" ht="22.5" customHeight="1" x14ac:dyDescent="0.15">
      <c r="A326" s="3"/>
      <c r="B326" s="3"/>
      <c r="C326" s="3"/>
      <c r="D326" s="564"/>
      <c r="E326" s="564"/>
      <c r="F326" s="564"/>
      <c r="G326" s="564"/>
      <c r="H326" s="564"/>
      <c r="I326" s="9"/>
      <c r="J326" s="9"/>
      <c r="K326" s="10"/>
      <c r="L326" s="11"/>
      <c r="M326" s="12"/>
      <c r="N326" s="13"/>
    </row>
    <row r="327" spans="1:14" ht="22.5" customHeight="1" x14ac:dyDescent="0.15">
      <c r="A327" s="3"/>
      <c r="B327" s="3"/>
      <c r="C327" s="3"/>
      <c r="D327" s="564"/>
      <c r="E327" s="564"/>
      <c r="F327" s="564"/>
      <c r="G327" s="564"/>
      <c r="H327" s="564"/>
      <c r="I327" s="9"/>
      <c r="J327" s="9"/>
      <c r="K327" s="10"/>
      <c r="L327" s="11"/>
      <c r="M327" s="12"/>
      <c r="N327" s="13"/>
    </row>
    <row r="328" spans="1:14" ht="22.5" customHeight="1" x14ac:dyDescent="0.15">
      <c r="A328" s="3"/>
      <c r="B328" s="3"/>
      <c r="C328" s="3"/>
      <c r="D328" s="564"/>
      <c r="E328" s="564"/>
      <c r="F328" s="564"/>
      <c r="G328" s="564"/>
      <c r="H328" s="564"/>
      <c r="I328" s="9"/>
      <c r="J328" s="9"/>
      <c r="K328" s="10"/>
      <c r="L328" s="11"/>
      <c r="M328" s="12"/>
      <c r="N328" s="13"/>
    </row>
    <row r="329" spans="1:14" ht="22.5" customHeight="1" x14ac:dyDescent="0.15">
      <c r="A329" s="3"/>
      <c r="B329" s="3"/>
      <c r="C329" s="3"/>
      <c r="D329" s="564"/>
      <c r="E329" s="564"/>
      <c r="F329" s="564"/>
      <c r="G329" s="564"/>
      <c r="H329" s="564"/>
      <c r="I329" s="9"/>
      <c r="J329" s="9"/>
      <c r="K329" s="10"/>
      <c r="L329" s="11"/>
      <c r="M329" s="12"/>
      <c r="N329" s="13"/>
    </row>
    <row r="330" spans="1:14" ht="22.5" customHeight="1" x14ac:dyDescent="0.15">
      <c r="A330" s="3"/>
      <c r="B330" s="3"/>
      <c r="C330" s="3"/>
      <c r="D330" s="564"/>
      <c r="E330" s="564"/>
      <c r="F330" s="564"/>
      <c r="G330" s="564"/>
      <c r="H330" s="564"/>
      <c r="I330" s="9"/>
      <c r="J330" s="9"/>
      <c r="K330" s="10"/>
      <c r="L330" s="11"/>
      <c r="M330" s="12"/>
      <c r="N330" s="13"/>
    </row>
    <row r="331" spans="1:14" ht="22.5" customHeight="1" x14ac:dyDescent="0.15">
      <c r="A331" s="3"/>
      <c r="B331" s="3"/>
      <c r="C331" s="3"/>
      <c r="D331" s="564"/>
      <c r="E331" s="564"/>
      <c r="F331" s="564"/>
      <c r="G331" s="564"/>
      <c r="H331" s="564"/>
      <c r="I331" s="9"/>
      <c r="J331" s="9"/>
      <c r="K331" s="10"/>
      <c r="L331" s="11"/>
      <c r="M331" s="12"/>
      <c r="N331" s="13"/>
    </row>
    <row r="332" spans="1:14" ht="22.5" customHeight="1" x14ac:dyDescent="0.15">
      <c r="A332" s="3"/>
      <c r="B332" s="3"/>
      <c r="C332" s="3"/>
      <c r="D332" s="564"/>
      <c r="E332" s="564"/>
      <c r="F332" s="564"/>
      <c r="G332" s="564"/>
      <c r="H332" s="564"/>
      <c r="I332" s="9"/>
      <c r="J332" s="9"/>
      <c r="K332" s="10"/>
      <c r="L332" s="11"/>
      <c r="M332" s="12"/>
      <c r="N332" s="13"/>
    </row>
    <row r="333" spans="1:14" ht="22.5" customHeight="1" x14ac:dyDescent="0.15">
      <c r="A333" s="3"/>
      <c r="B333" s="3"/>
      <c r="C333" s="3"/>
      <c r="D333" s="564"/>
      <c r="E333" s="564"/>
      <c r="F333" s="564"/>
      <c r="G333" s="564"/>
      <c r="H333" s="564"/>
      <c r="I333" s="9"/>
      <c r="J333" s="9"/>
      <c r="K333" s="10"/>
      <c r="L333" s="11"/>
      <c r="M333" s="12"/>
      <c r="N333" s="13"/>
    </row>
  </sheetData>
  <mergeCells count="340">
    <mergeCell ref="D330:H330"/>
    <mergeCell ref="D331:H331"/>
    <mergeCell ref="D332:H332"/>
    <mergeCell ref="D333:H333"/>
    <mergeCell ref="D326:H326"/>
    <mergeCell ref="D327:H327"/>
    <mergeCell ref="D328:H328"/>
    <mergeCell ref="D329:H329"/>
    <mergeCell ref="D322:H322"/>
    <mergeCell ref="D323:H323"/>
    <mergeCell ref="D324:H324"/>
    <mergeCell ref="D325:H325"/>
    <mergeCell ref="D318:H318"/>
    <mergeCell ref="D319:H319"/>
    <mergeCell ref="D320:H320"/>
    <mergeCell ref="D321:H321"/>
    <mergeCell ref="D314:H314"/>
    <mergeCell ref="D315:H315"/>
    <mergeCell ref="D316:H316"/>
    <mergeCell ref="D317:H317"/>
    <mergeCell ref="D310:H310"/>
    <mergeCell ref="D311:H311"/>
    <mergeCell ref="D312:H312"/>
    <mergeCell ref="D313:H313"/>
    <mergeCell ref="D306:H306"/>
    <mergeCell ref="D307:H307"/>
    <mergeCell ref="D308:H308"/>
    <mergeCell ref="D309:H309"/>
    <mergeCell ref="D302:H302"/>
    <mergeCell ref="D303:H303"/>
    <mergeCell ref="D304:H304"/>
    <mergeCell ref="D305:H305"/>
    <mergeCell ref="D298:H298"/>
    <mergeCell ref="D299:H299"/>
    <mergeCell ref="D300:H300"/>
    <mergeCell ref="D301:H301"/>
    <mergeCell ref="D294:H294"/>
    <mergeCell ref="D295:H295"/>
    <mergeCell ref="D296:H296"/>
    <mergeCell ref="D297:H297"/>
    <mergeCell ref="D290:H290"/>
    <mergeCell ref="D291:H291"/>
    <mergeCell ref="D292:H292"/>
    <mergeCell ref="D293:H293"/>
    <mergeCell ref="D286:H286"/>
    <mergeCell ref="D287:H287"/>
    <mergeCell ref="D288:H288"/>
    <mergeCell ref="D289:H289"/>
    <mergeCell ref="D282:H282"/>
    <mergeCell ref="D283:H283"/>
    <mergeCell ref="D284:H284"/>
    <mergeCell ref="D285:H285"/>
    <mergeCell ref="D278:H278"/>
    <mergeCell ref="D279:H279"/>
    <mergeCell ref="D280:H280"/>
    <mergeCell ref="D281:H281"/>
    <mergeCell ref="D274:H274"/>
    <mergeCell ref="D275:H275"/>
    <mergeCell ref="D276:H276"/>
    <mergeCell ref="D277:H277"/>
    <mergeCell ref="D270:H270"/>
    <mergeCell ref="D271:H271"/>
    <mergeCell ref="D272:H272"/>
    <mergeCell ref="D273:H273"/>
    <mergeCell ref="D266:H266"/>
    <mergeCell ref="D267:H267"/>
    <mergeCell ref="D268:H268"/>
    <mergeCell ref="D269:H269"/>
    <mergeCell ref="D262:H262"/>
    <mergeCell ref="D263:H263"/>
    <mergeCell ref="D264:H264"/>
    <mergeCell ref="D265:H265"/>
    <mergeCell ref="D258:H258"/>
    <mergeCell ref="D259:H259"/>
    <mergeCell ref="D260:H260"/>
    <mergeCell ref="D261:H261"/>
    <mergeCell ref="D254:H254"/>
    <mergeCell ref="D255:H255"/>
    <mergeCell ref="D256:H256"/>
    <mergeCell ref="D257:H257"/>
    <mergeCell ref="D250:H250"/>
    <mergeCell ref="D251:H251"/>
    <mergeCell ref="D252:H252"/>
    <mergeCell ref="D253:H253"/>
    <mergeCell ref="D246:H246"/>
    <mergeCell ref="D247:H247"/>
    <mergeCell ref="D248:H248"/>
    <mergeCell ref="D249:H249"/>
    <mergeCell ref="D242:H242"/>
    <mergeCell ref="D243:H243"/>
    <mergeCell ref="D244:H244"/>
    <mergeCell ref="D245:H245"/>
    <mergeCell ref="D238:H238"/>
    <mergeCell ref="D239:H239"/>
    <mergeCell ref="D240:H240"/>
    <mergeCell ref="D241:H241"/>
    <mergeCell ref="D234:H234"/>
    <mergeCell ref="D235:H235"/>
    <mergeCell ref="D236:H236"/>
    <mergeCell ref="D237:H237"/>
    <mergeCell ref="D230:H230"/>
    <mergeCell ref="D231:H231"/>
    <mergeCell ref="D232:H232"/>
    <mergeCell ref="D233:H233"/>
    <mergeCell ref="D226:H226"/>
    <mergeCell ref="D227:H227"/>
    <mergeCell ref="D228:H228"/>
    <mergeCell ref="D229:H229"/>
    <mergeCell ref="D222:H222"/>
    <mergeCell ref="D223:H223"/>
    <mergeCell ref="D224:H224"/>
    <mergeCell ref="D225:H225"/>
    <mergeCell ref="D218:H218"/>
    <mergeCell ref="D219:H219"/>
    <mergeCell ref="D220:H220"/>
    <mergeCell ref="D221:H221"/>
    <mergeCell ref="D214:H214"/>
    <mergeCell ref="D215:H215"/>
    <mergeCell ref="D216:H216"/>
    <mergeCell ref="D217:H217"/>
    <mergeCell ref="D210:H210"/>
    <mergeCell ref="D211:H211"/>
    <mergeCell ref="D212:H212"/>
    <mergeCell ref="D213:H213"/>
    <mergeCell ref="D206:H206"/>
    <mergeCell ref="D207:H207"/>
    <mergeCell ref="D208:H208"/>
    <mergeCell ref="D209:H209"/>
    <mergeCell ref="D202:H202"/>
    <mergeCell ref="D203:H203"/>
    <mergeCell ref="D204:H204"/>
    <mergeCell ref="D205:H205"/>
    <mergeCell ref="D198:H198"/>
    <mergeCell ref="D199:H199"/>
    <mergeCell ref="D200:H200"/>
    <mergeCell ref="D201:H201"/>
    <mergeCell ref="D194:H194"/>
    <mergeCell ref="D195:H195"/>
    <mergeCell ref="D196:H196"/>
    <mergeCell ref="D197:H197"/>
    <mergeCell ref="D190:H190"/>
    <mergeCell ref="D191:H191"/>
    <mergeCell ref="D192:H192"/>
    <mergeCell ref="D193:H193"/>
    <mergeCell ref="D186:H186"/>
    <mergeCell ref="D187:H187"/>
    <mergeCell ref="D188:H188"/>
    <mergeCell ref="D189:H189"/>
    <mergeCell ref="D182:H182"/>
    <mergeCell ref="D183:H183"/>
    <mergeCell ref="D184:H184"/>
    <mergeCell ref="D185:H185"/>
    <mergeCell ref="D178:H178"/>
    <mergeCell ref="D179:H179"/>
    <mergeCell ref="D180:H180"/>
    <mergeCell ref="D181:H181"/>
    <mergeCell ref="D174:H174"/>
    <mergeCell ref="D175:H175"/>
    <mergeCell ref="D176:H176"/>
    <mergeCell ref="D177:H177"/>
    <mergeCell ref="D170:H170"/>
    <mergeCell ref="D171:H171"/>
    <mergeCell ref="D172:H172"/>
    <mergeCell ref="D173:H173"/>
    <mergeCell ref="D166:H166"/>
    <mergeCell ref="D167:H167"/>
    <mergeCell ref="D168:H168"/>
    <mergeCell ref="D169:H169"/>
    <mergeCell ref="D162:H162"/>
    <mergeCell ref="D163:H163"/>
    <mergeCell ref="D164:H164"/>
    <mergeCell ref="D165:H165"/>
    <mergeCell ref="D158:H158"/>
    <mergeCell ref="D159:H159"/>
    <mergeCell ref="D160:H160"/>
    <mergeCell ref="D161:H161"/>
    <mergeCell ref="D154:H154"/>
    <mergeCell ref="D155:H155"/>
    <mergeCell ref="D156:H156"/>
    <mergeCell ref="D157:H157"/>
    <mergeCell ref="D150:H150"/>
    <mergeCell ref="D151:H151"/>
    <mergeCell ref="D152:H152"/>
    <mergeCell ref="D153:H153"/>
    <mergeCell ref="D146:H146"/>
    <mergeCell ref="D147:H147"/>
    <mergeCell ref="D148:H148"/>
    <mergeCell ref="D149:H149"/>
    <mergeCell ref="D142:H142"/>
    <mergeCell ref="D143:H143"/>
    <mergeCell ref="D144:H144"/>
    <mergeCell ref="D145:H145"/>
    <mergeCell ref="D138:H138"/>
    <mergeCell ref="D139:H139"/>
    <mergeCell ref="D140:H140"/>
    <mergeCell ref="D141:H141"/>
    <mergeCell ref="D134:H134"/>
    <mergeCell ref="D135:H135"/>
    <mergeCell ref="D136:H136"/>
    <mergeCell ref="D137:H137"/>
    <mergeCell ref="D130:H130"/>
    <mergeCell ref="D131:H131"/>
    <mergeCell ref="D132:H132"/>
    <mergeCell ref="D133:H133"/>
    <mergeCell ref="D126:H126"/>
    <mergeCell ref="D127:H127"/>
    <mergeCell ref="D128:H128"/>
    <mergeCell ref="D129:H129"/>
    <mergeCell ref="D122:H122"/>
    <mergeCell ref="D123:H123"/>
    <mergeCell ref="D124:H124"/>
    <mergeCell ref="D125:H125"/>
    <mergeCell ref="D118:H118"/>
    <mergeCell ref="D119:H119"/>
    <mergeCell ref="D120:H120"/>
    <mergeCell ref="D121:H121"/>
    <mergeCell ref="D114:H114"/>
    <mergeCell ref="D115:H115"/>
    <mergeCell ref="D116:H116"/>
    <mergeCell ref="D117:H117"/>
    <mergeCell ref="D110:H110"/>
    <mergeCell ref="D111:H111"/>
    <mergeCell ref="D112:H112"/>
    <mergeCell ref="D113:H113"/>
    <mergeCell ref="D106:H106"/>
    <mergeCell ref="D107:H107"/>
    <mergeCell ref="D108:H108"/>
    <mergeCell ref="D109:H109"/>
    <mergeCell ref="D102:H102"/>
    <mergeCell ref="D103:H103"/>
    <mergeCell ref="D104:H104"/>
    <mergeCell ref="D105:H105"/>
    <mergeCell ref="D98:H98"/>
    <mergeCell ref="D99:H99"/>
    <mergeCell ref="D100:H100"/>
    <mergeCell ref="D101:H101"/>
    <mergeCell ref="D94:H94"/>
    <mergeCell ref="D95:H95"/>
    <mergeCell ref="D96:H96"/>
    <mergeCell ref="D97:H97"/>
    <mergeCell ref="D90:H90"/>
    <mergeCell ref="D91:H91"/>
    <mergeCell ref="D92:H92"/>
    <mergeCell ref="D93:H93"/>
    <mergeCell ref="D86:H86"/>
    <mergeCell ref="D87:H87"/>
    <mergeCell ref="D88:H88"/>
    <mergeCell ref="D89:H89"/>
    <mergeCell ref="D82:H82"/>
    <mergeCell ref="D83:H83"/>
    <mergeCell ref="D84:H84"/>
    <mergeCell ref="D85:H85"/>
    <mergeCell ref="D78:H78"/>
    <mergeCell ref="D79:H79"/>
    <mergeCell ref="D80:H80"/>
    <mergeCell ref="D81:H81"/>
    <mergeCell ref="D74:H74"/>
    <mergeCell ref="D75:H75"/>
    <mergeCell ref="D76:H76"/>
    <mergeCell ref="D77:H77"/>
    <mergeCell ref="D70:H70"/>
    <mergeCell ref="D71:H71"/>
    <mergeCell ref="D72:H72"/>
    <mergeCell ref="D73:H73"/>
    <mergeCell ref="D66:H66"/>
    <mergeCell ref="D67:H67"/>
    <mergeCell ref="D68:H68"/>
    <mergeCell ref="D69:H69"/>
    <mergeCell ref="D62:H62"/>
    <mergeCell ref="D63:H63"/>
    <mergeCell ref="D64:H64"/>
    <mergeCell ref="D65:H65"/>
    <mergeCell ref="D58:H58"/>
    <mergeCell ref="D59:H59"/>
    <mergeCell ref="D60:H60"/>
    <mergeCell ref="D61:H61"/>
    <mergeCell ref="D54:H54"/>
    <mergeCell ref="D55:H55"/>
    <mergeCell ref="D56:H56"/>
    <mergeCell ref="D57:H57"/>
    <mergeCell ref="D50:H50"/>
    <mergeCell ref="D51:H51"/>
    <mergeCell ref="D52:H52"/>
    <mergeCell ref="D53:H53"/>
    <mergeCell ref="D46:H46"/>
    <mergeCell ref="D47:H47"/>
    <mergeCell ref="D48:H48"/>
    <mergeCell ref="D49:H49"/>
    <mergeCell ref="D42:H42"/>
    <mergeCell ref="D43:H43"/>
    <mergeCell ref="D44:H44"/>
    <mergeCell ref="D45:H45"/>
    <mergeCell ref="D38:H38"/>
    <mergeCell ref="D39:H39"/>
    <mergeCell ref="D40:H40"/>
    <mergeCell ref="D41:H41"/>
    <mergeCell ref="D34:H34"/>
    <mergeCell ref="D35:H35"/>
    <mergeCell ref="D36:H36"/>
    <mergeCell ref="D37:H37"/>
    <mergeCell ref="D33:H33"/>
    <mergeCell ref="D29:H29"/>
    <mergeCell ref="D30:H30"/>
    <mergeCell ref="D31:H31"/>
    <mergeCell ref="D32:H32"/>
    <mergeCell ref="D25:H25"/>
    <mergeCell ref="D26:H26"/>
    <mergeCell ref="D27:H27"/>
    <mergeCell ref="D28:H28"/>
    <mergeCell ref="D21:H21"/>
    <mergeCell ref="D22:H22"/>
    <mergeCell ref="D23:H23"/>
    <mergeCell ref="D24:H24"/>
    <mergeCell ref="D17:H17"/>
    <mergeCell ref="D18:H18"/>
    <mergeCell ref="D19:H19"/>
    <mergeCell ref="D20:H20"/>
    <mergeCell ref="D13:H13"/>
    <mergeCell ref="D14:H14"/>
    <mergeCell ref="D15:H15"/>
    <mergeCell ref="D16:H16"/>
    <mergeCell ref="D9:H9"/>
    <mergeCell ref="D10:H10"/>
    <mergeCell ref="D11:H11"/>
    <mergeCell ref="D12:H12"/>
    <mergeCell ref="D4:H4"/>
    <mergeCell ref="I2:I3"/>
    <mergeCell ref="D8:H8"/>
    <mergeCell ref="D5:H5"/>
    <mergeCell ref="D6:H6"/>
    <mergeCell ref="D7:H7"/>
    <mergeCell ref="L2:L3"/>
    <mergeCell ref="D3:H3"/>
    <mergeCell ref="C2:H2"/>
    <mergeCell ref="A2:A3"/>
    <mergeCell ref="K2:K3"/>
    <mergeCell ref="N2:N3"/>
    <mergeCell ref="M2:M3"/>
    <mergeCell ref="B2:B3"/>
    <mergeCell ref="J2:J3"/>
  </mergeCells>
  <phoneticPr fontId="3"/>
  <pageMargins left="0.59055118110236227" right="0.19685039370078741" top="0.59055118110236227" bottom="0.59055118110236227" header="0.51181102362204722" footer="0.51181102362204722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2" sqref="B12"/>
    </sheetView>
  </sheetViews>
  <sheetFormatPr defaultRowHeight="12" x14ac:dyDescent="0.15"/>
  <sheetData/>
  <phoneticPr fontId="3"/>
  <pageMargins left="0.75" right="0.75" top="1" bottom="1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15</vt:i4>
      </vt:variant>
      <vt:variant>
        <vt:lpstr>名前付き一覧</vt:lpstr>
      </vt:variant>
      <vt:variant>
        <vt:i4>13</vt:i4>
      </vt:variant>
    </vt:vector>
  </HeadingPairs>
  <TitlesOfParts>
    <vt:vector size="28" baseType="lpstr">
      <vt:lpstr>集計総合表</vt:lpstr>
      <vt:lpstr>出面管理</vt:lpstr>
      <vt:lpstr>発注管理表</vt:lpstr>
      <vt:lpstr>見積もり依頼書</vt:lpstr>
      <vt:lpstr>ＰＬ類発注書</vt:lpstr>
      <vt:lpstr>形鋼発注リスト</vt:lpstr>
      <vt:lpstr>金物類・仮設ピース発注リスト</vt:lpstr>
      <vt:lpstr>ボルト類発注リスト</vt:lpstr>
      <vt:lpstr>熔材・消耗品類</vt:lpstr>
      <vt:lpstr>消耗品一覧表</vt:lpstr>
      <vt:lpstr>加工費予算書</vt:lpstr>
      <vt:lpstr>単重表</vt:lpstr>
      <vt:lpstr>コード表</vt:lpstr>
      <vt:lpstr>拾い用紙)</vt:lpstr>
      <vt:lpstr>Sheet3</vt:lpstr>
      <vt:lpstr>ＰＬ類発注書!Print_Area</vt:lpstr>
      <vt:lpstr>ボルト類発注リスト!Print_Area</vt:lpstr>
      <vt:lpstr>加工費予算書!Print_Area</vt:lpstr>
      <vt:lpstr>金物類・仮設ピース発注リスト!Print_Area</vt:lpstr>
      <vt:lpstr>形鋼発注リスト!Print_Area</vt:lpstr>
      <vt:lpstr>見積もり依頼書!Print_Area</vt:lpstr>
      <vt:lpstr>出面管理!Print_Area</vt:lpstr>
      <vt:lpstr>消耗品一覧表!Print_Area</vt:lpstr>
      <vt:lpstr>発注管理表!Print_Area</vt:lpstr>
      <vt:lpstr>熔材・消耗品類!Print_Area</vt:lpstr>
      <vt:lpstr>'拾い用紙)'!Print_Titles</vt:lpstr>
      <vt:lpstr>集計総合表!Print_Titles</vt:lpstr>
      <vt:lpstr>出面管理!Print_Titles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EGOH</dc:creator>
  <cp:lastModifiedBy>GOTOT</cp:lastModifiedBy>
  <cp:lastPrinted>2021-06-09T02:16:00Z</cp:lastPrinted>
  <dcterms:created xsi:type="dcterms:W3CDTF">2007-01-26T12:45:51Z</dcterms:created>
  <dcterms:modified xsi:type="dcterms:W3CDTF">2021-06-09T02:16:13Z</dcterms:modified>
</cp:coreProperties>
</file>