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2webclamp/00_MF委員会/2022年7月22日/"/>
    </mc:Choice>
  </mc:AlternateContent>
  <xr:revisionPtr revIDLastSave="21" documentId="13_ncr:1_{DDFA1FFC-64F0-4559-A043-3356A1A4F729}" xr6:coauthVersionLast="47" xr6:coauthVersionMax="47" xr10:uidLastSave="{C2A7CBF1-D9A9-495C-89A3-61D7A42583C4}"/>
  <bookViews>
    <workbookView xWindow="7308" yWindow="600" windowWidth="14448" windowHeight="103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K39" i="1"/>
  <c r="K38" i="1"/>
  <c r="K37" i="1"/>
  <c r="K33" i="1"/>
  <c r="K34" i="1"/>
  <c r="K32" i="1"/>
  <c r="E33" i="1"/>
  <c r="E34" i="1"/>
  <c r="E32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D5" i="1"/>
  <c r="B5" i="1"/>
  <c r="B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H5" i="1"/>
  <c r="H6" i="1" s="1"/>
  <c r="H7" i="1" s="1"/>
  <c r="K4" i="1"/>
  <c r="T6" i="1"/>
  <c r="E4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Q7" i="1"/>
  <c r="Q8" i="1" s="1"/>
  <c r="Q3" i="1"/>
  <c r="R3" i="1" s="1"/>
  <c r="T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K5" i="1" l="1"/>
  <c r="K7" i="1"/>
  <c r="H8" i="1"/>
  <c r="K6" i="1"/>
  <c r="T8" i="1"/>
  <c r="E5" i="1"/>
  <c r="T7" i="1"/>
  <c r="Q9" i="1"/>
  <c r="T9" i="1" s="1"/>
  <c r="D6" i="1"/>
  <c r="B7" i="1"/>
  <c r="E6" i="1" l="1"/>
  <c r="D7" i="1"/>
  <c r="E7" i="1" s="1"/>
  <c r="H9" i="1"/>
  <c r="K8" i="1"/>
  <c r="Q10" i="1"/>
  <c r="T10" i="1" s="1"/>
  <c r="B8" i="1"/>
  <c r="K9" i="1" l="1"/>
  <c r="H10" i="1"/>
  <c r="Q11" i="1"/>
  <c r="T11" i="1" s="1"/>
  <c r="D8" i="1"/>
  <c r="E8" i="1" s="1"/>
  <c r="B9" i="1"/>
  <c r="H11" i="1" l="1"/>
  <c r="K10" i="1"/>
  <c r="Q12" i="1"/>
  <c r="T12" i="1" s="1"/>
  <c r="D9" i="1"/>
  <c r="E9" i="1" s="1"/>
  <c r="B10" i="1"/>
  <c r="K11" i="1" l="1"/>
  <c r="H12" i="1"/>
  <c r="Q13" i="1"/>
  <c r="T13" i="1" s="1"/>
  <c r="D10" i="1"/>
  <c r="E10" i="1" s="1"/>
  <c r="B11" i="1"/>
  <c r="H13" i="1" l="1"/>
  <c r="K12" i="1"/>
  <c r="Q14" i="1"/>
  <c r="T14" i="1" s="1"/>
  <c r="D11" i="1"/>
  <c r="E11" i="1" s="1"/>
  <c r="B12" i="1"/>
  <c r="K13" i="1" l="1"/>
  <c r="H14" i="1"/>
  <c r="Q15" i="1"/>
  <c r="T15" i="1" s="1"/>
  <c r="D12" i="1"/>
  <c r="E12" i="1" s="1"/>
  <c r="B13" i="1"/>
  <c r="H15" i="1" l="1"/>
  <c r="K14" i="1"/>
  <c r="Q16" i="1"/>
  <c r="T16" i="1" s="1"/>
  <c r="D13" i="1"/>
  <c r="E13" i="1" s="1"/>
  <c r="B14" i="1"/>
  <c r="K15" i="1" l="1"/>
  <c r="H16" i="1"/>
  <c r="Q17" i="1"/>
  <c r="T17" i="1" s="1"/>
  <c r="D14" i="1"/>
  <c r="E14" i="1" s="1"/>
  <c r="B15" i="1"/>
  <c r="H17" i="1" l="1"/>
  <c r="K16" i="1"/>
  <c r="Q18" i="1"/>
  <c r="T18" i="1" s="1"/>
  <c r="D15" i="1"/>
  <c r="E15" i="1" s="1"/>
  <c r="B16" i="1"/>
  <c r="K17" i="1" l="1"/>
  <c r="H18" i="1"/>
  <c r="Q19" i="1"/>
  <c r="T19" i="1" s="1"/>
  <c r="D16" i="1"/>
  <c r="E16" i="1" s="1"/>
  <c r="B17" i="1"/>
  <c r="H19" i="1" l="1"/>
  <c r="K18" i="1"/>
  <c r="Q20" i="1"/>
  <c r="T20" i="1" s="1"/>
  <c r="D17" i="1"/>
  <c r="E17" i="1" s="1"/>
  <c r="B18" i="1"/>
  <c r="K19" i="1" l="1"/>
  <c r="H20" i="1"/>
  <c r="Q21" i="1"/>
  <c r="T21" i="1" s="1"/>
  <c r="D18" i="1"/>
  <c r="E18" i="1" s="1"/>
  <c r="B19" i="1"/>
  <c r="H21" i="1" l="1"/>
  <c r="K20" i="1"/>
  <c r="Q22" i="1"/>
  <c r="T22" i="1" s="1"/>
  <c r="D19" i="1"/>
  <c r="E19" i="1" s="1"/>
  <c r="B20" i="1"/>
  <c r="K21" i="1" l="1"/>
  <c r="H22" i="1"/>
  <c r="Q23" i="1"/>
  <c r="T23" i="1" s="1"/>
  <c r="D20" i="1"/>
  <c r="E20" i="1" s="1"/>
  <c r="B21" i="1"/>
  <c r="H23" i="1" l="1"/>
  <c r="K22" i="1"/>
  <c r="Q24" i="1"/>
  <c r="T24" i="1" s="1"/>
  <c r="D21" i="1"/>
  <c r="E21" i="1" s="1"/>
  <c r="B22" i="1"/>
  <c r="K23" i="1" l="1"/>
  <c r="H24" i="1"/>
  <c r="Q25" i="1"/>
  <c r="T25" i="1" s="1"/>
  <c r="D22" i="1"/>
  <c r="E22" i="1" s="1"/>
  <c r="B23" i="1"/>
  <c r="H25" i="1" l="1"/>
  <c r="K24" i="1"/>
  <c r="Q26" i="1"/>
  <c r="T26" i="1" s="1"/>
  <c r="D23" i="1"/>
  <c r="E23" i="1" s="1"/>
  <c r="B24" i="1"/>
  <c r="K25" i="1" l="1"/>
  <c r="H26" i="1"/>
  <c r="Q27" i="1"/>
  <c r="T27" i="1" s="1"/>
  <c r="D24" i="1"/>
  <c r="E24" i="1" s="1"/>
  <c r="B25" i="1"/>
  <c r="H27" i="1" l="1"/>
  <c r="K26" i="1"/>
  <c r="Q28" i="1"/>
  <c r="T28" i="1" s="1"/>
  <c r="D25" i="1"/>
  <c r="E25" i="1" s="1"/>
  <c r="B26" i="1"/>
  <c r="K27" i="1" l="1"/>
  <c r="H28" i="1"/>
  <c r="Q29" i="1"/>
  <c r="T29" i="1" s="1"/>
  <c r="D26" i="1"/>
  <c r="E26" i="1" s="1"/>
  <c r="B27" i="1"/>
  <c r="H29" i="1" l="1"/>
  <c r="K29" i="1" s="1"/>
  <c r="K28" i="1"/>
  <c r="Q30" i="1"/>
  <c r="T30" i="1" s="1"/>
  <c r="D27" i="1"/>
  <c r="E27" i="1" s="1"/>
  <c r="B28" i="1"/>
  <c r="Q31" i="1" l="1"/>
  <c r="T31" i="1" s="1"/>
  <c r="D28" i="1"/>
  <c r="E28" i="1" s="1"/>
  <c r="B29" i="1"/>
  <c r="D29" i="1" l="1"/>
  <c r="E29" i="1" s="1"/>
</calcChain>
</file>

<file path=xl/sharedStrings.xml><?xml version="1.0" encoding="utf-8"?>
<sst xmlns="http://schemas.openxmlformats.org/spreadsheetml/2006/main" count="39" uniqueCount="14">
  <si>
    <t>目標層間変形角</t>
    <rPh sb="0" eb="2">
      <t>モクヒョウ</t>
    </rPh>
    <rPh sb="2" eb="4">
      <t>ソウカン</t>
    </rPh>
    <rPh sb="4" eb="7">
      <t>ヘンケイカク</t>
    </rPh>
    <phoneticPr fontId="1"/>
  </si>
  <si>
    <t>接合部の変形</t>
    <rPh sb="0" eb="3">
      <t>セツゴウブ</t>
    </rPh>
    <rPh sb="4" eb="6">
      <t>ヘンケイ</t>
    </rPh>
    <phoneticPr fontId="1"/>
  </si>
  <si>
    <t>←1/75で剛接ラーメンだと1/100</t>
    <rPh sb="6" eb="7">
      <t>ゴウ</t>
    </rPh>
    <rPh sb="7" eb="8">
      <t>セツ</t>
    </rPh>
    <phoneticPr fontId="1"/>
  </si>
  <si>
    <t>剛接骨組の変形</t>
    <rPh sb="0" eb="1">
      <t>ゴウ</t>
    </rPh>
    <rPh sb="1" eb="3">
      <t>セッコツ</t>
    </rPh>
    <rPh sb="2" eb="4">
      <t>ホネグ</t>
    </rPh>
    <rPh sb="5" eb="7">
      <t>ヘンケイ</t>
    </rPh>
    <phoneticPr fontId="1"/>
  </si>
  <si>
    <t>最大検定比</t>
    <rPh sb="0" eb="2">
      <t>サイダイ</t>
    </rPh>
    <rPh sb="2" eb="4">
      <t>ケンテイ</t>
    </rPh>
    <rPh sb="4" eb="5">
      <t>ヒ</t>
    </rPh>
    <phoneticPr fontId="1"/>
  </si>
  <si>
    <t>ノンダイア</t>
    <phoneticPr fontId="1"/>
  </si>
  <si>
    <t>1/166</t>
    <phoneticPr fontId="1"/>
  </si>
  <si>
    <t>鋼管マニュアル</t>
    <rPh sb="0" eb="2">
      <t>コウカン</t>
    </rPh>
    <phoneticPr fontId="1"/>
  </si>
  <si>
    <t>1/220</t>
    <phoneticPr fontId="1"/>
  </si>
  <si>
    <t>短期のみの最大検定比</t>
    <rPh sb="0" eb="2">
      <t>タンキ</t>
    </rPh>
    <rPh sb="5" eb="7">
      <t>サイダイ</t>
    </rPh>
    <rPh sb="7" eb="9">
      <t>ケンテイ</t>
    </rPh>
    <rPh sb="9" eb="10">
      <t>ヒ</t>
    </rPh>
    <phoneticPr fontId="1"/>
  </si>
  <si>
    <t>5Fに着目</t>
    <rPh sb="3" eb="5">
      <t>チャクモク</t>
    </rPh>
    <phoneticPr fontId="1"/>
  </si>
  <si>
    <t>長期型の架構について</t>
    <rPh sb="0" eb="3">
      <t>チョウキガタ</t>
    </rPh>
    <rPh sb="4" eb="6">
      <t>カコウ</t>
    </rPh>
    <phoneticPr fontId="1"/>
  </si>
  <si>
    <t>短期型の架構について</t>
    <rPh sb="0" eb="2">
      <t>タンキ</t>
    </rPh>
    <rPh sb="2" eb="3">
      <t>ガタ</t>
    </rPh>
    <rPh sb="4" eb="6">
      <t>カコウ</t>
    </rPh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</si>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</sst>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9"/>
  <sheetViews>
    <sheetView tabSelected="1" topLeftCell="D1" zoomScaleNormal="100" workbookViewId="0">
      <selection activeCell="H6" sqref="H6:K6"/>
    </sheetView>
  </sheetViews>
  <sheetFormatPr defaultRowHeight="18"/>
  <cols>
    <col min="2" max="2" width="14.69921875" customWidth="1"/>
    <col min="3" max="4" width="11.5" customWidth="1"/>
    <col min="5" max="5" width="14.19921875" customWidth="1"/>
    <col min="11" max="11" width="13.796875" customWidth="1"/>
    <col min="17" max="17" width="13.69921875" customWidth="1"/>
    <col min="18" max="18" width="12.69921875" customWidth="1"/>
  </cols>
  <sheetData>
    <row r="2" spans="1:23">
      <c r="B2" t="s">
        <v>11</v>
      </c>
      <c r="H2" t="s">
        <v>12</v>
      </c>
    </row>
    <row r="3" spans="1:23">
      <c r="B3" s="1" t="s">
        <v>0</v>
      </c>
      <c r="C3" s="1" t="s">
        <v>1</v>
      </c>
      <c r="D3" s="1" t="s">
        <v>4</v>
      </c>
      <c r="E3" s="1" t="s">
        <v>3</v>
      </c>
      <c r="H3" s="1" t="s">
        <v>0</v>
      </c>
      <c r="I3" s="1" t="s">
        <v>1</v>
      </c>
      <c r="J3" s="1" t="s">
        <v>4</v>
      </c>
      <c r="K3" s="1" t="s">
        <v>3</v>
      </c>
      <c r="P3">
        <v>300000</v>
      </c>
      <c r="Q3">
        <f>5640*235/1000</f>
        <v>1325.4</v>
      </c>
      <c r="R3">
        <f>P3/Q3</f>
        <v>226.34676324128563</v>
      </c>
      <c r="S3">
        <v>0.75</v>
      </c>
      <c r="T3">
        <f>R3/S3</f>
        <v>301.79568432171419</v>
      </c>
    </row>
    <row r="4" spans="1:23">
      <c r="B4" s="11">
        <v>120</v>
      </c>
      <c r="C4" s="11">
        <v>227</v>
      </c>
      <c r="D4" s="11">
        <v>0.64</v>
      </c>
      <c r="E4" s="11">
        <f>ROUND(1/(1/B4-1/(C4/D4)),0)</f>
        <v>181</v>
      </c>
      <c r="H4" s="11">
        <v>130</v>
      </c>
      <c r="I4" s="11">
        <v>295</v>
      </c>
      <c r="J4" s="11">
        <v>0.45500000000000002</v>
      </c>
      <c r="K4" s="11">
        <f>ROUND(1/(1/H4-1/(I4/J4)),0)</f>
        <v>163</v>
      </c>
    </row>
    <row r="5" spans="1:23">
      <c r="B5" s="12">
        <f>B4-5</f>
        <v>115</v>
      </c>
      <c r="C5" s="12">
        <f>C4</f>
        <v>227</v>
      </c>
      <c r="D5" s="12">
        <f>D4</f>
        <v>0.64</v>
      </c>
      <c r="E5" s="13">
        <f t="shared" ref="E5:E29" si="0">ROUND(1/(1/B5-1/(C5/D5)),0)</f>
        <v>170</v>
      </c>
      <c r="H5" s="12">
        <f>H4-5</f>
        <v>125</v>
      </c>
      <c r="I5" s="12">
        <f>I4</f>
        <v>295</v>
      </c>
      <c r="J5" s="12">
        <f>J4</f>
        <v>0.45500000000000002</v>
      </c>
      <c r="K5" s="13">
        <f t="shared" ref="K5:K29" si="1">ROUND(1/(1/H5-1/(I5/J5)),0)</f>
        <v>155</v>
      </c>
      <c r="Q5" s="1" t="s">
        <v>0</v>
      </c>
      <c r="R5" s="1" t="s">
        <v>1</v>
      </c>
      <c r="S5" s="1" t="s">
        <v>4</v>
      </c>
      <c r="T5" s="1" t="s">
        <v>3</v>
      </c>
    </row>
    <row r="6" spans="1:23">
      <c r="B6" s="12">
        <f t="shared" ref="B6:B29" si="2">B5-5</f>
        <v>110</v>
      </c>
      <c r="C6" s="12">
        <f t="shared" ref="C6:C29" si="3">C5</f>
        <v>227</v>
      </c>
      <c r="D6" s="12">
        <f t="shared" ref="D6:D29" si="4">D5</f>
        <v>0.64</v>
      </c>
      <c r="E6" s="13">
        <f t="shared" si="0"/>
        <v>159</v>
      </c>
      <c r="H6" s="12">
        <f t="shared" ref="H6:H29" si="5">H5-5</f>
        <v>120</v>
      </c>
      <c r="I6" s="12">
        <f t="shared" ref="I6:I29" si="6">I5</f>
        <v>295</v>
      </c>
      <c r="J6" s="12">
        <f t="shared" ref="J6:J29" si="7">J5</f>
        <v>0.45500000000000002</v>
      </c>
      <c r="K6" s="13">
        <f t="shared" si="1"/>
        <v>147</v>
      </c>
      <c r="Q6" s="2">
        <v>200</v>
      </c>
      <c r="R6" s="2">
        <v>230</v>
      </c>
      <c r="S6" s="2">
        <v>0.5</v>
      </c>
      <c r="T6" s="2">
        <f>ROUND(1/(1/Q6-1/(R6/S6)),0)</f>
        <v>354</v>
      </c>
    </row>
    <row r="7" spans="1:23">
      <c r="B7" s="12">
        <f t="shared" si="2"/>
        <v>105</v>
      </c>
      <c r="C7" s="12">
        <f t="shared" si="3"/>
        <v>227</v>
      </c>
      <c r="D7" s="12">
        <f>D6</f>
        <v>0.64</v>
      </c>
      <c r="E7" s="13">
        <f t="shared" si="0"/>
        <v>149</v>
      </c>
      <c r="H7" s="12">
        <f t="shared" si="5"/>
        <v>115</v>
      </c>
      <c r="I7" s="12">
        <f t="shared" si="6"/>
        <v>295</v>
      </c>
      <c r="J7" s="12">
        <f t="shared" si="7"/>
        <v>0.45500000000000002</v>
      </c>
      <c r="K7" s="13">
        <f t="shared" si="1"/>
        <v>140</v>
      </c>
      <c r="Q7" s="1">
        <f>Q6-5</f>
        <v>195</v>
      </c>
      <c r="R7" s="1">
        <f>R6</f>
        <v>230</v>
      </c>
      <c r="S7" s="1">
        <f>S6</f>
        <v>0.5</v>
      </c>
      <c r="T7" s="2">
        <f t="shared" ref="T7:T31" si="8">ROUND(1/(1/Q7-1/(R7/S7)),0)</f>
        <v>338</v>
      </c>
    </row>
    <row r="8" spans="1:23">
      <c r="A8" t="s">
        <v>13</v>
      </c>
      <c r="B8" s="12">
        <f t="shared" si="2"/>
        <v>100</v>
      </c>
      <c r="C8" s="12">
        <f t="shared" si="3"/>
        <v>227</v>
      </c>
      <c r="D8" s="12">
        <f t="shared" si="4"/>
        <v>0.64</v>
      </c>
      <c r="E8" s="13">
        <f t="shared" si="0"/>
        <v>139</v>
      </c>
      <c r="G8" t="s">
        <v>13</v>
      </c>
      <c r="H8" s="12">
        <f t="shared" si="5"/>
        <v>110</v>
      </c>
      <c r="I8" s="12">
        <f t="shared" si="6"/>
        <v>295</v>
      </c>
      <c r="J8" s="12">
        <f t="shared" si="7"/>
        <v>0.45500000000000002</v>
      </c>
      <c r="K8" s="13">
        <f t="shared" si="1"/>
        <v>132</v>
      </c>
      <c r="Q8" s="1">
        <f t="shared" ref="Q8:Q31" si="9">Q7-5</f>
        <v>190</v>
      </c>
      <c r="R8" s="1">
        <f t="shared" ref="R8:R31" si="10">R7</f>
        <v>230</v>
      </c>
      <c r="S8" s="1">
        <f t="shared" ref="S8:S31" si="11">S7</f>
        <v>0.5</v>
      </c>
      <c r="T8" s="2">
        <f t="shared" si="8"/>
        <v>324</v>
      </c>
    </row>
    <row r="9" spans="1:23">
      <c r="B9" s="12">
        <f t="shared" si="2"/>
        <v>95</v>
      </c>
      <c r="C9" s="12">
        <f t="shared" si="3"/>
        <v>227</v>
      </c>
      <c r="D9" s="12">
        <f t="shared" si="4"/>
        <v>0.64</v>
      </c>
      <c r="E9" s="13">
        <f t="shared" si="0"/>
        <v>130</v>
      </c>
      <c r="H9" s="12">
        <f t="shared" si="5"/>
        <v>105</v>
      </c>
      <c r="I9" s="12">
        <f t="shared" si="6"/>
        <v>295</v>
      </c>
      <c r="J9" s="12">
        <f t="shared" si="7"/>
        <v>0.45500000000000002</v>
      </c>
      <c r="K9" s="13">
        <f t="shared" si="1"/>
        <v>125</v>
      </c>
      <c r="Q9" s="1">
        <f t="shared" si="9"/>
        <v>185</v>
      </c>
      <c r="R9" s="1">
        <f t="shared" si="10"/>
        <v>230</v>
      </c>
      <c r="S9" s="1">
        <f t="shared" si="11"/>
        <v>0.5</v>
      </c>
      <c r="T9" s="2">
        <f t="shared" si="8"/>
        <v>309</v>
      </c>
    </row>
    <row r="10" spans="1:23">
      <c r="B10" s="12">
        <f t="shared" si="2"/>
        <v>90</v>
      </c>
      <c r="C10" s="12">
        <f t="shared" si="3"/>
        <v>227</v>
      </c>
      <c r="D10" s="12">
        <f t="shared" si="4"/>
        <v>0.64</v>
      </c>
      <c r="E10" s="13">
        <f t="shared" si="0"/>
        <v>121</v>
      </c>
      <c r="H10" s="12">
        <f t="shared" si="5"/>
        <v>100</v>
      </c>
      <c r="I10" s="12">
        <f t="shared" si="6"/>
        <v>295</v>
      </c>
      <c r="J10" s="12">
        <f t="shared" si="7"/>
        <v>0.45500000000000002</v>
      </c>
      <c r="K10" s="13">
        <f t="shared" si="1"/>
        <v>118</v>
      </c>
      <c r="Q10" s="1">
        <f t="shared" si="9"/>
        <v>180</v>
      </c>
      <c r="R10" s="1">
        <f t="shared" si="10"/>
        <v>230</v>
      </c>
      <c r="S10" s="1">
        <f t="shared" si="11"/>
        <v>0.5</v>
      </c>
      <c r="T10" s="2">
        <f t="shared" si="8"/>
        <v>296</v>
      </c>
    </row>
    <row r="11" spans="1:23" ht="18.600000000000001" thickBot="1">
      <c r="B11" s="12">
        <f t="shared" si="2"/>
        <v>85</v>
      </c>
      <c r="C11" s="12">
        <f t="shared" si="3"/>
        <v>227</v>
      </c>
      <c r="D11" s="12">
        <f t="shared" si="4"/>
        <v>0.64</v>
      </c>
      <c r="E11" s="13">
        <f t="shared" si="0"/>
        <v>112</v>
      </c>
      <c r="H11" s="12">
        <f t="shared" si="5"/>
        <v>95</v>
      </c>
      <c r="I11" s="12">
        <f t="shared" si="6"/>
        <v>295</v>
      </c>
      <c r="J11" s="12">
        <f t="shared" si="7"/>
        <v>0.45500000000000002</v>
      </c>
      <c r="K11" s="13">
        <f t="shared" si="1"/>
        <v>111</v>
      </c>
      <c r="Q11" s="4">
        <f t="shared" si="9"/>
        <v>175</v>
      </c>
      <c r="R11" s="4">
        <f t="shared" si="10"/>
        <v>230</v>
      </c>
      <c r="S11" s="4">
        <f t="shared" si="11"/>
        <v>0.5</v>
      </c>
      <c r="T11" s="5">
        <f t="shared" si="8"/>
        <v>282</v>
      </c>
    </row>
    <row r="12" spans="1:23" ht="18.600000000000001" thickBot="1">
      <c r="B12" s="12">
        <f t="shared" si="2"/>
        <v>80</v>
      </c>
      <c r="C12" s="12">
        <f t="shared" si="3"/>
        <v>227</v>
      </c>
      <c r="D12" s="12">
        <f t="shared" si="4"/>
        <v>0.64</v>
      </c>
      <c r="E12" s="13">
        <f t="shared" si="0"/>
        <v>103</v>
      </c>
      <c r="H12" s="12">
        <f t="shared" si="5"/>
        <v>90</v>
      </c>
      <c r="I12" s="12">
        <f t="shared" si="6"/>
        <v>295</v>
      </c>
      <c r="J12" s="12">
        <f t="shared" si="7"/>
        <v>0.45500000000000002</v>
      </c>
      <c r="K12" s="13">
        <f t="shared" si="1"/>
        <v>105</v>
      </c>
      <c r="Q12" s="8">
        <f t="shared" si="9"/>
        <v>170</v>
      </c>
      <c r="R12" s="9">
        <f t="shared" si="10"/>
        <v>230</v>
      </c>
      <c r="S12" s="9">
        <f t="shared" si="11"/>
        <v>0.5</v>
      </c>
      <c r="T12" s="10">
        <f t="shared" si="8"/>
        <v>270</v>
      </c>
    </row>
    <row r="13" spans="1:23">
      <c r="B13" s="12">
        <f t="shared" si="2"/>
        <v>75</v>
      </c>
      <c r="C13" s="12">
        <f t="shared" si="3"/>
        <v>227</v>
      </c>
      <c r="D13" s="12">
        <f t="shared" si="4"/>
        <v>0.64</v>
      </c>
      <c r="E13" s="13">
        <f t="shared" si="0"/>
        <v>95</v>
      </c>
      <c r="H13" s="12">
        <f t="shared" si="5"/>
        <v>85</v>
      </c>
      <c r="I13" s="12">
        <f t="shared" si="6"/>
        <v>295</v>
      </c>
      <c r="J13" s="12">
        <f t="shared" si="7"/>
        <v>0.45500000000000002</v>
      </c>
      <c r="K13" s="13">
        <f t="shared" si="1"/>
        <v>98</v>
      </c>
      <c r="Q13" s="6">
        <f t="shared" si="9"/>
        <v>165</v>
      </c>
      <c r="R13" s="6">
        <f t="shared" si="10"/>
        <v>230</v>
      </c>
      <c r="S13" s="6">
        <f t="shared" si="11"/>
        <v>0.5</v>
      </c>
      <c r="T13" s="7">
        <f t="shared" si="8"/>
        <v>257</v>
      </c>
      <c r="V13" t="s">
        <v>10</v>
      </c>
    </row>
    <row r="14" spans="1:23">
      <c r="B14" s="11">
        <f t="shared" si="2"/>
        <v>70</v>
      </c>
      <c r="C14" s="11">
        <f t="shared" si="3"/>
        <v>227</v>
      </c>
      <c r="D14" s="11">
        <f t="shared" si="4"/>
        <v>0.64</v>
      </c>
      <c r="E14" s="11">
        <f t="shared" si="0"/>
        <v>87</v>
      </c>
      <c r="H14" s="11">
        <f t="shared" si="5"/>
        <v>80</v>
      </c>
      <c r="I14" s="11">
        <f t="shared" si="6"/>
        <v>295</v>
      </c>
      <c r="J14" s="11">
        <f t="shared" si="7"/>
        <v>0.45500000000000002</v>
      </c>
      <c r="K14" s="11">
        <f t="shared" si="1"/>
        <v>91</v>
      </c>
      <c r="Q14" s="1">
        <f t="shared" si="9"/>
        <v>160</v>
      </c>
      <c r="R14" s="1">
        <f t="shared" si="10"/>
        <v>230</v>
      </c>
      <c r="S14" s="1">
        <f t="shared" si="11"/>
        <v>0.5</v>
      </c>
      <c r="T14" s="2">
        <f t="shared" si="8"/>
        <v>245</v>
      </c>
      <c r="V14" t="s">
        <v>5</v>
      </c>
      <c r="W14" t="s">
        <v>6</v>
      </c>
    </row>
    <row r="15" spans="1:23">
      <c r="B15" s="1">
        <f t="shared" si="2"/>
        <v>65</v>
      </c>
      <c r="C15" s="1">
        <f t="shared" si="3"/>
        <v>227</v>
      </c>
      <c r="D15" s="1">
        <f t="shared" si="4"/>
        <v>0.64</v>
      </c>
      <c r="E15" s="3">
        <f t="shared" si="0"/>
        <v>80</v>
      </c>
      <c r="H15" s="1">
        <f t="shared" si="5"/>
        <v>75</v>
      </c>
      <c r="I15" s="1">
        <f t="shared" si="6"/>
        <v>295</v>
      </c>
      <c r="J15" s="1">
        <f t="shared" si="7"/>
        <v>0.45500000000000002</v>
      </c>
      <c r="K15" s="3">
        <f t="shared" si="1"/>
        <v>85</v>
      </c>
      <c r="Q15" s="1">
        <f t="shared" si="9"/>
        <v>155</v>
      </c>
      <c r="R15" s="1">
        <f t="shared" si="10"/>
        <v>230</v>
      </c>
      <c r="S15" s="1">
        <f t="shared" si="11"/>
        <v>0.5</v>
      </c>
      <c r="T15" s="2">
        <f t="shared" si="8"/>
        <v>234</v>
      </c>
      <c r="V15" t="s">
        <v>7</v>
      </c>
      <c r="W15" t="s">
        <v>8</v>
      </c>
    </row>
    <row r="16" spans="1:23">
      <c r="B16" s="1">
        <f t="shared" si="2"/>
        <v>60</v>
      </c>
      <c r="C16" s="1">
        <f t="shared" si="3"/>
        <v>227</v>
      </c>
      <c r="D16" s="1">
        <f t="shared" si="4"/>
        <v>0.64</v>
      </c>
      <c r="E16" s="3">
        <f t="shared" si="0"/>
        <v>72</v>
      </c>
      <c r="H16" s="1">
        <f t="shared" si="5"/>
        <v>70</v>
      </c>
      <c r="I16" s="1">
        <f t="shared" si="6"/>
        <v>295</v>
      </c>
      <c r="J16" s="1">
        <f t="shared" si="7"/>
        <v>0.45500000000000002</v>
      </c>
      <c r="K16" s="3">
        <f t="shared" si="1"/>
        <v>78</v>
      </c>
      <c r="Q16" s="2">
        <f t="shared" si="9"/>
        <v>150</v>
      </c>
      <c r="R16" s="2">
        <f t="shared" si="10"/>
        <v>230</v>
      </c>
      <c r="S16" s="2">
        <f t="shared" si="11"/>
        <v>0.5</v>
      </c>
      <c r="T16" s="2">
        <f t="shared" si="8"/>
        <v>223</v>
      </c>
      <c r="V16" t="s">
        <v>9</v>
      </c>
      <c r="W16">
        <v>0.4</v>
      </c>
    </row>
    <row r="17" spans="2:20">
      <c r="B17" s="1">
        <f t="shared" si="2"/>
        <v>55</v>
      </c>
      <c r="C17" s="1">
        <f t="shared" si="3"/>
        <v>227</v>
      </c>
      <c r="D17" s="1">
        <f t="shared" si="4"/>
        <v>0.64</v>
      </c>
      <c r="E17" s="3">
        <f t="shared" si="0"/>
        <v>65</v>
      </c>
      <c r="H17" s="1">
        <f t="shared" si="5"/>
        <v>65</v>
      </c>
      <c r="I17" s="1">
        <f t="shared" si="6"/>
        <v>295</v>
      </c>
      <c r="J17" s="1">
        <f t="shared" si="7"/>
        <v>0.45500000000000002</v>
      </c>
      <c r="K17" s="3">
        <f t="shared" si="1"/>
        <v>72</v>
      </c>
      <c r="Q17" s="1">
        <f t="shared" si="9"/>
        <v>145</v>
      </c>
      <c r="R17" s="1">
        <f t="shared" si="10"/>
        <v>230</v>
      </c>
      <c r="S17" s="1">
        <f t="shared" si="11"/>
        <v>0.5</v>
      </c>
      <c r="T17" s="2">
        <f t="shared" si="8"/>
        <v>212</v>
      </c>
    </row>
    <row r="18" spans="2:20">
      <c r="B18" s="1">
        <f t="shared" si="2"/>
        <v>50</v>
      </c>
      <c r="C18" s="1">
        <f t="shared" si="3"/>
        <v>227</v>
      </c>
      <c r="D18" s="1">
        <f t="shared" si="4"/>
        <v>0.64</v>
      </c>
      <c r="E18" s="3">
        <f t="shared" si="0"/>
        <v>58</v>
      </c>
      <c r="H18" s="1">
        <f t="shared" si="5"/>
        <v>60</v>
      </c>
      <c r="I18" s="1">
        <f t="shared" si="6"/>
        <v>295</v>
      </c>
      <c r="J18" s="1">
        <f t="shared" si="7"/>
        <v>0.45500000000000002</v>
      </c>
      <c r="K18" s="3">
        <f t="shared" si="1"/>
        <v>66</v>
      </c>
      <c r="Q18" s="1">
        <f t="shared" si="9"/>
        <v>140</v>
      </c>
      <c r="R18" s="1">
        <f t="shared" si="10"/>
        <v>230</v>
      </c>
      <c r="S18" s="1">
        <f t="shared" si="11"/>
        <v>0.5</v>
      </c>
      <c r="T18" s="2">
        <f t="shared" si="8"/>
        <v>201</v>
      </c>
    </row>
    <row r="19" spans="2:20">
      <c r="B19" s="1">
        <f t="shared" si="2"/>
        <v>45</v>
      </c>
      <c r="C19" s="1">
        <f t="shared" si="3"/>
        <v>227</v>
      </c>
      <c r="D19" s="1">
        <f t="shared" si="4"/>
        <v>0.64</v>
      </c>
      <c r="E19" s="3">
        <f t="shared" si="0"/>
        <v>52</v>
      </c>
      <c r="H19" s="1">
        <f t="shared" si="5"/>
        <v>55</v>
      </c>
      <c r="I19" s="1">
        <f t="shared" si="6"/>
        <v>295</v>
      </c>
      <c r="J19" s="1">
        <f t="shared" si="7"/>
        <v>0.45500000000000002</v>
      </c>
      <c r="K19" s="3">
        <f t="shared" si="1"/>
        <v>60</v>
      </c>
      <c r="Q19" s="1">
        <f t="shared" si="9"/>
        <v>135</v>
      </c>
      <c r="R19" s="1">
        <f t="shared" si="10"/>
        <v>230</v>
      </c>
      <c r="S19" s="1">
        <f t="shared" si="11"/>
        <v>0.5</v>
      </c>
      <c r="T19" s="2">
        <f t="shared" si="8"/>
        <v>191</v>
      </c>
    </row>
    <row r="20" spans="2:20">
      <c r="B20" s="1">
        <f t="shared" si="2"/>
        <v>40</v>
      </c>
      <c r="C20" s="1">
        <f t="shared" si="3"/>
        <v>227</v>
      </c>
      <c r="D20" s="1">
        <f t="shared" si="4"/>
        <v>0.64</v>
      </c>
      <c r="E20" s="3">
        <f t="shared" si="0"/>
        <v>45</v>
      </c>
      <c r="H20" s="1">
        <f t="shared" si="5"/>
        <v>50</v>
      </c>
      <c r="I20" s="1">
        <f t="shared" si="6"/>
        <v>295</v>
      </c>
      <c r="J20" s="1">
        <f t="shared" si="7"/>
        <v>0.45500000000000002</v>
      </c>
      <c r="K20" s="3">
        <f t="shared" si="1"/>
        <v>54</v>
      </c>
      <c r="Q20" s="1">
        <f t="shared" si="9"/>
        <v>130</v>
      </c>
      <c r="R20" s="1">
        <f t="shared" si="10"/>
        <v>230</v>
      </c>
      <c r="S20" s="1">
        <f t="shared" si="11"/>
        <v>0.5</v>
      </c>
      <c r="T20" s="2">
        <f t="shared" si="8"/>
        <v>181</v>
      </c>
    </row>
    <row r="21" spans="2:20">
      <c r="B21" s="1">
        <f t="shared" si="2"/>
        <v>35</v>
      </c>
      <c r="C21" s="1">
        <f t="shared" si="3"/>
        <v>227</v>
      </c>
      <c r="D21" s="1">
        <f t="shared" si="4"/>
        <v>0.64</v>
      </c>
      <c r="E21" s="3">
        <f t="shared" si="0"/>
        <v>39</v>
      </c>
      <c r="H21" s="1">
        <f t="shared" si="5"/>
        <v>45</v>
      </c>
      <c r="I21" s="1">
        <f t="shared" si="6"/>
        <v>295</v>
      </c>
      <c r="J21" s="1">
        <f t="shared" si="7"/>
        <v>0.45500000000000002</v>
      </c>
      <c r="K21" s="3">
        <f t="shared" si="1"/>
        <v>48</v>
      </c>
      <c r="Q21" s="1">
        <f t="shared" si="9"/>
        <v>125</v>
      </c>
      <c r="R21" s="1">
        <f t="shared" si="10"/>
        <v>230</v>
      </c>
      <c r="S21" s="1">
        <f t="shared" si="11"/>
        <v>0.5</v>
      </c>
      <c r="T21" s="2">
        <f t="shared" si="8"/>
        <v>172</v>
      </c>
    </row>
    <row r="22" spans="2:20">
      <c r="B22" s="1">
        <f t="shared" si="2"/>
        <v>30</v>
      </c>
      <c r="C22" s="1">
        <f t="shared" si="3"/>
        <v>227</v>
      </c>
      <c r="D22" s="1">
        <f t="shared" si="4"/>
        <v>0.64</v>
      </c>
      <c r="E22" s="3">
        <f t="shared" si="0"/>
        <v>33</v>
      </c>
      <c r="H22" s="1">
        <f t="shared" si="5"/>
        <v>40</v>
      </c>
      <c r="I22" s="1">
        <f t="shared" si="6"/>
        <v>295</v>
      </c>
      <c r="J22" s="1">
        <f t="shared" si="7"/>
        <v>0.45500000000000002</v>
      </c>
      <c r="K22" s="3">
        <f t="shared" si="1"/>
        <v>43</v>
      </c>
      <c r="Q22" s="1">
        <f t="shared" si="9"/>
        <v>120</v>
      </c>
      <c r="R22" s="1">
        <f t="shared" si="10"/>
        <v>230</v>
      </c>
      <c r="S22" s="1">
        <f t="shared" si="11"/>
        <v>0.5</v>
      </c>
      <c r="T22" s="2">
        <f t="shared" si="8"/>
        <v>162</v>
      </c>
    </row>
    <row r="23" spans="2:20">
      <c r="B23" s="1">
        <f t="shared" si="2"/>
        <v>25</v>
      </c>
      <c r="C23" s="1">
        <f t="shared" si="3"/>
        <v>227</v>
      </c>
      <c r="D23" s="1">
        <f t="shared" si="4"/>
        <v>0.64</v>
      </c>
      <c r="E23" s="3">
        <f t="shared" si="0"/>
        <v>27</v>
      </c>
      <c r="H23" s="1">
        <f t="shared" si="5"/>
        <v>35</v>
      </c>
      <c r="I23" s="1">
        <f t="shared" si="6"/>
        <v>295</v>
      </c>
      <c r="J23" s="1">
        <f t="shared" si="7"/>
        <v>0.45500000000000002</v>
      </c>
      <c r="K23" s="3">
        <f t="shared" si="1"/>
        <v>37</v>
      </c>
      <c r="Q23" s="1">
        <f t="shared" si="9"/>
        <v>115</v>
      </c>
      <c r="R23" s="1">
        <f t="shared" si="10"/>
        <v>230</v>
      </c>
      <c r="S23" s="1">
        <f t="shared" si="11"/>
        <v>0.5</v>
      </c>
      <c r="T23" s="2">
        <f t="shared" si="8"/>
        <v>153</v>
      </c>
    </row>
    <row r="24" spans="2:20">
      <c r="B24" s="1">
        <f t="shared" si="2"/>
        <v>20</v>
      </c>
      <c r="C24" s="1">
        <f t="shared" si="3"/>
        <v>227</v>
      </c>
      <c r="D24" s="1">
        <f t="shared" si="4"/>
        <v>0.64</v>
      </c>
      <c r="E24" s="3">
        <f t="shared" si="0"/>
        <v>21</v>
      </c>
      <c r="H24" s="1">
        <f t="shared" si="5"/>
        <v>30</v>
      </c>
      <c r="I24" s="1">
        <f t="shared" si="6"/>
        <v>295</v>
      </c>
      <c r="J24" s="1">
        <f t="shared" si="7"/>
        <v>0.45500000000000002</v>
      </c>
      <c r="K24" s="3">
        <f t="shared" si="1"/>
        <v>31</v>
      </c>
      <c r="Q24" s="1">
        <f t="shared" si="9"/>
        <v>110</v>
      </c>
      <c r="R24" s="1">
        <f t="shared" si="10"/>
        <v>230</v>
      </c>
      <c r="S24" s="1">
        <f t="shared" si="11"/>
        <v>0.5</v>
      </c>
      <c r="T24" s="2">
        <f t="shared" si="8"/>
        <v>145</v>
      </c>
    </row>
    <row r="25" spans="2:20">
      <c r="B25" s="1">
        <f t="shared" si="2"/>
        <v>15</v>
      </c>
      <c r="C25" s="1">
        <f t="shared" si="3"/>
        <v>227</v>
      </c>
      <c r="D25" s="1">
        <f t="shared" si="4"/>
        <v>0.64</v>
      </c>
      <c r="E25" s="3">
        <f t="shared" si="0"/>
        <v>16</v>
      </c>
      <c r="H25" s="1">
        <f t="shared" si="5"/>
        <v>25</v>
      </c>
      <c r="I25" s="1">
        <f t="shared" si="6"/>
        <v>295</v>
      </c>
      <c r="J25" s="1">
        <f t="shared" si="7"/>
        <v>0.45500000000000002</v>
      </c>
      <c r="K25" s="3">
        <f t="shared" si="1"/>
        <v>26</v>
      </c>
      <c r="Q25" s="1">
        <f t="shared" si="9"/>
        <v>105</v>
      </c>
      <c r="R25" s="1">
        <f t="shared" si="10"/>
        <v>230</v>
      </c>
      <c r="S25" s="1">
        <f t="shared" si="11"/>
        <v>0.5</v>
      </c>
      <c r="T25" s="2">
        <f t="shared" si="8"/>
        <v>136</v>
      </c>
    </row>
    <row r="26" spans="2:20">
      <c r="B26" s="1">
        <f t="shared" si="2"/>
        <v>10</v>
      </c>
      <c r="C26" s="1">
        <f t="shared" si="3"/>
        <v>227</v>
      </c>
      <c r="D26" s="1">
        <f t="shared" si="4"/>
        <v>0.64</v>
      </c>
      <c r="E26" s="3">
        <f t="shared" si="0"/>
        <v>10</v>
      </c>
      <c r="H26" s="1">
        <f t="shared" si="5"/>
        <v>20</v>
      </c>
      <c r="I26" s="1">
        <f t="shared" si="6"/>
        <v>295</v>
      </c>
      <c r="J26" s="1">
        <f t="shared" si="7"/>
        <v>0.45500000000000002</v>
      </c>
      <c r="K26" s="3">
        <f t="shared" si="1"/>
        <v>21</v>
      </c>
      <c r="Q26" s="1">
        <f t="shared" si="9"/>
        <v>100</v>
      </c>
      <c r="R26" s="1">
        <f t="shared" si="10"/>
        <v>230</v>
      </c>
      <c r="S26" s="1">
        <f t="shared" si="11"/>
        <v>0.5</v>
      </c>
      <c r="T26" s="2">
        <f t="shared" si="8"/>
        <v>128</v>
      </c>
    </row>
    <row r="27" spans="2:20">
      <c r="B27" s="1">
        <f t="shared" si="2"/>
        <v>5</v>
      </c>
      <c r="C27" s="1">
        <f t="shared" si="3"/>
        <v>227</v>
      </c>
      <c r="D27" s="1">
        <f t="shared" si="4"/>
        <v>0.64</v>
      </c>
      <c r="E27" s="3">
        <f t="shared" si="0"/>
        <v>5</v>
      </c>
      <c r="H27" s="1">
        <f t="shared" si="5"/>
        <v>15</v>
      </c>
      <c r="I27" s="1">
        <f t="shared" si="6"/>
        <v>295</v>
      </c>
      <c r="J27" s="1">
        <f t="shared" si="7"/>
        <v>0.45500000000000002</v>
      </c>
      <c r="K27" s="3">
        <f t="shared" si="1"/>
        <v>15</v>
      </c>
      <c r="Q27" s="1">
        <f t="shared" si="9"/>
        <v>95</v>
      </c>
      <c r="R27" s="1">
        <f t="shared" si="10"/>
        <v>230</v>
      </c>
      <c r="S27" s="1">
        <f t="shared" si="11"/>
        <v>0.5</v>
      </c>
      <c r="T27" s="2">
        <f t="shared" si="8"/>
        <v>120</v>
      </c>
    </row>
    <row r="28" spans="2:20">
      <c r="B28" s="1">
        <f t="shared" si="2"/>
        <v>0</v>
      </c>
      <c r="C28" s="1">
        <f t="shared" si="3"/>
        <v>227</v>
      </c>
      <c r="D28" s="1">
        <f t="shared" si="4"/>
        <v>0.64</v>
      </c>
      <c r="E28" s="3" t="e">
        <f t="shared" si="0"/>
        <v>#DIV/0!</v>
      </c>
      <c r="H28" s="1">
        <f t="shared" si="5"/>
        <v>10</v>
      </c>
      <c r="I28" s="1">
        <f t="shared" si="6"/>
        <v>295</v>
      </c>
      <c r="J28" s="1">
        <f t="shared" si="7"/>
        <v>0.45500000000000002</v>
      </c>
      <c r="K28" s="3">
        <f t="shared" si="1"/>
        <v>10</v>
      </c>
      <c r="Q28" s="1">
        <f t="shared" si="9"/>
        <v>90</v>
      </c>
      <c r="R28" s="1">
        <f t="shared" si="10"/>
        <v>230</v>
      </c>
      <c r="S28" s="1">
        <f t="shared" si="11"/>
        <v>0.5</v>
      </c>
      <c r="T28" s="2">
        <f t="shared" si="8"/>
        <v>112</v>
      </c>
    </row>
    <row r="29" spans="2:20">
      <c r="B29" s="2">
        <f t="shared" si="2"/>
        <v>-5</v>
      </c>
      <c r="C29" s="2">
        <f t="shared" si="3"/>
        <v>227</v>
      </c>
      <c r="D29" s="2">
        <f t="shared" si="4"/>
        <v>0.64</v>
      </c>
      <c r="E29" s="2">
        <f t="shared" si="0"/>
        <v>-5</v>
      </c>
      <c r="F29" t="s">
        <v>2</v>
      </c>
      <c r="H29" s="2">
        <f t="shared" si="5"/>
        <v>5</v>
      </c>
      <c r="I29" s="2">
        <f t="shared" si="6"/>
        <v>295</v>
      </c>
      <c r="J29" s="2">
        <f t="shared" si="7"/>
        <v>0.45500000000000002</v>
      </c>
      <c r="K29" s="2">
        <f t="shared" si="1"/>
        <v>5</v>
      </c>
      <c r="Q29" s="1">
        <f t="shared" si="9"/>
        <v>85</v>
      </c>
      <c r="R29" s="1">
        <f t="shared" si="10"/>
        <v>230</v>
      </c>
      <c r="S29" s="1">
        <f t="shared" si="11"/>
        <v>0.5</v>
      </c>
      <c r="T29" s="2">
        <f t="shared" si="8"/>
        <v>104</v>
      </c>
    </row>
    <row r="30" spans="2:20">
      <c r="Q30" s="1">
        <f t="shared" si="9"/>
        <v>80</v>
      </c>
      <c r="R30" s="1">
        <f t="shared" si="10"/>
        <v>230</v>
      </c>
      <c r="S30" s="1">
        <f t="shared" si="11"/>
        <v>0.5</v>
      </c>
      <c r="T30" s="2">
        <f t="shared" si="8"/>
        <v>97</v>
      </c>
    </row>
    <row r="31" spans="2:20">
      <c r="B31" s="1" t="s">
        <v>0</v>
      </c>
      <c r="C31" s="1" t="s">
        <v>1</v>
      </c>
      <c r="D31" s="1" t="s">
        <v>4</v>
      </c>
      <c r="E31" s="1" t="s">
        <v>3</v>
      </c>
      <c r="H31" s="1" t="s">
        <v>0</v>
      </c>
      <c r="I31" s="1" t="s">
        <v>1</v>
      </c>
      <c r="J31" s="1" t="s">
        <v>4</v>
      </c>
      <c r="K31" s="1" t="s">
        <v>3</v>
      </c>
      <c r="Q31" s="2">
        <f t="shared" si="9"/>
        <v>75</v>
      </c>
      <c r="R31" s="2">
        <f t="shared" si="10"/>
        <v>230</v>
      </c>
      <c r="S31" s="2">
        <f t="shared" si="11"/>
        <v>0.5</v>
      </c>
      <c r="T31" s="2">
        <f t="shared" si="8"/>
        <v>90</v>
      </c>
    </row>
    <row r="32" spans="2:20">
      <c r="B32">
        <v>237</v>
      </c>
      <c r="C32">
        <v>227</v>
      </c>
      <c r="D32">
        <v>0.125</v>
      </c>
      <c r="E32" s="11">
        <f>ROUND(1/(1/B32-1/(C32/D32)),0)</f>
        <v>273</v>
      </c>
      <c r="H32">
        <v>193</v>
      </c>
      <c r="I32">
        <v>409</v>
      </c>
      <c r="J32">
        <v>0.48</v>
      </c>
      <c r="K32" s="11">
        <f>ROUND(1/(1/H32-1/(I32/J32)),0)</f>
        <v>250</v>
      </c>
    </row>
    <row r="33" spans="2:12">
      <c r="B33">
        <v>169</v>
      </c>
      <c r="C33">
        <v>227</v>
      </c>
      <c r="D33">
        <v>0.42899999999999999</v>
      </c>
      <c r="E33" s="11">
        <f t="shared" ref="E33:E34" si="12">ROUND(1/(1/B33-1/(C33/D33)),0)</f>
        <v>248</v>
      </c>
      <c r="H33">
        <v>152</v>
      </c>
      <c r="I33">
        <v>409</v>
      </c>
      <c r="J33">
        <v>0.74299999999999999</v>
      </c>
      <c r="K33" s="11">
        <f>ROUND(1/(1/H33-1/(I33/J33)),0)</f>
        <v>210</v>
      </c>
    </row>
    <row r="34" spans="2:12">
      <c r="B34">
        <v>250</v>
      </c>
      <c r="C34">
        <v>227</v>
      </c>
      <c r="D34">
        <v>0.47399999999999998</v>
      </c>
      <c r="E34" s="11">
        <f t="shared" si="12"/>
        <v>523</v>
      </c>
      <c r="H34">
        <v>273</v>
      </c>
      <c r="I34">
        <v>409</v>
      </c>
      <c r="J34">
        <v>0.71899999999999997</v>
      </c>
      <c r="K34" s="11">
        <f>ROUND(1/(1/H34-1/(I34/J34)),0)</f>
        <v>525</v>
      </c>
    </row>
    <row r="36" spans="2:12">
      <c r="B36" s="1" t="s">
        <v>0</v>
      </c>
      <c r="C36" s="1" t="s">
        <v>1</v>
      </c>
      <c r="D36" s="1" t="s">
        <v>4</v>
      </c>
      <c r="E36" s="1" t="s">
        <v>3</v>
      </c>
      <c r="F36" s="14"/>
      <c r="G36" s="14"/>
      <c r="H36" s="1" t="s">
        <v>0</v>
      </c>
      <c r="I36" s="1" t="s">
        <v>1</v>
      </c>
      <c r="J36" s="1" t="s">
        <v>4</v>
      </c>
      <c r="K36" s="1" t="s">
        <v>3</v>
      </c>
      <c r="L36" s="14"/>
    </row>
    <row r="37" spans="2:12">
      <c r="B37">
        <v>306</v>
      </c>
      <c r="C37">
        <v>227</v>
      </c>
      <c r="D37">
        <v>9.1999999999999998E-2</v>
      </c>
      <c r="E37" s="11">
        <f>ROUND(1/(1/B37-1/(C37/D37)),0)</f>
        <v>349</v>
      </c>
      <c r="F37" s="15"/>
      <c r="G37" s="14"/>
      <c r="H37">
        <v>227</v>
      </c>
      <c r="I37">
        <v>409</v>
      </c>
      <c r="J37">
        <v>0.39400000000000002</v>
      </c>
      <c r="K37" s="11">
        <f>ROUND(1/(1/H37-1/(I37/J37)),0)</f>
        <v>291</v>
      </c>
      <c r="L37" s="15"/>
    </row>
    <row r="38" spans="2:12">
      <c r="B38">
        <v>177</v>
      </c>
      <c r="C38">
        <v>227</v>
      </c>
      <c r="D38">
        <v>0.36299999999999999</v>
      </c>
      <c r="E38" s="11">
        <f t="shared" ref="E38:E39" si="13">ROUND(1/(1/B38-1/(C38/D38)),0)</f>
        <v>247</v>
      </c>
      <c r="F38" s="15"/>
      <c r="G38" s="14"/>
      <c r="H38">
        <v>140</v>
      </c>
      <c r="I38">
        <v>409</v>
      </c>
      <c r="J38">
        <v>0.68400000000000005</v>
      </c>
      <c r="K38" s="11">
        <f>ROUND(1/(1/H38-1/(I38/J38)),0)</f>
        <v>183</v>
      </c>
      <c r="L38" s="15"/>
    </row>
    <row r="39" spans="2:12">
      <c r="B39">
        <v>107</v>
      </c>
      <c r="C39">
        <v>227</v>
      </c>
      <c r="D39">
        <v>0.63600000000000001</v>
      </c>
      <c r="E39" s="11">
        <f t="shared" si="13"/>
        <v>153</v>
      </c>
      <c r="F39" s="15"/>
      <c r="G39" s="14"/>
      <c r="H39">
        <v>103</v>
      </c>
      <c r="I39">
        <v>409</v>
      </c>
      <c r="J39">
        <v>1.0269999999999999</v>
      </c>
      <c r="K39" s="11">
        <f>ROUND(1/(1/H39-1/(I39/J39)),0)</f>
        <v>139</v>
      </c>
      <c r="L39" s="1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araki keita</cp:lastModifiedBy>
  <dcterms:created xsi:type="dcterms:W3CDTF">2015-06-05T18:19:34Z</dcterms:created>
  <dcterms:modified xsi:type="dcterms:W3CDTF">2022-07-22T05:34:23Z</dcterms:modified>
</cp:coreProperties>
</file>