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◆鉄骨加工部門◆\☆鉄骨共有\00_実物件\追加対応\"/>
    </mc:Choice>
  </mc:AlternateContent>
  <bookViews>
    <workbookView xWindow="9090" yWindow="1005" windowWidth="1740" windowHeight="8760" activeTab="2"/>
  </bookViews>
  <sheets>
    <sheet name="製品管理一覧表" sheetId="4" r:id="rId1"/>
    <sheet name="搬入計画一覧表" sheetId="9" r:id="rId2"/>
    <sheet name="納品書" sheetId="8" r:id="rId3"/>
    <sheet name="梁類寸法検査表" sheetId="10" r:id="rId4"/>
    <sheet name="単重表" sheetId="1" r:id="rId5"/>
    <sheet name="コード表" sheetId="5" r:id="rId6"/>
    <sheet name="拾い用紙)" sheetId="6" r:id="rId7"/>
    <sheet name="ＢＨ重量計算" sheetId="7" r:id="rId8"/>
    <sheet name="Sheet3" sheetId="3" r:id="rId9"/>
  </sheets>
  <definedNames>
    <definedName name="_xlnm._FilterDatabase" localSheetId="0" hidden="1">製品管理一覧表!$A$4:$AG$295</definedName>
    <definedName name="_xlnm._FilterDatabase" localSheetId="2" hidden="1">納品書!$A$16:$AF$16</definedName>
    <definedName name="_xlnm.Print_Area" localSheetId="6">'拾い用紙)'!$A$1:$N$36</definedName>
    <definedName name="_xlnm.Print_Area" localSheetId="0">製品管理一覧表!$A$1:$EY$295</definedName>
    <definedName name="_xlnm.Print_Area" localSheetId="1">搬入計画一覧表!$A$1:$Q$24</definedName>
    <definedName name="_xlnm.Print_Area" localSheetId="3">梁類寸法検査表!$E$1:$BI$8</definedName>
    <definedName name="_xlnm.Print_Titles" localSheetId="7">ＢＨ重量計算!$1:$3</definedName>
    <definedName name="_xlnm.Print_Titles" localSheetId="6">'拾い用紙)'!$1:$3</definedName>
    <definedName name="_xlnm.Print_Titles" localSheetId="0">製品管理一覧表!$1:$4</definedName>
    <definedName name="_xlnm.Print_Titles" localSheetId="3">梁類寸法検査表!$1:$5</definedName>
  </definedNames>
  <calcPr calcId="152511"/>
</workbook>
</file>

<file path=xl/calcChain.xml><?xml version="1.0" encoding="utf-8"?>
<calcChain xmlns="http://schemas.openxmlformats.org/spreadsheetml/2006/main">
  <c r="CO295" i="4" l="1"/>
  <c r="CO294" i="4"/>
  <c r="CO293" i="4"/>
  <c r="CO292" i="4"/>
  <c r="CO291" i="4"/>
  <c r="CO290" i="4"/>
  <c r="CO289" i="4"/>
  <c r="CO288" i="4"/>
  <c r="CO287" i="4"/>
  <c r="CO286" i="4"/>
  <c r="CO285" i="4"/>
  <c r="CO284" i="4"/>
  <c r="CO283" i="4"/>
  <c r="CO282" i="4"/>
  <c r="CO281" i="4"/>
  <c r="CO280" i="4"/>
  <c r="CO279" i="4"/>
  <c r="CO278" i="4"/>
  <c r="CO277" i="4"/>
  <c r="CO276" i="4"/>
  <c r="CO275" i="4"/>
  <c r="CO274" i="4"/>
  <c r="CO273" i="4"/>
  <c r="CO272" i="4"/>
  <c r="CO271" i="4"/>
  <c r="CO270" i="4"/>
  <c r="CO269" i="4"/>
  <c r="CO268" i="4"/>
  <c r="CO267" i="4"/>
  <c r="CO266" i="4"/>
  <c r="CO265" i="4"/>
  <c r="CO264" i="4"/>
  <c r="CO263" i="4"/>
  <c r="CO262" i="4"/>
  <c r="CO261" i="4"/>
  <c r="CO260" i="4"/>
  <c r="CO259" i="4"/>
  <c r="CO258" i="4"/>
  <c r="CO257" i="4"/>
  <c r="CO256" i="4"/>
  <c r="CO255" i="4"/>
  <c r="CO254" i="4"/>
  <c r="CO253" i="4"/>
  <c r="CO252" i="4"/>
  <c r="CO251" i="4"/>
  <c r="CO250" i="4"/>
  <c r="CO249" i="4"/>
  <c r="CO248" i="4"/>
  <c r="CO247" i="4"/>
  <c r="CO246" i="4"/>
  <c r="CO245" i="4"/>
  <c r="CO244" i="4"/>
  <c r="CO243" i="4"/>
  <c r="CO242" i="4"/>
  <c r="CO241" i="4"/>
  <c r="CO240" i="4"/>
  <c r="CO239" i="4"/>
  <c r="CO238" i="4"/>
  <c r="CO237" i="4"/>
  <c r="CO236" i="4"/>
  <c r="CO235" i="4"/>
  <c r="CO234" i="4"/>
  <c r="CO233" i="4"/>
  <c r="CO232" i="4"/>
  <c r="CO231" i="4"/>
  <c r="CO230" i="4"/>
  <c r="CO229" i="4"/>
  <c r="CO228" i="4"/>
  <c r="CO227" i="4"/>
  <c r="CO226" i="4"/>
  <c r="CO225" i="4"/>
  <c r="CO224" i="4"/>
  <c r="CO223" i="4"/>
  <c r="CO222" i="4"/>
  <c r="CO221" i="4"/>
  <c r="CO220" i="4"/>
  <c r="CO219" i="4"/>
  <c r="CO218" i="4"/>
  <c r="CO217" i="4"/>
  <c r="CO216" i="4"/>
  <c r="CO215" i="4"/>
  <c r="CO214" i="4"/>
  <c r="CO213" i="4"/>
  <c r="CO212" i="4"/>
  <c r="CO211" i="4"/>
  <c r="CO210" i="4"/>
  <c r="CO209" i="4"/>
  <c r="CO208" i="4"/>
  <c r="CO207" i="4"/>
  <c r="CO206" i="4"/>
  <c r="CO205" i="4"/>
  <c r="CO204" i="4"/>
  <c r="CO203" i="4"/>
  <c r="CO202" i="4"/>
  <c r="CO201" i="4"/>
  <c r="CO200" i="4"/>
  <c r="CO199" i="4"/>
  <c r="CO198" i="4"/>
  <c r="CO197" i="4"/>
  <c r="CO196" i="4"/>
  <c r="CO195" i="4"/>
  <c r="CO194" i="4"/>
  <c r="CO193" i="4"/>
  <c r="CO192" i="4"/>
  <c r="CO191" i="4"/>
  <c r="CO190" i="4"/>
  <c r="CO189" i="4"/>
  <c r="CO188" i="4"/>
  <c r="CO187" i="4"/>
  <c r="CO186" i="4"/>
  <c r="CO185" i="4"/>
  <c r="CO184" i="4"/>
  <c r="CO183" i="4"/>
  <c r="CO182" i="4"/>
  <c r="CO181" i="4"/>
  <c r="CO180" i="4"/>
  <c r="CO179" i="4"/>
  <c r="CO178" i="4"/>
  <c r="CO177" i="4"/>
  <c r="CO176" i="4"/>
  <c r="CO175" i="4"/>
  <c r="CO174" i="4"/>
  <c r="CO173" i="4"/>
  <c r="CO172" i="4"/>
  <c r="CO171" i="4"/>
  <c r="CO170" i="4"/>
  <c r="CO169" i="4"/>
  <c r="CO168" i="4"/>
  <c r="CO167" i="4"/>
  <c r="CO166" i="4"/>
  <c r="CO165" i="4"/>
  <c r="CO164" i="4"/>
  <c r="CO163" i="4"/>
  <c r="CO162" i="4"/>
  <c r="CO161" i="4"/>
  <c r="CO160" i="4"/>
  <c r="CO159" i="4"/>
  <c r="CO158" i="4"/>
  <c r="CO157" i="4"/>
  <c r="CO156" i="4"/>
  <c r="CO155" i="4"/>
  <c r="CO154" i="4"/>
  <c r="CO153" i="4"/>
  <c r="CO152" i="4"/>
  <c r="CO151" i="4"/>
  <c r="CO150" i="4"/>
  <c r="CO149" i="4"/>
  <c r="CO148" i="4"/>
  <c r="CO147" i="4"/>
  <c r="CO146" i="4"/>
  <c r="CO145" i="4"/>
  <c r="CO144" i="4"/>
  <c r="CO143" i="4"/>
  <c r="CO142" i="4"/>
  <c r="CO141" i="4"/>
  <c r="CO140" i="4"/>
  <c r="CO139" i="4"/>
  <c r="CO138" i="4"/>
  <c r="CO137" i="4"/>
  <c r="CO136" i="4"/>
  <c r="CO135" i="4"/>
  <c r="CO134" i="4"/>
  <c r="CO133" i="4"/>
  <c r="CO132" i="4"/>
  <c r="CO131" i="4"/>
  <c r="CO130" i="4"/>
  <c r="CO129" i="4"/>
  <c r="CO128" i="4"/>
  <c r="CO127" i="4"/>
  <c r="CO126" i="4"/>
  <c r="CO125" i="4"/>
  <c r="CO124" i="4"/>
  <c r="CO123" i="4"/>
  <c r="CO122" i="4"/>
  <c r="CO121" i="4"/>
  <c r="CO120" i="4"/>
  <c r="CO119" i="4"/>
  <c r="CO118" i="4"/>
  <c r="CO117" i="4"/>
  <c r="CO116" i="4"/>
  <c r="CO115" i="4"/>
  <c r="CO114" i="4"/>
  <c r="CO113" i="4"/>
  <c r="CO112" i="4"/>
  <c r="CO111" i="4"/>
  <c r="CO110" i="4"/>
  <c r="CO109" i="4"/>
  <c r="CO108" i="4"/>
  <c r="CO107" i="4"/>
  <c r="CO106" i="4"/>
  <c r="CO105" i="4"/>
  <c r="CO104" i="4"/>
  <c r="CO103" i="4"/>
  <c r="CO102" i="4"/>
  <c r="CO101" i="4"/>
  <c r="CO100" i="4"/>
  <c r="CO99" i="4"/>
  <c r="CO98" i="4"/>
  <c r="CO97" i="4"/>
  <c r="CO96" i="4"/>
  <c r="CO95" i="4"/>
  <c r="CO94" i="4"/>
  <c r="CO93" i="4"/>
  <c r="CO92" i="4"/>
  <c r="CO91" i="4"/>
  <c r="CO90" i="4"/>
  <c r="CO89" i="4"/>
  <c r="CO88" i="4"/>
  <c r="CO87" i="4"/>
  <c r="CO86" i="4"/>
  <c r="CO85" i="4"/>
  <c r="CO84" i="4"/>
  <c r="CO83" i="4"/>
  <c r="CO82" i="4"/>
  <c r="CO81" i="4"/>
  <c r="CO80" i="4"/>
  <c r="CO79" i="4"/>
  <c r="CO78" i="4"/>
  <c r="CO77" i="4"/>
  <c r="CO76" i="4"/>
  <c r="CO75" i="4"/>
  <c r="CO74" i="4"/>
  <c r="CO73" i="4"/>
  <c r="CO72" i="4"/>
  <c r="CO71" i="4"/>
  <c r="CO70" i="4"/>
  <c r="CO69" i="4"/>
  <c r="CO68" i="4"/>
  <c r="CO67" i="4"/>
  <c r="CO66" i="4"/>
  <c r="CO65" i="4"/>
  <c r="CO64" i="4"/>
  <c r="CO63" i="4"/>
  <c r="CO62" i="4"/>
  <c r="CO61" i="4"/>
  <c r="CO60" i="4"/>
  <c r="CO59" i="4"/>
  <c r="CO58" i="4"/>
  <c r="CO57" i="4"/>
  <c r="CO56" i="4"/>
  <c r="CO55" i="4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CO22" i="4"/>
  <c r="CO21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7" i="4"/>
  <c r="CO5" i="4"/>
  <c r="CO8" i="4"/>
  <c r="CO6" i="4"/>
  <c r="AS295" i="4" l="1"/>
  <c r="AQ295" i="4"/>
  <c r="AO295" i="4"/>
  <c r="AS294" i="4"/>
  <c r="AQ294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O259" i="4"/>
  <c r="AO258" i="4"/>
  <c r="AO257" i="4"/>
  <c r="AO256" i="4"/>
  <c r="AO255" i="4"/>
  <c r="AO254" i="4"/>
  <c r="AO253" i="4"/>
  <c r="AO252" i="4"/>
  <c r="AO251" i="4"/>
  <c r="AO250" i="4"/>
  <c r="AO249" i="4"/>
  <c r="AO248" i="4"/>
  <c r="AO247" i="4"/>
  <c r="AO246" i="4"/>
  <c r="AO245" i="4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4" i="4"/>
  <c r="AO193" i="4"/>
  <c r="AO192" i="4"/>
  <c r="AO191" i="4"/>
  <c r="AO190" i="4"/>
  <c r="AO189" i="4"/>
  <c r="AO188" i="4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7" i="10"/>
  <c r="AK7" i="10"/>
  <c r="AM7" i="10" s="1"/>
  <c r="R7" i="10"/>
  <c r="N7" i="10"/>
  <c r="L7" i="10"/>
  <c r="AS7" i="10"/>
  <c r="AS6" i="10"/>
  <c r="AQ6" i="10"/>
  <c r="AO6" i="10"/>
  <c r="R6" i="10"/>
  <c r="N6" i="10"/>
  <c r="L6" i="10"/>
  <c r="AK6" i="10" l="1"/>
  <c r="AM6" i="10" s="1"/>
  <c r="AQ7" i="10"/>
  <c r="AJ295" i="4"/>
  <c r="AK295" i="4" s="1"/>
  <c r="AM295" i="4" s="1"/>
  <c r="AJ294" i="4"/>
  <c r="AK294" i="4" s="1"/>
  <c r="AM294" i="4" s="1"/>
  <c r="AJ293" i="4"/>
  <c r="AJ292" i="4"/>
  <c r="AK292" i="4" s="1"/>
  <c r="AM292" i="4" s="1"/>
  <c r="AJ291" i="4"/>
  <c r="AJ290" i="4"/>
  <c r="AK290" i="4" s="1"/>
  <c r="AM290" i="4" s="1"/>
  <c r="AJ289" i="4"/>
  <c r="AJ288" i="4"/>
  <c r="AJ287" i="4"/>
  <c r="AJ286" i="4"/>
  <c r="AJ285" i="4"/>
  <c r="AJ284" i="4"/>
  <c r="AK284" i="4" s="1"/>
  <c r="AM284" i="4" s="1"/>
  <c r="AJ283" i="4"/>
  <c r="AJ282" i="4"/>
  <c r="AK282" i="4" s="1"/>
  <c r="AM282" i="4" s="1"/>
  <c r="AJ281" i="4"/>
  <c r="AJ280" i="4"/>
  <c r="AJ279" i="4"/>
  <c r="AJ278" i="4"/>
  <c r="AJ277" i="4"/>
  <c r="AJ276" i="4"/>
  <c r="AK276" i="4" s="1"/>
  <c r="AM276" i="4" s="1"/>
  <c r="AJ275" i="4"/>
  <c r="AJ274" i="4"/>
  <c r="AK274" i="4" s="1"/>
  <c r="AM274" i="4" s="1"/>
  <c r="AJ273" i="4"/>
  <c r="AJ272" i="4"/>
  <c r="AJ271" i="4"/>
  <c r="AJ270" i="4"/>
  <c r="AJ269" i="4"/>
  <c r="AJ268" i="4"/>
  <c r="AK268" i="4" s="1"/>
  <c r="AM268" i="4" s="1"/>
  <c r="AJ267" i="4"/>
  <c r="AJ266" i="4"/>
  <c r="AK266" i="4" s="1"/>
  <c r="AM266" i="4" s="1"/>
  <c r="AJ265" i="4"/>
  <c r="AJ264" i="4"/>
  <c r="AJ263" i="4"/>
  <c r="AJ262" i="4"/>
  <c r="AJ261" i="4"/>
  <c r="AJ260" i="4"/>
  <c r="AJ259" i="4"/>
  <c r="AK259" i="4" s="1"/>
  <c r="AM259" i="4" s="1"/>
  <c r="AJ258" i="4"/>
  <c r="AJ257" i="4"/>
  <c r="AJ256" i="4"/>
  <c r="AJ255" i="4"/>
  <c r="AJ254" i="4"/>
  <c r="AJ253" i="4"/>
  <c r="AJ252" i="4"/>
  <c r="AK252" i="4" s="1"/>
  <c r="AM252" i="4" s="1"/>
  <c r="AJ251" i="4"/>
  <c r="AJ250" i="4"/>
  <c r="AK250" i="4" s="1"/>
  <c r="AM250" i="4" s="1"/>
  <c r="AJ249" i="4"/>
  <c r="AJ248" i="4"/>
  <c r="AJ247" i="4"/>
  <c r="AJ246" i="4"/>
  <c r="AJ245" i="4"/>
  <c r="AJ244" i="4"/>
  <c r="AJ243" i="4"/>
  <c r="AK243" i="4" s="1"/>
  <c r="AM243" i="4" s="1"/>
  <c r="AJ242" i="4"/>
  <c r="AK242" i="4" s="1"/>
  <c r="AM242" i="4" s="1"/>
  <c r="AJ241" i="4"/>
  <c r="AJ240" i="4"/>
  <c r="AJ239" i="4"/>
  <c r="AJ238" i="4"/>
  <c r="AJ237" i="4"/>
  <c r="AJ236" i="4"/>
  <c r="AJ235" i="4"/>
  <c r="AJ234" i="4"/>
  <c r="AK234" i="4" s="1"/>
  <c r="AM234" i="4" s="1"/>
  <c r="AJ233" i="4"/>
  <c r="AJ232" i="4"/>
  <c r="AJ231" i="4"/>
  <c r="AJ230" i="4"/>
  <c r="AJ229" i="4"/>
  <c r="AJ228" i="4"/>
  <c r="AJ227" i="4"/>
  <c r="AJ226" i="4"/>
  <c r="AK226" i="4" s="1"/>
  <c r="AM226" i="4" s="1"/>
  <c r="AJ225" i="4"/>
  <c r="AJ224" i="4"/>
  <c r="AJ223" i="4"/>
  <c r="AJ222" i="4"/>
  <c r="AJ221" i="4"/>
  <c r="AJ220" i="4"/>
  <c r="AJ219" i="4"/>
  <c r="AK219" i="4" s="1"/>
  <c r="AM219" i="4" s="1"/>
  <c r="AJ218" i="4"/>
  <c r="AJ217" i="4"/>
  <c r="AJ216" i="4"/>
  <c r="AJ215" i="4"/>
  <c r="AJ214" i="4"/>
  <c r="AJ213" i="4"/>
  <c r="AJ212" i="4"/>
  <c r="AK212" i="4" s="1"/>
  <c r="AM212" i="4" s="1"/>
  <c r="AJ211" i="4"/>
  <c r="AJ210" i="4"/>
  <c r="AK210" i="4" s="1"/>
  <c r="AM210" i="4" s="1"/>
  <c r="AJ209" i="4"/>
  <c r="AJ208" i="4"/>
  <c r="AJ207" i="4"/>
  <c r="AJ206" i="4"/>
  <c r="AJ205" i="4"/>
  <c r="AJ204" i="4"/>
  <c r="AJ203" i="4"/>
  <c r="AK203" i="4" s="1"/>
  <c r="AM203" i="4" s="1"/>
  <c r="AJ202" i="4"/>
  <c r="AJ201" i="4"/>
  <c r="AJ200" i="4"/>
  <c r="AJ199" i="4"/>
  <c r="AJ198" i="4"/>
  <c r="AJ197" i="4"/>
  <c r="AJ196" i="4"/>
  <c r="AJ195" i="4"/>
  <c r="AJ194" i="4"/>
  <c r="AK194" i="4" s="1"/>
  <c r="AM194" i="4" s="1"/>
  <c r="AJ193" i="4"/>
  <c r="AJ192" i="4"/>
  <c r="AJ191" i="4"/>
  <c r="AJ190" i="4"/>
  <c r="AJ189" i="4"/>
  <c r="AJ188" i="4"/>
  <c r="AJ187" i="4"/>
  <c r="AK187" i="4" s="1"/>
  <c r="AM187" i="4" s="1"/>
  <c r="AJ186" i="4"/>
  <c r="AJ185" i="4"/>
  <c r="AJ184" i="4"/>
  <c r="AJ183" i="4"/>
  <c r="AJ182" i="4"/>
  <c r="AJ181" i="4"/>
  <c r="AJ180" i="4"/>
  <c r="AJ179" i="4"/>
  <c r="AK179" i="4" s="1"/>
  <c r="AM179" i="4" s="1"/>
  <c r="AJ178" i="4"/>
  <c r="AJ177" i="4"/>
  <c r="AJ176" i="4"/>
  <c r="AJ175" i="4"/>
  <c r="AJ174" i="4"/>
  <c r="AJ173" i="4"/>
  <c r="AJ172" i="4"/>
  <c r="AJ171" i="4"/>
  <c r="AJ170" i="4"/>
  <c r="AK170" i="4" s="1"/>
  <c r="AM170" i="4" s="1"/>
  <c r="AJ169" i="4"/>
  <c r="AJ168" i="4"/>
  <c r="AJ167" i="4"/>
  <c r="AJ166" i="4"/>
  <c r="AJ165" i="4"/>
  <c r="AJ164" i="4"/>
  <c r="AJ163" i="4"/>
  <c r="AJ162" i="4"/>
  <c r="AK162" i="4" s="1"/>
  <c r="AM162" i="4" s="1"/>
  <c r="AJ161" i="4"/>
  <c r="AJ160" i="4"/>
  <c r="AJ159" i="4"/>
  <c r="AJ158" i="4"/>
  <c r="AJ157" i="4"/>
  <c r="AJ156" i="4"/>
  <c r="AJ155" i="4"/>
  <c r="AK155" i="4" s="1"/>
  <c r="AM155" i="4" s="1"/>
  <c r="AJ154" i="4"/>
  <c r="AJ153" i="4"/>
  <c r="AJ152" i="4"/>
  <c r="AJ151" i="4"/>
  <c r="AJ150" i="4"/>
  <c r="AJ149" i="4"/>
  <c r="AJ148" i="4"/>
  <c r="AJ147" i="4"/>
  <c r="AJ146" i="4"/>
  <c r="AK146" i="4" s="1"/>
  <c r="AM146" i="4" s="1"/>
  <c r="AJ145" i="4"/>
  <c r="AJ144" i="4"/>
  <c r="AJ143" i="4"/>
  <c r="AJ142" i="4"/>
  <c r="AJ141" i="4"/>
  <c r="AJ140" i="4"/>
  <c r="AJ139" i="4"/>
  <c r="AK139" i="4" s="1"/>
  <c r="AM139" i="4" s="1"/>
  <c r="AJ138" i="4"/>
  <c r="AJ137" i="4"/>
  <c r="AJ136" i="4"/>
  <c r="AJ135" i="4"/>
  <c r="AJ134" i="4"/>
  <c r="AJ133" i="4"/>
  <c r="AJ132" i="4"/>
  <c r="AJ131" i="4"/>
  <c r="AK131" i="4" s="1"/>
  <c r="AM131" i="4" s="1"/>
  <c r="AJ130" i="4"/>
  <c r="AJ129" i="4"/>
  <c r="AJ128" i="4"/>
  <c r="AJ127" i="4"/>
  <c r="AJ126" i="4"/>
  <c r="AJ125" i="4"/>
  <c r="AJ124" i="4"/>
  <c r="AJ123" i="4"/>
  <c r="AJ122" i="4"/>
  <c r="AK122" i="4" s="1"/>
  <c r="AM122" i="4" s="1"/>
  <c r="AJ121" i="4"/>
  <c r="AJ120" i="4"/>
  <c r="AJ119" i="4"/>
  <c r="AJ118" i="4"/>
  <c r="AJ117" i="4"/>
  <c r="AJ116" i="4"/>
  <c r="AJ115" i="4"/>
  <c r="AK115" i="4" s="1"/>
  <c r="AM115" i="4" s="1"/>
  <c r="AJ114" i="4"/>
  <c r="AJ113" i="4"/>
  <c r="AJ112" i="4"/>
  <c r="AJ111" i="4"/>
  <c r="AJ110" i="4"/>
  <c r="AJ109" i="4"/>
  <c r="AJ108" i="4"/>
  <c r="AJ107" i="4"/>
  <c r="AK107" i="4" s="1"/>
  <c r="AM107" i="4" s="1"/>
  <c r="AJ106" i="4"/>
  <c r="AJ105" i="4"/>
  <c r="AJ104" i="4"/>
  <c r="AJ103" i="4"/>
  <c r="AJ102" i="4"/>
  <c r="AJ101" i="4"/>
  <c r="AJ100" i="4"/>
  <c r="AJ99" i="4"/>
  <c r="AK99" i="4" s="1"/>
  <c r="AM99" i="4" s="1"/>
  <c r="AJ98" i="4"/>
  <c r="AK98" i="4" s="1"/>
  <c r="AM98" i="4" s="1"/>
  <c r="AJ97" i="4"/>
  <c r="AJ96" i="4"/>
  <c r="AJ95" i="4"/>
  <c r="AJ94" i="4"/>
  <c r="AJ93" i="4"/>
  <c r="AJ92" i="4"/>
  <c r="AJ91" i="4"/>
  <c r="AK91" i="4" s="1"/>
  <c r="AM91" i="4" s="1"/>
  <c r="AJ90" i="4"/>
  <c r="AK90" i="4" s="1"/>
  <c r="AM90" i="4" s="1"/>
  <c r="AJ89" i="4"/>
  <c r="AJ88" i="4"/>
  <c r="AJ87" i="4"/>
  <c r="AJ86" i="4"/>
  <c r="AJ85" i="4"/>
  <c r="AJ84" i="4"/>
  <c r="AJ83" i="4"/>
  <c r="AK83" i="4" s="1"/>
  <c r="AM83" i="4" s="1"/>
  <c r="AJ82" i="4"/>
  <c r="AK82" i="4" s="1"/>
  <c r="AM82" i="4" s="1"/>
  <c r="AJ81" i="4"/>
  <c r="AJ80" i="4"/>
  <c r="AJ79" i="4"/>
  <c r="AJ78" i="4"/>
  <c r="AJ77" i="4"/>
  <c r="AJ76" i="4"/>
  <c r="AJ75" i="4"/>
  <c r="AK75" i="4" s="1"/>
  <c r="AM75" i="4" s="1"/>
  <c r="AJ74" i="4"/>
  <c r="AK74" i="4" s="1"/>
  <c r="AM74" i="4" s="1"/>
  <c r="AJ73" i="4"/>
  <c r="AJ72" i="4"/>
  <c r="AJ71" i="4"/>
  <c r="AJ70" i="4"/>
  <c r="AJ69" i="4"/>
  <c r="AJ68" i="4"/>
  <c r="AJ67" i="4"/>
  <c r="AJ66" i="4"/>
  <c r="AK66" i="4" s="1"/>
  <c r="AM66" i="4" s="1"/>
  <c r="AJ65" i="4"/>
  <c r="AJ64" i="4"/>
  <c r="AJ63" i="4"/>
  <c r="AJ62" i="4"/>
  <c r="AJ61" i="4"/>
  <c r="AJ60" i="4"/>
  <c r="AJ59" i="4"/>
  <c r="AJ58" i="4"/>
  <c r="AK58" i="4" s="1"/>
  <c r="AM58" i="4" s="1"/>
  <c r="AJ57" i="4"/>
  <c r="AJ56" i="4"/>
  <c r="AJ55" i="4"/>
  <c r="AJ54" i="4"/>
  <c r="AJ53" i="4"/>
  <c r="AJ52" i="4"/>
  <c r="AJ51" i="4"/>
  <c r="AJ50" i="4"/>
  <c r="AK50" i="4" s="1"/>
  <c r="AM50" i="4" s="1"/>
  <c r="AJ49" i="4"/>
  <c r="AJ48" i="4"/>
  <c r="AJ47" i="4"/>
  <c r="AJ46" i="4"/>
  <c r="AJ45" i="4"/>
  <c r="AJ44" i="4"/>
  <c r="AJ43" i="4"/>
  <c r="AJ42" i="4"/>
  <c r="AK42" i="4" s="1"/>
  <c r="AM42" i="4" s="1"/>
  <c r="AJ41" i="4"/>
  <c r="AJ40" i="4"/>
  <c r="AJ39" i="4"/>
  <c r="AJ38" i="4"/>
  <c r="AJ37" i="4"/>
  <c r="AJ36" i="4"/>
  <c r="AJ35" i="4"/>
  <c r="AJ34" i="4"/>
  <c r="AK34" i="4" s="1"/>
  <c r="AM34" i="4" s="1"/>
  <c r="AJ33" i="4"/>
  <c r="AJ32" i="4"/>
  <c r="AJ31" i="4"/>
  <c r="AJ30" i="4"/>
  <c r="AJ29" i="4"/>
  <c r="AJ28" i="4"/>
  <c r="AJ27" i="4"/>
  <c r="AK27" i="4" s="1"/>
  <c r="AM27" i="4" s="1"/>
  <c r="AJ26" i="4"/>
  <c r="AK26" i="4" s="1"/>
  <c r="AM26" i="4" s="1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1" i="9"/>
  <c r="P214" i="4"/>
  <c r="N214" i="4"/>
  <c r="L214" i="4"/>
  <c r="J214" i="4"/>
  <c r="P213" i="4"/>
  <c r="N213" i="4"/>
  <c r="L213" i="4"/>
  <c r="J213" i="4"/>
  <c r="P212" i="4"/>
  <c r="N212" i="4"/>
  <c r="L212" i="4"/>
  <c r="J212" i="4"/>
  <c r="P281" i="4"/>
  <c r="N281" i="4"/>
  <c r="L281" i="4"/>
  <c r="J281" i="4"/>
  <c r="P280" i="4"/>
  <c r="N280" i="4"/>
  <c r="L280" i="4"/>
  <c r="J280" i="4"/>
  <c r="P279" i="4"/>
  <c r="N279" i="4"/>
  <c r="L279" i="4"/>
  <c r="J279" i="4"/>
  <c r="P278" i="4"/>
  <c r="N278" i="4"/>
  <c r="L278" i="4"/>
  <c r="J278" i="4"/>
  <c r="P277" i="4"/>
  <c r="N277" i="4"/>
  <c r="L277" i="4"/>
  <c r="J277" i="4"/>
  <c r="P276" i="4"/>
  <c r="N276" i="4"/>
  <c r="L276" i="4"/>
  <c r="J276" i="4"/>
  <c r="P275" i="4"/>
  <c r="N275" i="4"/>
  <c r="L275" i="4"/>
  <c r="J275" i="4"/>
  <c r="P288" i="4"/>
  <c r="N288" i="4"/>
  <c r="L288" i="4"/>
  <c r="J288" i="4"/>
  <c r="P287" i="4"/>
  <c r="N287" i="4"/>
  <c r="L287" i="4"/>
  <c r="J287" i="4"/>
  <c r="P286" i="4"/>
  <c r="N286" i="4"/>
  <c r="L286" i="4"/>
  <c r="J286" i="4"/>
  <c r="P285" i="4"/>
  <c r="N285" i="4"/>
  <c r="L285" i="4"/>
  <c r="J285" i="4"/>
  <c r="P284" i="4"/>
  <c r="N284" i="4"/>
  <c r="L284" i="4"/>
  <c r="J284" i="4"/>
  <c r="P283" i="4"/>
  <c r="N283" i="4"/>
  <c r="L283" i="4"/>
  <c r="J283" i="4"/>
  <c r="P282" i="4"/>
  <c r="N282" i="4"/>
  <c r="L282" i="4"/>
  <c r="J282" i="4"/>
  <c r="P291" i="4"/>
  <c r="N291" i="4"/>
  <c r="L291" i="4"/>
  <c r="J291" i="4"/>
  <c r="P290" i="4"/>
  <c r="N290" i="4"/>
  <c r="L290" i="4"/>
  <c r="J290" i="4"/>
  <c r="P289" i="4"/>
  <c r="N289" i="4"/>
  <c r="L289" i="4"/>
  <c r="J289" i="4"/>
  <c r="P274" i="4"/>
  <c r="N274" i="4"/>
  <c r="L274" i="4"/>
  <c r="J274" i="4"/>
  <c r="P293" i="4"/>
  <c r="N293" i="4"/>
  <c r="L293" i="4"/>
  <c r="J293" i="4"/>
  <c r="P292" i="4"/>
  <c r="N292" i="4"/>
  <c r="L292" i="4"/>
  <c r="J292" i="4"/>
  <c r="N273" i="4"/>
  <c r="L273" i="4"/>
  <c r="J273" i="4"/>
  <c r="N272" i="4"/>
  <c r="L272" i="4"/>
  <c r="J272" i="4"/>
  <c r="N271" i="4"/>
  <c r="L271" i="4"/>
  <c r="J271" i="4"/>
  <c r="N270" i="4"/>
  <c r="L270" i="4"/>
  <c r="J270" i="4"/>
  <c r="N269" i="4"/>
  <c r="L269" i="4"/>
  <c r="J269" i="4"/>
  <c r="N268" i="4"/>
  <c r="L268" i="4"/>
  <c r="J268" i="4"/>
  <c r="N267" i="4"/>
  <c r="L267" i="4"/>
  <c r="J267" i="4"/>
  <c r="N266" i="4"/>
  <c r="L266" i="4"/>
  <c r="J266" i="4"/>
  <c r="N265" i="4"/>
  <c r="L265" i="4"/>
  <c r="J265" i="4"/>
  <c r="N264" i="4"/>
  <c r="L264" i="4"/>
  <c r="J264" i="4"/>
  <c r="J248" i="4"/>
  <c r="J247" i="4"/>
  <c r="J246" i="4"/>
  <c r="J245" i="4"/>
  <c r="J242" i="4"/>
  <c r="J241" i="4"/>
  <c r="J222" i="4"/>
  <c r="P238" i="4"/>
  <c r="N238" i="4"/>
  <c r="L238" i="4"/>
  <c r="J238" i="4"/>
  <c r="P237" i="4"/>
  <c r="N237" i="4"/>
  <c r="L237" i="4"/>
  <c r="J237" i="4"/>
  <c r="P236" i="4"/>
  <c r="N236" i="4"/>
  <c r="L236" i="4"/>
  <c r="J236" i="4"/>
  <c r="P235" i="4"/>
  <c r="N235" i="4"/>
  <c r="L235" i="4"/>
  <c r="J235" i="4"/>
  <c r="P234" i="4"/>
  <c r="N234" i="4"/>
  <c r="L234" i="4"/>
  <c r="J234" i="4"/>
  <c r="P233" i="4"/>
  <c r="N233" i="4"/>
  <c r="L233" i="4"/>
  <c r="J233" i="4"/>
  <c r="P232" i="4"/>
  <c r="N232" i="4"/>
  <c r="L232" i="4"/>
  <c r="J232" i="4"/>
  <c r="P231" i="4"/>
  <c r="N231" i="4"/>
  <c r="L231" i="4"/>
  <c r="J231" i="4"/>
  <c r="P230" i="4"/>
  <c r="N230" i="4"/>
  <c r="L230" i="4"/>
  <c r="J230" i="4"/>
  <c r="P229" i="4"/>
  <c r="N229" i="4"/>
  <c r="L229" i="4"/>
  <c r="J229" i="4"/>
  <c r="P228" i="4"/>
  <c r="N228" i="4"/>
  <c r="L228" i="4"/>
  <c r="J228" i="4"/>
  <c r="P227" i="4"/>
  <c r="N227" i="4"/>
  <c r="L227" i="4"/>
  <c r="J227" i="4"/>
  <c r="P226" i="4"/>
  <c r="N226" i="4"/>
  <c r="L226" i="4"/>
  <c r="J226" i="4"/>
  <c r="P225" i="4"/>
  <c r="N225" i="4"/>
  <c r="L225" i="4"/>
  <c r="J225" i="4"/>
  <c r="P224" i="4"/>
  <c r="N224" i="4"/>
  <c r="L224" i="4"/>
  <c r="J224" i="4"/>
  <c r="P223" i="4"/>
  <c r="N223" i="4"/>
  <c r="L223" i="4"/>
  <c r="J223" i="4"/>
  <c r="P222" i="4"/>
  <c r="N222" i="4"/>
  <c r="L222" i="4"/>
  <c r="P221" i="4"/>
  <c r="N221" i="4"/>
  <c r="L221" i="4"/>
  <c r="J221" i="4"/>
  <c r="P256" i="4"/>
  <c r="N256" i="4"/>
  <c r="L256" i="4"/>
  <c r="J256" i="4"/>
  <c r="P255" i="4"/>
  <c r="N255" i="4"/>
  <c r="L255" i="4"/>
  <c r="J255" i="4"/>
  <c r="P254" i="4"/>
  <c r="N254" i="4"/>
  <c r="L254" i="4"/>
  <c r="J254" i="4"/>
  <c r="P253" i="4"/>
  <c r="N253" i="4"/>
  <c r="L253" i="4"/>
  <c r="J253" i="4"/>
  <c r="P252" i="4"/>
  <c r="N252" i="4"/>
  <c r="L252" i="4"/>
  <c r="J252" i="4"/>
  <c r="P251" i="4"/>
  <c r="N251" i="4"/>
  <c r="L251" i="4"/>
  <c r="J251" i="4"/>
  <c r="P250" i="4"/>
  <c r="N250" i="4"/>
  <c r="L250" i="4"/>
  <c r="J250" i="4"/>
  <c r="P249" i="4"/>
  <c r="N249" i="4"/>
  <c r="L249" i="4"/>
  <c r="J249" i="4"/>
  <c r="P248" i="4"/>
  <c r="N248" i="4"/>
  <c r="L248" i="4"/>
  <c r="P247" i="4"/>
  <c r="N247" i="4"/>
  <c r="L247" i="4"/>
  <c r="P246" i="4"/>
  <c r="N246" i="4"/>
  <c r="L246" i="4"/>
  <c r="P245" i="4"/>
  <c r="N245" i="4"/>
  <c r="L245" i="4"/>
  <c r="P244" i="4"/>
  <c r="N244" i="4"/>
  <c r="L244" i="4"/>
  <c r="J244" i="4"/>
  <c r="P243" i="4"/>
  <c r="N243" i="4"/>
  <c r="L243" i="4"/>
  <c r="J243" i="4"/>
  <c r="P242" i="4"/>
  <c r="N242" i="4"/>
  <c r="L242" i="4"/>
  <c r="P241" i="4"/>
  <c r="N241" i="4"/>
  <c r="L241" i="4"/>
  <c r="P240" i="4"/>
  <c r="N240" i="4"/>
  <c r="L240" i="4"/>
  <c r="J240" i="4"/>
  <c r="P239" i="4"/>
  <c r="N239" i="4"/>
  <c r="L239" i="4"/>
  <c r="J239" i="4"/>
  <c r="J199" i="4"/>
  <c r="J198" i="4"/>
  <c r="J197" i="4"/>
  <c r="J196" i="4"/>
  <c r="P190" i="4"/>
  <c r="N190" i="4"/>
  <c r="L190" i="4"/>
  <c r="J190" i="4"/>
  <c r="P189" i="4"/>
  <c r="N189" i="4"/>
  <c r="L189" i="4"/>
  <c r="J189" i="4"/>
  <c r="P188" i="4"/>
  <c r="N188" i="4"/>
  <c r="L188" i="4"/>
  <c r="J188" i="4"/>
  <c r="P187" i="4"/>
  <c r="N187" i="4"/>
  <c r="L187" i="4"/>
  <c r="J187" i="4"/>
  <c r="P186" i="4"/>
  <c r="N186" i="4"/>
  <c r="L186" i="4"/>
  <c r="J186" i="4"/>
  <c r="P185" i="4"/>
  <c r="N185" i="4"/>
  <c r="L185" i="4"/>
  <c r="J185" i="4"/>
  <c r="P184" i="4"/>
  <c r="N184" i="4"/>
  <c r="L184" i="4"/>
  <c r="J184" i="4"/>
  <c r="P183" i="4"/>
  <c r="N183" i="4"/>
  <c r="L183" i="4"/>
  <c r="J183" i="4"/>
  <c r="P182" i="4"/>
  <c r="N182" i="4"/>
  <c r="L182" i="4"/>
  <c r="J182" i="4"/>
  <c r="P181" i="4"/>
  <c r="N181" i="4"/>
  <c r="L181" i="4"/>
  <c r="J181" i="4"/>
  <c r="P180" i="4"/>
  <c r="N180" i="4"/>
  <c r="L180" i="4"/>
  <c r="J180" i="4"/>
  <c r="P179" i="4"/>
  <c r="N179" i="4"/>
  <c r="L179" i="4"/>
  <c r="J179" i="4"/>
  <c r="P178" i="4"/>
  <c r="N178" i="4"/>
  <c r="L178" i="4"/>
  <c r="J178" i="4"/>
  <c r="P177" i="4"/>
  <c r="N177" i="4"/>
  <c r="L177" i="4"/>
  <c r="J177" i="4"/>
  <c r="P176" i="4"/>
  <c r="N176" i="4"/>
  <c r="L176" i="4"/>
  <c r="J176" i="4"/>
  <c r="P205" i="4"/>
  <c r="N205" i="4"/>
  <c r="L205" i="4"/>
  <c r="J205" i="4"/>
  <c r="P204" i="4"/>
  <c r="N204" i="4"/>
  <c r="L204" i="4"/>
  <c r="J204" i="4"/>
  <c r="P203" i="4"/>
  <c r="N203" i="4"/>
  <c r="L203" i="4"/>
  <c r="J203" i="4"/>
  <c r="P202" i="4"/>
  <c r="N202" i="4"/>
  <c r="L202" i="4"/>
  <c r="J202" i="4"/>
  <c r="P201" i="4"/>
  <c r="N201" i="4"/>
  <c r="L201" i="4"/>
  <c r="J201" i="4"/>
  <c r="P200" i="4"/>
  <c r="N200" i="4"/>
  <c r="L200" i="4"/>
  <c r="J200" i="4"/>
  <c r="P199" i="4"/>
  <c r="N199" i="4"/>
  <c r="L199" i="4"/>
  <c r="P198" i="4"/>
  <c r="N198" i="4"/>
  <c r="L198" i="4"/>
  <c r="P197" i="4"/>
  <c r="N197" i="4"/>
  <c r="L197" i="4"/>
  <c r="P196" i="4"/>
  <c r="N196" i="4"/>
  <c r="L196" i="4"/>
  <c r="P195" i="4"/>
  <c r="N195" i="4"/>
  <c r="L195" i="4"/>
  <c r="J195" i="4"/>
  <c r="P194" i="4"/>
  <c r="N194" i="4"/>
  <c r="L194" i="4"/>
  <c r="J194" i="4"/>
  <c r="P193" i="4"/>
  <c r="N193" i="4"/>
  <c r="L193" i="4"/>
  <c r="J193" i="4"/>
  <c r="P192" i="4"/>
  <c r="N192" i="4"/>
  <c r="L192" i="4"/>
  <c r="J192" i="4"/>
  <c r="P191" i="4"/>
  <c r="N191" i="4"/>
  <c r="L191" i="4"/>
  <c r="J191" i="4"/>
  <c r="P259" i="4"/>
  <c r="N259" i="4"/>
  <c r="L259" i="4"/>
  <c r="J259" i="4"/>
  <c r="P258" i="4"/>
  <c r="N258" i="4"/>
  <c r="L258" i="4"/>
  <c r="J258" i="4"/>
  <c r="P257" i="4"/>
  <c r="N257" i="4"/>
  <c r="L257" i="4"/>
  <c r="J257" i="4"/>
  <c r="P220" i="4"/>
  <c r="N220" i="4"/>
  <c r="L220" i="4"/>
  <c r="J220" i="4"/>
  <c r="P219" i="4"/>
  <c r="N219" i="4"/>
  <c r="L219" i="4"/>
  <c r="J219" i="4"/>
  <c r="P218" i="4"/>
  <c r="N218" i="4"/>
  <c r="L218" i="4"/>
  <c r="J218" i="4"/>
  <c r="P217" i="4"/>
  <c r="N217" i="4"/>
  <c r="L217" i="4"/>
  <c r="J217" i="4"/>
  <c r="P216" i="4"/>
  <c r="N216" i="4"/>
  <c r="L216" i="4"/>
  <c r="J216" i="4"/>
  <c r="P215" i="4"/>
  <c r="N215" i="4"/>
  <c r="L215" i="4"/>
  <c r="J215" i="4"/>
  <c r="P211" i="4"/>
  <c r="N211" i="4"/>
  <c r="L211" i="4"/>
  <c r="J211" i="4"/>
  <c r="P210" i="4"/>
  <c r="R210" i="4" s="1"/>
  <c r="N210" i="4"/>
  <c r="L210" i="4"/>
  <c r="J210" i="4"/>
  <c r="P209" i="4"/>
  <c r="N209" i="4"/>
  <c r="L209" i="4"/>
  <c r="J209" i="4"/>
  <c r="P208" i="4"/>
  <c r="N208" i="4"/>
  <c r="L208" i="4"/>
  <c r="J208" i="4"/>
  <c r="P207" i="4"/>
  <c r="N207" i="4"/>
  <c r="L207" i="4"/>
  <c r="J207" i="4"/>
  <c r="P206" i="4"/>
  <c r="N206" i="4"/>
  <c r="L206" i="4"/>
  <c r="J206" i="4"/>
  <c r="P264" i="4"/>
  <c r="P263" i="4"/>
  <c r="N263" i="4"/>
  <c r="L263" i="4"/>
  <c r="J263" i="4"/>
  <c r="P262" i="4"/>
  <c r="N262" i="4"/>
  <c r="L262" i="4"/>
  <c r="J262" i="4"/>
  <c r="P261" i="4"/>
  <c r="N261" i="4"/>
  <c r="L261" i="4"/>
  <c r="J261" i="4"/>
  <c r="P260" i="4"/>
  <c r="N260" i="4"/>
  <c r="L260" i="4"/>
  <c r="J260" i="4"/>
  <c r="P269" i="4"/>
  <c r="P268" i="4"/>
  <c r="P267" i="4"/>
  <c r="P266" i="4"/>
  <c r="P265" i="4"/>
  <c r="J153" i="4"/>
  <c r="J152" i="4"/>
  <c r="J151" i="4"/>
  <c r="J150" i="4"/>
  <c r="J149" i="4"/>
  <c r="J148" i="4"/>
  <c r="J147" i="4"/>
  <c r="J146" i="4"/>
  <c r="J145" i="4"/>
  <c r="J144" i="4"/>
  <c r="P147" i="4"/>
  <c r="N147" i="4"/>
  <c r="L147" i="4"/>
  <c r="P146" i="4"/>
  <c r="N146" i="4"/>
  <c r="L146" i="4"/>
  <c r="P145" i="4"/>
  <c r="N145" i="4"/>
  <c r="L145" i="4"/>
  <c r="P144" i="4"/>
  <c r="N144" i="4"/>
  <c r="L144" i="4"/>
  <c r="P143" i="4"/>
  <c r="N143" i="4"/>
  <c r="L143" i="4"/>
  <c r="J143" i="4"/>
  <c r="P142" i="4"/>
  <c r="N142" i="4"/>
  <c r="L142" i="4"/>
  <c r="J142" i="4"/>
  <c r="P141" i="4"/>
  <c r="N141" i="4"/>
  <c r="L141" i="4"/>
  <c r="J141" i="4"/>
  <c r="P140" i="4"/>
  <c r="N140" i="4"/>
  <c r="L140" i="4"/>
  <c r="J140" i="4"/>
  <c r="P139" i="4"/>
  <c r="N139" i="4"/>
  <c r="L139" i="4"/>
  <c r="J139" i="4"/>
  <c r="P138" i="4"/>
  <c r="N138" i="4"/>
  <c r="L138" i="4"/>
  <c r="J138" i="4"/>
  <c r="P137" i="4"/>
  <c r="N137" i="4"/>
  <c r="L137" i="4"/>
  <c r="J137" i="4"/>
  <c r="P158" i="4"/>
  <c r="N158" i="4"/>
  <c r="L158" i="4"/>
  <c r="J158" i="4"/>
  <c r="P157" i="4"/>
  <c r="N157" i="4"/>
  <c r="L157" i="4"/>
  <c r="J157" i="4"/>
  <c r="P156" i="4"/>
  <c r="N156" i="4"/>
  <c r="L156" i="4"/>
  <c r="J156" i="4"/>
  <c r="P155" i="4"/>
  <c r="N155" i="4"/>
  <c r="L155" i="4"/>
  <c r="J155" i="4"/>
  <c r="P154" i="4"/>
  <c r="N154" i="4"/>
  <c r="L154" i="4"/>
  <c r="J154" i="4"/>
  <c r="P153" i="4"/>
  <c r="N153" i="4"/>
  <c r="L153" i="4"/>
  <c r="P152" i="4"/>
  <c r="N152" i="4"/>
  <c r="L152" i="4"/>
  <c r="P151" i="4"/>
  <c r="N151" i="4"/>
  <c r="L151" i="4"/>
  <c r="P150" i="4"/>
  <c r="N150" i="4"/>
  <c r="L150" i="4"/>
  <c r="P149" i="4"/>
  <c r="N149" i="4"/>
  <c r="L149" i="4"/>
  <c r="P148" i="4"/>
  <c r="N148" i="4"/>
  <c r="L148" i="4"/>
  <c r="P169" i="4"/>
  <c r="N169" i="4"/>
  <c r="L169" i="4"/>
  <c r="J169" i="4"/>
  <c r="P168" i="4"/>
  <c r="N168" i="4"/>
  <c r="L168" i="4"/>
  <c r="J168" i="4"/>
  <c r="P167" i="4"/>
  <c r="N167" i="4"/>
  <c r="L167" i="4"/>
  <c r="J167" i="4"/>
  <c r="P166" i="4"/>
  <c r="N166" i="4"/>
  <c r="L166" i="4"/>
  <c r="J166" i="4"/>
  <c r="P165" i="4"/>
  <c r="N165" i="4"/>
  <c r="L165" i="4"/>
  <c r="J165" i="4"/>
  <c r="P164" i="4"/>
  <c r="N164" i="4"/>
  <c r="L164" i="4"/>
  <c r="J164" i="4"/>
  <c r="P163" i="4"/>
  <c r="N163" i="4"/>
  <c r="L163" i="4"/>
  <c r="J163" i="4"/>
  <c r="P162" i="4"/>
  <c r="N162" i="4"/>
  <c r="L162" i="4"/>
  <c r="J162" i="4"/>
  <c r="P161" i="4"/>
  <c r="N161" i="4"/>
  <c r="L161" i="4"/>
  <c r="J161" i="4"/>
  <c r="P160" i="4"/>
  <c r="N160" i="4"/>
  <c r="L160" i="4"/>
  <c r="J160" i="4"/>
  <c r="P159" i="4"/>
  <c r="N159" i="4"/>
  <c r="L159" i="4"/>
  <c r="J159" i="4"/>
  <c r="N136" i="4"/>
  <c r="L136" i="4"/>
  <c r="J136" i="4"/>
  <c r="N135" i="4"/>
  <c r="L135" i="4"/>
  <c r="J135" i="4"/>
  <c r="N134" i="4"/>
  <c r="L134" i="4"/>
  <c r="J134" i="4"/>
  <c r="N133" i="4"/>
  <c r="L133" i="4"/>
  <c r="J133" i="4"/>
  <c r="J121" i="4"/>
  <c r="P123" i="4"/>
  <c r="N123" i="4"/>
  <c r="L123" i="4"/>
  <c r="J123" i="4"/>
  <c r="P122" i="4"/>
  <c r="N122" i="4"/>
  <c r="L122" i="4"/>
  <c r="J122" i="4"/>
  <c r="P121" i="4"/>
  <c r="N121" i="4"/>
  <c r="L121" i="4"/>
  <c r="P120" i="4"/>
  <c r="N120" i="4"/>
  <c r="L120" i="4"/>
  <c r="J120" i="4"/>
  <c r="P119" i="4"/>
  <c r="N119" i="4"/>
  <c r="L119" i="4"/>
  <c r="J119" i="4"/>
  <c r="P118" i="4"/>
  <c r="N118" i="4"/>
  <c r="L118" i="4"/>
  <c r="J118" i="4"/>
  <c r="P129" i="4"/>
  <c r="N129" i="4"/>
  <c r="L129" i="4"/>
  <c r="J129" i="4"/>
  <c r="P128" i="4"/>
  <c r="N128" i="4"/>
  <c r="L128" i="4"/>
  <c r="J128" i="4"/>
  <c r="P127" i="4"/>
  <c r="N127" i="4"/>
  <c r="L127" i="4"/>
  <c r="J127" i="4"/>
  <c r="P126" i="4"/>
  <c r="N126" i="4"/>
  <c r="L126" i="4"/>
  <c r="J126" i="4"/>
  <c r="P125" i="4"/>
  <c r="N125" i="4"/>
  <c r="L125" i="4"/>
  <c r="J125" i="4"/>
  <c r="P124" i="4"/>
  <c r="N124" i="4"/>
  <c r="L124" i="4"/>
  <c r="J124" i="4"/>
  <c r="P135" i="4"/>
  <c r="P134" i="4"/>
  <c r="P133" i="4"/>
  <c r="P132" i="4"/>
  <c r="N132" i="4"/>
  <c r="L132" i="4"/>
  <c r="J132" i="4"/>
  <c r="P131" i="4"/>
  <c r="N131" i="4"/>
  <c r="L131" i="4"/>
  <c r="J131" i="4"/>
  <c r="P130" i="4"/>
  <c r="N130" i="4"/>
  <c r="L130" i="4"/>
  <c r="J130" i="4"/>
  <c r="P174" i="4"/>
  <c r="N174" i="4"/>
  <c r="L174" i="4"/>
  <c r="J174" i="4"/>
  <c r="P173" i="4"/>
  <c r="N173" i="4"/>
  <c r="L173" i="4"/>
  <c r="J173" i="4"/>
  <c r="P172" i="4"/>
  <c r="N172" i="4"/>
  <c r="L172" i="4"/>
  <c r="J172" i="4"/>
  <c r="P171" i="4"/>
  <c r="N171" i="4"/>
  <c r="L171" i="4"/>
  <c r="J171" i="4"/>
  <c r="P170" i="4"/>
  <c r="N170" i="4"/>
  <c r="L170" i="4"/>
  <c r="J170" i="4"/>
  <c r="P136" i="4"/>
  <c r="J112" i="4"/>
  <c r="J111" i="4"/>
  <c r="J110" i="4"/>
  <c r="J109" i="4"/>
  <c r="J108" i="4"/>
  <c r="J107" i="4"/>
  <c r="J106" i="4"/>
  <c r="J105" i="4"/>
  <c r="P99" i="4"/>
  <c r="N99" i="4"/>
  <c r="L99" i="4"/>
  <c r="J99" i="4"/>
  <c r="P98" i="4"/>
  <c r="N98" i="4"/>
  <c r="L98" i="4"/>
  <c r="J98" i="4"/>
  <c r="P97" i="4"/>
  <c r="N97" i="4"/>
  <c r="L97" i="4"/>
  <c r="J97" i="4"/>
  <c r="P96" i="4"/>
  <c r="N96" i="4"/>
  <c r="L96" i="4"/>
  <c r="J96" i="4"/>
  <c r="P95" i="4"/>
  <c r="N95" i="4"/>
  <c r="L95" i="4"/>
  <c r="J95" i="4"/>
  <c r="P94" i="4"/>
  <c r="N94" i="4"/>
  <c r="L94" i="4"/>
  <c r="J94" i="4"/>
  <c r="P105" i="4"/>
  <c r="N105" i="4"/>
  <c r="L105" i="4"/>
  <c r="P104" i="4"/>
  <c r="N104" i="4"/>
  <c r="L104" i="4"/>
  <c r="J104" i="4"/>
  <c r="P103" i="4"/>
  <c r="N103" i="4"/>
  <c r="L103" i="4"/>
  <c r="J103" i="4"/>
  <c r="P102" i="4"/>
  <c r="N102" i="4"/>
  <c r="L102" i="4"/>
  <c r="J102" i="4"/>
  <c r="P101" i="4"/>
  <c r="N101" i="4"/>
  <c r="L101" i="4"/>
  <c r="J101" i="4"/>
  <c r="P100" i="4"/>
  <c r="N100" i="4"/>
  <c r="L100" i="4"/>
  <c r="J100" i="4"/>
  <c r="P111" i="4"/>
  <c r="N111" i="4"/>
  <c r="L111" i="4"/>
  <c r="P110" i="4"/>
  <c r="N110" i="4"/>
  <c r="L110" i="4"/>
  <c r="P109" i="4"/>
  <c r="N109" i="4"/>
  <c r="L109" i="4"/>
  <c r="P108" i="4"/>
  <c r="N108" i="4"/>
  <c r="L108" i="4"/>
  <c r="P107" i="4"/>
  <c r="N107" i="4"/>
  <c r="L107" i="4"/>
  <c r="P106" i="4"/>
  <c r="N106" i="4"/>
  <c r="L106" i="4"/>
  <c r="P117" i="4"/>
  <c r="N117" i="4"/>
  <c r="L117" i="4"/>
  <c r="J117" i="4"/>
  <c r="P116" i="4"/>
  <c r="N116" i="4"/>
  <c r="L116" i="4"/>
  <c r="J116" i="4"/>
  <c r="P115" i="4"/>
  <c r="N115" i="4"/>
  <c r="L115" i="4"/>
  <c r="J115" i="4"/>
  <c r="P114" i="4"/>
  <c r="N114" i="4"/>
  <c r="L114" i="4"/>
  <c r="J114" i="4"/>
  <c r="P113" i="4"/>
  <c r="N113" i="4"/>
  <c r="L113" i="4"/>
  <c r="J113" i="4"/>
  <c r="P112" i="4"/>
  <c r="N112" i="4"/>
  <c r="L112" i="4"/>
  <c r="P87" i="4"/>
  <c r="N87" i="4"/>
  <c r="L87" i="4"/>
  <c r="J87" i="4"/>
  <c r="P86" i="4"/>
  <c r="N86" i="4"/>
  <c r="L86" i="4"/>
  <c r="J86" i="4"/>
  <c r="P85" i="4"/>
  <c r="N85" i="4"/>
  <c r="L85" i="4"/>
  <c r="J85" i="4"/>
  <c r="P84" i="4"/>
  <c r="N84" i="4"/>
  <c r="L84" i="4"/>
  <c r="J84" i="4"/>
  <c r="P83" i="4"/>
  <c r="N83" i="4"/>
  <c r="L83" i="4"/>
  <c r="J83" i="4"/>
  <c r="P82" i="4"/>
  <c r="N82" i="4"/>
  <c r="L82" i="4"/>
  <c r="J82" i="4"/>
  <c r="P81" i="4"/>
  <c r="N81" i="4"/>
  <c r="L81" i="4"/>
  <c r="J81" i="4"/>
  <c r="P80" i="4"/>
  <c r="N80" i="4"/>
  <c r="L80" i="4"/>
  <c r="J80" i="4"/>
  <c r="P79" i="4"/>
  <c r="N79" i="4"/>
  <c r="L79" i="4"/>
  <c r="J79" i="4"/>
  <c r="P78" i="4"/>
  <c r="N78" i="4"/>
  <c r="L78" i="4"/>
  <c r="J78" i="4"/>
  <c r="P77" i="4"/>
  <c r="N77" i="4"/>
  <c r="L77" i="4"/>
  <c r="J77" i="4"/>
  <c r="P76" i="4"/>
  <c r="N76" i="4"/>
  <c r="L76" i="4"/>
  <c r="J76" i="4"/>
  <c r="P93" i="4"/>
  <c r="N93" i="4"/>
  <c r="L93" i="4"/>
  <c r="J93" i="4"/>
  <c r="P92" i="4"/>
  <c r="N92" i="4"/>
  <c r="L92" i="4"/>
  <c r="J92" i="4"/>
  <c r="P91" i="4"/>
  <c r="N91" i="4"/>
  <c r="L91" i="4"/>
  <c r="J91" i="4"/>
  <c r="P90" i="4"/>
  <c r="N90" i="4"/>
  <c r="L90" i="4"/>
  <c r="J90" i="4"/>
  <c r="P89" i="4"/>
  <c r="N89" i="4"/>
  <c r="L89" i="4"/>
  <c r="J89" i="4"/>
  <c r="P88" i="4"/>
  <c r="N88" i="4"/>
  <c r="L88" i="4"/>
  <c r="J88" i="4"/>
  <c r="P271" i="4"/>
  <c r="P270" i="4"/>
  <c r="P175" i="4"/>
  <c r="N175" i="4"/>
  <c r="L175" i="4"/>
  <c r="J175" i="4"/>
  <c r="P59" i="4"/>
  <c r="N59" i="4"/>
  <c r="L59" i="4"/>
  <c r="J59" i="4"/>
  <c r="P58" i="4"/>
  <c r="N58" i="4"/>
  <c r="L58" i="4"/>
  <c r="J58" i="4"/>
  <c r="P57" i="4"/>
  <c r="N57" i="4"/>
  <c r="L57" i="4"/>
  <c r="J57" i="4"/>
  <c r="P56" i="4"/>
  <c r="N56" i="4"/>
  <c r="L56" i="4"/>
  <c r="J56" i="4"/>
  <c r="P55" i="4"/>
  <c r="N55" i="4"/>
  <c r="L55" i="4"/>
  <c r="J55" i="4"/>
  <c r="P54" i="4"/>
  <c r="N54" i="4"/>
  <c r="L54" i="4"/>
  <c r="J54" i="4"/>
  <c r="P53" i="4"/>
  <c r="N53" i="4"/>
  <c r="L53" i="4"/>
  <c r="J53" i="4"/>
  <c r="P52" i="4"/>
  <c r="N52" i="4"/>
  <c r="L52" i="4"/>
  <c r="J52" i="4"/>
  <c r="P51" i="4"/>
  <c r="N51" i="4"/>
  <c r="L51" i="4"/>
  <c r="J51" i="4"/>
  <c r="P68" i="4"/>
  <c r="N68" i="4"/>
  <c r="L68" i="4"/>
  <c r="J68" i="4"/>
  <c r="P67" i="4"/>
  <c r="N67" i="4"/>
  <c r="L67" i="4"/>
  <c r="J67" i="4"/>
  <c r="P66" i="4"/>
  <c r="N66" i="4"/>
  <c r="L66" i="4"/>
  <c r="J66" i="4"/>
  <c r="P65" i="4"/>
  <c r="N65" i="4"/>
  <c r="L65" i="4"/>
  <c r="J65" i="4"/>
  <c r="P64" i="4"/>
  <c r="N64" i="4"/>
  <c r="L64" i="4"/>
  <c r="J64" i="4"/>
  <c r="P63" i="4"/>
  <c r="N63" i="4"/>
  <c r="L63" i="4"/>
  <c r="J63" i="4"/>
  <c r="P62" i="4"/>
  <c r="N62" i="4"/>
  <c r="L62" i="4"/>
  <c r="J62" i="4"/>
  <c r="P61" i="4"/>
  <c r="N61" i="4"/>
  <c r="L61" i="4"/>
  <c r="J61" i="4"/>
  <c r="P60" i="4"/>
  <c r="N60" i="4"/>
  <c r="L60" i="4"/>
  <c r="J60" i="4"/>
  <c r="P35" i="4"/>
  <c r="N35" i="4"/>
  <c r="L35" i="4"/>
  <c r="J35" i="4"/>
  <c r="P34" i="4"/>
  <c r="N34" i="4"/>
  <c r="L34" i="4"/>
  <c r="J34" i="4"/>
  <c r="J36" i="4"/>
  <c r="J33" i="4"/>
  <c r="J32" i="4"/>
  <c r="J31" i="4"/>
  <c r="J30" i="4"/>
  <c r="J28" i="4"/>
  <c r="J26" i="4"/>
  <c r="P26" i="4"/>
  <c r="N26" i="4"/>
  <c r="L26" i="4"/>
  <c r="P25" i="4"/>
  <c r="N25" i="4"/>
  <c r="L25" i="4"/>
  <c r="J25" i="4"/>
  <c r="J24" i="4"/>
  <c r="J23" i="4"/>
  <c r="P28" i="4"/>
  <c r="N28" i="4"/>
  <c r="L28" i="4"/>
  <c r="P23" i="4"/>
  <c r="N23" i="4"/>
  <c r="L23" i="4"/>
  <c r="P24" i="4"/>
  <c r="N24" i="4"/>
  <c r="L24" i="4"/>
  <c r="P18" i="4"/>
  <c r="N18" i="4"/>
  <c r="L18" i="4"/>
  <c r="J18" i="4"/>
  <c r="P17" i="4"/>
  <c r="N17" i="4"/>
  <c r="L17" i="4"/>
  <c r="J17" i="4"/>
  <c r="P16" i="4"/>
  <c r="N16" i="4"/>
  <c r="L16" i="4"/>
  <c r="J16" i="4"/>
  <c r="P15" i="4"/>
  <c r="N15" i="4"/>
  <c r="L15" i="4"/>
  <c r="J15" i="4"/>
  <c r="P21" i="4"/>
  <c r="N21" i="4"/>
  <c r="L21" i="4"/>
  <c r="J21" i="4"/>
  <c r="P20" i="4"/>
  <c r="N20" i="4"/>
  <c r="L20" i="4"/>
  <c r="J20" i="4"/>
  <c r="P19" i="4"/>
  <c r="N19" i="4"/>
  <c r="L19" i="4"/>
  <c r="J19" i="4"/>
  <c r="P27" i="4"/>
  <c r="N27" i="4"/>
  <c r="L27" i="4"/>
  <c r="J27" i="4"/>
  <c r="P22" i="4"/>
  <c r="N22" i="4"/>
  <c r="L22" i="4"/>
  <c r="J22" i="4"/>
  <c r="P14" i="4"/>
  <c r="N14" i="4"/>
  <c r="L14" i="4"/>
  <c r="J14" i="4"/>
  <c r="P13" i="4"/>
  <c r="N13" i="4"/>
  <c r="L13" i="4"/>
  <c r="J13" i="4"/>
  <c r="N12" i="4"/>
  <c r="L12" i="4"/>
  <c r="N11" i="4"/>
  <c r="L11" i="4"/>
  <c r="N10" i="4"/>
  <c r="L10" i="4"/>
  <c r="N9" i="4"/>
  <c r="L9" i="4"/>
  <c r="N8" i="4"/>
  <c r="L8" i="4"/>
  <c r="N7" i="4"/>
  <c r="L7" i="4"/>
  <c r="N6" i="4"/>
  <c r="L6" i="4"/>
  <c r="N5" i="4"/>
  <c r="L5" i="4"/>
  <c r="J12" i="4"/>
  <c r="P12" i="4"/>
  <c r="L36" i="4"/>
  <c r="N36" i="4"/>
  <c r="P36" i="4"/>
  <c r="P11" i="4"/>
  <c r="P10" i="4"/>
  <c r="P9" i="4"/>
  <c r="P8" i="4"/>
  <c r="P7" i="4"/>
  <c r="P6" i="4"/>
  <c r="P5" i="4"/>
  <c r="J11" i="4"/>
  <c r="J10" i="4"/>
  <c r="J9" i="4"/>
  <c r="J8" i="4"/>
  <c r="J7" i="4"/>
  <c r="J6" i="4"/>
  <c r="J5" i="4"/>
  <c r="P81" i="8"/>
  <c r="N81" i="8"/>
  <c r="L81" i="8"/>
  <c r="J81" i="8"/>
  <c r="P80" i="8"/>
  <c r="N80" i="8"/>
  <c r="L80" i="8"/>
  <c r="J80" i="8"/>
  <c r="P79" i="8"/>
  <c r="R79" i="8" s="1"/>
  <c r="N79" i="8"/>
  <c r="L79" i="8"/>
  <c r="J79" i="8"/>
  <c r="P78" i="8"/>
  <c r="N78" i="8"/>
  <c r="L78" i="8"/>
  <c r="J78" i="8"/>
  <c r="P77" i="8"/>
  <c r="R77" i="8" s="1"/>
  <c r="N77" i="8"/>
  <c r="L77" i="8"/>
  <c r="J77" i="8"/>
  <c r="P76" i="8"/>
  <c r="N76" i="8"/>
  <c r="L76" i="8"/>
  <c r="J76" i="8"/>
  <c r="P75" i="8"/>
  <c r="N75" i="8"/>
  <c r="L75" i="8"/>
  <c r="J75" i="8"/>
  <c r="P74" i="8"/>
  <c r="R74" i="8" s="1"/>
  <c r="N74" i="8"/>
  <c r="L74" i="8"/>
  <c r="J74" i="8"/>
  <c r="P73" i="8"/>
  <c r="N73" i="8"/>
  <c r="L73" i="8"/>
  <c r="J73" i="8"/>
  <c r="P72" i="8"/>
  <c r="R72" i="8" s="1"/>
  <c r="N72" i="8"/>
  <c r="L72" i="8"/>
  <c r="J72" i="8"/>
  <c r="P71" i="8"/>
  <c r="N71" i="8"/>
  <c r="L71" i="8"/>
  <c r="J71" i="8"/>
  <c r="P70" i="8"/>
  <c r="R70" i="8" s="1"/>
  <c r="N70" i="8"/>
  <c r="L70" i="8"/>
  <c r="J70" i="8"/>
  <c r="P69" i="8"/>
  <c r="N69" i="8"/>
  <c r="L69" i="8"/>
  <c r="J69" i="8"/>
  <c r="P68" i="8"/>
  <c r="R68" i="8" s="1"/>
  <c r="N68" i="8"/>
  <c r="L68" i="8"/>
  <c r="J68" i="8"/>
  <c r="P67" i="8"/>
  <c r="N67" i="8"/>
  <c r="L67" i="8"/>
  <c r="J67" i="8"/>
  <c r="P66" i="8"/>
  <c r="N66" i="8"/>
  <c r="L66" i="8"/>
  <c r="J66" i="8"/>
  <c r="L75" i="4"/>
  <c r="L74" i="4"/>
  <c r="L73" i="4"/>
  <c r="L72" i="4"/>
  <c r="L71" i="4"/>
  <c r="L70" i="4"/>
  <c r="L69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3" i="4"/>
  <c r="L32" i="4"/>
  <c r="L31" i="4"/>
  <c r="L30" i="4"/>
  <c r="L29" i="4"/>
  <c r="P31" i="4"/>
  <c r="N31" i="4"/>
  <c r="P29" i="4"/>
  <c r="N29" i="4"/>
  <c r="J29" i="4"/>
  <c r="R36" i="7"/>
  <c r="Q36" i="7"/>
  <c r="R35" i="7"/>
  <c r="Q35" i="7"/>
  <c r="S35" i="7"/>
  <c r="M35" i="7" s="1"/>
  <c r="N35" i="7" s="1"/>
  <c r="R34" i="7"/>
  <c r="S34" i="7" s="1"/>
  <c r="M34" i="7" s="1"/>
  <c r="N34" i="7" s="1"/>
  <c r="Q34" i="7"/>
  <c r="R33" i="7"/>
  <c r="Q33" i="7"/>
  <c r="R32" i="7"/>
  <c r="Q32" i="7"/>
  <c r="S32" i="7" s="1"/>
  <c r="M32" i="7" s="1"/>
  <c r="N32" i="7" s="1"/>
  <c r="R31" i="7"/>
  <c r="S31" i="7" s="1"/>
  <c r="M31" i="7" s="1"/>
  <c r="N31" i="7" s="1"/>
  <c r="Q31" i="7"/>
  <c r="R30" i="7"/>
  <c r="Q30" i="7"/>
  <c r="S30" i="7" s="1"/>
  <c r="M30" i="7" s="1"/>
  <c r="N30" i="7" s="1"/>
  <c r="R29" i="7"/>
  <c r="Q29" i="7"/>
  <c r="R28" i="7"/>
  <c r="Q28" i="7"/>
  <c r="R27" i="7"/>
  <c r="Q27" i="7"/>
  <c r="S27" i="7" s="1"/>
  <c r="M27" i="7" s="1"/>
  <c r="N27" i="7" s="1"/>
  <c r="R26" i="7"/>
  <c r="Q26" i="7"/>
  <c r="S26" i="7" s="1"/>
  <c r="M26" i="7" s="1"/>
  <c r="N26" i="7" s="1"/>
  <c r="R25" i="7"/>
  <c r="Q25" i="7"/>
  <c r="R24" i="7"/>
  <c r="S24" i="7" s="1"/>
  <c r="M24" i="7" s="1"/>
  <c r="Q24" i="7"/>
  <c r="N24" i="7"/>
  <c r="R23" i="7"/>
  <c r="Q23" i="7"/>
  <c r="S23" i="7" s="1"/>
  <c r="M23" i="7" s="1"/>
  <c r="N23" i="7" s="1"/>
  <c r="R22" i="7"/>
  <c r="Q22" i="7"/>
  <c r="S22" i="7" s="1"/>
  <c r="M22" i="7" s="1"/>
  <c r="N22" i="7" s="1"/>
  <c r="R21" i="7"/>
  <c r="Q21" i="7"/>
  <c r="S21" i="7"/>
  <c r="M21" i="7" s="1"/>
  <c r="N21" i="7" s="1"/>
  <c r="R20" i="7"/>
  <c r="Q20" i="7"/>
  <c r="S20" i="7"/>
  <c r="M20" i="7" s="1"/>
  <c r="N20" i="7" s="1"/>
  <c r="R19" i="7"/>
  <c r="S19" i="7" s="1"/>
  <c r="M19" i="7" s="1"/>
  <c r="N19" i="7" s="1"/>
  <c r="Q19" i="7"/>
  <c r="R18" i="7"/>
  <c r="Q18" i="7"/>
  <c r="S18" i="7"/>
  <c r="M18" i="7"/>
  <c r="N18" i="7" s="1"/>
  <c r="R17" i="7"/>
  <c r="Q17" i="7"/>
  <c r="R16" i="7"/>
  <c r="Q16" i="7"/>
  <c r="S16" i="7" s="1"/>
  <c r="M16" i="7" s="1"/>
  <c r="N16" i="7" s="1"/>
  <c r="R15" i="7"/>
  <c r="Q15" i="7"/>
  <c r="S15" i="7"/>
  <c r="M15" i="7" s="1"/>
  <c r="N15" i="7" s="1"/>
  <c r="R14" i="7"/>
  <c r="Q14" i="7"/>
  <c r="S14" i="7" s="1"/>
  <c r="M14" i="7" s="1"/>
  <c r="N14" i="7" s="1"/>
  <c r="R13" i="7"/>
  <c r="S13" i="7" s="1"/>
  <c r="M13" i="7" s="1"/>
  <c r="N13" i="7" s="1"/>
  <c r="Q13" i="7"/>
  <c r="R12" i="7"/>
  <c r="Q12" i="7"/>
  <c r="S12" i="7"/>
  <c r="M12" i="7"/>
  <c r="N12" i="7" s="1"/>
  <c r="R11" i="7"/>
  <c r="S11" i="7" s="1"/>
  <c r="M11" i="7" s="1"/>
  <c r="N11" i="7" s="1"/>
  <c r="Q11" i="7"/>
  <c r="R10" i="7"/>
  <c r="Q10" i="7"/>
  <c r="S10" i="7" s="1"/>
  <c r="M10" i="7" s="1"/>
  <c r="N10" i="7" s="1"/>
  <c r="R9" i="7"/>
  <c r="Q9" i="7"/>
  <c r="R8" i="7"/>
  <c r="S8" i="7"/>
  <c r="M8" i="7" s="1"/>
  <c r="N8" i="7" s="1"/>
  <c r="Q8" i="7"/>
  <c r="R7" i="7"/>
  <c r="Q7" i="7"/>
  <c r="R6" i="7"/>
  <c r="Q6" i="7"/>
  <c r="S6" i="7" s="1"/>
  <c r="M6" i="7" s="1"/>
  <c r="N6" i="7" s="1"/>
  <c r="R5" i="7"/>
  <c r="S5" i="7" s="1"/>
  <c r="M5" i="7" s="1"/>
  <c r="N5" i="7" s="1"/>
  <c r="Q5" i="7"/>
  <c r="R4" i="7"/>
  <c r="Q4" i="7"/>
  <c r="P30" i="4"/>
  <c r="P273" i="4"/>
  <c r="P272" i="4"/>
  <c r="P75" i="4"/>
  <c r="N75" i="4"/>
  <c r="P74" i="4"/>
  <c r="N74" i="4"/>
  <c r="P73" i="4"/>
  <c r="N73" i="4"/>
  <c r="P72" i="4"/>
  <c r="N72" i="4"/>
  <c r="P71" i="4"/>
  <c r="N71" i="4"/>
  <c r="P70" i="4"/>
  <c r="N70" i="4"/>
  <c r="P69" i="4"/>
  <c r="N69" i="4"/>
  <c r="P50" i="4"/>
  <c r="N50" i="4"/>
  <c r="P49" i="4"/>
  <c r="N49" i="4"/>
  <c r="P48" i="4"/>
  <c r="N48" i="4"/>
  <c r="P47" i="4"/>
  <c r="N47" i="4"/>
  <c r="P46" i="4"/>
  <c r="N46" i="4"/>
  <c r="P45" i="4"/>
  <c r="N45" i="4"/>
  <c r="P44" i="4"/>
  <c r="N44" i="4"/>
  <c r="P43" i="4"/>
  <c r="N43" i="4"/>
  <c r="P42" i="4"/>
  <c r="N42" i="4"/>
  <c r="P41" i="4"/>
  <c r="N41" i="4"/>
  <c r="P40" i="4"/>
  <c r="N40" i="4"/>
  <c r="P39" i="4"/>
  <c r="N39" i="4"/>
  <c r="P38" i="4"/>
  <c r="N38" i="4"/>
  <c r="P37" i="4"/>
  <c r="N37" i="4"/>
  <c r="P33" i="4"/>
  <c r="N33" i="4"/>
  <c r="P32" i="4"/>
  <c r="N32" i="4"/>
  <c r="N30" i="4"/>
  <c r="J75" i="4"/>
  <c r="J74" i="4"/>
  <c r="J73" i="4"/>
  <c r="J72" i="4"/>
  <c r="J71" i="4"/>
  <c r="J70" i="4"/>
  <c r="J69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S7" i="7"/>
  <c r="M7" i="7"/>
  <c r="N7" i="7" s="1"/>
  <c r="R208" i="4"/>
  <c r="R272" i="4" l="1"/>
  <c r="R12" i="4"/>
  <c r="R135" i="4"/>
  <c r="AK214" i="4"/>
  <c r="AM214" i="4" s="1"/>
  <c r="R206" i="4"/>
  <c r="R245" i="4"/>
  <c r="AK9" i="4"/>
  <c r="AM9" i="4" s="1"/>
  <c r="AK17" i="4"/>
  <c r="AM17" i="4" s="1"/>
  <c r="AK25" i="4"/>
  <c r="AM25" i="4" s="1"/>
  <c r="AK33" i="4"/>
  <c r="AM33" i="4" s="1"/>
  <c r="AK41" i="4"/>
  <c r="AM41" i="4" s="1"/>
  <c r="AK49" i="4"/>
  <c r="AM49" i="4" s="1"/>
  <c r="AK57" i="4"/>
  <c r="AM57" i="4" s="1"/>
  <c r="AK65" i="4"/>
  <c r="AM65" i="4" s="1"/>
  <c r="AK73" i="4"/>
  <c r="AM73" i="4" s="1"/>
  <c r="AK81" i="4"/>
  <c r="AM81" i="4" s="1"/>
  <c r="AK89" i="4"/>
  <c r="AM89" i="4" s="1"/>
  <c r="AK97" i="4"/>
  <c r="AM97" i="4" s="1"/>
  <c r="AK105" i="4"/>
  <c r="AM105" i="4" s="1"/>
  <c r="AK113" i="4"/>
  <c r="AM113" i="4" s="1"/>
  <c r="AK121" i="4"/>
  <c r="AM121" i="4" s="1"/>
  <c r="AK129" i="4"/>
  <c r="AM129" i="4" s="1"/>
  <c r="AK137" i="4"/>
  <c r="AM137" i="4" s="1"/>
  <c r="AK145" i="4"/>
  <c r="AM145" i="4" s="1"/>
  <c r="AK153" i="4"/>
  <c r="AM153" i="4" s="1"/>
  <c r="AK161" i="4"/>
  <c r="AM161" i="4" s="1"/>
  <c r="AK169" i="4"/>
  <c r="AM169" i="4" s="1"/>
  <c r="AK177" i="4"/>
  <c r="AM177" i="4" s="1"/>
  <c r="AK185" i="4"/>
  <c r="AM185" i="4" s="1"/>
  <c r="AK201" i="4"/>
  <c r="AM201" i="4" s="1"/>
  <c r="AK217" i="4"/>
  <c r="AM217" i="4" s="1"/>
  <c r="AK225" i="4"/>
  <c r="AM225" i="4" s="1"/>
  <c r="AK233" i="4"/>
  <c r="AM233" i="4" s="1"/>
  <c r="AK249" i="4"/>
  <c r="AM249" i="4" s="1"/>
  <c r="AK257" i="4"/>
  <c r="AM257" i="4" s="1"/>
  <c r="AK265" i="4"/>
  <c r="AM265" i="4" s="1"/>
  <c r="AK273" i="4"/>
  <c r="AM273" i="4" s="1"/>
  <c r="AK281" i="4"/>
  <c r="AM281" i="4" s="1"/>
  <c r="AK289" i="4"/>
  <c r="AM289" i="4" s="1"/>
  <c r="R150" i="4"/>
  <c r="R260" i="4"/>
  <c r="R196" i="4"/>
  <c r="R247" i="4"/>
  <c r="R130" i="4"/>
  <c r="AK241" i="4"/>
  <c r="AM241" i="4" s="1"/>
  <c r="R126" i="4"/>
  <c r="R151" i="4"/>
  <c r="R243" i="4"/>
  <c r="R254" i="4"/>
  <c r="R286" i="4"/>
  <c r="R212" i="4"/>
  <c r="AK18" i="4"/>
  <c r="AM18" i="4" s="1"/>
  <c r="R111" i="4"/>
  <c r="R136" i="4"/>
  <c r="AK51" i="4"/>
  <c r="AM51" i="4" s="1"/>
  <c r="R5" i="4"/>
  <c r="AK132" i="4"/>
  <c r="AM132" i="4" s="1"/>
  <c r="AK6" i="4"/>
  <c r="AM6" i="4" s="1"/>
  <c r="AK38" i="4"/>
  <c r="AM38" i="4" s="1"/>
  <c r="AK46" i="4"/>
  <c r="AM46" i="4" s="1"/>
  <c r="AK166" i="4"/>
  <c r="AM166" i="4" s="1"/>
  <c r="AK206" i="4"/>
  <c r="AM206" i="4" s="1"/>
  <c r="AK254" i="4"/>
  <c r="AM254" i="4" s="1"/>
  <c r="AK278" i="4"/>
  <c r="AM278" i="4" s="1"/>
  <c r="AK286" i="4"/>
  <c r="AM286" i="4" s="1"/>
  <c r="R124" i="4"/>
  <c r="R248" i="4"/>
  <c r="R256" i="4"/>
  <c r="R280" i="4"/>
  <c r="AK10" i="4"/>
  <c r="AM10" i="4" s="1"/>
  <c r="R101" i="4"/>
  <c r="AK19" i="4"/>
  <c r="AM19" i="4" s="1"/>
  <c r="AK35" i="4"/>
  <c r="AM35" i="4" s="1"/>
  <c r="AK59" i="4"/>
  <c r="AM59" i="4" s="1"/>
  <c r="AK171" i="4"/>
  <c r="AM171" i="4" s="1"/>
  <c r="AK28" i="4"/>
  <c r="AM28" i="4" s="1"/>
  <c r="R74" i="4"/>
  <c r="R148" i="4"/>
  <c r="R262" i="4"/>
  <c r="R194" i="4"/>
  <c r="R203" i="4"/>
  <c r="R205" i="4"/>
  <c r="R183" i="4"/>
  <c r="R230" i="4"/>
  <c r="R168" i="4"/>
  <c r="R197" i="4"/>
  <c r="R252" i="4"/>
  <c r="R214" i="4"/>
  <c r="AK106" i="4"/>
  <c r="AM106" i="4" s="1"/>
  <c r="AK130" i="4"/>
  <c r="AM130" i="4" s="1"/>
  <c r="R173" i="4"/>
  <c r="AK43" i="4"/>
  <c r="AM43" i="4" s="1"/>
  <c r="AK67" i="4"/>
  <c r="AM67" i="4" s="1"/>
  <c r="R6" i="4"/>
  <c r="R60" i="4"/>
  <c r="AS49" i="4"/>
  <c r="AQ49" i="4"/>
  <c r="AS134" i="4"/>
  <c r="AQ134" i="4"/>
  <c r="AS233" i="4"/>
  <c r="AQ233" i="4"/>
  <c r="AQ42" i="4"/>
  <c r="AS42" i="4"/>
  <c r="AS50" i="4"/>
  <c r="AQ50" i="4"/>
  <c r="AS11" i="4"/>
  <c r="AQ11" i="4"/>
  <c r="AS33" i="4"/>
  <c r="AQ33" i="4"/>
  <c r="AQ88" i="4"/>
  <c r="AS88" i="4"/>
  <c r="AS90" i="4"/>
  <c r="AQ90" i="4"/>
  <c r="AS92" i="4"/>
  <c r="AQ92" i="4"/>
  <c r="AS76" i="4"/>
  <c r="AQ76" i="4"/>
  <c r="AS78" i="4"/>
  <c r="AQ78" i="4"/>
  <c r="AQ80" i="4"/>
  <c r="AS80" i="4"/>
  <c r="AQ82" i="4"/>
  <c r="AS82" i="4"/>
  <c r="AS84" i="4"/>
  <c r="AQ84" i="4"/>
  <c r="AS86" i="4"/>
  <c r="AQ86" i="4"/>
  <c r="AS94" i="4"/>
  <c r="AQ94" i="4"/>
  <c r="AQ96" i="4"/>
  <c r="AS96" i="4"/>
  <c r="AQ98" i="4"/>
  <c r="AS98" i="4"/>
  <c r="AS105" i="4"/>
  <c r="AQ105" i="4"/>
  <c r="AQ125" i="4"/>
  <c r="AS125" i="4"/>
  <c r="AQ127" i="4"/>
  <c r="AS127" i="4"/>
  <c r="AS129" i="4"/>
  <c r="AQ129" i="4"/>
  <c r="AQ119" i="4"/>
  <c r="AS119" i="4"/>
  <c r="AQ159" i="4"/>
  <c r="AS159" i="4"/>
  <c r="AS161" i="4"/>
  <c r="AQ161" i="4"/>
  <c r="AS163" i="4"/>
  <c r="AQ163" i="4"/>
  <c r="AQ165" i="4"/>
  <c r="AS165" i="4"/>
  <c r="AQ167" i="4"/>
  <c r="AS167" i="4"/>
  <c r="AS169" i="4"/>
  <c r="AQ169" i="4"/>
  <c r="AQ150" i="4"/>
  <c r="AS150" i="4"/>
  <c r="AS244" i="4"/>
  <c r="AQ244" i="4"/>
  <c r="AS249" i="4"/>
  <c r="AQ249" i="4"/>
  <c r="AS251" i="4"/>
  <c r="AQ251" i="4"/>
  <c r="AQ253" i="4"/>
  <c r="AS253" i="4"/>
  <c r="AQ255" i="4"/>
  <c r="AS255" i="4"/>
  <c r="AS221" i="4"/>
  <c r="AQ221" i="4"/>
  <c r="R227" i="4"/>
  <c r="AS241" i="4"/>
  <c r="AQ241" i="4"/>
  <c r="AQ270" i="4"/>
  <c r="AS270" i="4"/>
  <c r="AS293" i="4"/>
  <c r="AQ293" i="4"/>
  <c r="AS289" i="4"/>
  <c r="AQ289" i="4"/>
  <c r="AS291" i="4"/>
  <c r="AQ291" i="4"/>
  <c r="AS283" i="4"/>
  <c r="AQ283" i="4"/>
  <c r="AS285" i="4"/>
  <c r="AQ285" i="4"/>
  <c r="AQ287" i="4"/>
  <c r="AS287" i="4"/>
  <c r="AS275" i="4"/>
  <c r="AQ275" i="4"/>
  <c r="AS277" i="4"/>
  <c r="AQ277" i="4"/>
  <c r="AQ279" i="4"/>
  <c r="AS279" i="4"/>
  <c r="AS281" i="4"/>
  <c r="AQ281" i="4"/>
  <c r="AS213" i="4"/>
  <c r="AQ213" i="4"/>
  <c r="AS43" i="4"/>
  <c r="AQ43" i="4"/>
  <c r="AS69" i="4"/>
  <c r="AQ69" i="4"/>
  <c r="AS14" i="4"/>
  <c r="AQ14" i="4"/>
  <c r="AS27" i="4"/>
  <c r="AQ27" i="4"/>
  <c r="AS20" i="4"/>
  <c r="AQ20" i="4"/>
  <c r="AQ15" i="4"/>
  <c r="AS15" i="4"/>
  <c r="AS17" i="4"/>
  <c r="AQ17" i="4"/>
  <c r="AS36" i="4"/>
  <c r="AQ36" i="4"/>
  <c r="AS100" i="4"/>
  <c r="AQ100" i="4"/>
  <c r="AS102" i="4"/>
  <c r="AQ102" i="4"/>
  <c r="AQ104" i="4"/>
  <c r="AS104" i="4"/>
  <c r="AQ106" i="4"/>
  <c r="AS106" i="4"/>
  <c r="AQ170" i="4"/>
  <c r="AS170" i="4"/>
  <c r="AS172" i="4"/>
  <c r="AQ172" i="4"/>
  <c r="AQ174" i="4"/>
  <c r="AS174" i="4"/>
  <c r="AS131" i="4"/>
  <c r="AQ131" i="4"/>
  <c r="AQ151" i="4"/>
  <c r="AS151" i="4"/>
  <c r="AS260" i="4"/>
  <c r="AQ260" i="4"/>
  <c r="AQ262" i="4"/>
  <c r="AS262" i="4"/>
  <c r="R221" i="4"/>
  <c r="AS242" i="4"/>
  <c r="AQ242" i="4"/>
  <c r="AS265" i="4"/>
  <c r="AQ265" i="4"/>
  <c r="AS273" i="4"/>
  <c r="AQ273" i="4"/>
  <c r="AS41" i="4"/>
  <c r="AQ41" i="4"/>
  <c r="AS75" i="4"/>
  <c r="AQ75" i="4"/>
  <c r="AQ10" i="4"/>
  <c r="AS10" i="4"/>
  <c r="AS32" i="4"/>
  <c r="AQ32" i="4"/>
  <c r="AS114" i="4"/>
  <c r="AQ114" i="4"/>
  <c r="AQ223" i="4"/>
  <c r="AS223" i="4"/>
  <c r="AS227" i="4"/>
  <c r="AQ227" i="4"/>
  <c r="AS229" i="4"/>
  <c r="AQ229" i="4"/>
  <c r="AS235" i="4"/>
  <c r="AQ235" i="4"/>
  <c r="AS222" i="4"/>
  <c r="AQ222" i="4"/>
  <c r="AS44" i="4"/>
  <c r="AQ44" i="4"/>
  <c r="AS70" i="4"/>
  <c r="AQ70" i="4"/>
  <c r="AS60" i="4"/>
  <c r="AQ60" i="4"/>
  <c r="AS64" i="4"/>
  <c r="AQ64" i="4"/>
  <c r="AQ66" i="4"/>
  <c r="AS66" i="4"/>
  <c r="AS52" i="4"/>
  <c r="AQ52" i="4"/>
  <c r="AS54" i="4"/>
  <c r="AQ54" i="4"/>
  <c r="AQ58" i="4"/>
  <c r="AS58" i="4"/>
  <c r="AS155" i="4"/>
  <c r="AQ155" i="4"/>
  <c r="AS139" i="4"/>
  <c r="AQ139" i="4"/>
  <c r="AS210" i="4"/>
  <c r="AQ210" i="4"/>
  <c r="AS219" i="4"/>
  <c r="AQ219" i="4"/>
  <c r="AS201" i="4"/>
  <c r="AQ201" i="4"/>
  <c r="AS203" i="4"/>
  <c r="AQ203" i="4"/>
  <c r="AS177" i="4"/>
  <c r="AQ177" i="4"/>
  <c r="AS179" i="4"/>
  <c r="AQ179" i="4"/>
  <c r="AQ181" i="4"/>
  <c r="AS181" i="4"/>
  <c r="AS185" i="4"/>
  <c r="AQ185" i="4"/>
  <c r="AS187" i="4"/>
  <c r="AQ187" i="4"/>
  <c r="AS189" i="4"/>
  <c r="AQ189" i="4"/>
  <c r="AS196" i="4"/>
  <c r="AQ196" i="4"/>
  <c r="AQ240" i="4"/>
  <c r="AS240" i="4"/>
  <c r="AS268" i="4"/>
  <c r="AQ268" i="4"/>
  <c r="AS45" i="4"/>
  <c r="AQ45" i="4"/>
  <c r="AQ71" i="4"/>
  <c r="AS71" i="4"/>
  <c r="AS6" i="4"/>
  <c r="AQ6" i="4"/>
  <c r="AQ24" i="4"/>
  <c r="AS24" i="4"/>
  <c r="AS113" i="4"/>
  <c r="AQ113" i="4"/>
  <c r="AS115" i="4"/>
  <c r="AQ115" i="4"/>
  <c r="AS108" i="4"/>
  <c r="AQ108" i="4"/>
  <c r="AQ122" i="4"/>
  <c r="AS122" i="4"/>
  <c r="AS153" i="4"/>
  <c r="AQ153" i="4"/>
  <c r="AQ197" i="4"/>
  <c r="AS197" i="4"/>
  <c r="AQ224" i="4"/>
  <c r="AS224" i="4"/>
  <c r="AS228" i="4"/>
  <c r="AQ228" i="4"/>
  <c r="AQ230" i="4"/>
  <c r="AS230" i="4"/>
  <c r="AQ232" i="4"/>
  <c r="AS232" i="4"/>
  <c r="AS234" i="4"/>
  <c r="AQ234" i="4"/>
  <c r="AS236" i="4"/>
  <c r="AQ236" i="4"/>
  <c r="AQ238" i="4"/>
  <c r="AS238" i="4"/>
  <c r="AQ246" i="4"/>
  <c r="AS246" i="4"/>
  <c r="AQ271" i="4"/>
  <c r="AS271" i="4"/>
  <c r="AS38" i="4"/>
  <c r="AQ38" i="4"/>
  <c r="AS72" i="4"/>
  <c r="AQ72" i="4"/>
  <c r="AQ7" i="4"/>
  <c r="AS7" i="4"/>
  <c r="AS12" i="4"/>
  <c r="AQ12" i="4"/>
  <c r="AS25" i="4"/>
  <c r="AQ25" i="4"/>
  <c r="AS89" i="4"/>
  <c r="AQ89" i="4"/>
  <c r="AS91" i="4"/>
  <c r="AQ91" i="4"/>
  <c r="AS77" i="4"/>
  <c r="AQ77" i="4"/>
  <c r="AS81" i="4"/>
  <c r="AQ81" i="4"/>
  <c r="AS85" i="4"/>
  <c r="AQ85" i="4"/>
  <c r="AS97" i="4"/>
  <c r="AQ97" i="4"/>
  <c r="AS99" i="4"/>
  <c r="AQ99" i="4"/>
  <c r="AS126" i="4"/>
  <c r="AQ126" i="4"/>
  <c r="AS118" i="4"/>
  <c r="AQ118" i="4"/>
  <c r="AS162" i="4"/>
  <c r="AQ162" i="4"/>
  <c r="AS146" i="4"/>
  <c r="AQ146" i="4"/>
  <c r="AQ198" i="4"/>
  <c r="AS198" i="4"/>
  <c r="AS243" i="4"/>
  <c r="AQ243" i="4"/>
  <c r="AQ250" i="4"/>
  <c r="AS250" i="4"/>
  <c r="AS252" i="4"/>
  <c r="AQ252" i="4"/>
  <c r="AQ254" i="4"/>
  <c r="AS254" i="4"/>
  <c r="AQ256" i="4"/>
  <c r="AS256" i="4"/>
  <c r="AQ247" i="4"/>
  <c r="AS247" i="4"/>
  <c r="AS292" i="4"/>
  <c r="AQ292" i="4"/>
  <c r="AS290" i="4"/>
  <c r="AQ290" i="4"/>
  <c r="AQ286" i="4"/>
  <c r="AS286" i="4"/>
  <c r="AQ47" i="4"/>
  <c r="AS47" i="4"/>
  <c r="AS8" i="4"/>
  <c r="AQ8" i="4"/>
  <c r="AS13" i="4"/>
  <c r="AQ13" i="4"/>
  <c r="AS22" i="4"/>
  <c r="AQ22" i="4"/>
  <c r="AS19" i="4"/>
  <c r="AQ19" i="4"/>
  <c r="AS21" i="4"/>
  <c r="AQ21" i="4"/>
  <c r="AQ16" i="4"/>
  <c r="AS16" i="4"/>
  <c r="AS18" i="4"/>
  <c r="AQ18" i="4"/>
  <c r="AS30" i="4"/>
  <c r="AQ30" i="4"/>
  <c r="AS101" i="4"/>
  <c r="AQ101" i="4"/>
  <c r="AQ103" i="4"/>
  <c r="AS103" i="4"/>
  <c r="R95" i="4"/>
  <c r="R99" i="4"/>
  <c r="AS110" i="4"/>
  <c r="AQ110" i="4"/>
  <c r="AS171" i="4"/>
  <c r="AQ171" i="4"/>
  <c r="AQ173" i="4"/>
  <c r="AS173" i="4"/>
  <c r="AQ130" i="4"/>
  <c r="AS130" i="4"/>
  <c r="AS132" i="4"/>
  <c r="AQ132" i="4"/>
  <c r="R118" i="4"/>
  <c r="AS136" i="4"/>
  <c r="AQ136" i="4"/>
  <c r="AQ147" i="4"/>
  <c r="AS147" i="4"/>
  <c r="AQ261" i="4"/>
  <c r="AS261" i="4"/>
  <c r="AQ263" i="4"/>
  <c r="AS263" i="4"/>
  <c r="AQ199" i="4"/>
  <c r="AS199" i="4"/>
  <c r="AQ248" i="4"/>
  <c r="AS248" i="4"/>
  <c r="AS269" i="4"/>
  <c r="AQ269" i="4"/>
  <c r="AS116" i="4"/>
  <c r="AQ116" i="4"/>
  <c r="AQ112" i="4"/>
  <c r="AS112" i="4"/>
  <c r="AS123" i="4"/>
  <c r="AQ123" i="4"/>
  <c r="AQ149" i="4"/>
  <c r="AS149" i="4"/>
  <c r="AS225" i="4"/>
  <c r="AQ225" i="4"/>
  <c r="AQ231" i="4"/>
  <c r="AS231" i="4"/>
  <c r="AQ237" i="4"/>
  <c r="AS237" i="4"/>
  <c r="AS267" i="4"/>
  <c r="AQ267" i="4"/>
  <c r="AS5" i="4"/>
  <c r="AQ5" i="4"/>
  <c r="AQ23" i="4"/>
  <c r="AS23" i="4"/>
  <c r="AQ34" i="4"/>
  <c r="AS34" i="4"/>
  <c r="AS62" i="4"/>
  <c r="AQ62" i="4"/>
  <c r="AS68" i="4"/>
  <c r="AQ68" i="4"/>
  <c r="AQ56" i="4"/>
  <c r="AS56" i="4"/>
  <c r="AQ175" i="4"/>
  <c r="AS175" i="4"/>
  <c r="AQ107" i="4"/>
  <c r="AS107" i="4"/>
  <c r="AQ135" i="4"/>
  <c r="AS135" i="4"/>
  <c r="AQ157" i="4"/>
  <c r="AS157" i="4"/>
  <c r="AS137" i="4"/>
  <c r="AQ137" i="4"/>
  <c r="AS141" i="4"/>
  <c r="AQ141" i="4"/>
  <c r="AQ143" i="4"/>
  <c r="AS143" i="4"/>
  <c r="AS144" i="4"/>
  <c r="AQ144" i="4"/>
  <c r="AQ152" i="4"/>
  <c r="AS152" i="4"/>
  <c r="AQ206" i="4"/>
  <c r="AS206" i="4"/>
  <c r="AQ208" i="4"/>
  <c r="AS208" i="4"/>
  <c r="AQ215" i="4"/>
  <c r="AS215" i="4"/>
  <c r="AS217" i="4"/>
  <c r="AQ217" i="4"/>
  <c r="AS257" i="4"/>
  <c r="AQ257" i="4"/>
  <c r="AS259" i="4"/>
  <c r="AQ259" i="4"/>
  <c r="AQ192" i="4"/>
  <c r="AS192" i="4"/>
  <c r="AS194" i="4"/>
  <c r="AQ194" i="4"/>
  <c r="AS205" i="4"/>
  <c r="AQ205" i="4"/>
  <c r="AQ183" i="4"/>
  <c r="AS183" i="4"/>
  <c r="AS245" i="4"/>
  <c r="AQ245" i="4"/>
  <c r="AS37" i="4"/>
  <c r="AQ37" i="4"/>
  <c r="AQ26" i="4"/>
  <c r="AS26" i="4"/>
  <c r="AS117" i="4"/>
  <c r="AQ117" i="4"/>
  <c r="AS121" i="4"/>
  <c r="AQ121" i="4"/>
  <c r="AS145" i="4"/>
  <c r="AQ145" i="4"/>
  <c r="AS226" i="4"/>
  <c r="AQ226" i="4"/>
  <c r="AS46" i="4"/>
  <c r="AQ46" i="4"/>
  <c r="AS28" i="4"/>
  <c r="AQ28" i="4"/>
  <c r="AS93" i="4"/>
  <c r="AQ93" i="4"/>
  <c r="AQ79" i="4"/>
  <c r="AS79" i="4"/>
  <c r="AS83" i="4"/>
  <c r="AQ83" i="4"/>
  <c r="AQ87" i="4"/>
  <c r="AS87" i="4"/>
  <c r="AQ95" i="4"/>
  <c r="AS95" i="4"/>
  <c r="AS109" i="4"/>
  <c r="AQ109" i="4"/>
  <c r="AS124" i="4"/>
  <c r="AQ124" i="4"/>
  <c r="AS128" i="4"/>
  <c r="AQ128" i="4"/>
  <c r="AQ120" i="4"/>
  <c r="AS120" i="4"/>
  <c r="AS133" i="4"/>
  <c r="AQ133" i="4"/>
  <c r="AQ160" i="4"/>
  <c r="AS160" i="4"/>
  <c r="AS164" i="4"/>
  <c r="AQ164" i="4"/>
  <c r="AQ166" i="4"/>
  <c r="AS166" i="4"/>
  <c r="AQ168" i="4"/>
  <c r="AS168" i="4"/>
  <c r="AS266" i="4"/>
  <c r="AQ266" i="4"/>
  <c r="AS274" i="4"/>
  <c r="AQ274" i="4"/>
  <c r="AS282" i="4"/>
  <c r="AQ282" i="4"/>
  <c r="AS284" i="4"/>
  <c r="AQ284" i="4"/>
  <c r="AQ288" i="4"/>
  <c r="AS288" i="4"/>
  <c r="AS276" i="4"/>
  <c r="AQ276" i="4"/>
  <c r="AQ278" i="4"/>
  <c r="AS278" i="4"/>
  <c r="AQ280" i="4"/>
  <c r="AS280" i="4"/>
  <c r="AS212" i="4"/>
  <c r="AQ212" i="4"/>
  <c r="AS214" i="4"/>
  <c r="AQ214" i="4"/>
  <c r="AQ39" i="4"/>
  <c r="AS39" i="4"/>
  <c r="AS73" i="4"/>
  <c r="AQ73" i="4"/>
  <c r="AQ40" i="4"/>
  <c r="AS40" i="4"/>
  <c r="AQ48" i="4"/>
  <c r="AS48" i="4"/>
  <c r="AQ74" i="4"/>
  <c r="AS74" i="4"/>
  <c r="AQ29" i="4"/>
  <c r="AS29" i="4"/>
  <c r="AS9" i="4"/>
  <c r="AQ9" i="4"/>
  <c r="AQ31" i="4"/>
  <c r="AS31" i="4"/>
  <c r="AS35" i="4"/>
  <c r="AQ35" i="4"/>
  <c r="AS61" i="4"/>
  <c r="AQ61" i="4"/>
  <c r="AQ63" i="4"/>
  <c r="AS63" i="4"/>
  <c r="AS65" i="4"/>
  <c r="AQ65" i="4"/>
  <c r="AS67" i="4"/>
  <c r="AQ67" i="4"/>
  <c r="AS51" i="4"/>
  <c r="AQ51" i="4"/>
  <c r="AS53" i="4"/>
  <c r="AQ53" i="4"/>
  <c r="AQ55" i="4"/>
  <c r="AS55" i="4"/>
  <c r="AS57" i="4"/>
  <c r="AQ57" i="4"/>
  <c r="AS59" i="4"/>
  <c r="AQ59" i="4"/>
  <c r="AQ111" i="4"/>
  <c r="AS111" i="4"/>
  <c r="AS154" i="4"/>
  <c r="AQ154" i="4"/>
  <c r="AS156" i="4"/>
  <c r="AQ156" i="4"/>
  <c r="AS158" i="4"/>
  <c r="AQ158" i="4"/>
  <c r="AQ138" i="4"/>
  <c r="AS138" i="4"/>
  <c r="AS140" i="4"/>
  <c r="AQ140" i="4"/>
  <c r="AS142" i="4"/>
  <c r="AQ142" i="4"/>
  <c r="AS148" i="4"/>
  <c r="AQ148" i="4"/>
  <c r="AQ207" i="4"/>
  <c r="AS207" i="4"/>
  <c r="AS209" i="4"/>
  <c r="AQ209" i="4"/>
  <c r="AS211" i="4"/>
  <c r="AQ211" i="4"/>
  <c r="AQ216" i="4"/>
  <c r="AS216" i="4"/>
  <c r="AS218" i="4"/>
  <c r="AQ218" i="4"/>
  <c r="AS220" i="4"/>
  <c r="AQ220" i="4"/>
  <c r="AS258" i="4"/>
  <c r="AQ258" i="4"/>
  <c r="AQ191" i="4"/>
  <c r="AS191" i="4"/>
  <c r="AS193" i="4"/>
  <c r="AQ193" i="4"/>
  <c r="AS195" i="4"/>
  <c r="AQ195" i="4"/>
  <c r="AQ200" i="4"/>
  <c r="AS200" i="4"/>
  <c r="AS202" i="4"/>
  <c r="AQ202" i="4"/>
  <c r="AS204" i="4"/>
  <c r="AQ204" i="4"/>
  <c r="AQ176" i="4"/>
  <c r="AS176" i="4"/>
  <c r="AS178" i="4"/>
  <c r="AQ178" i="4"/>
  <c r="AS180" i="4"/>
  <c r="AQ180" i="4"/>
  <c r="AQ182" i="4"/>
  <c r="AS182" i="4"/>
  <c r="AQ184" i="4"/>
  <c r="AS184" i="4"/>
  <c r="AQ186" i="4"/>
  <c r="AS186" i="4"/>
  <c r="AS188" i="4"/>
  <c r="AQ188" i="4"/>
  <c r="AQ190" i="4"/>
  <c r="AS190" i="4"/>
  <c r="AQ239" i="4"/>
  <c r="AS239" i="4"/>
  <c r="AQ264" i="4"/>
  <c r="AS264" i="4"/>
  <c r="AQ272" i="4"/>
  <c r="AS272" i="4"/>
  <c r="AK193" i="4"/>
  <c r="AM193" i="4" s="1"/>
  <c r="R261" i="4"/>
  <c r="AK154" i="4"/>
  <c r="AM154" i="4" s="1"/>
  <c r="AK218" i="4"/>
  <c r="AM218" i="4" s="1"/>
  <c r="R158" i="4"/>
  <c r="R142" i="4"/>
  <c r="R239" i="4"/>
  <c r="AK195" i="4"/>
  <c r="AM195" i="4" s="1"/>
  <c r="R116" i="4"/>
  <c r="R109" i="4"/>
  <c r="R165" i="4"/>
  <c r="AK114" i="4"/>
  <c r="AM114" i="4" s="1"/>
  <c r="AK138" i="4"/>
  <c r="AM138" i="4" s="1"/>
  <c r="AK186" i="4"/>
  <c r="AM186" i="4" s="1"/>
  <c r="AK258" i="4"/>
  <c r="AM258" i="4" s="1"/>
  <c r="R140" i="4"/>
  <c r="R264" i="4"/>
  <c r="R204" i="4"/>
  <c r="AK11" i="4"/>
  <c r="AM11" i="4" s="1"/>
  <c r="AK123" i="4"/>
  <c r="AM123" i="4" s="1"/>
  <c r="AK147" i="4"/>
  <c r="AM147" i="4" s="1"/>
  <c r="AK163" i="4"/>
  <c r="AM163" i="4" s="1"/>
  <c r="AK211" i="4"/>
  <c r="AM211" i="4" s="1"/>
  <c r="R41" i="4"/>
  <c r="R49" i="4"/>
  <c r="AK209" i="4"/>
  <c r="AM209" i="4" s="1"/>
  <c r="AK178" i="4"/>
  <c r="AM178" i="4" s="1"/>
  <c r="AK202" i="4"/>
  <c r="AM202" i="4" s="1"/>
  <c r="R147" i="4"/>
  <c r="R209" i="4"/>
  <c r="R190" i="4"/>
  <c r="AK235" i="4"/>
  <c r="AM235" i="4" s="1"/>
  <c r="AK251" i="4"/>
  <c r="AM251" i="4" s="1"/>
  <c r="AK267" i="4"/>
  <c r="AM267" i="4" s="1"/>
  <c r="AK275" i="4"/>
  <c r="AM275" i="4" s="1"/>
  <c r="R94" i="4"/>
  <c r="R249" i="4"/>
  <c r="R229" i="4"/>
  <c r="R237" i="4"/>
  <c r="R277" i="4"/>
  <c r="AK12" i="4"/>
  <c r="AM12" i="4" s="1"/>
  <c r="AK20" i="4"/>
  <c r="AM20" i="4" s="1"/>
  <c r="AK36" i="4"/>
  <c r="AM36" i="4" s="1"/>
  <c r="AK44" i="4"/>
  <c r="AM44" i="4" s="1"/>
  <c r="AK52" i="4"/>
  <c r="AM52" i="4" s="1"/>
  <c r="AK60" i="4"/>
  <c r="AM60" i="4" s="1"/>
  <c r="AK68" i="4"/>
  <c r="AM68" i="4" s="1"/>
  <c r="AK76" i="4"/>
  <c r="AM76" i="4" s="1"/>
  <c r="AK84" i="4"/>
  <c r="AM84" i="4" s="1"/>
  <c r="AK92" i="4"/>
  <c r="AM92" i="4" s="1"/>
  <c r="AK100" i="4"/>
  <c r="AM100" i="4" s="1"/>
  <c r="AK108" i="4"/>
  <c r="AM108" i="4" s="1"/>
  <c r="AK116" i="4"/>
  <c r="AM116" i="4" s="1"/>
  <c r="AK124" i="4"/>
  <c r="AM124" i="4" s="1"/>
  <c r="AK140" i="4"/>
  <c r="AM140" i="4" s="1"/>
  <c r="AK148" i="4"/>
  <c r="AM148" i="4" s="1"/>
  <c r="AK156" i="4"/>
  <c r="AM156" i="4" s="1"/>
  <c r="AK164" i="4"/>
  <c r="AM164" i="4" s="1"/>
  <c r="AK172" i="4"/>
  <c r="AM172" i="4" s="1"/>
  <c r="AK180" i="4"/>
  <c r="AM180" i="4" s="1"/>
  <c r="AK188" i="4"/>
  <c r="AM188" i="4" s="1"/>
  <c r="AK196" i="4"/>
  <c r="AM196" i="4" s="1"/>
  <c r="AK204" i="4"/>
  <c r="AM204" i="4" s="1"/>
  <c r="AK220" i="4"/>
  <c r="AM220" i="4" s="1"/>
  <c r="AK228" i="4"/>
  <c r="AM228" i="4" s="1"/>
  <c r="AK236" i="4"/>
  <c r="AM236" i="4" s="1"/>
  <c r="AK244" i="4"/>
  <c r="AM244" i="4" s="1"/>
  <c r="AK260" i="4"/>
  <c r="AM260" i="4" s="1"/>
  <c r="R104" i="4"/>
  <c r="R170" i="4"/>
  <c r="R217" i="4"/>
  <c r="R192" i="4"/>
  <c r="R185" i="4"/>
  <c r="AK5" i="4"/>
  <c r="AM5" i="4" s="1"/>
  <c r="AK13" i="4"/>
  <c r="AM13" i="4" s="1"/>
  <c r="AK21" i="4"/>
  <c r="AM21" i="4" s="1"/>
  <c r="AK29" i="4"/>
  <c r="AM29" i="4" s="1"/>
  <c r="AK37" i="4"/>
  <c r="AM37" i="4" s="1"/>
  <c r="AK45" i="4"/>
  <c r="AM45" i="4" s="1"/>
  <c r="AK53" i="4"/>
  <c r="AM53" i="4" s="1"/>
  <c r="AK61" i="4"/>
  <c r="AM61" i="4" s="1"/>
  <c r="AK69" i="4"/>
  <c r="AM69" i="4" s="1"/>
  <c r="AK77" i="4"/>
  <c r="AM77" i="4" s="1"/>
  <c r="AK85" i="4"/>
  <c r="AM85" i="4" s="1"/>
  <c r="AK93" i="4"/>
  <c r="AM93" i="4" s="1"/>
  <c r="AK101" i="4"/>
  <c r="AM101" i="4" s="1"/>
  <c r="AK109" i="4"/>
  <c r="AM109" i="4" s="1"/>
  <c r="AK117" i="4"/>
  <c r="AM117" i="4" s="1"/>
  <c r="AK125" i="4"/>
  <c r="AM125" i="4" s="1"/>
  <c r="AK133" i="4"/>
  <c r="AM133" i="4" s="1"/>
  <c r="AK141" i="4"/>
  <c r="AM141" i="4" s="1"/>
  <c r="AK149" i="4"/>
  <c r="AM149" i="4" s="1"/>
  <c r="AK157" i="4"/>
  <c r="AM157" i="4" s="1"/>
  <c r="AK165" i="4"/>
  <c r="AM165" i="4" s="1"/>
  <c r="AK173" i="4"/>
  <c r="AM173" i="4" s="1"/>
  <c r="AK181" i="4"/>
  <c r="AM181" i="4" s="1"/>
  <c r="AK189" i="4"/>
  <c r="AM189" i="4" s="1"/>
  <c r="AK197" i="4"/>
  <c r="AM197" i="4" s="1"/>
  <c r="AK205" i="4"/>
  <c r="AM205" i="4" s="1"/>
  <c r="AK213" i="4"/>
  <c r="AM213" i="4" s="1"/>
  <c r="AK221" i="4"/>
  <c r="AM221" i="4" s="1"/>
  <c r="AK229" i="4"/>
  <c r="AM229" i="4" s="1"/>
  <c r="AK237" i="4"/>
  <c r="AM237" i="4" s="1"/>
  <c r="AK245" i="4"/>
  <c r="AM245" i="4" s="1"/>
  <c r="AK253" i="4"/>
  <c r="AM253" i="4" s="1"/>
  <c r="AK261" i="4"/>
  <c r="AM261" i="4" s="1"/>
  <c r="AK269" i="4"/>
  <c r="AM269" i="4" s="1"/>
  <c r="AK277" i="4"/>
  <c r="AM277" i="4" s="1"/>
  <c r="AK285" i="4"/>
  <c r="AM285" i="4" s="1"/>
  <c r="AK293" i="4"/>
  <c r="AM293" i="4" s="1"/>
  <c r="AK227" i="4"/>
  <c r="AM227" i="4" s="1"/>
  <c r="AK283" i="4"/>
  <c r="AM283" i="4" s="1"/>
  <c r="R8" i="4"/>
  <c r="R82" i="4"/>
  <c r="R98" i="4"/>
  <c r="R119" i="4"/>
  <c r="R167" i="4"/>
  <c r="R68" i="4"/>
  <c r="R175" i="4"/>
  <c r="AK22" i="4"/>
  <c r="AM22" i="4" s="1"/>
  <c r="AK54" i="4"/>
  <c r="AM54" i="4" s="1"/>
  <c r="AK70" i="4"/>
  <c r="AM70" i="4" s="1"/>
  <c r="AK86" i="4"/>
  <c r="AM86" i="4" s="1"/>
  <c r="AK102" i="4"/>
  <c r="AM102" i="4" s="1"/>
  <c r="AK118" i="4"/>
  <c r="AM118" i="4" s="1"/>
  <c r="AK126" i="4"/>
  <c r="AM126" i="4" s="1"/>
  <c r="AK142" i="4"/>
  <c r="AM142" i="4" s="1"/>
  <c r="AK158" i="4"/>
  <c r="AM158" i="4" s="1"/>
  <c r="AK174" i="4"/>
  <c r="AM174" i="4" s="1"/>
  <c r="AK190" i="4"/>
  <c r="AM190" i="4" s="1"/>
  <c r="AK222" i="4"/>
  <c r="AM222" i="4" s="1"/>
  <c r="AK238" i="4"/>
  <c r="AM238" i="4" s="1"/>
  <c r="AK270" i="4"/>
  <c r="AM270" i="4" s="1"/>
  <c r="R37" i="4"/>
  <c r="R13" i="4"/>
  <c r="R103" i="4"/>
  <c r="R122" i="4"/>
  <c r="R259" i="4"/>
  <c r="AK7" i="4"/>
  <c r="AM7" i="4" s="1"/>
  <c r="AK15" i="4"/>
  <c r="AM15" i="4" s="1"/>
  <c r="AK23" i="4"/>
  <c r="AM23" i="4" s="1"/>
  <c r="AK31" i="4"/>
  <c r="AM31" i="4" s="1"/>
  <c r="AK39" i="4"/>
  <c r="AM39" i="4" s="1"/>
  <c r="AK47" i="4"/>
  <c r="AM47" i="4" s="1"/>
  <c r="AK55" i="4"/>
  <c r="AM55" i="4" s="1"/>
  <c r="AK63" i="4"/>
  <c r="AM63" i="4" s="1"/>
  <c r="AK71" i="4"/>
  <c r="AM71" i="4" s="1"/>
  <c r="AK79" i="4"/>
  <c r="AM79" i="4" s="1"/>
  <c r="AK87" i="4"/>
  <c r="AM87" i="4" s="1"/>
  <c r="AK95" i="4"/>
  <c r="AM95" i="4" s="1"/>
  <c r="AK103" i="4"/>
  <c r="AM103" i="4" s="1"/>
  <c r="AK111" i="4"/>
  <c r="AM111" i="4" s="1"/>
  <c r="AK119" i="4"/>
  <c r="AM119" i="4" s="1"/>
  <c r="AK127" i="4"/>
  <c r="AM127" i="4" s="1"/>
  <c r="AK135" i="4"/>
  <c r="AM135" i="4" s="1"/>
  <c r="AK143" i="4"/>
  <c r="AM143" i="4" s="1"/>
  <c r="AK151" i="4"/>
  <c r="AM151" i="4" s="1"/>
  <c r="AK159" i="4"/>
  <c r="AM159" i="4" s="1"/>
  <c r="AK167" i="4"/>
  <c r="AM167" i="4" s="1"/>
  <c r="AK175" i="4"/>
  <c r="AM175" i="4" s="1"/>
  <c r="AK183" i="4"/>
  <c r="AM183" i="4" s="1"/>
  <c r="AK191" i="4"/>
  <c r="AM191" i="4" s="1"/>
  <c r="AK199" i="4"/>
  <c r="AM199" i="4" s="1"/>
  <c r="AK207" i="4"/>
  <c r="AM207" i="4" s="1"/>
  <c r="AK215" i="4"/>
  <c r="AM215" i="4" s="1"/>
  <c r="AK223" i="4"/>
  <c r="AM223" i="4" s="1"/>
  <c r="AK231" i="4"/>
  <c r="AM231" i="4" s="1"/>
  <c r="AK239" i="4"/>
  <c r="AM239" i="4" s="1"/>
  <c r="AK247" i="4"/>
  <c r="AM247" i="4" s="1"/>
  <c r="AK255" i="4"/>
  <c r="AM255" i="4" s="1"/>
  <c r="AK263" i="4"/>
  <c r="AM263" i="4" s="1"/>
  <c r="AK271" i="4"/>
  <c r="AM271" i="4" s="1"/>
  <c r="AK279" i="4"/>
  <c r="AM279" i="4" s="1"/>
  <c r="AK287" i="4"/>
  <c r="AM287" i="4" s="1"/>
  <c r="AK291" i="4"/>
  <c r="AM291" i="4" s="1"/>
  <c r="R96" i="4"/>
  <c r="R129" i="4"/>
  <c r="R62" i="4"/>
  <c r="R54" i="4"/>
  <c r="AK14" i="4"/>
  <c r="AM14" i="4" s="1"/>
  <c r="AK30" i="4"/>
  <c r="AM30" i="4" s="1"/>
  <c r="AK62" i="4"/>
  <c r="AM62" i="4" s="1"/>
  <c r="AK78" i="4"/>
  <c r="AM78" i="4" s="1"/>
  <c r="AK94" i="4"/>
  <c r="AM94" i="4" s="1"/>
  <c r="AK110" i="4"/>
  <c r="AM110" i="4" s="1"/>
  <c r="AK134" i="4"/>
  <c r="AM134" i="4" s="1"/>
  <c r="AK150" i="4"/>
  <c r="AM150" i="4" s="1"/>
  <c r="AK182" i="4"/>
  <c r="AM182" i="4" s="1"/>
  <c r="AK198" i="4"/>
  <c r="AM198" i="4" s="1"/>
  <c r="AK230" i="4"/>
  <c r="AM230" i="4" s="1"/>
  <c r="AK246" i="4"/>
  <c r="AM246" i="4" s="1"/>
  <c r="AK262" i="4"/>
  <c r="AM262" i="4" s="1"/>
  <c r="R73" i="4"/>
  <c r="R22" i="4"/>
  <c r="R21" i="4"/>
  <c r="R106" i="4"/>
  <c r="R222" i="4"/>
  <c r="R224" i="4"/>
  <c r="AK8" i="4"/>
  <c r="AM8" i="4" s="1"/>
  <c r="AK16" i="4"/>
  <c r="AM16" i="4" s="1"/>
  <c r="AK24" i="4"/>
  <c r="AM24" i="4" s="1"/>
  <c r="AK32" i="4"/>
  <c r="AM32" i="4" s="1"/>
  <c r="AK40" i="4"/>
  <c r="AM40" i="4" s="1"/>
  <c r="AK48" i="4"/>
  <c r="AM48" i="4" s="1"/>
  <c r="AK56" i="4"/>
  <c r="AM56" i="4" s="1"/>
  <c r="AK64" i="4"/>
  <c r="AM64" i="4" s="1"/>
  <c r="AK72" i="4"/>
  <c r="AM72" i="4" s="1"/>
  <c r="AK80" i="4"/>
  <c r="AM80" i="4" s="1"/>
  <c r="AK88" i="4"/>
  <c r="AM88" i="4" s="1"/>
  <c r="AK96" i="4"/>
  <c r="AM96" i="4" s="1"/>
  <c r="AK104" i="4"/>
  <c r="AM104" i="4" s="1"/>
  <c r="AK112" i="4"/>
  <c r="AM112" i="4" s="1"/>
  <c r="AK120" i="4"/>
  <c r="AM120" i="4" s="1"/>
  <c r="AK128" i="4"/>
  <c r="AM128" i="4" s="1"/>
  <c r="AK136" i="4"/>
  <c r="AM136" i="4" s="1"/>
  <c r="AK144" i="4"/>
  <c r="AM144" i="4" s="1"/>
  <c r="AK152" i="4"/>
  <c r="AM152" i="4" s="1"/>
  <c r="AK160" i="4"/>
  <c r="AM160" i="4" s="1"/>
  <c r="AK168" i="4"/>
  <c r="AM168" i="4" s="1"/>
  <c r="AK176" i="4"/>
  <c r="AM176" i="4" s="1"/>
  <c r="AK184" i="4"/>
  <c r="AM184" i="4" s="1"/>
  <c r="AK192" i="4"/>
  <c r="AM192" i="4" s="1"/>
  <c r="AK200" i="4"/>
  <c r="AM200" i="4" s="1"/>
  <c r="AK208" i="4"/>
  <c r="AM208" i="4" s="1"/>
  <c r="AK216" i="4"/>
  <c r="AM216" i="4" s="1"/>
  <c r="AK224" i="4"/>
  <c r="AM224" i="4" s="1"/>
  <c r="AK232" i="4"/>
  <c r="AM232" i="4" s="1"/>
  <c r="AK240" i="4"/>
  <c r="AM240" i="4" s="1"/>
  <c r="AK248" i="4"/>
  <c r="AM248" i="4" s="1"/>
  <c r="AK256" i="4"/>
  <c r="AM256" i="4" s="1"/>
  <c r="AK264" i="4"/>
  <c r="AM264" i="4" s="1"/>
  <c r="AK272" i="4"/>
  <c r="AM272" i="4" s="1"/>
  <c r="AK280" i="4"/>
  <c r="AM280" i="4" s="1"/>
  <c r="AK288" i="4"/>
  <c r="AM288" i="4" s="1"/>
  <c r="R10" i="4"/>
  <c r="R48" i="4"/>
  <c r="R226" i="4"/>
  <c r="R292" i="4"/>
  <c r="R274" i="4"/>
  <c r="R56" i="4"/>
  <c r="R242" i="4"/>
  <c r="R31" i="4"/>
  <c r="R28" i="4"/>
  <c r="R26" i="4"/>
  <c r="R83" i="4"/>
  <c r="R7" i="4"/>
  <c r="R234" i="4"/>
  <c r="R236" i="4"/>
  <c r="R35" i="4"/>
  <c r="R38" i="4"/>
  <c r="R46" i="4"/>
  <c r="S29" i="7"/>
  <c r="M29" i="7" s="1"/>
  <c r="N29" i="7" s="1"/>
  <c r="R232" i="4"/>
  <c r="R238" i="4"/>
  <c r="R174" i="4"/>
  <c r="R169" i="4"/>
  <c r="R275" i="4"/>
  <c r="R71" i="8"/>
  <c r="R73" i="8"/>
  <c r="R80" i="8"/>
  <c r="R69" i="4"/>
  <c r="R133" i="4"/>
  <c r="R159" i="4"/>
  <c r="R156" i="4"/>
  <c r="R138" i="4"/>
  <c r="R220" i="4"/>
  <c r="R258" i="4"/>
  <c r="R193" i="4"/>
  <c r="R176" i="4"/>
  <c r="R186" i="4"/>
  <c r="R45" i="4"/>
  <c r="R71" i="4"/>
  <c r="S17" i="7"/>
  <c r="M17" i="7" s="1"/>
  <c r="N17" i="7" s="1"/>
  <c r="R29" i="4"/>
  <c r="R70" i="4"/>
  <c r="R19" i="4"/>
  <c r="R16" i="4"/>
  <c r="R64" i="4"/>
  <c r="R52" i="4"/>
  <c r="R107" i="4"/>
  <c r="R149" i="4"/>
  <c r="R269" i="4"/>
  <c r="R263" i="4"/>
  <c r="R250" i="4"/>
  <c r="R265" i="4"/>
  <c r="R268" i="4"/>
  <c r="R293" i="4"/>
  <c r="R289" i="4"/>
  <c r="R291" i="4"/>
  <c r="R285" i="4"/>
  <c r="R102" i="4"/>
  <c r="R131" i="4"/>
  <c r="R246" i="4"/>
  <c r="R279" i="4"/>
  <c r="R213" i="4"/>
  <c r="S9" i="7"/>
  <c r="M9" i="7" s="1"/>
  <c r="N9" i="7" s="1"/>
  <c r="R67" i="8"/>
  <c r="R115" i="4"/>
  <c r="R108" i="4"/>
  <c r="R145" i="4"/>
  <c r="R39" i="4"/>
  <c r="R47" i="4"/>
  <c r="S33" i="7"/>
  <c r="M33" i="7" s="1"/>
  <c r="N33" i="7" s="1"/>
  <c r="R24" i="4"/>
  <c r="R271" i="4"/>
  <c r="R89" i="4"/>
  <c r="R91" i="4"/>
  <c r="R93" i="4"/>
  <c r="R77" i="4"/>
  <c r="R79" i="4"/>
  <c r="R81" i="4"/>
  <c r="R85" i="4"/>
  <c r="R87" i="4"/>
  <c r="R128" i="4"/>
  <c r="R120" i="4"/>
  <c r="R160" i="4"/>
  <c r="R199" i="4"/>
  <c r="R201" i="4"/>
  <c r="R177" i="4"/>
  <c r="R179" i="4"/>
  <c r="R181" i="4"/>
  <c r="R244" i="4"/>
  <c r="R251" i="4"/>
  <c r="R253" i="4"/>
  <c r="R255" i="4"/>
  <c r="R223" i="4"/>
  <c r="R290" i="4"/>
  <c r="R282" i="4"/>
  <c r="R44" i="4"/>
  <c r="R30" i="4"/>
  <c r="S28" i="7"/>
  <c r="M28" i="7" s="1"/>
  <c r="N28" i="7" s="1"/>
  <c r="S36" i="7"/>
  <c r="M36" i="7" s="1"/>
  <c r="N36" i="7" s="1"/>
  <c r="R75" i="8"/>
  <c r="R9" i="4"/>
  <c r="R15" i="4"/>
  <c r="R17" i="4"/>
  <c r="R63" i="4"/>
  <c r="R65" i="4"/>
  <c r="R112" i="4"/>
  <c r="R114" i="4"/>
  <c r="R162" i="4"/>
  <c r="R164" i="4"/>
  <c r="R166" i="4"/>
  <c r="R153" i="4"/>
  <c r="R266" i="4"/>
  <c r="R215" i="4"/>
  <c r="R219" i="4"/>
  <c r="R257" i="4"/>
  <c r="R187" i="4"/>
  <c r="R189" i="4"/>
  <c r="R240" i="4"/>
  <c r="R284" i="4"/>
  <c r="R100" i="4"/>
  <c r="R172" i="4"/>
  <c r="R287" i="4"/>
  <c r="R281" i="4"/>
  <c r="R69" i="8"/>
  <c r="R14" i="4"/>
  <c r="R113" i="4"/>
  <c r="R117" i="4"/>
  <c r="R51" i="4"/>
  <c r="R40" i="4"/>
  <c r="S4" i="7"/>
  <c r="M4" i="7" s="1"/>
  <c r="N4" i="7" s="1"/>
  <c r="R66" i="8"/>
  <c r="R81" i="8"/>
  <c r="R23" i="4"/>
  <c r="R34" i="4"/>
  <c r="R55" i="4"/>
  <c r="R57" i="4"/>
  <c r="R90" i="4"/>
  <c r="R78" i="4"/>
  <c r="R80" i="4"/>
  <c r="R84" i="4"/>
  <c r="R86" i="4"/>
  <c r="R171" i="4"/>
  <c r="R132" i="4"/>
  <c r="R134" i="4"/>
  <c r="R146" i="4"/>
  <c r="R225" i="4"/>
  <c r="R267" i="4"/>
  <c r="R276" i="4"/>
  <c r="R278" i="4"/>
  <c r="R11" i="4"/>
  <c r="R50" i="4"/>
  <c r="R75" i="4"/>
  <c r="R76" i="8"/>
  <c r="R78" i="8"/>
  <c r="R25" i="4"/>
  <c r="R67" i="4"/>
  <c r="R53" i="4"/>
  <c r="R228" i="4"/>
  <c r="R283" i="4"/>
  <c r="R33" i="4"/>
  <c r="R43" i="4"/>
  <c r="R72" i="4"/>
  <c r="R36" i="4"/>
  <c r="R18" i="4"/>
  <c r="R125" i="4"/>
  <c r="R127" i="4"/>
  <c r="R121" i="4"/>
  <c r="R123" i="4"/>
  <c r="R161" i="4"/>
  <c r="R163" i="4"/>
  <c r="R155" i="4"/>
  <c r="R157" i="4"/>
  <c r="R137" i="4"/>
  <c r="R139" i="4"/>
  <c r="R141" i="4"/>
  <c r="R143" i="4"/>
  <c r="R144" i="4"/>
  <c r="R88" i="4"/>
  <c r="R92" i="4"/>
  <c r="R76" i="4"/>
  <c r="R97" i="4"/>
  <c r="R241" i="4"/>
  <c r="R288" i="4"/>
  <c r="R61" i="4"/>
  <c r="R152" i="4"/>
  <c r="R202" i="4"/>
  <c r="R180" i="4"/>
  <c r="R188" i="4"/>
  <c r="R273" i="4"/>
  <c r="R27" i="4"/>
  <c r="R20" i="4"/>
  <c r="R66" i="4"/>
  <c r="R59" i="4"/>
  <c r="R110" i="4"/>
  <c r="R105" i="4"/>
  <c r="R154" i="4"/>
  <c r="R32" i="4"/>
  <c r="R42" i="4"/>
  <c r="S25" i="7"/>
  <c r="M25" i="7" s="1"/>
  <c r="N25" i="7" s="1"/>
  <c r="R58" i="4"/>
  <c r="R207" i="4"/>
  <c r="R211" i="4"/>
  <c r="R216" i="4"/>
  <c r="R218" i="4"/>
  <c r="R191" i="4"/>
  <c r="R195" i="4"/>
  <c r="R198" i="4"/>
  <c r="R200" i="4"/>
  <c r="R178" i="4"/>
  <c r="R182" i="4"/>
  <c r="R184" i="4"/>
  <c r="R231" i="4"/>
  <c r="R233" i="4"/>
  <c r="R235" i="4"/>
  <c r="R270" i="4"/>
</calcChain>
</file>

<file path=xl/comments1.xml><?xml version="1.0" encoding="utf-8"?>
<comments xmlns="http://schemas.openxmlformats.org/spreadsheetml/2006/main">
  <authors>
    <author>egoh</author>
  </authors>
  <commentList>
    <comment ref="T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組立作業～組立検査・摩擦面確認・ＳＰＬ取付完了まで
</t>
        </r>
      </text>
    </comment>
    <comment ref="U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溶接～溶接外観・寸法検査まで完了
</t>
        </r>
      </text>
    </comment>
  </commentList>
</comments>
</file>

<file path=xl/comments2.xml><?xml version="1.0" encoding="utf-8"?>
<comments xmlns="http://schemas.openxmlformats.org/spreadsheetml/2006/main">
  <authors>
    <author>egoh</author>
  </authors>
  <commentList>
    <comment ref="T3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組立作業～組立検査・摩擦面確認・ＳＰＬ取付完了まで
</t>
        </r>
      </text>
    </comment>
    <comment ref="U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溶接～溶接外観・寸法検査まで完了
</t>
        </r>
      </text>
    </comment>
  </commentList>
</comments>
</file>

<file path=xl/sharedStrings.xml><?xml version="1.0" encoding="utf-8"?>
<sst xmlns="http://schemas.openxmlformats.org/spreadsheetml/2006/main" count="2880" uniqueCount="2533">
  <si>
    <t>H100x50x5x7</t>
  </si>
  <si>
    <t>H125x60x6x8</t>
  </si>
  <si>
    <t>H150x75x5x7</t>
  </si>
  <si>
    <t>H175x90x5x8</t>
  </si>
  <si>
    <t>H198x99x4.5x7</t>
  </si>
  <si>
    <t>H200x100x5.5x8</t>
  </si>
  <si>
    <t>H248x124x5x8</t>
  </si>
  <si>
    <t>H250x125x6x9</t>
  </si>
  <si>
    <t>H298x149x5.5x8</t>
  </si>
  <si>
    <t>H300x150x6.5x9</t>
  </si>
  <si>
    <t>H346x174x6x9</t>
  </si>
  <si>
    <t>H350x175x7x11</t>
  </si>
  <si>
    <t>H396x199x7x11</t>
  </si>
  <si>
    <t>H400x200x8x13</t>
  </si>
  <si>
    <t>H446x199x8x12</t>
  </si>
  <si>
    <t>H450x200x9x14</t>
  </si>
  <si>
    <t>H496x199x9x14</t>
  </si>
  <si>
    <t>H500x200x10x16</t>
  </si>
  <si>
    <t>H506x201x11x19</t>
  </si>
  <si>
    <t>H596x199x10x15</t>
  </si>
  <si>
    <t>H600x200x11x17</t>
  </si>
  <si>
    <t>H606x201x12x20</t>
  </si>
  <si>
    <t>SH400x200x9x12</t>
  </si>
  <si>
    <t>SH400x200x9x16</t>
  </si>
  <si>
    <t>SH400x200x9x19</t>
  </si>
  <si>
    <t>SH400x200x9x22</t>
  </si>
  <si>
    <t>SH400x200x12x22</t>
  </si>
  <si>
    <t>SH450x200x9x12</t>
  </si>
  <si>
    <t>SH450x200x9x16</t>
  </si>
  <si>
    <t>SH450x200x9x19</t>
  </si>
  <si>
    <t>SH450x200x9x22</t>
  </si>
  <si>
    <t>SH450x200x12x19</t>
  </si>
  <si>
    <t>SH450x200x12x22</t>
  </si>
  <si>
    <t>SH450x200x12x25</t>
  </si>
  <si>
    <t>SH450x250x9x16</t>
  </si>
  <si>
    <t>SH450x250x9x19</t>
  </si>
  <si>
    <t>SH450x250x9x22</t>
  </si>
  <si>
    <t>SH450x250x12x22</t>
  </si>
  <si>
    <t>SH450x250x12x25</t>
  </si>
  <si>
    <t>SH450x250x12x28</t>
  </si>
  <si>
    <t>SH500x200x9x12</t>
  </si>
  <si>
    <t>SH500x200x9x16</t>
  </si>
  <si>
    <t>SH500x200x9x19</t>
  </si>
  <si>
    <t>SH500x200x9x22</t>
  </si>
  <si>
    <t>SH500x200x12x19</t>
  </si>
  <si>
    <t>SH500x200x12x22</t>
  </si>
  <si>
    <t>SH500x200x12x25</t>
  </si>
  <si>
    <t>SH500x250x9x16</t>
  </si>
  <si>
    <t>SH500x250x9x19</t>
  </si>
  <si>
    <t>SH500x250x9x22</t>
  </si>
  <si>
    <t>SH500x250x12x22</t>
  </si>
  <si>
    <t>SH500x250x12x25</t>
  </si>
  <si>
    <t>SH500x250x12x28</t>
  </si>
  <si>
    <t>SH550x200x9x12</t>
  </si>
  <si>
    <t>SH550x200x9x16</t>
  </si>
  <si>
    <t>SH550x200x9x19</t>
  </si>
  <si>
    <t>SH550x200x9x22</t>
  </si>
  <si>
    <t>SH550x200x12x19</t>
  </si>
  <si>
    <t>SH550x200x12x22</t>
  </si>
  <si>
    <t>SH550x200x12x25</t>
  </si>
  <si>
    <t>SH550x250x9x16</t>
  </si>
  <si>
    <t>SH550x250x9x19</t>
  </si>
  <si>
    <t>SH550x250x9x22</t>
  </si>
  <si>
    <t>SH550x250x12x22</t>
  </si>
  <si>
    <t>SH550x250x12x25</t>
  </si>
  <si>
    <t>SH550x250x12x28</t>
  </si>
  <si>
    <t>SH600x200x9x12</t>
  </si>
  <si>
    <t>SH600x200x9x16</t>
  </si>
  <si>
    <t>SH600x200x9x19</t>
  </si>
  <si>
    <t>SH600x200x9x22</t>
  </si>
  <si>
    <t>SH600x200x12x19</t>
  </si>
  <si>
    <t>SH600x200x12x22</t>
  </si>
  <si>
    <t>SH600x200x12x25</t>
  </si>
  <si>
    <t>SH600x200x12x28</t>
  </si>
  <si>
    <t>SH600x250x9x16</t>
  </si>
  <si>
    <t>NO</t>
    <phoneticPr fontId="3"/>
  </si>
  <si>
    <t>ＮＯ．</t>
    <phoneticPr fontId="3"/>
  </si>
  <si>
    <t>SH600x250x9x19</t>
  </si>
  <si>
    <t>SH600x250x12x19</t>
  </si>
  <si>
    <t>SH600x250x12x22</t>
  </si>
  <si>
    <t>SH600x250x12x25</t>
  </si>
  <si>
    <t>SH600x250x12x28</t>
  </si>
  <si>
    <t>SH600x250x16x28</t>
  </si>
  <si>
    <t>SH600x250x16x32</t>
  </si>
  <si>
    <t>SH600x300x12x19</t>
  </si>
  <si>
    <t>SH600x300x12x22</t>
  </si>
  <si>
    <t>SH600x300x12x25</t>
  </si>
  <si>
    <t>SH600x300x12x28</t>
  </si>
  <si>
    <t>SH600x300x16x28</t>
  </si>
  <si>
    <t>SH600x300x16x32</t>
  </si>
  <si>
    <t>SH650x200x9x12</t>
  </si>
  <si>
    <t>SH650x200x9x16</t>
  </si>
  <si>
    <t>SH650x200x9x19</t>
  </si>
  <si>
    <t>SH650x200x9x22</t>
  </si>
  <si>
    <t>SH650x200x12x19</t>
  </si>
  <si>
    <t>SH650x200x12x22</t>
  </si>
  <si>
    <t>SH650x200x12x25</t>
  </si>
  <si>
    <t>SH650x200x12x28</t>
  </si>
  <si>
    <t>SH650x250x12x19</t>
  </si>
  <si>
    <t>SH650x250x12x22</t>
  </si>
  <si>
    <t>SH650x250x12x25</t>
  </si>
  <si>
    <t>SH650x250x12x28</t>
  </si>
  <si>
    <t>SH650x250x16x28</t>
  </si>
  <si>
    <t>SH700x200x9x12</t>
  </si>
  <si>
    <t>SH700x200x9x16</t>
  </si>
  <si>
    <t>SH700x200x9x19</t>
  </si>
  <si>
    <t>SH700x200x9x22</t>
  </si>
  <si>
    <t>SH700x200x12x22</t>
  </si>
  <si>
    <t>SH700x200x12x25</t>
  </si>
  <si>
    <t>SH700x200x12x28</t>
  </si>
  <si>
    <t>SH700x250x9x16</t>
  </si>
  <si>
    <t>SH700x250x9x19</t>
  </si>
  <si>
    <t>SH700x250x12x19</t>
  </si>
  <si>
    <t>SH700x250x12x22</t>
  </si>
  <si>
    <t>SH700x250x12x25</t>
  </si>
  <si>
    <t>SH700x250x14x25</t>
  </si>
  <si>
    <t>SH700x250x14x28</t>
  </si>
  <si>
    <t>SH700x300x12x19</t>
  </si>
  <si>
    <t>SH700x300x12x22</t>
  </si>
  <si>
    <t>SH700x300x12x25</t>
  </si>
  <si>
    <t>SH700x300x14x25</t>
  </si>
  <si>
    <t>SH700x300x14x28</t>
  </si>
  <si>
    <t>SH700x300x16x28</t>
  </si>
  <si>
    <t>SH700x350x14x25</t>
  </si>
  <si>
    <t>SH700x350x14x28</t>
  </si>
  <si>
    <t>SH700x350x14x32</t>
  </si>
  <si>
    <t>SH700x350x16x25</t>
  </si>
  <si>
    <t>SH700x350x16x28</t>
  </si>
  <si>
    <t>SH700x350x16x32</t>
  </si>
  <si>
    <t>SH700x350x16x36</t>
  </si>
  <si>
    <t>SH750x250x12x19</t>
  </si>
  <si>
    <t>SH750x250x12x22</t>
  </si>
  <si>
    <t>SH750x250x12x25</t>
  </si>
  <si>
    <t>SH750x250x14x25</t>
  </si>
  <si>
    <t>SH750x250x14x28</t>
  </si>
  <si>
    <t>SH750x300x14x22</t>
  </si>
  <si>
    <t>SH750x300x14x25</t>
  </si>
  <si>
    <t>SH750x300x14x28</t>
  </si>
  <si>
    <t>SH750x300x16x25</t>
  </si>
  <si>
    <t>SH750x300x16x28</t>
  </si>
  <si>
    <t>SH750x300x16x32</t>
  </si>
  <si>
    <t>SH750x350x14x25</t>
  </si>
  <si>
    <t>SH750x350x14x28</t>
  </si>
  <si>
    <t>SH750x350x14x32</t>
  </si>
  <si>
    <t>SH750x350x16x28</t>
  </si>
  <si>
    <t>SH750x350x16x32</t>
  </si>
  <si>
    <t>SH750x350x16x36</t>
  </si>
  <si>
    <t>SH800x250x14x22</t>
  </si>
  <si>
    <t>SH800x250x14x25</t>
  </si>
  <si>
    <t>SH800x250x16x25</t>
  </si>
  <si>
    <t>SH800x250x16x28</t>
  </si>
  <si>
    <t>SH800x300x14x22</t>
  </si>
  <si>
    <t>SH800x300x14x25</t>
  </si>
  <si>
    <t>SH800x300x14x28</t>
  </si>
  <si>
    <t>SH800x300x16x22</t>
  </si>
  <si>
    <t>SH800x300x16x25</t>
  </si>
  <si>
    <t>SH800x300x16x28</t>
  </si>
  <si>
    <t>SH800x300x16x32</t>
  </si>
  <si>
    <t>SH800x350x14x25</t>
  </si>
  <si>
    <t>SH800x350x14x28</t>
  </si>
  <si>
    <t>SH800x350x16x25</t>
  </si>
  <si>
    <t>SH800x350x16x28</t>
  </si>
  <si>
    <t>SH800x350x16x32</t>
  </si>
  <si>
    <t>SH800x350x16x36</t>
  </si>
  <si>
    <t>SH800x400x14x25</t>
  </si>
  <si>
    <t>SH800x400x14x28</t>
  </si>
  <si>
    <t>SH800x400x16x25</t>
  </si>
  <si>
    <t>SH800x400x16x28</t>
  </si>
  <si>
    <t>SH800x400x16x32</t>
  </si>
  <si>
    <t>SH800x400x16x36</t>
  </si>
  <si>
    <t>SH850x250x14x22</t>
  </si>
  <si>
    <t>SH850x250x14x25</t>
  </si>
  <si>
    <t>SH850x250x16x25</t>
  </si>
  <si>
    <t>SH850x250x16x28</t>
  </si>
  <si>
    <t>SH850x300x16x22</t>
  </si>
  <si>
    <t>SH850x300x16x25</t>
  </si>
  <si>
    <t>SH850x300x16x28</t>
  </si>
  <si>
    <t>SH850x300x16x32</t>
  </si>
  <si>
    <t>SH850x350x16x25</t>
  </si>
  <si>
    <t>SH850x350x16x28</t>
  </si>
  <si>
    <t>SH850x350x16x32</t>
  </si>
  <si>
    <t>SH850x350x19x28</t>
  </si>
  <si>
    <t>SH850x350x19x32</t>
  </si>
  <si>
    <t>SH850x350x19x36</t>
  </si>
  <si>
    <t>SH850x350x19x40</t>
  </si>
  <si>
    <t>SH850x400x16x25</t>
  </si>
  <si>
    <t>SH850x400x16x28</t>
  </si>
  <si>
    <t>SH850x400x16x32</t>
  </si>
  <si>
    <t>SH850x400x19x28</t>
  </si>
  <si>
    <t>SH850x400x19x32</t>
  </si>
  <si>
    <t>SH850x400x19x36</t>
  </si>
  <si>
    <t>SH850x400x19x40</t>
  </si>
  <si>
    <t>SH900x250x16x19</t>
  </si>
  <si>
    <t>SH900x250x16x22</t>
  </si>
  <si>
    <t>SH900x250x16x25</t>
  </si>
  <si>
    <t>SH900x250x16x28</t>
  </si>
  <si>
    <t>SH900x300x16x19</t>
  </si>
  <si>
    <t>SH900x300x16x22</t>
  </si>
  <si>
    <t>SH900x300x16x25</t>
  </si>
  <si>
    <t>SH900x300x16x28</t>
  </si>
  <si>
    <t>SH900x300x16x32</t>
  </si>
  <si>
    <t>SH900x300x19x25</t>
  </si>
  <si>
    <t>SH900x300x19x28</t>
  </si>
  <si>
    <t>SH900x300x19x32</t>
  </si>
  <si>
    <t>SH900x350x16x25</t>
  </si>
  <si>
    <t>SH900x350x16x28</t>
  </si>
  <si>
    <t>SH900x350x16x32</t>
  </si>
  <si>
    <t>SH900x350x19x25</t>
  </si>
  <si>
    <t>SH900x350x19x28</t>
  </si>
  <si>
    <t>SH900x350x19x32</t>
  </si>
  <si>
    <t>SH900x350x19x36</t>
  </si>
  <si>
    <t>SH900x350x19x40</t>
  </si>
  <si>
    <t>SH900x400x16x25</t>
  </si>
  <si>
    <t>SH900x400x16x28</t>
  </si>
  <si>
    <t>SH900x400x16x32</t>
  </si>
  <si>
    <t>SH900x400x19x28</t>
  </si>
  <si>
    <t>SH900x400x19x32</t>
  </si>
  <si>
    <t>SH900x400x19x36</t>
  </si>
  <si>
    <t>SH900x400x19x40</t>
  </si>
  <si>
    <t>H418x402x15x30</t>
  </si>
  <si>
    <t>H418x407x20x30</t>
  </si>
  <si>
    <t>H418x412x25x30</t>
  </si>
  <si>
    <t>H418x417x30x30</t>
  </si>
  <si>
    <t>H428x412x25x35</t>
  </si>
  <si>
    <t>H428x417x30x35</t>
  </si>
  <si>
    <t>H428x422x35x35</t>
  </si>
  <si>
    <t>H438x407x20x40</t>
  </si>
  <si>
    <t>H438x412x25x40</t>
  </si>
  <si>
    <t>H438x417x30x40</t>
  </si>
  <si>
    <t>H438x422x35x40</t>
  </si>
  <si>
    <t>H438x427x40x40</t>
  </si>
  <si>
    <t>H448x412x25x45</t>
  </si>
  <si>
    <t>H448x417x30x45</t>
  </si>
  <si>
    <t>H448x422x35x45</t>
  </si>
  <si>
    <t>H448x427x40x45</t>
  </si>
  <si>
    <t>H448x432x45x45</t>
  </si>
  <si>
    <t>H458x412x25x50</t>
  </si>
  <si>
    <t>H458x422x35x50</t>
  </si>
  <si>
    <t>H458x427x40x50</t>
  </si>
  <si>
    <t>H458x432x45x50</t>
  </si>
  <si>
    <t>H458x437x50x50</t>
  </si>
  <si>
    <t>H468x417x30x55</t>
  </si>
  <si>
    <t>H468x422x35x55</t>
  </si>
  <si>
    <t>H468x427x40x55</t>
  </si>
  <si>
    <t>H468x432x45x55</t>
  </si>
  <si>
    <t>H468x437x50x55</t>
  </si>
  <si>
    <t>H468x442x55x55</t>
  </si>
  <si>
    <t>H478x417x30x60</t>
  </si>
  <si>
    <t>H478x422x35x60</t>
  </si>
  <si>
    <t>H478x427x40x60</t>
  </si>
  <si>
    <t>H478x432x45x60</t>
  </si>
  <si>
    <t>H478x437x50x60</t>
  </si>
  <si>
    <t>H478x442x55x60</t>
  </si>
  <si>
    <t>H478x447x60x60</t>
  </si>
  <si>
    <t>H488x422x35x65</t>
  </si>
  <si>
    <t>H488x427x40x65</t>
  </si>
  <si>
    <t>H488x432x45x65</t>
  </si>
  <si>
    <t>H488x437x50x65</t>
  </si>
  <si>
    <t>H488x442x55x65</t>
  </si>
  <si>
    <t>H488x447x60x65</t>
  </si>
  <si>
    <t>H488x452x65x65</t>
  </si>
  <si>
    <t>H498x422x35x70</t>
  </si>
  <si>
    <t>H498x427x40x70</t>
  </si>
  <si>
    <t>H498x437x50x70</t>
  </si>
  <si>
    <t>H498x442x55x70</t>
  </si>
  <si>
    <t>H498x447x60x70</t>
  </si>
  <si>
    <t>H498x452x65x70</t>
  </si>
  <si>
    <t>H498x457x70x70</t>
  </si>
  <si>
    <t>H508x427x40x75</t>
  </si>
  <si>
    <t>H508x432x45x75</t>
  </si>
  <si>
    <t>H508x437x50x75</t>
  </si>
  <si>
    <t>H508x442x55x75</t>
  </si>
  <si>
    <t>H508x447x60x75</t>
  </si>
  <si>
    <t>H508x452x65x75</t>
  </si>
  <si>
    <t>H508x457x70x75</t>
  </si>
  <si>
    <t>H508x462x75x75</t>
  </si>
  <si>
    <t>H518x427x40x80</t>
  </si>
  <si>
    <t>H518x432x45x80</t>
  </si>
  <si>
    <t>H518x437x50x80</t>
  </si>
  <si>
    <t>H518x442x55x80</t>
  </si>
  <si>
    <t>H518x447x60x80</t>
  </si>
  <si>
    <t>H518x452x65x80</t>
  </si>
  <si>
    <t>ＢＣＰ,1,3</t>
  </si>
  <si>
    <t>組立ボックス,1,3</t>
  </si>
  <si>
    <t>平鋼,1,3</t>
  </si>
  <si>
    <t>丸鋼,1,4</t>
  </si>
  <si>
    <t>異形棒鋼,1,4</t>
  </si>
  <si>
    <t>角棒鋼,1,3</t>
  </si>
  <si>
    <t>鋼板,2,5</t>
  </si>
  <si>
    <t>縞鋼板,2,5</t>
  </si>
  <si>
    <t>スタッドジベル,3,0</t>
  </si>
  <si>
    <t>中幅Ｔ形鋼,1,3</t>
  </si>
  <si>
    <t>細幅Ｔ形鋼,1,3</t>
  </si>
  <si>
    <t>Ｔ形鋼,1,3</t>
  </si>
  <si>
    <t>リップ溝形鋼,1,1</t>
  </si>
  <si>
    <t>鋼管,1,4</t>
  </si>
  <si>
    <t>STKN(鋼管),1,4</t>
  </si>
  <si>
    <t>角形鋼管,1,3</t>
  </si>
  <si>
    <t>角形鋼管(長),1,3</t>
  </si>
  <si>
    <t>ＢＣＲ,1,3</t>
  </si>
  <si>
    <t>/*</t>
  </si>
  <si>
    <t>中幅Ｈ形鋼,1,2</t>
  </si>
  <si>
    <t>細幅Ｈ形鋼,1,2</t>
  </si>
  <si>
    <t>外法一定Ｈ鋼M,1,2</t>
  </si>
  <si>
    <t>外法一定Ｈ鋼L,1,2</t>
  </si>
  <si>
    <t>極厚Ｈ400,1,2</t>
  </si>
  <si>
    <t>極厚Ｈ500,1,2</t>
  </si>
  <si>
    <t>溶接軽量Ｈ鋼,1,2</t>
  </si>
  <si>
    <t>溝形鋼,1,2</t>
  </si>
  <si>
    <t>等辺山形鋼,1,3</t>
  </si>
  <si>
    <t>FB250x16</t>
  </si>
  <si>
    <t>FB250x19</t>
  </si>
  <si>
    <t>FB250x22</t>
  </si>
  <si>
    <t>FB250x25</t>
  </si>
  <si>
    <t>FB250x28</t>
  </si>
  <si>
    <t>FB250x32</t>
  </si>
  <si>
    <t>FB250x36</t>
  </si>
  <si>
    <t>FB280x12</t>
  </si>
  <si>
    <t>FB280x16</t>
  </si>
  <si>
    <t>FB280x19</t>
  </si>
  <si>
    <t>FB280x22</t>
  </si>
  <si>
    <t>FB280x25</t>
  </si>
  <si>
    <t>FB280x28</t>
  </si>
  <si>
    <t>FB280x32</t>
  </si>
  <si>
    <t>FB280x36</t>
  </si>
  <si>
    <t>FB300x12</t>
  </si>
  <si>
    <t>FB300x16</t>
  </si>
  <si>
    <t>FB300x19</t>
  </si>
  <si>
    <t>FB300x22</t>
  </si>
  <si>
    <t>FB300x25</t>
  </si>
  <si>
    <t>FB300x28</t>
  </si>
  <si>
    <t>FB300x32</t>
  </si>
  <si>
    <t>FB300x36</t>
  </si>
  <si>
    <t>φ6</t>
  </si>
  <si>
    <t>φ7</t>
  </si>
  <si>
    <t>φ8</t>
  </si>
  <si>
    <t>φ9</t>
  </si>
  <si>
    <t>φ10</t>
  </si>
  <si>
    <t>φ11</t>
  </si>
  <si>
    <t>φ12</t>
  </si>
  <si>
    <t>φ13</t>
  </si>
  <si>
    <t>φ14</t>
  </si>
  <si>
    <t>φ16</t>
  </si>
  <si>
    <t>φ18</t>
  </si>
  <si>
    <t>φ19</t>
  </si>
  <si>
    <t>φ20</t>
  </si>
  <si>
    <t>φ22</t>
  </si>
  <si>
    <t>φ24</t>
  </si>
  <si>
    <t>φ25</t>
  </si>
  <si>
    <t>φ27</t>
  </si>
  <si>
    <t>φ28</t>
  </si>
  <si>
    <t>φ30</t>
  </si>
  <si>
    <t>φ32</t>
  </si>
  <si>
    <t>φ33</t>
  </si>
  <si>
    <t>φ36</t>
  </si>
  <si>
    <t>φ38</t>
  </si>
  <si>
    <t>φ39</t>
  </si>
  <si>
    <t>φ42</t>
  </si>
  <si>
    <t>φ45</t>
  </si>
  <si>
    <t>φ46</t>
  </si>
  <si>
    <t>φ48</t>
  </si>
  <si>
    <t>φ50</t>
  </si>
  <si>
    <t>φ52</t>
  </si>
  <si>
    <t>φ55</t>
  </si>
  <si>
    <t>φ56</t>
  </si>
  <si>
    <t>φ60</t>
  </si>
  <si>
    <t>φ64</t>
  </si>
  <si>
    <t>φ65</t>
  </si>
  <si>
    <t>φ68</t>
  </si>
  <si>
    <t>φ70</t>
  </si>
  <si>
    <t>φ75</t>
  </si>
  <si>
    <t>φ80</t>
  </si>
  <si>
    <t>φ85</t>
  </si>
  <si>
    <t>φ90</t>
  </si>
  <si>
    <t>φ95</t>
  </si>
  <si>
    <t>φ100</t>
  </si>
  <si>
    <t>φ110</t>
  </si>
  <si>
    <t>φ120</t>
  </si>
  <si>
    <t>φ130</t>
  </si>
  <si>
    <t>φ140</t>
  </si>
  <si>
    <t>φ150</t>
  </si>
  <si>
    <t>φ160</t>
  </si>
  <si>
    <t>φ180</t>
  </si>
  <si>
    <t>φ200</t>
  </si>
  <si>
    <t>D6</t>
  </si>
  <si>
    <t>D10</t>
  </si>
  <si>
    <t>D13</t>
  </si>
  <si>
    <t>D16</t>
  </si>
  <si>
    <t>D19</t>
  </si>
  <si>
    <t>D22</t>
  </si>
  <si>
    <t>D25</t>
  </si>
  <si>
    <t>D29</t>
  </si>
  <si>
    <t>D32</t>
  </si>
  <si>
    <t>D35</t>
  </si>
  <si>
    <t>D38</t>
  </si>
  <si>
    <t>D41</t>
  </si>
  <si>
    <t>D51</t>
  </si>
  <si>
    <t>□ 9.52x9.52</t>
  </si>
  <si>
    <t>□   13x13</t>
  </si>
  <si>
    <t>□   16x16</t>
  </si>
  <si>
    <t>□   19x19</t>
  </si>
  <si>
    <t>□   22x22</t>
  </si>
  <si>
    <t>□   25x25</t>
  </si>
  <si>
    <t>□   32x32</t>
  </si>
  <si>
    <t>□   38x38</t>
  </si>
  <si>
    <t>□   50x50</t>
  </si>
  <si>
    <t>□   65x65</t>
  </si>
  <si>
    <t>□   75x75</t>
  </si>
  <si>
    <t>□   90x90</t>
  </si>
  <si>
    <t>□  100x100</t>
  </si>
  <si>
    <t>デッキプレート QL</t>
  </si>
  <si>
    <t>QL99-50-12</t>
  </si>
  <si>
    <t>QL99-50-16</t>
  </si>
  <si>
    <t>QL99-75-12</t>
  </si>
  <si>
    <t>QL99-75-16</t>
  </si>
  <si>
    <t>QL99-50-12 Z12</t>
  </si>
  <si>
    <t>QL99-50-12 Z27</t>
  </si>
  <si>
    <t>QL99-50-16 Z12</t>
  </si>
  <si>
    <t>QL99-50-16 Z27</t>
  </si>
  <si>
    <t>QL99-75-12 Z12</t>
  </si>
  <si>
    <t>QL99-75-12 Z27</t>
  </si>
  <si>
    <t>QL99-75-16 Z12</t>
  </si>
  <si>
    <t>QL99-75-16 Z27</t>
  </si>
  <si>
    <t>デッキプレート ALB</t>
  </si>
  <si>
    <t>ALB12 Z8</t>
  </si>
  <si>
    <t>ALB12 Z12</t>
  </si>
  <si>
    <t>ALB12 Z27</t>
  </si>
  <si>
    <t>ALB16 Z8</t>
  </si>
  <si>
    <t>ALB16 Z12</t>
  </si>
  <si>
    <t>ALB16 Z27</t>
  </si>
  <si>
    <t>PL 1.2</t>
  </si>
  <si>
    <t>PL 1.6</t>
  </si>
  <si>
    <t>PL 2.0</t>
  </si>
  <si>
    <t>PL 2.3</t>
  </si>
  <si>
    <t>PL 3.2</t>
  </si>
  <si>
    <t>PL 4.5</t>
  </si>
  <si>
    <t>PL 6.0</t>
  </si>
  <si>
    <t>PL 7</t>
  </si>
  <si>
    <t>PL 8</t>
  </si>
  <si>
    <t>PL 9</t>
  </si>
  <si>
    <t>PL 10</t>
  </si>
  <si>
    <t>PL 12</t>
  </si>
  <si>
    <t>PL 14</t>
  </si>
  <si>
    <t>PL 16</t>
  </si>
  <si>
    <t>PL 19</t>
  </si>
  <si>
    <t>PL 22</t>
  </si>
  <si>
    <t>PL 25</t>
  </si>
  <si>
    <t>PL 28</t>
  </si>
  <si>
    <t>PL 32</t>
  </si>
  <si>
    <t>PL 36</t>
  </si>
  <si>
    <t>PL 38</t>
  </si>
  <si>
    <t>PL 40</t>
  </si>
  <si>
    <t>PL 45</t>
  </si>
  <si>
    <t>PL 50</t>
  </si>
  <si>
    <t>CHPL 2.3</t>
  </si>
  <si>
    <t>CHPL 3.2</t>
  </si>
  <si>
    <t>CHPL 4.5</t>
  </si>
  <si>
    <t>CHPL 6.0</t>
  </si>
  <si>
    <t>CHPL 8.0</t>
  </si>
  <si>
    <t>CHPL 9.0</t>
  </si>
  <si>
    <t>CHPL 10</t>
  </si>
  <si>
    <t>CHPL 12</t>
  </si>
  <si>
    <t>STﾎﾞﾙﾄ M13/L 80</t>
  </si>
  <si>
    <t>STﾎﾞﾙﾄ M13/L100</t>
  </si>
  <si>
    <t>STﾎﾞﾙﾄ M13/L130</t>
  </si>
  <si>
    <t>STﾎﾞﾙﾄ M16/L 80</t>
  </si>
  <si>
    <t>STﾎﾞﾙﾄ M16/L100</t>
  </si>
  <si>
    <t>STﾎﾞﾙﾄ M16/L130</t>
  </si>
  <si>
    <t>STﾎﾞﾙﾄ M19/L 80</t>
  </si>
  <si>
    <t>STﾎﾞﾙﾄ M19/L100</t>
  </si>
  <si>
    <t>STﾎﾞﾙﾄ M19/L130</t>
  </si>
  <si>
    <t>STﾎﾞﾙﾄ M19/L150</t>
  </si>
  <si>
    <t>STﾎﾞﾙﾄ M22/L 80</t>
  </si>
  <si>
    <t>STﾎﾞﾙﾄ M22/L100</t>
  </si>
  <si>
    <t>STﾎﾞﾙﾄ M22/L130</t>
  </si>
  <si>
    <t>STﾎﾞﾙﾄ M22/L150</t>
  </si>
  <si>
    <t>HTB ﾄﾙｼｱ M12/M16/M2</t>
  </si>
  <si>
    <t>TCﾎﾞﾙﾄ M12/L35</t>
  </si>
  <si>
    <t>TCﾎﾞﾙﾄ M16/L35</t>
  </si>
  <si>
    <t>TCﾎﾞﾙﾄ M16/L40</t>
  </si>
  <si>
    <t>TCﾎﾞﾙﾄ M16/L45</t>
  </si>
  <si>
    <t>TCﾎﾞﾙﾄ M16/L50</t>
  </si>
  <si>
    <t>TCﾎﾞﾙﾄ M16/L55</t>
  </si>
  <si>
    <t>TCﾎﾞﾙﾄ M16/L60</t>
  </si>
  <si>
    <t>TCﾎﾞﾙﾄ M16/L65</t>
  </si>
  <si>
    <t>TCﾎﾞﾙﾄ M16/L70</t>
  </si>
  <si>
    <t>TCﾎﾞﾙﾄ M16/L75</t>
  </si>
  <si>
    <t>TCﾎﾞﾙﾄ M16/L80</t>
  </si>
  <si>
    <t>TCﾎﾞﾙﾄ M16/L85</t>
  </si>
  <si>
    <t>TCﾎﾞﾙﾄ M16/L90</t>
  </si>
  <si>
    <t>TCﾎﾞﾙﾄ M16/L95</t>
  </si>
  <si>
    <t>TCﾎﾞﾙﾄ M16/L100</t>
  </si>
  <si>
    <t>TCﾎﾞﾙﾄ M16/L105</t>
  </si>
  <si>
    <t>TCﾎﾞﾙﾄ M20/L40</t>
  </si>
  <si>
    <t>TCﾎﾞﾙﾄ M20/L45</t>
  </si>
  <si>
    <t>TCﾎﾞﾙﾄ M20/L50</t>
  </si>
  <si>
    <t>TCﾎﾞﾙﾄ M20/L55</t>
  </si>
  <si>
    <t>TCﾎﾞﾙﾄ M20/L60</t>
  </si>
  <si>
    <t>TCﾎﾞﾙﾄ M20/L65</t>
  </si>
  <si>
    <t>TCﾎﾞﾙﾄ M20/L70</t>
  </si>
  <si>
    <t>TCﾎﾞﾙﾄ M20/L75</t>
  </si>
  <si>
    <t>TCﾎﾞﾙﾄ M20/L80</t>
  </si>
  <si>
    <t>TCﾎﾞﾙﾄ M20/L85</t>
  </si>
  <si>
    <t>TCﾎﾞﾙﾄ M20/L90</t>
  </si>
  <si>
    <t>TCﾎﾞﾙﾄ M20/L95</t>
  </si>
  <si>
    <t>TCﾎﾞﾙﾄ M20/L100</t>
  </si>
  <si>
    <t>TCﾎﾞﾙﾄ M20/L105</t>
  </si>
  <si>
    <t>TCﾎﾞﾙﾄ M20/L110</t>
  </si>
  <si>
    <t>TCﾎﾞﾙﾄ M20/L115</t>
  </si>
  <si>
    <t>TCﾎﾞﾙﾄ M20/L120</t>
  </si>
  <si>
    <t>TCﾎﾞﾙﾄ M20/L125</t>
  </si>
  <si>
    <t>TCﾎﾞﾙﾄ M20/L130</t>
  </si>
  <si>
    <t>HTB ﾄﾙｼｱ M22/M24,3,</t>
  </si>
  <si>
    <t>TCﾎﾞﾙﾄ M22/L45</t>
  </si>
  <si>
    <t>TCﾎﾞﾙﾄ M22/L50</t>
  </si>
  <si>
    <t>TCﾎﾞﾙﾄ M22/L55</t>
  </si>
  <si>
    <t>TCﾎﾞﾙﾄ M22/L60</t>
  </si>
  <si>
    <t>TCﾎﾞﾙﾄ M22/L65</t>
  </si>
  <si>
    <t>TCﾎﾞﾙﾄ M22/L70</t>
  </si>
  <si>
    <t>TCﾎﾞﾙﾄ M22/L75</t>
  </si>
  <si>
    <t>TCﾎﾞﾙﾄ M22/L80</t>
  </si>
  <si>
    <t>1100602.34.5</t>
    <phoneticPr fontId="3"/>
  </si>
  <si>
    <t>1100603.24.5</t>
    <phoneticPr fontId="3"/>
  </si>
  <si>
    <t>11001002.34.5</t>
    <phoneticPr fontId="3"/>
  </si>
  <si>
    <t>11001003.24.5</t>
    <phoneticPr fontId="3"/>
  </si>
  <si>
    <t>1125602.54.5</t>
    <phoneticPr fontId="3"/>
  </si>
  <si>
    <t>1125603.24.5</t>
    <phoneticPr fontId="3"/>
  </si>
  <si>
    <t>11251002.34.5</t>
    <phoneticPr fontId="3"/>
  </si>
  <si>
    <t>11251003.24.5</t>
    <phoneticPr fontId="3"/>
  </si>
  <si>
    <t>11251252.34.5</t>
    <phoneticPr fontId="3"/>
  </si>
  <si>
    <t>11251253.24.5</t>
    <phoneticPr fontId="3"/>
  </si>
  <si>
    <t>1150752.34.5</t>
    <phoneticPr fontId="3"/>
  </si>
  <si>
    <t>1150753.24.5</t>
    <phoneticPr fontId="3"/>
  </si>
  <si>
    <t>11501002.34.5</t>
    <phoneticPr fontId="3"/>
  </si>
  <si>
    <t>11501003.24.5</t>
    <phoneticPr fontId="3"/>
  </si>
  <si>
    <t>11501502.34.5</t>
    <phoneticPr fontId="3"/>
  </si>
  <si>
    <t>11501503.24.5</t>
    <phoneticPr fontId="3"/>
  </si>
  <si>
    <t>1175902.34.5</t>
    <phoneticPr fontId="3"/>
  </si>
  <si>
    <t>1175903.24.5</t>
    <phoneticPr fontId="3"/>
  </si>
  <si>
    <t>1201002.34.5</t>
    <phoneticPr fontId="3"/>
  </si>
  <si>
    <t>12001003.24.5</t>
    <phoneticPr fontId="3"/>
  </si>
  <si>
    <t>12001502.34.5</t>
    <phoneticPr fontId="3"/>
  </si>
  <si>
    <t>12001503.24.5</t>
    <phoneticPr fontId="3"/>
  </si>
  <si>
    <t>12501253.24.5</t>
    <phoneticPr fontId="3"/>
  </si>
  <si>
    <t>12501503.254.5</t>
    <phoneticPr fontId="3"/>
  </si>
  <si>
    <t>13001503.24.5</t>
    <phoneticPr fontId="3"/>
  </si>
  <si>
    <t>1125755.59.5</t>
    <phoneticPr fontId="3"/>
  </si>
  <si>
    <t>1150755.59.5</t>
    <phoneticPr fontId="3"/>
  </si>
  <si>
    <t>827.22.3</t>
    <phoneticPr fontId="3"/>
  </si>
  <si>
    <t>842.72.3</t>
    <phoneticPr fontId="3"/>
  </si>
  <si>
    <t>842.72.5</t>
    <phoneticPr fontId="3"/>
  </si>
  <si>
    <t>848.62.3</t>
    <phoneticPr fontId="3"/>
  </si>
  <si>
    <t>848.62.5</t>
    <phoneticPr fontId="3"/>
  </si>
  <si>
    <t>848.62.8</t>
    <phoneticPr fontId="3"/>
  </si>
  <si>
    <t>848.63.2</t>
    <phoneticPr fontId="3"/>
  </si>
  <si>
    <t>860.52.3</t>
    <phoneticPr fontId="3"/>
  </si>
  <si>
    <t>860.53.2</t>
    <phoneticPr fontId="3"/>
  </si>
  <si>
    <t>876.32.8</t>
    <phoneticPr fontId="3"/>
  </si>
  <si>
    <t>876.33.2</t>
    <phoneticPr fontId="3"/>
  </si>
  <si>
    <t>889.12.8</t>
    <phoneticPr fontId="3"/>
  </si>
  <si>
    <t>889.13.2</t>
    <phoneticPr fontId="3"/>
  </si>
  <si>
    <t>8101.63.2</t>
    <phoneticPr fontId="3"/>
  </si>
  <si>
    <t>8114.33.2</t>
    <phoneticPr fontId="3"/>
  </si>
  <si>
    <t>8114.33.5</t>
    <phoneticPr fontId="3"/>
  </si>
  <si>
    <t>8114.34.5</t>
    <phoneticPr fontId="3"/>
  </si>
  <si>
    <t>8139.83.6</t>
    <phoneticPr fontId="3"/>
  </si>
  <si>
    <t>8139.84.5</t>
    <phoneticPr fontId="3"/>
  </si>
  <si>
    <t>8165.24.5</t>
    <phoneticPr fontId="3"/>
  </si>
  <si>
    <t>8165.27.1</t>
    <phoneticPr fontId="3"/>
  </si>
  <si>
    <t>8190.74.5</t>
    <phoneticPr fontId="3"/>
  </si>
  <si>
    <t>8190.78.2</t>
    <phoneticPr fontId="3"/>
  </si>
  <si>
    <t>8216.34.5</t>
    <phoneticPr fontId="3"/>
  </si>
  <si>
    <t>8216.35.8</t>
    <phoneticPr fontId="3"/>
  </si>
  <si>
    <t>8216.38.2</t>
    <phoneticPr fontId="3"/>
  </si>
  <si>
    <t>8267.46.6</t>
    <phoneticPr fontId="3"/>
  </si>
  <si>
    <t>8267.49.3</t>
    <phoneticPr fontId="3"/>
  </si>
  <si>
    <t>8318.56.9</t>
    <phoneticPr fontId="3"/>
  </si>
  <si>
    <t>8318.510.3</t>
    <phoneticPr fontId="3"/>
  </si>
  <si>
    <t>8355.66.4</t>
    <phoneticPr fontId="3"/>
  </si>
  <si>
    <t>8355.67.9</t>
    <phoneticPr fontId="3"/>
  </si>
  <si>
    <t>8355.69.5</t>
    <phoneticPr fontId="3"/>
  </si>
  <si>
    <t>8355.612.7</t>
    <phoneticPr fontId="3"/>
  </si>
  <si>
    <t>8406.47.9</t>
    <phoneticPr fontId="3"/>
  </si>
  <si>
    <t>8406.49.5</t>
    <phoneticPr fontId="3"/>
  </si>
  <si>
    <t>8406.412.7</t>
    <phoneticPr fontId="3"/>
  </si>
  <si>
    <t>8457.59.5</t>
    <phoneticPr fontId="3"/>
  </si>
  <si>
    <t>8457.212.7</t>
    <phoneticPr fontId="3"/>
  </si>
  <si>
    <t>8609.69.5</t>
    <phoneticPr fontId="3"/>
  </si>
  <si>
    <t>8609.612.7</t>
    <phoneticPr fontId="3"/>
  </si>
  <si>
    <t>860.54.5</t>
    <phoneticPr fontId="3"/>
  </si>
  <si>
    <t>876.34.5</t>
    <phoneticPr fontId="3"/>
  </si>
  <si>
    <t>889.14.5</t>
    <phoneticPr fontId="3"/>
  </si>
  <si>
    <t>8101.64.5</t>
    <phoneticPr fontId="3"/>
  </si>
  <si>
    <t>8165.524.5</t>
    <phoneticPr fontId="3"/>
  </si>
  <si>
    <t>189.529.52</t>
    <phoneticPr fontId="3"/>
  </si>
  <si>
    <t>高力六角ﾎﾞﾙﾄ M16/L35</t>
    <phoneticPr fontId="3"/>
  </si>
  <si>
    <t>高力六角ﾎﾞﾙﾄ M16/L40</t>
    <phoneticPr fontId="3"/>
  </si>
  <si>
    <t>高力六角ﾎﾞﾙﾄ M16/L45</t>
    <phoneticPr fontId="3"/>
  </si>
  <si>
    <t>高力六角ﾎﾞﾙﾄ M16/L50</t>
    <phoneticPr fontId="3"/>
  </si>
  <si>
    <t>高力六角ﾎﾞﾙﾄ M16/L55</t>
    <phoneticPr fontId="3"/>
  </si>
  <si>
    <t>高力六角ﾎﾞﾙﾄ M16/L60</t>
    <phoneticPr fontId="3"/>
  </si>
  <si>
    <t>高力六角ﾎﾞﾙﾄ M16/L65</t>
    <phoneticPr fontId="3"/>
  </si>
  <si>
    <t>SPL 1.2</t>
    <phoneticPr fontId="3"/>
  </si>
  <si>
    <t>SPL 1.6</t>
    <phoneticPr fontId="3"/>
  </si>
  <si>
    <t>SPL 2.0</t>
    <phoneticPr fontId="3"/>
  </si>
  <si>
    <t>SPL 2.3</t>
    <phoneticPr fontId="3"/>
  </si>
  <si>
    <t>SPL 3.2</t>
    <phoneticPr fontId="3"/>
  </si>
  <si>
    <t>SPL 4.5</t>
    <phoneticPr fontId="3"/>
  </si>
  <si>
    <t>SPL 6.0</t>
    <phoneticPr fontId="3"/>
  </si>
  <si>
    <t>SPL 7</t>
    <phoneticPr fontId="3"/>
  </si>
  <si>
    <t>SPL 8</t>
    <phoneticPr fontId="3"/>
  </si>
  <si>
    <t>SPL 9</t>
    <phoneticPr fontId="3"/>
  </si>
  <si>
    <t>SPL 10</t>
    <phoneticPr fontId="3"/>
  </si>
  <si>
    <t>SPL 12</t>
    <phoneticPr fontId="3"/>
  </si>
  <si>
    <t>SPL 14</t>
    <phoneticPr fontId="3"/>
  </si>
  <si>
    <t>SPL 16</t>
    <phoneticPr fontId="3"/>
  </si>
  <si>
    <t>SPL 19</t>
    <phoneticPr fontId="3"/>
  </si>
  <si>
    <t>SPL 22</t>
    <phoneticPr fontId="3"/>
  </si>
  <si>
    <t>SPL 25</t>
    <phoneticPr fontId="3"/>
  </si>
  <si>
    <t>SPL 28</t>
    <phoneticPr fontId="3"/>
  </si>
  <si>
    <t>SPL 32</t>
    <phoneticPr fontId="3"/>
  </si>
  <si>
    <t>SPL 36</t>
    <phoneticPr fontId="3"/>
  </si>
  <si>
    <t>SPL 38</t>
    <phoneticPr fontId="3"/>
  </si>
  <si>
    <t>SPL 40</t>
    <phoneticPr fontId="3"/>
  </si>
  <si>
    <t>SPL 45</t>
    <phoneticPr fontId="3"/>
  </si>
  <si>
    <t>SPL 50</t>
    <phoneticPr fontId="3"/>
  </si>
  <si>
    <t>TCﾎﾞﾙﾄ M22/L85</t>
  </si>
  <si>
    <t>TCﾎﾞﾙﾄ M22/L90</t>
  </si>
  <si>
    <t>TCﾎﾞﾙﾄ M22/L95</t>
  </si>
  <si>
    <t>TCﾎﾞﾙﾄ M22/L100</t>
  </si>
  <si>
    <t>TCﾎﾞﾙﾄ M22/L105</t>
  </si>
  <si>
    <t>TCﾎﾞﾙﾄ M22/L110</t>
  </si>
  <si>
    <t>TCﾎﾞﾙﾄ M22/L115</t>
  </si>
  <si>
    <t>TCﾎﾞﾙﾄ M22/L120</t>
  </si>
  <si>
    <t>TCﾎﾞﾙﾄ M22/L125</t>
  </si>
  <si>
    <t>TCﾎﾞﾙﾄ M22/L130</t>
  </si>
  <si>
    <t>TCﾎﾞﾙﾄ M22/L135</t>
  </si>
  <si>
    <t>TCﾎﾞﾙﾄ M22/L140</t>
  </si>
  <si>
    <t>TCﾎﾞﾙﾄ M24/L50</t>
  </si>
  <si>
    <t>TCﾎﾞﾙﾄ M24/L55</t>
  </si>
  <si>
    <t>TCﾎﾞﾙﾄ M24/L60</t>
  </si>
  <si>
    <t>TCﾎﾞﾙﾄ M24/L65</t>
  </si>
  <si>
    <t>TCﾎﾞﾙﾄ M24/L70</t>
  </si>
  <si>
    <t>TCﾎﾞﾙﾄ M24/L75</t>
  </si>
  <si>
    <t>TCﾎﾞﾙﾄ M24/L80</t>
  </si>
  <si>
    <t>TCﾎﾞﾙﾄ M24/L85</t>
  </si>
  <si>
    <t>TCﾎﾞﾙﾄ M24/L90</t>
  </si>
  <si>
    <t>TCﾎﾞﾙﾄ M24/L95</t>
  </si>
  <si>
    <t>TCﾎﾞﾙﾄ M24/L100</t>
  </si>
  <si>
    <t>TCﾎﾞﾙﾄ M24/L105</t>
  </si>
  <si>
    <t>TCﾎﾞﾙﾄ M24/L110</t>
  </si>
  <si>
    <t>TCﾎﾞﾙﾄ M24/L115</t>
  </si>
  <si>
    <t>TCﾎﾞﾙﾄ M24/L120</t>
  </si>
  <si>
    <t>TCﾎﾞﾙﾄ M24/L125</t>
  </si>
  <si>
    <t>TCﾎﾞﾙﾄ M24/L130</t>
  </si>
  <si>
    <t>TCﾎﾞﾙﾄ M24/L135</t>
  </si>
  <si>
    <t>TCﾎﾞﾙﾄ M24/L140</t>
  </si>
  <si>
    <t>TCﾎﾞﾙﾄ M24/L145</t>
  </si>
  <si>
    <t>TCﾎﾞﾙﾄ M24/L150</t>
  </si>
  <si>
    <t>TCﾎﾞﾙﾄ M24/L155</t>
  </si>
  <si>
    <t>TCﾎﾞﾙﾄ M24/L160</t>
  </si>
  <si>
    <t>HTB 六角 M16/M20,3,</t>
  </si>
  <si>
    <t>普通ﾎﾞﾙﾄ M12/M16,3,</t>
  </si>
  <si>
    <t>中ﾎﾞﾙﾄ M12/L20</t>
  </si>
  <si>
    <t>中ﾎﾞﾙﾄ M12/L25</t>
  </si>
  <si>
    <t>中ﾎﾞﾙﾄ M12/L30</t>
  </si>
  <si>
    <t>中ﾎﾞﾙﾄ M12/L35</t>
  </si>
  <si>
    <t>中ﾎﾞﾙﾄ M12/L40</t>
  </si>
  <si>
    <t>中ﾎﾞﾙﾄ M12/L45</t>
  </si>
  <si>
    <t>中ﾎﾞﾙﾄ M12/L50</t>
  </si>
  <si>
    <t>中ﾎﾞﾙﾄ M12/L55</t>
  </si>
  <si>
    <t>中ﾎﾞﾙﾄ M12/L60</t>
  </si>
  <si>
    <t>中ﾎﾞﾙﾄ M12/L65</t>
  </si>
  <si>
    <t>中ﾎﾞﾙﾄ M12/L70</t>
  </si>
  <si>
    <t>中ﾎﾞﾙﾄ M12/L75</t>
  </si>
  <si>
    <t>中ﾎﾞﾙﾄ M12/L80</t>
  </si>
  <si>
    <t>中ﾎﾞﾙﾄ M12/L85</t>
  </si>
  <si>
    <t>中ﾎﾞﾙﾄ M12/L90</t>
  </si>
  <si>
    <t>中ﾎﾞﾙﾄ M12/L100</t>
  </si>
  <si>
    <t>中ﾎﾞﾙﾄ M12/L110</t>
  </si>
  <si>
    <t>中ﾎﾞﾙﾄ M12/L120</t>
  </si>
  <si>
    <t>中ﾎﾞﾙﾄ M12/L130</t>
  </si>
  <si>
    <t>中ﾎﾞﾙﾄ M12/L140</t>
  </si>
  <si>
    <t>中ﾎﾞﾙﾄ M16/L25</t>
  </si>
  <si>
    <t>中ﾎﾞﾙﾄ M16/L30</t>
  </si>
  <si>
    <t>中ﾎﾞﾙﾄ M16/L35</t>
  </si>
  <si>
    <t>中ﾎﾞﾙﾄ M16/L40</t>
  </si>
  <si>
    <t>中ﾎﾞﾙﾄ M16/L45</t>
  </si>
  <si>
    <t>中ﾎﾞﾙﾄ M16/L50</t>
  </si>
  <si>
    <t>中ﾎﾞﾙﾄ M16/L55</t>
  </si>
  <si>
    <t>中ﾎﾞﾙﾄ M16/L60</t>
  </si>
  <si>
    <t>中ﾎﾞﾙﾄ M16/L65</t>
  </si>
  <si>
    <t>中ﾎﾞﾙﾄ M16/L70</t>
  </si>
  <si>
    <t>中ﾎﾞﾙﾄ M16/L75</t>
  </si>
  <si>
    <t>中ﾎﾞﾙﾄ M16/L80</t>
  </si>
  <si>
    <t>中ﾎﾞﾙﾄ M16/L85</t>
  </si>
  <si>
    <t>中ﾎﾞﾙﾄ M16/L90</t>
  </si>
  <si>
    <t>中ﾎﾞﾙﾄ M16/L100</t>
  </si>
  <si>
    <t>中ﾎﾞﾙﾄ M16/L110</t>
  </si>
  <si>
    <t>中ﾎﾞﾙﾄ M16/L120</t>
  </si>
  <si>
    <t>中ﾎﾞﾙﾄ M16/L130</t>
  </si>
  <si>
    <t>中ﾎﾞﾙﾄ M16/L140</t>
  </si>
  <si>
    <t>普通ﾎﾞﾙﾄ M20/M24,3,</t>
  </si>
  <si>
    <t>中ﾎﾞﾙﾄ M20/L30</t>
  </si>
  <si>
    <t>中ﾎﾞﾙﾄ M20/L35</t>
  </si>
  <si>
    <t>中ﾎﾞﾙﾄ M20/L40</t>
  </si>
  <si>
    <t>中ﾎﾞﾙﾄ M20/L45</t>
  </si>
  <si>
    <t>中ﾎﾞﾙﾄ M20/L50</t>
  </si>
  <si>
    <t>中ﾎﾞﾙﾄ M20/L55</t>
  </si>
  <si>
    <t>中ﾎﾞﾙﾄ M20/L60</t>
  </si>
  <si>
    <t>中ﾎﾞﾙﾄ M20/L65</t>
  </si>
  <si>
    <t>中ﾎﾞﾙﾄ M20/L70</t>
  </si>
  <si>
    <t>中ﾎﾞﾙﾄ M20/L75</t>
  </si>
  <si>
    <t>中ﾎﾞﾙﾄ M20/L80</t>
  </si>
  <si>
    <t>中ﾎﾞﾙﾄ M20/L85</t>
  </si>
  <si>
    <t>中ﾎﾞﾙﾄ M20/L90</t>
  </si>
  <si>
    <t>中ﾎﾞﾙﾄ M20/L100</t>
  </si>
  <si>
    <t>中ﾎﾞﾙﾄ M20/L110</t>
  </si>
  <si>
    <t>中ﾎﾞﾙﾄ M20/L120</t>
  </si>
  <si>
    <t>中ﾎﾞﾙﾄ M20/L130</t>
  </si>
  <si>
    <t>中ﾎﾞﾙﾄ M20/L140</t>
  </si>
  <si>
    <t>中ﾎﾞﾙﾄ M20/L150</t>
  </si>
  <si>
    <t>中ﾎﾞﾙﾄ M20/L160</t>
  </si>
  <si>
    <t>中ﾎﾞﾙﾄ M20/L170</t>
  </si>
  <si>
    <t>中ﾎﾞﾙﾄ M20/L180</t>
  </si>
  <si>
    <t>中ﾎﾞﾙﾄ M20/L190</t>
  </si>
  <si>
    <t>中ﾎﾞﾙﾄ M20/L200</t>
  </si>
  <si>
    <t>中ﾎﾞﾙﾄ M24/L30</t>
  </si>
  <si>
    <t>中ﾎﾞﾙﾄ M24/L35</t>
  </si>
  <si>
    <t>中ﾎﾞﾙﾄ M24/L40</t>
  </si>
  <si>
    <t>中ﾎﾞﾙﾄ M24/L45</t>
  </si>
  <si>
    <t>中ﾎﾞﾙﾄ M24/L50</t>
  </si>
  <si>
    <t>中ﾎﾞﾙﾄ M24/L55</t>
  </si>
  <si>
    <t>中ﾎﾞﾙﾄ M24/L60</t>
  </si>
  <si>
    <t>中ﾎﾞﾙﾄ M24/L65</t>
  </si>
  <si>
    <t>中ﾎﾞﾙﾄ M24/L70</t>
  </si>
  <si>
    <t>中ﾎﾞﾙﾄ M24/L75</t>
  </si>
  <si>
    <t>中ﾎﾞﾙﾄ M24/L80</t>
  </si>
  <si>
    <t>中ﾎﾞﾙﾄ M24/L85</t>
  </si>
  <si>
    <t>中ﾎﾞﾙﾄ M24/L90</t>
  </si>
  <si>
    <t>中ﾎﾞﾙﾄ M24/L100</t>
  </si>
  <si>
    <t>中ﾎﾞﾙﾄ M24/L110</t>
  </si>
  <si>
    <t>中ﾎﾞﾙﾄ M24/L120</t>
  </si>
  <si>
    <t>中ﾎﾞﾙﾄ M24/L130</t>
  </si>
  <si>
    <t>中ﾎﾞﾙﾄ M24/L140</t>
  </si>
  <si>
    <t>中ﾎﾞﾙﾄ M24/L150</t>
  </si>
  <si>
    <t>中ﾎﾞﾙﾄ M24/L160</t>
  </si>
  <si>
    <t>中ﾎﾞﾙﾄ M24/L170</t>
  </si>
  <si>
    <t>中ﾎﾞﾙﾄ M24/L180</t>
  </si>
  <si>
    <t>中ﾎﾞﾙﾄ M24/L190</t>
  </si>
  <si>
    <t>中ﾎﾞﾙﾄ M24/L200</t>
  </si>
  <si>
    <t>HE (EUROPEAN NORM W</t>
  </si>
  <si>
    <t>HE91x100x4.2x5.5</t>
  </si>
  <si>
    <t>HE96x100x5x8</t>
  </si>
  <si>
    <t>HE100x100x6x10</t>
  </si>
  <si>
    <t>HE109x120x4.2x5.5</t>
  </si>
  <si>
    <t>HE114x120x5x8</t>
  </si>
  <si>
    <t>HE120x106x12x20</t>
  </si>
  <si>
    <t>HE120x120x6.5x11</t>
  </si>
  <si>
    <t>HE128x140x4.3x6</t>
  </si>
  <si>
    <t>HE133x140x5.5x8.5</t>
  </si>
  <si>
    <t>HE140x126x12.5x21</t>
  </si>
  <si>
    <t>HE140x140x7x12</t>
  </si>
  <si>
    <t>HE148x160x4.5x7</t>
  </si>
  <si>
    <t>HE152x160x6x9</t>
  </si>
  <si>
    <t>HE160x146x13x22</t>
  </si>
  <si>
    <t>HE160x160x8x13</t>
  </si>
  <si>
    <t>HE167x180x5x7.5</t>
  </si>
  <si>
    <t>HE171x180x6x9.5</t>
  </si>
  <si>
    <t>HE180x166x14x23</t>
  </si>
  <si>
    <t>HE180x180x8.5x14</t>
  </si>
  <si>
    <t>HE186x200x5.5x8</t>
  </si>
  <si>
    <t>HE190x200x6.5x10</t>
  </si>
  <si>
    <t>HE200x186x14.5x24</t>
  </si>
  <si>
    <t>HE200x200x9x15</t>
  </si>
  <si>
    <t>HE205x220x6x8.5</t>
  </si>
  <si>
    <t>HE210x220x7x11</t>
  </si>
  <si>
    <t>HE220x206x15x25</t>
  </si>
  <si>
    <t>HE220x220x9.5x16</t>
  </si>
  <si>
    <t>HE224x240x6.5x9</t>
  </si>
  <si>
    <t>HE230x240x7.5x12</t>
  </si>
  <si>
    <t>HE240x226x15.5x26</t>
  </si>
  <si>
    <t>HE240x240x10x17</t>
  </si>
  <si>
    <t>HE244x260x6.5x9.5</t>
  </si>
  <si>
    <t>HE250x260x7.5x12.5</t>
  </si>
  <si>
    <t>HE260x260x10x17.5</t>
  </si>
  <si>
    <t>HE264x280x7x10</t>
  </si>
  <si>
    <t>HE270x248x18x32</t>
  </si>
  <si>
    <t>HE270x280x8x13</t>
  </si>
  <si>
    <t>HE280x280x10.5x18</t>
  </si>
  <si>
    <t>HE283x300x7.5x10.5</t>
  </si>
  <si>
    <t>HE290x268x18x32.5</t>
  </si>
  <si>
    <t>HE290x300x8.5x14</t>
  </si>
  <si>
    <t>HE300x300x11x19</t>
  </si>
  <si>
    <t>HE301x300x8x11</t>
  </si>
  <si>
    <t>HE310x288x18.5x33</t>
  </si>
  <si>
    <t>HE310x300x9x15.5</t>
  </si>
  <si>
    <t>HE320x300x8.5x11.5</t>
  </si>
  <si>
    <t>HE320x300x11.5x20.5</t>
  </si>
  <si>
    <t>HE320x305x16x29</t>
  </si>
  <si>
    <t>HE330x300x9.5x16.5</t>
  </si>
  <si>
    <t>HE339x300x9x12</t>
  </si>
  <si>
    <t>HE340x300x12x21.5</t>
  </si>
  <si>
    <t>HE340x310x21x39</t>
  </si>
  <si>
    <t>HE350x300x10x17.5</t>
  </si>
  <si>
    <t>HE359x309x21x40</t>
  </si>
  <si>
    <t>HE360x300x12.5x22.5</t>
  </si>
  <si>
    <t>HE377x309x21x40</t>
  </si>
  <si>
    <t>HE378x300x9.5x13</t>
  </si>
  <si>
    <t>HE390x300x11x19</t>
  </si>
  <si>
    <t>HE395x308x21x40</t>
  </si>
  <si>
    <t>HE400x300x13.5x24</t>
  </si>
  <si>
    <t>HE425x300x10x13.5</t>
  </si>
  <si>
    <t>HE432x307x21x40</t>
  </si>
  <si>
    <t>HE440x300x11.5x21</t>
  </si>
  <si>
    <t>HE450x300x14x26</t>
  </si>
  <si>
    <t>HE472x300x10.5x14</t>
  </si>
  <si>
    <t>HE478x307x21x40</t>
  </si>
  <si>
    <t>HE490x300x12x23</t>
  </si>
  <si>
    <t>HE500x300x14.5x28</t>
  </si>
  <si>
    <t>HE522x300x11.5x15</t>
  </si>
  <si>
    <t>HE524x306x21x40</t>
  </si>
  <si>
    <t>HE540x300x12.5x24</t>
  </si>
  <si>
    <t>HE550x300x15x29</t>
  </si>
  <si>
    <t>HE571x300x12x15.5</t>
  </si>
  <si>
    <t>HE572x306x21x40</t>
  </si>
  <si>
    <t>HE590x300x13x25</t>
  </si>
  <si>
    <t>HE600x300x15.5x30</t>
  </si>
  <si>
    <t>HE620x300x12.5x16</t>
  </si>
  <si>
    <t>HE620x305x21x40</t>
  </si>
  <si>
    <t>HE632x308x26.5x46</t>
  </si>
  <si>
    <t>HE640x300x13.5x26</t>
  </si>
  <si>
    <t>HE648x313x31x54</t>
  </si>
  <si>
    <t>HE650x300x16x31</t>
  </si>
  <si>
    <t>HE668x305x21x40</t>
  </si>
  <si>
    <t>HE670x300x13x17</t>
  </si>
  <si>
    <t>HE680x307x26x46</t>
  </si>
  <si>
    <t>HE690x300x14.5x27</t>
  </si>
  <si>
    <t>HE696x312x30.5x54</t>
  </si>
  <si>
    <t>HE700x300x17x32</t>
  </si>
  <si>
    <t>HE716x304x21x40</t>
  </si>
  <si>
    <t>HE728x306x26x46</t>
  </si>
  <si>
    <t>HE744x311x30.5x54</t>
  </si>
  <si>
    <t>HE770x300x14x18</t>
  </si>
  <si>
    <t>HE790x300x15x28</t>
  </si>
  <si>
    <t>HE800x300x17.5x33</t>
  </si>
  <si>
    <t>HE814x303x21x40</t>
  </si>
  <si>
    <t>HE826x306x26x46</t>
  </si>
  <si>
    <t>HE842x311x31x54</t>
  </si>
  <si>
    <t>HE870x300x15x20</t>
  </si>
  <si>
    <t>HE890x300x16x30</t>
  </si>
  <si>
    <t>HE900x300x18.5x35</t>
  </si>
  <si>
    <t>HE910x302x21x40</t>
  </si>
  <si>
    <t>HE922x305x26x46</t>
  </si>
  <si>
    <t>HE938x310x31x54</t>
  </si>
  <si>
    <t>HE970x300x16x21</t>
  </si>
  <si>
    <t>HE970x400x16.5x21</t>
  </si>
  <si>
    <t>HE990x300x16.5x31</t>
  </si>
  <si>
    <t>HE990x400x16.5x31</t>
  </si>
  <si>
    <t>HL1000x300x19x36</t>
  </si>
  <si>
    <t>HL1000x400x19x36</t>
  </si>
  <si>
    <t>HL1008x302x21x40</t>
  </si>
  <si>
    <t>HL1008x402x21x40</t>
  </si>
  <si>
    <t>HL1018x404x25.5x45</t>
  </si>
  <si>
    <t>HL1020x304x26x46</t>
  </si>
  <si>
    <t>HL1032x408x29.5x52</t>
  </si>
  <si>
    <t>HL1036x309x31x54</t>
  </si>
  <si>
    <t>HL1048x412x34x60</t>
  </si>
  <si>
    <t>HL1090x400x18x31</t>
  </si>
  <si>
    <t>HL1100x400x20x36</t>
  </si>
  <si>
    <t>HL1108x402x22x40</t>
  </si>
  <si>
    <t>HL1118x405x26x45</t>
  </si>
  <si>
    <t>IPE (EUROPEAN NORM</t>
  </si>
  <si>
    <t>IPE78x46x3.3x4.2</t>
  </si>
  <si>
    <t>IPE80x46x3.8x5.2</t>
  </si>
  <si>
    <t>IPE98x55x3.6x4.7</t>
  </si>
  <si>
    <t>IPE100x55x4.1x5.7</t>
  </si>
  <si>
    <t>IPE117.6x64x3.8x5.1</t>
  </si>
  <si>
    <t>IPE120x64x4.4x6.3</t>
  </si>
  <si>
    <t>IPE137.4x73x3.8x5.6</t>
  </si>
  <si>
    <t>IPE140x73x4.7x6.9</t>
  </si>
  <si>
    <t>IPE157x82x4x5.9</t>
  </si>
  <si>
    <t>IPE160x82x5x7.4</t>
  </si>
  <si>
    <t>IPE177x91x4.3x6.5</t>
  </si>
  <si>
    <t>IPE180x91x5.3x8</t>
  </si>
  <si>
    <t>IPE182x92x6x9</t>
  </si>
  <si>
    <t>IPE197x100x4.5x7</t>
  </si>
  <si>
    <t>IPE200x100x5.6x8.5</t>
  </si>
  <si>
    <t>IPE202x102x6.2x9.5</t>
  </si>
  <si>
    <t>IPE217x110x5x7.7</t>
  </si>
  <si>
    <t>IPE220x110x5.9x9.2</t>
  </si>
  <si>
    <t>IPE222x112x6.6x10.2</t>
  </si>
  <si>
    <t>IPE237x120x5.2x8.3</t>
  </si>
  <si>
    <t>IPE240x120x6.2x9.8</t>
  </si>
  <si>
    <t>IPE242x122x7x10.8</t>
  </si>
  <si>
    <t>IPE267x135x5.5x8.7</t>
  </si>
  <si>
    <t>IPE270x135x6.6x10.2</t>
  </si>
  <si>
    <t>IPE274x136x7.5x12.2</t>
  </si>
  <si>
    <t>IPE297x150x6.1x9.2</t>
  </si>
  <si>
    <t>IPE300x150x7.1x10.7</t>
  </si>
  <si>
    <t>IPE304x152x8x12.7</t>
  </si>
  <si>
    <t>IPE327x160x6.5x10</t>
  </si>
  <si>
    <t>IPE330x160x7.5x11.5</t>
  </si>
  <si>
    <t>IPE334x162x8.5x13.5</t>
  </si>
  <si>
    <t>IPE357.6x170x6.6x11</t>
  </si>
  <si>
    <t>IPE360x170x8x12.7</t>
  </si>
  <si>
    <t>IPE364x172x9.2x14.7</t>
  </si>
  <si>
    <t>IPE397x180x7x12</t>
  </si>
  <si>
    <t>IPE400x180x8.6x13.5</t>
  </si>
  <si>
    <t>IPE404x182x9.7x15.5</t>
  </si>
  <si>
    <t>IPE447x190x7.6x13.1</t>
  </si>
  <si>
    <t>IPE450x190x9.4x14.6</t>
  </si>
  <si>
    <t>IPE456x192x11x17.6</t>
  </si>
  <si>
    <t>IPE497x200x8.4x14.5</t>
  </si>
  <si>
    <t>IPE500x200x10.2x16</t>
  </si>
  <si>
    <t>IPE506x202x12x19</t>
  </si>
  <si>
    <t>IPE547x210x9x15.7</t>
  </si>
  <si>
    <t>IPE550x210x11.1x17.</t>
  </si>
  <si>
    <t>IPE556x212x12.7x20.</t>
  </si>
  <si>
    <t>IPE597x220x9.8x17.5</t>
  </si>
  <si>
    <t>IPE600x220x12x19</t>
  </si>
  <si>
    <t>IPE610x224x15x24</t>
  </si>
  <si>
    <t>IPE753x263x11.5x17</t>
  </si>
  <si>
    <t>IPE753x265x13.2x17</t>
  </si>
  <si>
    <t>IPE762x267x14.4x21.</t>
  </si>
  <si>
    <t>IPE770x268x15.6x25.</t>
  </si>
  <si>
    <t>UPN (EUROPEAN NORM</t>
  </si>
  <si>
    <t>UPN 80x 45x6  x8</t>
  </si>
  <si>
    <t>UPN100x 50x6  x8.5</t>
  </si>
  <si>
    <t>UPN120x 55x7  x9</t>
  </si>
  <si>
    <t>UPN140x 60x7  x10</t>
  </si>
  <si>
    <t>UPN160x 65x7.5x10.5</t>
  </si>
  <si>
    <t>UPN180x 70x8  x11</t>
  </si>
  <si>
    <t>UPN200x 75x8.5x11.5</t>
  </si>
  <si>
    <t>UPN220x 80x9  x12.5</t>
  </si>
  <si>
    <t>UPN240x 85x9.5x13</t>
  </si>
  <si>
    <t>UPN260x 90x10 x14</t>
  </si>
  <si>
    <t>UPN280x 95x10 x15</t>
  </si>
  <si>
    <t>UPN300x100x10 x16</t>
  </si>
  <si>
    <t>UPN320x100x14 x17.5</t>
  </si>
  <si>
    <t>UPN350x100x14 x16</t>
  </si>
  <si>
    <t>UPN380x102x13.5x16</t>
  </si>
  <si>
    <t>UPN400x110x14 x18</t>
  </si>
  <si>
    <t>L (EUROPEAN NORM L)</t>
  </si>
  <si>
    <t>L 90x 90x 9</t>
  </si>
  <si>
    <t>L100x100x 8</t>
  </si>
  <si>
    <t>L100x100x12</t>
  </si>
  <si>
    <t>L110x110x10</t>
  </si>
  <si>
    <t>L110x110x12</t>
  </si>
  <si>
    <t>L120x120x11</t>
  </si>
  <si>
    <t>L120x120x12</t>
  </si>
  <si>
    <t>L120x120x13</t>
  </si>
  <si>
    <t>L120x120x15</t>
  </si>
  <si>
    <t>L140x140x13</t>
  </si>
  <si>
    <t>L150x150x14</t>
  </si>
  <si>
    <t>L150x150x18</t>
  </si>
  <si>
    <t>L160x160x15</t>
  </si>
  <si>
    <t>L160x160x17</t>
  </si>
  <si>
    <t>L180x180x16</t>
  </si>
  <si>
    <t>L180x180x18</t>
  </si>
  <si>
    <t>L200x200x16</t>
  </si>
  <si>
    <t>L200x200x24</t>
  </si>
  <si>
    <t>略称</t>
    <rPh sb="0" eb="1">
      <t>リャク</t>
    </rPh>
    <rPh sb="1" eb="2">
      <t>ショウ</t>
    </rPh>
    <phoneticPr fontId="3"/>
  </si>
  <si>
    <t>メンバー</t>
    <phoneticPr fontId="3"/>
  </si>
  <si>
    <t>単重</t>
    <rPh sb="0" eb="1">
      <t>タン</t>
    </rPh>
    <rPh sb="1" eb="2">
      <t>ジュウ</t>
    </rPh>
    <phoneticPr fontId="3"/>
  </si>
  <si>
    <t>名称</t>
    <rPh sb="0" eb="2">
      <t>メイショウ</t>
    </rPh>
    <phoneticPr fontId="3"/>
  </si>
  <si>
    <t>品名</t>
    <rPh sb="0" eb="2">
      <t>ヒンメイ</t>
    </rPh>
    <phoneticPr fontId="3"/>
  </si>
  <si>
    <t>数量</t>
    <rPh sb="0" eb="2">
      <t>スウリョウ</t>
    </rPh>
    <phoneticPr fontId="3"/>
  </si>
  <si>
    <t>備考</t>
    <rPh sb="0" eb="2">
      <t>ビコウ</t>
    </rPh>
    <phoneticPr fontId="3"/>
  </si>
  <si>
    <t>形状</t>
    <rPh sb="0" eb="2">
      <t>ケイジョウ</t>
    </rPh>
    <phoneticPr fontId="3"/>
  </si>
  <si>
    <t>材質</t>
    <rPh sb="0" eb="2">
      <t>ザイシツ</t>
    </rPh>
    <phoneticPr fontId="3"/>
  </si>
  <si>
    <t>広幅Ｈ形鋼,1,2</t>
    <rPh sb="0" eb="1">
      <t>ヒロ</t>
    </rPh>
    <phoneticPr fontId="3"/>
  </si>
  <si>
    <t>H518x457x70x80</t>
  </si>
  <si>
    <t>H518x462x75x80</t>
  </si>
  <si>
    <t>H518x467x80x80</t>
  </si>
  <si>
    <t>H528x432x45x85</t>
  </si>
  <si>
    <t>H528x437x50x85</t>
  </si>
  <si>
    <t>H528x442x55x85</t>
  </si>
  <si>
    <t>H528x447x60x85</t>
  </si>
  <si>
    <t>H528x452x65x85</t>
  </si>
  <si>
    <t>H528x457x70x85</t>
  </si>
  <si>
    <t>H528x462x75x85</t>
  </si>
  <si>
    <t>H528x467x80x85</t>
  </si>
  <si>
    <t>H528x472x85x85</t>
  </si>
  <si>
    <t>H538x432x45x90</t>
  </si>
  <si>
    <t>H538x437x50x90</t>
  </si>
  <si>
    <t>H538x442x55x90</t>
  </si>
  <si>
    <t>H538x447x60x90</t>
  </si>
  <si>
    <t>H538x452x65x90</t>
  </si>
  <si>
    <t>H538x457x70x90</t>
  </si>
  <si>
    <t>H538x462x75x90</t>
  </si>
  <si>
    <t>H538x467x80x90</t>
  </si>
  <si>
    <t>H538x472x85x90</t>
  </si>
  <si>
    <t>H538x477x90x90</t>
  </si>
  <si>
    <t>H548x437x50x95</t>
  </si>
  <si>
    <t>H548x442x55x95</t>
  </si>
  <si>
    <t>H548x447x60x95</t>
  </si>
  <si>
    <t>H548x452x65x95</t>
  </si>
  <si>
    <t>H548x457x70x95</t>
  </si>
  <si>
    <t>H548x462x75x95</t>
  </si>
  <si>
    <t>H548x467x80x95</t>
  </si>
  <si>
    <t>H548x472x85x95</t>
  </si>
  <si>
    <t>H548x477x90x95</t>
  </si>
  <si>
    <t>H558x442x55x100</t>
  </si>
  <si>
    <t>H558x447x60x100</t>
  </si>
  <si>
    <t>H558x452x65x100</t>
  </si>
  <si>
    <t>H558x457x70x100</t>
  </si>
  <si>
    <t>H558x462x75x100</t>
  </si>
  <si>
    <t>H558x467x80x100</t>
  </si>
  <si>
    <t>H558x472x85x100</t>
  </si>
  <si>
    <t>H558x477x90x100</t>
  </si>
  <si>
    <t>H568x447x60x105</t>
  </si>
  <si>
    <t>H568x452x65x105</t>
  </si>
  <si>
    <t>H568x457x70x105</t>
  </si>
  <si>
    <t>H568x462x75x105</t>
  </si>
  <si>
    <t>H568x467x80x105</t>
  </si>
  <si>
    <t>H568x472x85x105</t>
  </si>
  <si>
    <t>H568x477x90x105</t>
  </si>
  <si>
    <t>H578x452x65x110</t>
  </si>
  <si>
    <t>H578x457x70x110</t>
  </si>
  <si>
    <t>H578x462x75x110</t>
  </si>
  <si>
    <t>H578x467x80x110</t>
  </si>
  <si>
    <t>H578x472x85x110</t>
  </si>
  <si>
    <t>H578x477x90x110</t>
  </si>
  <si>
    <t>H588x457x70x115</t>
  </si>
  <si>
    <t>H588x462x75x115</t>
  </si>
  <si>
    <t>H588x467x80x115</t>
  </si>
  <si>
    <t>H588x472x85x115</t>
  </si>
  <si>
    <t>H588x477x90x115</t>
  </si>
  <si>
    <t>H598x462x75x120</t>
  </si>
  <si>
    <t>H598x467x80x120</t>
  </si>
  <si>
    <t>H598x472x85x120</t>
  </si>
  <si>
    <t>H598x477x90x120</t>
  </si>
  <si>
    <t>H608x467x80x125</t>
  </si>
  <si>
    <t>H608x472x85x125</t>
  </si>
  <si>
    <t>H608x477x90x125</t>
  </si>
  <si>
    <t>H492x465x15x20</t>
  </si>
  <si>
    <t>H502x465x15x25</t>
  </si>
  <si>
    <t>H502x470x20x25</t>
  </si>
  <si>
    <t>H502x475x25x25</t>
  </si>
  <si>
    <t>H512x465x15x30</t>
  </si>
  <si>
    <t>H512x470x20x30</t>
  </si>
  <si>
    <t>H512x475x25x30</t>
  </si>
  <si>
    <t>H512x480x30x30</t>
  </si>
  <si>
    <t>H522x470x20x35</t>
  </si>
  <si>
    <t>H522x475x25x35</t>
  </si>
  <si>
    <t>H522x480x30x35</t>
  </si>
  <si>
    <t>H522x485x35x35</t>
  </si>
  <si>
    <t>H532x470x20x40</t>
  </si>
  <si>
    <t>H532x475x25x40</t>
  </si>
  <si>
    <t>H532x480x30x40</t>
  </si>
  <si>
    <t>H532x485x35x40</t>
  </si>
  <si>
    <t>H532x490x40x40</t>
  </si>
  <si>
    <t>H542x475x25x45</t>
  </si>
  <si>
    <t>H542x480x30x45</t>
  </si>
  <si>
    <t>H542x485x35x45</t>
  </si>
  <si>
    <t>H542x490x40x45</t>
  </si>
  <si>
    <t>H542x495x45x45</t>
  </si>
  <si>
    <t>H552x475x25x50</t>
  </si>
  <si>
    <t>H552x480x30x50</t>
  </si>
  <si>
    <t>H552x485x35x50</t>
  </si>
  <si>
    <t>H552x490x40x50</t>
  </si>
  <si>
    <t>H552x495x45x50</t>
  </si>
  <si>
    <t>H552x500x50x50</t>
  </si>
  <si>
    <t>H562x480x30x55</t>
  </si>
  <si>
    <t>H562x485x35x55</t>
  </si>
  <si>
    <t>H562x490x40x55</t>
  </si>
  <si>
    <t>H562x495x45x55</t>
  </si>
  <si>
    <t>H562x500x50x55</t>
  </si>
  <si>
    <t>H562x505x55x55</t>
  </si>
  <si>
    <t>H572x480x30x60</t>
  </si>
  <si>
    <t>H572x485x35x60</t>
  </si>
  <si>
    <t>H572x490x40x60</t>
  </si>
  <si>
    <t>H572x495x45x60</t>
  </si>
  <si>
    <t>H572x500x50x60</t>
  </si>
  <si>
    <t>H572x505x55x60</t>
  </si>
  <si>
    <t>H572x510x60x60</t>
  </si>
  <si>
    <t>H582x490x40x65</t>
  </si>
  <si>
    <t>H582x495x45x65</t>
  </si>
  <si>
    <t>H582x500x50x65</t>
  </si>
  <si>
    <t>H582x505x55x65</t>
  </si>
  <si>
    <t>H582x510x60x65</t>
  </si>
  <si>
    <t>H582x515x65x65</t>
  </si>
  <si>
    <t>H592x490x40x70</t>
  </si>
  <si>
    <t>H592x495x45x70</t>
  </si>
  <si>
    <t>H592x500x50x70</t>
  </si>
  <si>
    <t>H592x505x55x70</t>
  </si>
  <si>
    <t>H592x510x60x70</t>
  </si>
  <si>
    <t>H592x515x65x70</t>
  </si>
  <si>
    <t>H592x520x70x70</t>
  </si>
  <si>
    <t>H602x490x40x75</t>
  </si>
  <si>
    <t>H602x495x45x75</t>
  </si>
  <si>
    <t>H602x500x50x75</t>
  </si>
  <si>
    <t>H602x505x55x75</t>
  </si>
  <si>
    <t>H602x510x60x75</t>
  </si>
  <si>
    <t>H602x515x65x75</t>
  </si>
  <si>
    <t>H602x520x70x75</t>
  </si>
  <si>
    <t>H612x490x40x80</t>
  </si>
  <si>
    <t>H612x495x45x80</t>
  </si>
  <si>
    <t>H612x500x50x80</t>
  </si>
  <si>
    <t>H612x505x55x80</t>
  </si>
  <si>
    <t>H612x510x60x80</t>
  </si>
  <si>
    <t>H612x515x65x80</t>
  </si>
  <si>
    <t>H612x520x70x80</t>
  </si>
  <si>
    <t>LH100x60x2.3x4.5</t>
  </si>
  <si>
    <t>LH100x60x3.2x4.5</t>
  </si>
  <si>
    <t>LH100x100x2.3x4.5</t>
  </si>
  <si>
    <t>LH100x100x3.2x4.5</t>
  </si>
  <si>
    <t>LH125x60x2.3x4.5</t>
  </si>
  <si>
    <t>LH125x60x3.2x4.5</t>
  </si>
  <si>
    <t>LH125x100x2.3x4.5</t>
  </si>
  <si>
    <t>LH125x100x3.2x4.5</t>
  </si>
  <si>
    <t>LH125x125x2.3x4.5</t>
  </si>
  <si>
    <t>LH125x125x3.2x4.5</t>
  </si>
  <si>
    <t>LH150x75x2.3x4.5</t>
  </si>
  <si>
    <t>LH150x75x3.2x4.5</t>
  </si>
  <si>
    <t>LH150x75x3.2x6</t>
  </si>
  <si>
    <t>LH150x100x2.3x4.5</t>
  </si>
  <si>
    <t>LH150x100x3.2x4.5</t>
  </si>
  <si>
    <t>LH150x100x3.2x6</t>
  </si>
  <si>
    <t>LH150x150x2.3x4.5</t>
  </si>
  <si>
    <t>LH150x150x3.2x4.5</t>
  </si>
  <si>
    <t>LH150x150x3.2x6</t>
  </si>
  <si>
    <t>LH175x90x2.3x4.5</t>
  </si>
  <si>
    <t>LH175x90x3.2x4.5</t>
  </si>
  <si>
    <t>LH200x100x2.3x4.5</t>
  </si>
  <si>
    <t>LH200x100x3.2x4.5</t>
  </si>
  <si>
    <t>LH200x100x3.2x6</t>
  </si>
  <si>
    <t>LH200x100x4.5x6</t>
  </si>
  <si>
    <t>LH200x125x3.2x6</t>
  </si>
  <si>
    <t>LH200x150x2.3x4.5</t>
  </si>
  <si>
    <t>LH200x150x3.2x4.5</t>
  </si>
  <si>
    <t>LH200x150x3.2x6</t>
  </si>
  <si>
    <t>LH200x150x4.5x6</t>
  </si>
  <si>
    <t>LH250x125x3.2x4.5</t>
  </si>
  <si>
    <t>LH250x125x4.5x6</t>
  </si>
  <si>
    <t>LH250x125x4.5x9</t>
  </si>
  <si>
    <t>LH250x150x3.2x4.5</t>
  </si>
  <si>
    <t>LH250x150x4.5x6</t>
  </si>
  <si>
    <t>LH250x150x4.5x9</t>
  </si>
  <si>
    <t>LH300x150x3.2x4.5</t>
  </si>
  <si>
    <t>LH300x150x4.5x6</t>
  </si>
  <si>
    <t>LH300x150x4.5x9</t>
  </si>
  <si>
    <t>LH350x175x4.5x6</t>
  </si>
  <si>
    <t>LH350x175x4.5x9</t>
  </si>
  <si>
    <t>LH400x200x4.5x6</t>
  </si>
  <si>
    <t>LH400x200x4.5x9</t>
  </si>
  <si>
    <t>LH400x200x6x9</t>
  </si>
  <si>
    <t>LH400x200x6x12</t>
  </si>
  <si>
    <t>LH450x200x4.5x9</t>
  </si>
  <si>
    <t>LH450x250x6x12</t>
  </si>
  <si>
    <t>Ｉ形鋼           ,1</t>
  </si>
  <si>
    <t>I100x 75x 5x 8</t>
  </si>
  <si>
    <t>I125x 75x5.5x9.5</t>
  </si>
  <si>
    <t>I150x 75x5.5x9.5</t>
  </si>
  <si>
    <t>I150x125x8.5x14</t>
  </si>
  <si>
    <t>I180x100x 6x10</t>
  </si>
  <si>
    <t>I200x100x 7x10</t>
  </si>
  <si>
    <t>I200x150x 9x16</t>
  </si>
  <si>
    <t>I250x125x10x19</t>
  </si>
  <si>
    <t>I300x150x 8x13</t>
  </si>
  <si>
    <t>I300x150x10x18.5</t>
  </si>
  <si>
    <t>I300x150x11.5x22</t>
  </si>
  <si>
    <t>I350x150x 9x15</t>
  </si>
  <si>
    <t>I350x150x12x24</t>
  </si>
  <si>
    <t>I400x150x10x18</t>
  </si>
  <si>
    <t>I400x150x12.5x25</t>
  </si>
  <si>
    <t>I450x175x11x20</t>
  </si>
  <si>
    <t>I450x175x13x26</t>
  </si>
  <si>
    <t>I600x190x13x25</t>
  </si>
  <si>
    <t>I600x190x16x35</t>
  </si>
  <si>
    <t>C75x40x5x7</t>
  </si>
  <si>
    <t>C100x50x5x7.5</t>
  </si>
  <si>
    <t>C125x65x6x8</t>
  </si>
  <si>
    <t>C150x75x6.5x10</t>
  </si>
  <si>
    <t>C150x75x9x12.5</t>
  </si>
  <si>
    <t>C180x75x7x10.5</t>
  </si>
  <si>
    <t>C200x80x7.5x11</t>
  </si>
  <si>
    <t>C200x90x8x13.5</t>
  </si>
  <si>
    <t>C250x90x9x13</t>
  </si>
  <si>
    <t>C250x90x11x14.5</t>
  </si>
  <si>
    <t>C300x90x9x13</t>
  </si>
  <si>
    <t>C300x90x10x15.5</t>
  </si>
  <si>
    <t>C300x90x12x16</t>
  </si>
  <si>
    <t>C380x100x10.5x16</t>
  </si>
  <si>
    <t>C380x100x13x16.5</t>
  </si>
  <si>
    <t>C380x100x13x20</t>
  </si>
  <si>
    <t>L20x20x3</t>
  </si>
  <si>
    <t>L25x25x3</t>
  </si>
  <si>
    <t>L30x30x3</t>
  </si>
  <si>
    <t>L40x40x3</t>
  </si>
  <si>
    <t>L40x40x5</t>
  </si>
  <si>
    <t>L45x45x4</t>
  </si>
  <si>
    <t>L45x45x5</t>
  </si>
  <si>
    <t>L50x50x4</t>
  </si>
  <si>
    <t>L50x50x5</t>
  </si>
  <si>
    <t>L50x50x6</t>
  </si>
  <si>
    <t>L60x60x4</t>
  </si>
  <si>
    <t>L60x60x5</t>
  </si>
  <si>
    <t>L65x65x5</t>
  </si>
  <si>
    <t>L65x65x6</t>
  </si>
  <si>
    <t>L65x65x8</t>
  </si>
  <si>
    <t>L70x70x6</t>
  </si>
  <si>
    <t>L75x75x6</t>
  </si>
  <si>
    <t>L75x75x9</t>
  </si>
  <si>
    <t>L75x75x12</t>
  </si>
  <si>
    <t>L80x80x6</t>
  </si>
  <si>
    <t>L90x90x6</t>
  </si>
  <si>
    <t>L90x90x7</t>
  </si>
  <si>
    <t>L90x90x10</t>
  </si>
  <si>
    <t>L90x90x13</t>
  </si>
  <si>
    <t>L100x100x7</t>
  </si>
  <si>
    <t>L100x100x10</t>
  </si>
  <si>
    <t>L100x100x13</t>
  </si>
  <si>
    <t>L120x120x8</t>
  </si>
  <si>
    <t>L130x130x9</t>
  </si>
  <si>
    <t>L130x130x12</t>
  </si>
  <si>
    <t>L130x130x15</t>
  </si>
  <si>
    <t>L150x150x12</t>
  </si>
  <si>
    <t>L150x150x15</t>
  </si>
  <si>
    <t>L150x150x19</t>
  </si>
  <si>
    <t>L175x175x12</t>
  </si>
  <si>
    <t>L175x175x15</t>
  </si>
  <si>
    <t>L200x200x15</t>
  </si>
  <si>
    <t>L200x200x20</t>
  </si>
  <si>
    <t>L200x200x25</t>
  </si>
  <si>
    <t>L250x250x25</t>
  </si>
  <si>
    <t>L250x250x35</t>
  </si>
  <si>
    <t>不等辺山形鋼     ,1</t>
  </si>
  <si>
    <t>L 90x 75x 9</t>
  </si>
  <si>
    <t>L100x 75x 7</t>
  </si>
  <si>
    <t>L100x 75x10</t>
  </si>
  <si>
    <t>L100x 75x13</t>
  </si>
  <si>
    <t>L125x 75x 7</t>
  </si>
  <si>
    <t>L125x 75x10</t>
  </si>
  <si>
    <t>L125x 75x13</t>
  </si>
  <si>
    <t>L125x 90x10</t>
  </si>
  <si>
    <t>L125x 90x13</t>
  </si>
  <si>
    <t>L150x 90x 9</t>
  </si>
  <si>
    <t>L150x 90x12</t>
  </si>
  <si>
    <t>L150x 90x15</t>
  </si>
  <si>
    <t>L150x100x 9</t>
  </si>
  <si>
    <t>L150x100x12</t>
  </si>
  <si>
    <t>L150x100x15</t>
  </si>
  <si>
    <t>不等辺不等厚山形鋼</t>
  </si>
  <si>
    <t>L200x 90x 9x14</t>
  </si>
  <si>
    <t>L250x 90x10x15</t>
  </si>
  <si>
    <t>L250x 90x12x16</t>
  </si>
  <si>
    <t>L300x 90x11x16</t>
  </si>
  <si>
    <t>L300x 90x13x17</t>
  </si>
  <si>
    <t>L350x100x12x17</t>
  </si>
  <si>
    <t>L400x100x13x18</t>
  </si>
  <si>
    <t>CT75x75x5x7</t>
  </si>
  <si>
    <t>CT87.5x90x5x8</t>
  </si>
  <si>
    <t>CT100x100x5.5x8</t>
  </si>
  <si>
    <t>CT124x124x5x8</t>
  </si>
  <si>
    <t>CT125x125x6x9</t>
  </si>
  <si>
    <t>CT149x149x5.5x8</t>
  </si>
  <si>
    <t>CT150x150x6.5x9</t>
  </si>
  <si>
    <t>CT173x174x6x9</t>
  </si>
  <si>
    <t>CT175x175x7x11</t>
  </si>
  <si>
    <t>CT198x199x7x11</t>
  </si>
  <si>
    <t>CT200x200x8x13</t>
  </si>
  <si>
    <t>CT223x199x8x12</t>
  </si>
  <si>
    <t>CT225x200x9x14</t>
  </si>
  <si>
    <t>CT248x199x9x14</t>
  </si>
  <si>
    <t>CT250x200x10x16</t>
  </si>
  <si>
    <t>CT298x199x10x15</t>
  </si>
  <si>
    <t>CT300x200x11x17</t>
  </si>
  <si>
    <t>CT303x201x12x20</t>
  </si>
  <si>
    <t>CT74x100x6x9</t>
  </si>
  <si>
    <t>CT97x150x6x9</t>
  </si>
  <si>
    <t>CT122x175x7x11</t>
  </si>
  <si>
    <t>CT147x200x8x12</t>
  </si>
  <si>
    <t>CT170x250x9x14</t>
  </si>
  <si>
    <t>CT195x300x10x16</t>
  </si>
  <si>
    <t>CT220x300x11x18</t>
  </si>
  <si>
    <t>CT241x300x11x15</t>
  </si>
  <si>
    <t>CT244x300x11x18</t>
  </si>
  <si>
    <t>CT291x300x12x17</t>
  </si>
  <si>
    <t>CT294x300x12x20</t>
  </si>
  <si>
    <t>CT297x302x14x23</t>
  </si>
  <si>
    <t>CT346x300x13x20</t>
  </si>
  <si>
    <t>CT350x300x13x24</t>
  </si>
  <si>
    <t>CT396x300x14x22</t>
  </si>
  <si>
    <t>CT400x300x14x26</t>
  </si>
  <si>
    <t>CT445x299x15x23</t>
  </si>
  <si>
    <t>CT450x300x16x28</t>
  </si>
  <si>
    <t>CT456x302x18x34</t>
  </si>
  <si>
    <t>T150x39x12x 9</t>
  </si>
  <si>
    <t>T150x42x12x12</t>
  </si>
  <si>
    <t>T150x45x12x15</t>
  </si>
  <si>
    <t>T200x42x12x12</t>
  </si>
  <si>
    <t>T200x46x12x16</t>
  </si>
  <si>
    <t>T200x49x12x19</t>
  </si>
  <si>
    <t>T200x52x12x22</t>
  </si>
  <si>
    <t>T250x46x12x16</t>
  </si>
  <si>
    <t>T250x49x12x19</t>
  </si>
  <si>
    <t>T250x52x12x22</t>
  </si>
  <si>
    <t>T250x55x12x25</t>
  </si>
  <si>
    <t>ﾘｯﾌﾟC60x30x10x2.3</t>
  </si>
  <si>
    <t>ﾘｯﾌﾟC75x35x15x2.3</t>
  </si>
  <si>
    <t>ﾘｯﾌﾟC75x45x15x2.3</t>
  </si>
  <si>
    <t>ﾘｯﾌﾟC90x45x20x2.3</t>
  </si>
  <si>
    <t>ﾘｯﾌﾟC90x45x20x3.2</t>
  </si>
  <si>
    <t>ﾘｯﾌﾟC100x50x20x2.3</t>
  </si>
  <si>
    <t>ﾘｯﾌﾟC100x50x20x3.2</t>
  </si>
  <si>
    <t>ﾘｯﾌﾟC100x50x20x4.5</t>
  </si>
  <si>
    <t>ﾘｯﾌﾟC120x60x20x2.3</t>
  </si>
  <si>
    <t>ﾘｯﾌﾟC120x60x20x3.2</t>
  </si>
  <si>
    <t>ﾘｯﾌﾟC120x60x25x4.5</t>
  </si>
  <si>
    <t>ﾘｯﾌﾟC125x50x20x3.2</t>
  </si>
  <si>
    <t>ﾘｯﾌﾟC150x50x20x3.2</t>
  </si>
  <si>
    <t>ﾘｯﾌﾟC150x65x20x3.2</t>
  </si>
  <si>
    <t>ﾘｯﾌﾟC150x75x25x3.2</t>
  </si>
  <si>
    <t>ﾘｯﾌﾟC150x75x25x4.5</t>
  </si>
  <si>
    <t>ﾘｯﾌﾟC200x75x25x3.2</t>
  </si>
  <si>
    <t>ﾘｯﾌﾟC200x75x25x4.5</t>
  </si>
  <si>
    <t>ﾘｯﾌﾟC250x75x25x4.5</t>
  </si>
  <si>
    <t>軽量溝形鋼       ,1</t>
  </si>
  <si>
    <t>[  40x20x1.6</t>
  </si>
  <si>
    <t>[  40x20x2.3</t>
  </si>
  <si>
    <t>[  40x40x2.3</t>
  </si>
  <si>
    <t>[  40x40x3.2</t>
  </si>
  <si>
    <t>[  60x30x1.6</t>
  </si>
  <si>
    <t>[  60x30x2.3</t>
  </si>
  <si>
    <t>[  80x40x2.3</t>
  </si>
  <si>
    <t>[ 100x40x2.3</t>
  </si>
  <si>
    <t>[ 100x40x3.2</t>
  </si>
  <si>
    <t>[ 100x50x2.3</t>
  </si>
  <si>
    <t>[ 100x50x3.2</t>
  </si>
  <si>
    <t>[ 120x40x3.2</t>
  </si>
  <si>
    <t>[ 150x50x2.3</t>
  </si>
  <si>
    <t>[ 150x50x3.2</t>
  </si>
  <si>
    <t>[ 150x50x4.5</t>
  </si>
  <si>
    <t>[ 150x75x4.0</t>
  </si>
  <si>
    <t>[ 150x75x4.5</t>
  </si>
  <si>
    <t>[ 150x75x6.0</t>
  </si>
  <si>
    <t>[ 200x50x3.2</t>
  </si>
  <si>
    <t>[ 200x50x4.0</t>
  </si>
  <si>
    <t>[ 200x50x4.5</t>
  </si>
  <si>
    <t>[ 200x75x6.0</t>
  </si>
  <si>
    <t>[ 250x50x4.0</t>
  </si>
  <si>
    <t>[ 250x50x4.5</t>
  </si>
  <si>
    <t>[ 250x75x6.0</t>
  </si>
  <si>
    <t>[ 300x50x4.0</t>
  </si>
  <si>
    <t>[ 300x50x4.5</t>
  </si>
  <si>
    <t>[ 350x50x4.0</t>
  </si>
  <si>
    <t>[ 350x50x4.5</t>
  </si>
  <si>
    <t>[ 400x75x4.5</t>
  </si>
  <si>
    <t>[ 450x75x4.5</t>
  </si>
  <si>
    <t>[ 450x75x6.0</t>
  </si>
  <si>
    <t>レール           ,1</t>
  </si>
  <si>
    <t>Rail  6kg</t>
  </si>
  <si>
    <t>Rail  9kg</t>
  </si>
  <si>
    <t>Rail 10kg</t>
  </si>
  <si>
    <t>Rail 12kg</t>
  </si>
  <si>
    <t>Rail 15kg</t>
  </si>
  <si>
    <t>Rail 22kg</t>
  </si>
  <si>
    <t>Rail 37kgA</t>
  </si>
  <si>
    <t>Rail 50kgP.S</t>
  </si>
  <si>
    <t>Rail 40kgN</t>
  </si>
  <si>
    <t>Rail 50kgN</t>
  </si>
  <si>
    <t>Rail 60kg</t>
  </si>
  <si>
    <t>STK21.7x2</t>
  </si>
  <si>
    <t>STK27.2x2</t>
  </si>
  <si>
    <t>STK27.2x2.3</t>
  </si>
  <si>
    <t>STK34x2.3</t>
  </si>
  <si>
    <t>STK42.7x2.3</t>
  </si>
  <si>
    <t>STK42.7x2.5</t>
  </si>
  <si>
    <t>STK48.6x2.3</t>
  </si>
  <si>
    <t>STK48.6x2.5</t>
  </si>
  <si>
    <t>STK48.6x2.8</t>
  </si>
  <si>
    <t>STK48.6x3.2</t>
  </si>
  <si>
    <t>STK60.5x2.3</t>
  </si>
  <si>
    <t>STK60.5x3.2</t>
  </si>
  <si>
    <t>STK60.5x4</t>
  </si>
  <si>
    <t>STK76.3x2.8</t>
  </si>
  <si>
    <t>STK76.3x3.2</t>
  </si>
  <si>
    <t>STK76.3x4</t>
  </si>
  <si>
    <t>STK89.1x2.8</t>
  </si>
  <si>
    <t>STK89.1x3.2</t>
  </si>
  <si>
    <t>STK101.6x3.2</t>
  </si>
  <si>
    <t>STK101.6x4</t>
  </si>
  <si>
    <t>STK101.6x5</t>
  </si>
  <si>
    <t>STK114.3x3.2</t>
  </si>
  <si>
    <t>STK114.3x3.5</t>
  </si>
  <si>
    <t>STK114.3x4.5</t>
  </si>
  <si>
    <t>STK139.8x3.6</t>
  </si>
  <si>
    <t>STK139.8x4</t>
  </si>
  <si>
    <t>STK139.8x4.5</t>
  </si>
  <si>
    <t>STK139.8x6</t>
  </si>
  <si>
    <t>STK165.2x4.5</t>
  </si>
  <si>
    <t>STK165.2x5</t>
  </si>
  <si>
    <t>STK165.2x6</t>
  </si>
  <si>
    <t>STK165.2x7.1</t>
  </si>
  <si>
    <t>STK190.7x4.5</t>
  </si>
  <si>
    <t>STK190.7x5.3</t>
  </si>
  <si>
    <t>STK190.7x6</t>
  </si>
  <si>
    <t>STK190.7x7</t>
  </si>
  <si>
    <t>STK190.7x8.2</t>
  </si>
  <si>
    <t>STK216.3x4.5</t>
  </si>
  <si>
    <t>STK216.3x5.8</t>
  </si>
  <si>
    <t>STK216.3x6</t>
  </si>
  <si>
    <t>STK216.3x7</t>
  </si>
  <si>
    <t>STK216.3x8</t>
  </si>
  <si>
    <t>STK216.3x8.2</t>
  </si>
  <si>
    <t>STK267.4x6</t>
  </si>
  <si>
    <t>STK267.4x6.6</t>
  </si>
  <si>
    <t>STK267.4x7</t>
  </si>
  <si>
    <t>STK267.4x8</t>
  </si>
  <si>
    <t>STK267.4x9</t>
  </si>
  <si>
    <t>STK267.4x9.3</t>
  </si>
  <si>
    <t>STK318.5x6</t>
  </si>
  <si>
    <t>STK318.5x6.9</t>
  </si>
  <si>
    <t>STK318.5x8</t>
  </si>
  <si>
    <t>STK318.5x9</t>
  </si>
  <si>
    <t>STK318.5x10.3</t>
  </si>
  <si>
    <t>STK355.6x6.4</t>
  </si>
  <si>
    <t>STK355.6x7.9</t>
  </si>
  <si>
    <t>STK355.6x9</t>
  </si>
  <si>
    <t>STK355.6x9.5</t>
  </si>
  <si>
    <t>STK355.6x12</t>
  </si>
  <si>
    <t>STK355.6x12.7</t>
  </si>
  <si>
    <t>STK406.4x7.9</t>
  </si>
  <si>
    <t>STK406.4x9</t>
  </si>
  <si>
    <t>STK406.4x9.5</t>
  </si>
  <si>
    <t>STK406.4x12</t>
  </si>
  <si>
    <t>STK406.4x12.7</t>
  </si>
  <si>
    <t>STK406.4x16</t>
  </si>
  <si>
    <t>STK406.4x19</t>
  </si>
  <si>
    <t>STK457.2x9</t>
  </si>
  <si>
    <t>STK457.2x9.5</t>
  </si>
  <si>
    <t>STK457.2x12</t>
  </si>
  <si>
    <t>STK457.2x12.7</t>
  </si>
  <si>
    <t>STK457.2x16</t>
  </si>
  <si>
    <t>STK457.2x19</t>
  </si>
  <si>
    <t>STK500x9</t>
  </si>
  <si>
    <t>STK500x12</t>
  </si>
  <si>
    <t>STK500x14</t>
  </si>
  <si>
    <t>STK508x7.9</t>
  </si>
  <si>
    <t>STK508x9</t>
  </si>
  <si>
    <t>STK508x9.5</t>
  </si>
  <si>
    <t>STK508x12</t>
  </si>
  <si>
    <t>STK508x12.7</t>
  </si>
  <si>
    <t>STK508x14</t>
  </si>
  <si>
    <t>STK508x16</t>
  </si>
  <si>
    <t>STK508x19</t>
  </si>
  <si>
    <t>STK508x22</t>
  </si>
  <si>
    <t>STK558.8x9</t>
  </si>
  <si>
    <t>STK558.8x12</t>
  </si>
  <si>
    <t>STK558.8x16</t>
  </si>
  <si>
    <t>STK558.8x19</t>
  </si>
  <si>
    <t>STK558.8x22</t>
  </si>
  <si>
    <t>STK600x9</t>
  </si>
  <si>
    <t>STK600x12</t>
  </si>
  <si>
    <t>STK600x14</t>
  </si>
  <si>
    <t>STK600x16</t>
  </si>
  <si>
    <t>STK609.6x9</t>
  </si>
  <si>
    <t>STK609.6x9.5</t>
  </si>
  <si>
    <t>STK609.6x12</t>
  </si>
  <si>
    <t>STK609.6x12.7</t>
  </si>
  <si>
    <t>STK609.6x14</t>
  </si>
  <si>
    <t>STK609.6x16</t>
  </si>
  <si>
    <t>STK609.6x19</t>
  </si>
  <si>
    <t>STK609.6x22</t>
  </si>
  <si>
    <t>STK700x9</t>
  </si>
  <si>
    <t>STK700x12</t>
  </si>
  <si>
    <t>STK700x14</t>
  </si>
  <si>
    <t>STK700x16</t>
  </si>
  <si>
    <t>STK711.2x9</t>
  </si>
  <si>
    <t>STK711.2x12</t>
  </si>
  <si>
    <t>STK711.2x14</t>
  </si>
  <si>
    <t>STK711.2x16</t>
  </si>
  <si>
    <t>STK711.2x19</t>
  </si>
  <si>
    <t>STK711.2x22</t>
  </si>
  <si>
    <t>STK812.8x9</t>
  </si>
  <si>
    <t>STK812.8x12</t>
  </si>
  <si>
    <t>STK812.8x14</t>
  </si>
  <si>
    <t>STK812.8x16</t>
  </si>
  <si>
    <t>STK812.8x19</t>
  </si>
  <si>
    <t>STK812.8x22</t>
  </si>
  <si>
    <t>STK914.4x12</t>
  </si>
  <si>
    <t>STK914.4x14</t>
  </si>
  <si>
    <t>STK914.4x16</t>
  </si>
  <si>
    <t>STK914.4x19</t>
  </si>
  <si>
    <t>STK914.4x22</t>
  </si>
  <si>
    <t>STK1016x12</t>
  </si>
  <si>
    <t>STK1016x14</t>
  </si>
  <si>
    <t>STK1016x16</t>
  </si>
  <si>
    <t>STK1016x19</t>
  </si>
  <si>
    <t>STK1016x22</t>
  </si>
  <si>
    <t>STKN60.5x3.2</t>
  </si>
  <si>
    <t>STKN60.5x4.5</t>
  </si>
  <si>
    <t>STKN76.3x3.2</t>
  </si>
  <si>
    <t>STKN76.3x4.5</t>
  </si>
  <si>
    <t>STKN89.1x3.2</t>
  </si>
  <si>
    <t>STKN89.1x4.5</t>
  </si>
  <si>
    <t>STKN101.6x3.2</t>
  </si>
  <si>
    <t>STKN101.6x4.5</t>
  </si>
  <si>
    <t>STKN114.3x3.2</t>
  </si>
  <si>
    <t>STKN114.3x4.5</t>
  </si>
  <si>
    <t>STKN139.8x4.5</t>
  </si>
  <si>
    <t>STKN139.8x6</t>
  </si>
  <si>
    <t>STKN165.2x4.5</t>
  </si>
  <si>
    <t>STKN165.2x6</t>
  </si>
  <si>
    <t>STKN190.7x4.5</t>
  </si>
  <si>
    <t>STKN190.7x6</t>
  </si>
  <si>
    <t>STKN190.7x8</t>
  </si>
  <si>
    <t>STKN216.3x6</t>
  </si>
  <si>
    <t>STKN216.3x8</t>
  </si>
  <si>
    <t>STKN267.4x6</t>
  </si>
  <si>
    <t>STKN267.4x8</t>
  </si>
  <si>
    <t>STKN267.4x9</t>
  </si>
  <si>
    <t>STKN318.5x6</t>
  </si>
  <si>
    <t>STKN318.5x8</t>
  </si>
  <si>
    <t>STKN318.5x9</t>
  </si>
  <si>
    <t>STKN355.6x6</t>
  </si>
  <si>
    <t>STKN355.6x8</t>
  </si>
  <si>
    <t>STKN355.6x9</t>
  </si>
  <si>
    <t>STKN355.6x12</t>
  </si>
  <si>
    <t>STKN406.4x9</t>
  </si>
  <si>
    <t>STKN406.4x12</t>
  </si>
  <si>
    <t>STKN406.4x14</t>
  </si>
  <si>
    <t>STKN406.4x16</t>
  </si>
  <si>
    <t>STKN406.4x19</t>
  </si>
  <si>
    <t>STKN457.2x9</t>
  </si>
  <si>
    <t>STKN457.2x12</t>
  </si>
  <si>
    <t>STKN457.2x14</t>
  </si>
  <si>
    <t>STKN457.2x16</t>
  </si>
  <si>
    <t>STKN457.2x19</t>
  </si>
  <si>
    <t>STKN500x9</t>
  </si>
  <si>
    <t>STKN500x12</t>
  </si>
  <si>
    <t>STKN500x14</t>
  </si>
  <si>
    <t>STKN500x16</t>
  </si>
  <si>
    <t>STKN500x19</t>
  </si>
  <si>
    <t>STKN508x9</t>
  </si>
  <si>
    <t>STKN508x12</t>
  </si>
  <si>
    <t>STKN508x14</t>
  </si>
  <si>
    <t>STKN508x16</t>
  </si>
  <si>
    <t>STKN508x19</t>
  </si>
  <si>
    <t>STKN508x22</t>
  </si>
  <si>
    <t>STKN558.8x9</t>
  </si>
  <si>
    <t>STKN558.8x12</t>
  </si>
  <si>
    <t>STKN558.8x14</t>
  </si>
  <si>
    <t>STKN558.8x16</t>
  </si>
  <si>
    <t>STKN558.8x19</t>
  </si>
  <si>
    <t>STKN558.8x22</t>
  </si>
  <si>
    <t>STKN558.8x25</t>
  </si>
  <si>
    <t>STKN600x9</t>
  </si>
  <si>
    <t>STKN600x12</t>
  </si>
  <si>
    <t>STKN600x14</t>
  </si>
  <si>
    <t>STKN600x16</t>
  </si>
  <si>
    <t>STKN600x19</t>
  </si>
  <si>
    <t>STKN600x22</t>
  </si>
  <si>
    <t>STKN609.6x9</t>
  </si>
  <si>
    <t>STKN609.6x12</t>
  </si>
  <si>
    <t>STKN609.6x14</t>
  </si>
  <si>
    <t>STKN609.6x16</t>
  </si>
  <si>
    <t>STKN609.6x19</t>
  </si>
  <si>
    <t>STKN609.6x22</t>
  </si>
  <si>
    <t>STKN660.4x12</t>
  </si>
  <si>
    <t>STKN660.4x14</t>
  </si>
  <si>
    <t>STKN660.4x16</t>
  </si>
  <si>
    <t>STKN660.4x19</t>
  </si>
  <si>
    <t>STKN660.4x22</t>
  </si>
  <si>
    <t>STKN700x12</t>
  </si>
  <si>
    <t>STKN700x14</t>
  </si>
  <si>
    <t>STKN700x16</t>
  </si>
  <si>
    <t>STKN700x19</t>
  </si>
  <si>
    <t>STKN700x22</t>
  </si>
  <si>
    <t>STKN711.2x12</t>
  </si>
  <si>
    <t>STKN711.2x14</t>
  </si>
  <si>
    <t>STKN711.2x16</t>
  </si>
  <si>
    <t>STKN711.2x19</t>
  </si>
  <si>
    <t>STKN711.2x22</t>
  </si>
  <si>
    <t>STKN812.8x12</t>
  </si>
  <si>
    <t>STKN812.8x14</t>
  </si>
  <si>
    <t>STKN812.8x16</t>
  </si>
  <si>
    <t>STKN812.8x19</t>
  </si>
  <si>
    <t>STKN812.8x22</t>
  </si>
  <si>
    <t>STKN914.4x14</t>
  </si>
  <si>
    <t>STKN914.4x16</t>
  </si>
  <si>
    <t>STKN914.4x19</t>
  </si>
  <si>
    <t>STKN914.4x22</t>
  </si>
  <si>
    <t>STKN914.4x25</t>
  </si>
  <si>
    <t>STKN1016x16</t>
  </si>
  <si>
    <t>STKN1016x19</t>
  </si>
  <si>
    <t>STKN1016x22</t>
  </si>
  <si>
    <t>STKN1016x25</t>
  </si>
  <si>
    <t>STKN1016x28</t>
  </si>
  <si>
    <t>STKN1066.8x16</t>
  </si>
  <si>
    <t>STKN1066.8x19</t>
  </si>
  <si>
    <t>STKN1066.8x22</t>
  </si>
  <si>
    <t>STKN1066.8x25</t>
  </si>
  <si>
    <t>STKN1066.8x28</t>
  </si>
  <si>
    <t>STKN1117.6x16</t>
  </si>
  <si>
    <t>STKN1117.6x19</t>
  </si>
  <si>
    <t>STKN1117.6x22</t>
  </si>
  <si>
    <t>STKN1117.6x25</t>
  </si>
  <si>
    <t>STKN1117.6x28</t>
  </si>
  <si>
    <t>STKN1168.4x19</t>
  </si>
  <si>
    <t>STKN1168.4x22</t>
  </si>
  <si>
    <t>STKN1168.4x25</t>
  </si>
  <si>
    <t>STKN1168.4x28</t>
  </si>
  <si>
    <t>STKN1168.4x30</t>
  </si>
  <si>
    <t>STKN1168.4x32</t>
  </si>
  <si>
    <t>STKN1219.2x19</t>
  </si>
  <si>
    <t>STKN1219.2x22</t>
  </si>
  <si>
    <t>STKN1219.2x25</t>
  </si>
  <si>
    <t>STKN1219.2x28</t>
  </si>
  <si>
    <t>STKN1219.2x30</t>
  </si>
  <si>
    <t>STKN1219.2x32</t>
  </si>
  <si>
    <t>STKN1270x19</t>
  </si>
  <si>
    <t>STKN1270x22</t>
  </si>
  <si>
    <t>STKN1270x25</t>
  </si>
  <si>
    <t>STKN1270x28</t>
  </si>
  <si>
    <t>STKN1270x30</t>
  </si>
  <si>
    <t>STKN1270x32</t>
  </si>
  <si>
    <t>STKN1320.8x19</t>
  </si>
  <si>
    <t>STKN1320.8x22</t>
  </si>
  <si>
    <t>STKN1320.8x25</t>
  </si>
  <si>
    <t>STKN1320.8x28</t>
  </si>
  <si>
    <t>STKN1320.8x30</t>
  </si>
  <si>
    <t>STKN1320.8x32</t>
  </si>
  <si>
    <t>STKN1371.6x22</t>
  </si>
  <si>
    <t>STKN1371.6x25</t>
  </si>
  <si>
    <t>STKN1371.6x28</t>
  </si>
  <si>
    <t>STKN1371.6x30</t>
  </si>
  <si>
    <t>STKN1371.6x32</t>
  </si>
  <si>
    <t>STKN1371.6x36</t>
  </si>
  <si>
    <t>STKN1422.4x22</t>
  </si>
  <si>
    <t>STKN1422.4x25</t>
  </si>
  <si>
    <t>STKN1422.4x28</t>
  </si>
  <si>
    <t>STKN1422.4x30</t>
  </si>
  <si>
    <t>STKN1422.4x32</t>
  </si>
  <si>
    <t>STKN1422.4x36</t>
  </si>
  <si>
    <t>STKN1422.4x40</t>
  </si>
  <si>
    <t>STKN1524x22</t>
  </si>
  <si>
    <t>STKN1524x25</t>
  </si>
  <si>
    <t>STKN1524x28</t>
  </si>
  <si>
    <t>STKN1524x30</t>
  </si>
  <si>
    <t>STKN1524x32</t>
  </si>
  <si>
    <t>STKN1524x36</t>
  </si>
  <si>
    <t>STKN1574.8x25</t>
  </si>
  <si>
    <t>STKN1574.8x28</t>
  </si>
  <si>
    <t>STKN1574.8x30</t>
  </si>
  <si>
    <t>STKN1574.8x32</t>
  </si>
  <si>
    <t>STKN1574.8x36</t>
  </si>
  <si>
    <t>STKN1574.8x40</t>
  </si>
  <si>
    <t>ガス管           ,1</t>
  </si>
  <si>
    <t>SGPφ 10.5    6A</t>
  </si>
  <si>
    <t>SGPφ 13.8    8A</t>
  </si>
  <si>
    <t>SGPφ 17.3   10A</t>
  </si>
  <si>
    <t>SGPφ 21.7   15A</t>
  </si>
  <si>
    <t>SGPφ 27.2   20A</t>
  </si>
  <si>
    <t>SGPφ 34.0   25A</t>
  </si>
  <si>
    <t>SGPφ 42.7   32A</t>
  </si>
  <si>
    <t>SGPφ 48.6   40A</t>
  </si>
  <si>
    <t>SGPφ 60.5   50A</t>
  </si>
  <si>
    <t>SGPφ 76.3   65A</t>
  </si>
  <si>
    <t>SGPφ 89.1   80A</t>
  </si>
  <si>
    <t>SGPφ101.6   90A</t>
  </si>
  <si>
    <t>SGPφ114.3  100A</t>
  </si>
  <si>
    <t>SGPφ139.8  125A</t>
  </si>
  <si>
    <t>SGPφ165.2  150A</t>
  </si>
  <si>
    <t>SGPφ190.7  175A</t>
  </si>
  <si>
    <t>SGPφ216.3  200A</t>
  </si>
  <si>
    <t>SGPφ241.8  225A</t>
  </si>
  <si>
    <t>SGPφ267.4  250A</t>
  </si>
  <si>
    <t>SGPφ318.5  300A</t>
  </si>
  <si>
    <t>SGPφ355.6  350A</t>
  </si>
  <si>
    <t>SGPφ406.4  400A</t>
  </si>
  <si>
    <t>小形角形鋼管     ,1</t>
  </si>
  <si>
    <t>□ 11x11x1.2</t>
  </si>
  <si>
    <t>□ 13x13x1.2</t>
  </si>
  <si>
    <t>□ 14x14x1.2</t>
  </si>
  <si>
    <t>□ 16x16x1.2</t>
  </si>
  <si>
    <t>□ 16x16x1.6</t>
  </si>
  <si>
    <t>□ 19x19x1.2</t>
  </si>
  <si>
    <t>□ 19x19x1.6</t>
  </si>
  <si>
    <t>□ 21x21x1.2</t>
  </si>
  <si>
    <t>□ 21x21x1.6</t>
  </si>
  <si>
    <t>□ 24x24x1.2</t>
  </si>
  <si>
    <t>□ 24x24x1.6</t>
  </si>
  <si>
    <t>□ 25x25x1.2</t>
  </si>
  <si>
    <t>□ 25x25x1.6</t>
  </si>
  <si>
    <t>□ 28x28x1.2</t>
  </si>
  <si>
    <t>□ 28x28x1.6</t>
  </si>
  <si>
    <t>□ 32x32x1.6</t>
  </si>
  <si>
    <t>□ 38x38x1.6</t>
  </si>
  <si>
    <t>□ 45x45x1.6</t>
  </si>
  <si>
    <t>□ 22x10x1.2</t>
  </si>
  <si>
    <t>□ 25x13x1.2</t>
  </si>
  <si>
    <t>□ 28x18x1.2</t>
  </si>
  <si>
    <t>□ 28x18x1.6</t>
  </si>
  <si>
    <t>□ 32x15x1.2</t>
  </si>
  <si>
    <t>□ 32x15x1.6</t>
  </si>
  <si>
    <t>□ 40x16x1.2</t>
  </si>
  <si>
    <t>□ 40x16x1.6</t>
  </si>
  <si>
    <t>□ 40x25x1.2</t>
  </si>
  <si>
    <t>□ 40x25x1.6</t>
  </si>
  <si>
    <t>□ 50x26x1.6</t>
  </si>
  <si>
    <t>STKR40x40x1.6</t>
  </si>
  <si>
    <t>STKR40x40x2.3</t>
  </si>
  <si>
    <t>STKR50x50x1.6</t>
  </si>
  <si>
    <t>STKR50x50x2.3</t>
  </si>
  <si>
    <t>STKR50x50x3.2</t>
  </si>
  <si>
    <t>STKR60x60x1.6</t>
  </si>
  <si>
    <t>STKR60x60x2.3</t>
  </si>
  <si>
    <t>STKR60x60x3.2</t>
  </si>
  <si>
    <t>STKR75x75x1.6</t>
  </si>
  <si>
    <t>STKR75x75x2.3</t>
  </si>
  <si>
    <t>STKR75x75x3.2</t>
  </si>
  <si>
    <t>STKR75x75x4.5</t>
  </si>
  <si>
    <t>STKR80x80x2.3</t>
  </si>
  <si>
    <t>STKR80x80x3.2</t>
  </si>
  <si>
    <t>STKR80x80x4.5</t>
  </si>
  <si>
    <t>STKR90x90x2.3</t>
  </si>
  <si>
    <t>STKR90x90x3.2</t>
  </si>
  <si>
    <t>STKR100x100x2.3</t>
  </si>
  <si>
    <t>STKR100x100x3.2</t>
  </si>
  <si>
    <t>STKR100x100x4</t>
  </si>
  <si>
    <t>STKR100x100x4.5</t>
  </si>
  <si>
    <t>STKR100x100x6</t>
  </si>
  <si>
    <t>STKR100x100x9</t>
  </si>
  <si>
    <t>STKR100x100x12</t>
  </si>
  <si>
    <t>STKR125x125x3.2</t>
  </si>
  <si>
    <t>STKR125x125x4.5</t>
  </si>
  <si>
    <t>STKR125x125x5</t>
  </si>
  <si>
    <t>STKR125x125x6</t>
  </si>
  <si>
    <t>STKR125x125x9</t>
  </si>
  <si>
    <t>STKR125x125x12</t>
  </si>
  <si>
    <t>STKR150x150x4.5</t>
  </si>
  <si>
    <t>STKR150x150x5</t>
  </si>
  <si>
    <t>STKR150x150x6</t>
  </si>
  <si>
    <t>STKR150x150x9</t>
  </si>
  <si>
    <t>STKR175x175x4.5</t>
  </si>
  <si>
    <t>STKR175x175x5</t>
  </si>
  <si>
    <t>STKR175x175x6</t>
  </si>
  <si>
    <t>STKR200x200x4.5</t>
  </si>
  <si>
    <t>STKR200x200x6</t>
  </si>
  <si>
    <t>STKR200x200x8</t>
  </si>
  <si>
    <t>STKR200x200x9</t>
  </si>
  <si>
    <t>STKR200x200x12</t>
  </si>
  <si>
    <t>STKR250x250x5</t>
  </si>
  <si>
    <t>STKR250x250x6</t>
  </si>
  <si>
    <t>STKR250x250x8</t>
  </si>
  <si>
    <t>STKR250x250x9</t>
  </si>
  <si>
    <t>STKR250x250x12</t>
  </si>
  <si>
    <t>STKR300x300x4.5</t>
  </si>
  <si>
    <t>STKR300x300x6</t>
  </si>
  <si>
    <t>STKR300x300x9</t>
  </si>
  <si>
    <t>STKR300x300x12</t>
  </si>
  <si>
    <t>STKR350x350x9</t>
  </si>
  <si>
    <t>STKR350x350x12</t>
  </si>
  <si>
    <t>STKR50x20x1.6</t>
  </si>
  <si>
    <t>STKR50x20x2.3</t>
  </si>
  <si>
    <t>STKR50x30x1.6</t>
  </si>
  <si>
    <t>STKR50x30x2.3</t>
  </si>
  <si>
    <t>STKR60x30x1.6</t>
  </si>
  <si>
    <t>STKR60x30x2.3</t>
  </si>
  <si>
    <t>STKR60x30x3.2</t>
  </si>
  <si>
    <t>STKR75x20x1.6</t>
  </si>
  <si>
    <t>STKR75x20x2.3</t>
  </si>
  <si>
    <t>STKR75x45x1.6</t>
  </si>
  <si>
    <t>STKR75x45x2.3</t>
  </si>
  <si>
    <t>STKR75x45x3.2</t>
  </si>
  <si>
    <t>STKR80x40x1.6</t>
  </si>
  <si>
    <t>STKR80x40x2.3</t>
  </si>
  <si>
    <t>STKR80x40x3.2</t>
  </si>
  <si>
    <t>STKR90x45x2.3</t>
  </si>
  <si>
    <t>STKR90x45x3.2</t>
  </si>
  <si>
    <t>STKR100x20x1.6</t>
  </si>
  <si>
    <t>STKR100x20x2.3</t>
  </si>
  <si>
    <t>STKR100x40x1.6</t>
  </si>
  <si>
    <t>STKR100x40x2.3</t>
  </si>
  <si>
    <t>STKR100x40x4.2</t>
  </si>
  <si>
    <t>STKR100x50x1.6</t>
  </si>
  <si>
    <t>STKR100x50x2.3</t>
  </si>
  <si>
    <t>STKR100x50x3.2</t>
  </si>
  <si>
    <t>STKR100x50x4.5</t>
  </si>
  <si>
    <t>STKR125x40x1.6</t>
  </si>
  <si>
    <t>STKR125x40x2.3</t>
  </si>
  <si>
    <t>STKR125x75x2.3</t>
  </si>
  <si>
    <t>STKR125x75x3.2</t>
  </si>
  <si>
    <t>STKR125x75x4</t>
  </si>
  <si>
    <t>STKR125x75x4.5</t>
  </si>
  <si>
    <t>STKR125x75x6</t>
  </si>
  <si>
    <t>STKR150x75x3.2</t>
  </si>
  <si>
    <t>STKR150x80x4.5</t>
  </si>
  <si>
    <t>STKR150x80x5</t>
  </si>
  <si>
    <t>STKR150x80x6</t>
  </si>
  <si>
    <t>STKR150x100x3.2</t>
  </si>
  <si>
    <t>STKR150x100x4.5</t>
  </si>
  <si>
    <t>STKR150x100x6</t>
  </si>
  <si>
    <t>STKR150x100x9</t>
  </si>
  <si>
    <t>STKR200x100x4.5</t>
  </si>
  <si>
    <t>STKR200x100x6</t>
  </si>
  <si>
    <t>STKR200x100x9</t>
  </si>
  <si>
    <t>STKR200x150x4.5</t>
  </si>
  <si>
    <t>STKR200x150x6</t>
  </si>
  <si>
    <t>STKR200x150x9</t>
  </si>
  <si>
    <t>STKR250x150x6</t>
  </si>
  <si>
    <t>STKR250x150x9</t>
  </si>
  <si>
    <t>STKR250x150x12</t>
  </si>
  <si>
    <t>STKR300x200x6</t>
  </si>
  <si>
    <t>STKR300x200x9</t>
  </si>
  <si>
    <t>STKR300x200x12</t>
  </si>
  <si>
    <t>STKR350x150x6</t>
  </si>
  <si>
    <t>STKR350x150x9</t>
  </si>
  <si>
    <t>STKR350x150x12</t>
  </si>
  <si>
    <t>STKR400x200x6</t>
  </si>
  <si>
    <t>STKR400x200x9</t>
  </si>
  <si>
    <t>STKR400x200x12</t>
  </si>
  <si>
    <t>BCR200x200x6</t>
  </si>
  <si>
    <t>BCR200x200x8</t>
  </si>
  <si>
    <t>BCR200x200x9</t>
  </si>
  <si>
    <t>BCR200x200x12</t>
  </si>
  <si>
    <t>BCR250x250x6</t>
  </si>
  <si>
    <t>BCR250x250x8</t>
  </si>
  <si>
    <t>BCR250x250x9</t>
  </si>
  <si>
    <t>BCR250x250x12</t>
  </si>
  <si>
    <t>BCR250x250x14</t>
  </si>
  <si>
    <t>BCR250x250x16</t>
  </si>
  <si>
    <t>BCR300x300x6</t>
  </si>
  <si>
    <t>BCR300x300x8</t>
  </si>
  <si>
    <t>BCR300x300x9</t>
  </si>
  <si>
    <t>BCR300x300x12</t>
  </si>
  <si>
    <t>BCR300x300x14</t>
  </si>
  <si>
    <t>BCR300x300x16</t>
  </si>
  <si>
    <t>BCR300x300x19</t>
  </si>
  <si>
    <t>BCR350x350x9</t>
  </si>
  <si>
    <t>BCR350x350x12</t>
  </si>
  <si>
    <t>BCR350x350x14</t>
  </si>
  <si>
    <t>BCR350x350x16</t>
  </si>
  <si>
    <t>BCR350x350x19</t>
  </si>
  <si>
    <t>BCR350x350x22</t>
  </si>
  <si>
    <t>BCR400x400x9</t>
  </si>
  <si>
    <t>BCR400x400x12</t>
  </si>
  <si>
    <t>BCR400x400x14</t>
  </si>
  <si>
    <t>BCR400x400x16</t>
  </si>
  <si>
    <t>BCR400x400x19</t>
  </si>
  <si>
    <t>BCR400x400x22</t>
  </si>
  <si>
    <t>BCR450x450x9</t>
  </si>
  <si>
    <t>BCR450x450x12</t>
  </si>
  <si>
    <t>BCR450x450x14</t>
  </si>
  <si>
    <t>BCR450x450x16</t>
  </si>
  <si>
    <t>BCR450x450x19</t>
  </si>
  <si>
    <t>BCR450x450x22</t>
  </si>
  <si>
    <t>BCR500x500x12</t>
  </si>
  <si>
    <t>BCR500x500x14</t>
  </si>
  <si>
    <t>BCR500x500x16</t>
  </si>
  <si>
    <t>BCR500x500x19</t>
  </si>
  <si>
    <t>BCR500x500x22</t>
  </si>
  <si>
    <t>BCR550x550x16</t>
  </si>
  <si>
    <t>BCR550x550x19</t>
  </si>
  <si>
    <t>BCR550x550x22</t>
  </si>
  <si>
    <t>BCP400x400x19</t>
  </si>
  <si>
    <t>BCP400x400x22</t>
  </si>
  <si>
    <t>BCP400x400x25</t>
  </si>
  <si>
    <t>BCP450x450x19</t>
  </si>
  <si>
    <t>BCP450x450x22</t>
  </si>
  <si>
    <t>BCP450x450x25</t>
  </si>
  <si>
    <t>BCP450x450x28</t>
  </si>
  <si>
    <t>BCP450x450x32</t>
  </si>
  <si>
    <t>BCP500x500x16</t>
  </si>
  <si>
    <t>BCP500x500x19</t>
  </si>
  <si>
    <t>BCP500x500x22</t>
  </si>
  <si>
    <t>BCP500x500x25</t>
  </si>
  <si>
    <t>BCP500x500x28</t>
  </si>
  <si>
    <t>BCP500x500x32</t>
  </si>
  <si>
    <t>BCP550x550x16</t>
  </si>
  <si>
    <t>BCP550x550x19</t>
  </si>
  <si>
    <t>BCP550x550x22</t>
  </si>
  <si>
    <t>BCP550x550x25</t>
  </si>
  <si>
    <t>BCP550x550x28</t>
  </si>
  <si>
    <t>BCP550x550x32</t>
  </si>
  <si>
    <t>BCP550x550x36</t>
  </si>
  <si>
    <t>BCP550x550x38</t>
  </si>
  <si>
    <t>BCP550x550x40</t>
  </si>
  <si>
    <t>BCP600x600x16</t>
  </si>
  <si>
    <t>BCP600x600x19</t>
  </si>
  <si>
    <t>BCP600x600x22</t>
  </si>
  <si>
    <t>BCP600x600x25</t>
  </si>
  <si>
    <t>BCP600x600x28</t>
  </si>
  <si>
    <t>BCP600x600x32</t>
  </si>
  <si>
    <t>BCP600x600x36</t>
  </si>
  <si>
    <t>BCP600x600x38</t>
  </si>
  <si>
    <t>BCP600x600x40</t>
  </si>
  <si>
    <t>BCP650x650x16</t>
  </si>
  <si>
    <t>BCP650x650x19</t>
  </si>
  <si>
    <t>BCP650x650x22</t>
  </si>
  <si>
    <t>BCP650x650x25</t>
  </si>
  <si>
    <t>BCP650x650x28</t>
  </si>
  <si>
    <t>BCP650x650x32</t>
  </si>
  <si>
    <t>BCP650x650x36</t>
  </si>
  <si>
    <t>BCP650x650x38</t>
  </si>
  <si>
    <t>BCP650x650x40</t>
  </si>
  <si>
    <t>BCP700x700x16</t>
  </si>
  <si>
    <t>BCP700x700x19</t>
  </si>
  <si>
    <t>BCP700x700x22</t>
  </si>
  <si>
    <t>BCP700x700x25</t>
  </si>
  <si>
    <t>BCP700x700x28</t>
  </si>
  <si>
    <t>BCP700x700x32</t>
  </si>
  <si>
    <t>BCP700x700x36</t>
  </si>
  <si>
    <t>BCP700x700x38</t>
  </si>
  <si>
    <t>BCP700x700x40</t>
  </si>
  <si>
    <t>BCP750x750x19</t>
  </si>
  <si>
    <t>BCP750x750x22</t>
  </si>
  <si>
    <t>BCP750x750x25</t>
  </si>
  <si>
    <t>工事名：</t>
    <rPh sb="0" eb="2">
      <t>コウジ</t>
    </rPh>
    <rPh sb="2" eb="3">
      <t>メイ</t>
    </rPh>
    <phoneticPr fontId="3"/>
  </si>
  <si>
    <t>長さ
(m)</t>
    <rPh sb="0" eb="1">
      <t>ナガ</t>
    </rPh>
    <phoneticPr fontId="3"/>
  </si>
  <si>
    <r>
      <t>重量
(</t>
    </r>
    <r>
      <rPr>
        <sz val="10"/>
        <rFont val="ＭＳ 明朝"/>
        <family val="1"/>
        <charset val="128"/>
      </rPr>
      <t>kg)</t>
    </r>
    <rPh sb="0" eb="2">
      <t>ジュウリョウ</t>
    </rPh>
    <phoneticPr fontId="3"/>
  </si>
  <si>
    <t>幅
(m)</t>
    <rPh sb="0" eb="1">
      <t>ハバ</t>
    </rPh>
    <phoneticPr fontId="3"/>
  </si>
  <si>
    <t>NO</t>
    <phoneticPr fontId="3"/>
  </si>
  <si>
    <t>種類</t>
    <rPh sb="0" eb="2">
      <t>シュルイ</t>
    </rPh>
    <phoneticPr fontId="3"/>
  </si>
  <si>
    <t>BCP750x750x28</t>
  </si>
  <si>
    <t>BCP750x750x32</t>
  </si>
  <si>
    <t>BCP750x750x36</t>
  </si>
  <si>
    <t>BCP750x750x38</t>
  </si>
  <si>
    <t>BCP750x750x40</t>
  </si>
  <si>
    <t>BCP800x800x19</t>
  </si>
  <si>
    <t>BCP800x800x22</t>
  </si>
  <si>
    <t>BCP800x800x25</t>
  </si>
  <si>
    <t>BCP800x800x28</t>
  </si>
  <si>
    <t>BCP800x800x32</t>
  </si>
  <si>
    <t>BCP800x800x36</t>
  </si>
  <si>
    <t>BCP800x800x38</t>
  </si>
  <si>
    <t>BCP800x800x40</t>
  </si>
  <si>
    <t>BCP850x850x19</t>
  </si>
  <si>
    <t>BCP850x850x22</t>
  </si>
  <si>
    <t>BCP850x850x25</t>
  </si>
  <si>
    <t>BCP850x850x28</t>
  </si>
  <si>
    <t>BCP850x850x32</t>
  </si>
  <si>
    <t>BCP850x850x36</t>
  </si>
  <si>
    <t>BCP850x850x38</t>
  </si>
  <si>
    <t>BCP850x850x40</t>
  </si>
  <si>
    <t>BCP900x900x19</t>
  </si>
  <si>
    <t>BCP900x900x22</t>
  </si>
  <si>
    <t>BCP900x900x25</t>
  </si>
  <si>
    <t>BCP900x900x28</t>
  </si>
  <si>
    <t>BCP900x900x32</t>
  </si>
  <si>
    <t>BCP900x900x36</t>
  </si>
  <si>
    <t>BCP900x900x38</t>
  </si>
  <si>
    <t>BCP900x900x40</t>
  </si>
  <si>
    <t>BCP950x950x22</t>
  </si>
  <si>
    <t>BCP950x950x25</t>
  </si>
  <si>
    <t>BCP950x950x28</t>
  </si>
  <si>
    <t>BCP950x950x32</t>
  </si>
  <si>
    <t>BCP950x950x36</t>
  </si>
  <si>
    <t>BCP950x950x38</t>
  </si>
  <si>
    <t>BCP950x950x40</t>
  </si>
  <si>
    <t>BCP1000x1000x22</t>
  </si>
  <si>
    <t>BCP1000x1000x25</t>
  </si>
  <si>
    <t>BCP1000x1000x28</t>
  </si>
  <si>
    <t>BCP1000x1000x32</t>
  </si>
  <si>
    <t>BCP1000x1000x36</t>
  </si>
  <si>
    <t>BCP1000x1000x38</t>
  </si>
  <si>
    <t>BCP1000x1000x40</t>
  </si>
  <si>
    <t>□400x400x16</t>
  </si>
  <si>
    <t>□400x400x19</t>
  </si>
  <si>
    <t>□400x400x22</t>
  </si>
  <si>
    <t>□400x400x25</t>
  </si>
  <si>
    <t>□400x400x28</t>
  </si>
  <si>
    <t>□400x400x32</t>
  </si>
  <si>
    <t>□450x450x16</t>
  </si>
  <si>
    <t>□450x450x19</t>
  </si>
  <si>
    <t>□450x450x22</t>
  </si>
  <si>
    <t>□450x450x25</t>
  </si>
  <si>
    <t>□450x450x28</t>
  </si>
  <si>
    <t>□450x450x32</t>
  </si>
  <si>
    <t>□450x450x36</t>
  </si>
  <si>
    <t>□450x450x40</t>
  </si>
  <si>
    <t>□450x450x45</t>
  </si>
  <si>
    <t>□500x500x16</t>
  </si>
  <si>
    <t>□500x500x19</t>
  </si>
  <si>
    <t>□500x500x22</t>
  </si>
  <si>
    <t>□500x500x25</t>
  </si>
  <si>
    <t>□500x500x28</t>
  </si>
  <si>
    <t>□500x500x32</t>
  </si>
  <si>
    <t>□500x500x36</t>
  </si>
  <si>
    <t>□500x500x40</t>
  </si>
  <si>
    <t>□500x500x45</t>
  </si>
  <si>
    <t>□500x500x50</t>
  </si>
  <si>
    <t>□550x550x16</t>
  </si>
  <si>
    <t>□550x550x19</t>
  </si>
  <si>
    <t>□550x550x22</t>
  </si>
  <si>
    <t>□550x550x25</t>
  </si>
  <si>
    <t>□550x550x28</t>
  </si>
  <si>
    <t>□550x550x32</t>
  </si>
  <si>
    <t>□550x550x36</t>
  </si>
  <si>
    <t>□550x550x40</t>
  </si>
  <si>
    <t>□550x550x45</t>
  </si>
  <si>
    <t>□550x550x50</t>
  </si>
  <si>
    <t>□550x550x55</t>
  </si>
  <si>
    <t>□600x600x19</t>
  </si>
  <si>
    <t>□600x600x22</t>
  </si>
  <si>
    <t>□600x600x25</t>
  </si>
  <si>
    <t>□600x600x28</t>
  </si>
  <si>
    <t>□600x600x32</t>
  </si>
  <si>
    <t>□600x600x36</t>
  </si>
  <si>
    <t>□600x600x40</t>
  </si>
  <si>
    <t>□600x600x45</t>
  </si>
  <si>
    <t>□600x600x50</t>
  </si>
  <si>
    <t>□600x600x55</t>
  </si>
  <si>
    <t>□600x600x60</t>
  </si>
  <si>
    <t>□650x650x19</t>
  </si>
  <si>
    <t>□650x650x22</t>
  </si>
  <si>
    <t>□650x650x25</t>
  </si>
  <si>
    <t>□650x650x28</t>
  </si>
  <si>
    <t>□650x650x32</t>
  </si>
  <si>
    <t>□650x650x36</t>
  </si>
  <si>
    <t>□650x650x40</t>
  </si>
  <si>
    <t>□650x650x45</t>
  </si>
  <si>
    <t>□650x650x50</t>
  </si>
  <si>
    <t>□650x650x55</t>
  </si>
  <si>
    <t>□650x650x60</t>
  </si>
  <si>
    <t>□650x650x65</t>
  </si>
  <si>
    <t>□700x700x19</t>
  </si>
  <si>
    <t>□700x700x22</t>
  </si>
  <si>
    <t>□700x700x25</t>
  </si>
  <si>
    <t>□700x700x28</t>
  </si>
  <si>
    <t>□700x700x32</t>
  </si>
  <si>
    <t>□700x700x36</t>
  </si>
  <si>
    <t>□700x700x40</t>
  </si>
  <si>
    <t>□700x700x45</t>
  </si>
  <si>
    <t>□700x700x50</t>
  </si>
  <si>
    <t>□700x700x55</t>
  </si>
  <si>
    <t>□700x700x60</t>
  </si>
  <si>
    <t>□700x700x65</t>
  </si>
  <si>
    <t>□700x700x70</t>
  </si>
  <si>
    <t>□750x750x22</t>
  </si>
  <si>
    <t>□750x750x25</t>
  </si>
  <si>
    <t>□750x750x28</t>
  </si>
  <si>
    <t>□750x750x32</t>
  </si>
  <si>
    <t>□750x750x36</t>
  </si>
  <si>
    <t>□750x750x40</t>
  </si>
  <si>
    <t>□750x750x45</t>
  </si>
  <si>
    <t>□750x750x50</t>
  </si>
  <si>
    <t>□750x750x55</t>
  </si>
  <si>
    <t>□750x750x60</t>
  </si>
  <si>
    <t>□750x750x65</t>
  </si>
  <si>
    <t>□750x750x70</t>
  </si>
  <si>
    <t>□750x750x75</t>
  </si>
  <si>
    <t>□800x800x22</t>
  </si>
  <si>
    <t>□800x800x25</t>
  </si>
  <si>
    <t>□800x800x28</t>
  </si>
  <si>
    <t>□800x800x32</t>
  </si>
  <si>
    <t>□800x800x36</t>
  </si>
  <si>
    <t>□800x800x40</t>
  </si>
  <si>
    <t>□800x800x45</t>
  </si>
  <si>
    <t>□800x800x50</t>
  </si>
  <si>
    <t>□800x800x55</t>
  </si>
  <si>
    <t>□800x800x60</t>
  </si>
  <si>
    <t>□800x800x65</t>
  </si>
  <si>
    <t>□800x800x70</t>
  </si>
  <si>
    <t>□800x800x75</t>
  </si>
  <si>
    <t>□800x800x80</t>
  </si>
  <si>
    <t>□850x850x25</t>
  </si>
  <si>
    <t>□850x850x28</t>
  </si>
  <si>
    <t>□850x850x32</t>
  </si>
  <si>
    <t>□850x850x36</t>
  </si>
  <si>
    <t>□850x850x40</t>
  </si>
  <si>
    <t>□850x850x45</t>
  </si>
  <si>
    <t>□850x850x50</t>
  </si>
  <si>
    <t>□850x850x55</t>
  </si>
  <si>
    <t>□850x850x60</t>
  </si>
  <si>
    <t>□850x850x65</t>
  </si>
  <si>
    <t>□850x850x70</t>
  </si>
  <si>
    <t>□850x850x75</t>
  </si>
  <si>
    <t>□850x850x80</t>
  </si>
  <si>
    <t>□900x900x25</t>
  </si>
  <si>
    <t>□900x900x28</t>
  </si>
  <si>
    <t>□900x900x32</t>
  </si>
  <si>
    <t>□900x900x36</t>
  </si>
  <si>
    <t>□900x900x40</t>
  </si>
  <si>
    <t>□900x900x45</t>
  </si>
  <si>
    <t>□900x900x50</t>
  </si>
  <si>
    <t>□900x900x55</t>
  </si>
  <si>
    <t>□900x900x60</t>
  </si>
  <si>
    <t>□900x900x65</t>
  </si>
  <si>
    <t>□900x900x70</t>
  </si>
  <si>
    <t>□900x900x75</t>
  </si>
  <si>
    <t>□900x900x80</t>
  </si>
  <si>
    <t>□950x950x25</t>
  </si>
  <si>
    <t>□950x950x28</t>
  </si>
  <si>
    <t>□950x950x32</t>
  </si>
  <si>
    <t>□950x950x36</t>
  </si>
  <si>
    <t>□950x950x40</t>
  </si>
  <si>
    <t>□950x950x45</t>
  </si>
  <si>
    <t>□950x950x50</t>
  </si>
  <si>
    <t>□950x950x55</t>
  </si>
  <si>
    <t>□950x950x60</t>
  </si>
  <si>
    <t>□950x950x65</t>
  </si>
  <si>
    <t>□950x950x70</t>
  </si>
  <si>
    <t>□950x950x75</t>
  </si>
  <si>
    <t>□950x950x80</t>
  </si>
  <si>
    <t>□1000x1000x25</t>
  </si>
  <si>
    <t>□1000x1000x28</t>
  </si>
  <si>
    <t>□1000x1000x32</t>
  </si>
  <si>
    <t>□1000x1000x36</t>
  </si>
  <si>
    <t>□1000x1000x40</t>
  </si>
  <si>
    <t>□1000x1000x45</t>
  </si>
  <si>
    <t>□1000x1000x50</t>
  </si>
  <si>
    <t>□1000x1000x55</t>
  </si>
  <si>
    <t>□1000x1000x60</t>
  </si>
  <si>
    <t>□1000x1000x65</t>
  </si>
  <si>
    <t>□1000x1000x70</t>
  </si>
  <si>
    <t>□1000x1000x75</t>
  </si>
  <si>
    <t>□1000x1000x80</t>
  </si>
  <si>
    <t>□1050x1050x28</t>
  </si>
  <si>
    <t>□1050x1050x32</t>
  </si>
  <si>
    <t>□1050x1050x36</t>
  </si>
  <si>
    <t>□1050x1050x40</t>
  </si>
  <si>
    <t>□1050x1050x45</t>
  </si>
  <si>
    <t>□1050x1050x50</t>
  </si>
  <si>
    <t>□1050x1050x55</t>
  </si>
  <si>
    <t>□1050x1050x60</t>
  </si>
  <si>
    <t>□1050x1050x65</t>
  </si>
  <si>
    <t>□1050x1050x70</t>
  </si>
  <si>
    <t>□1050x1050x75</t>
  </si>
  <si>
    <t>□1050x1050x80</t>
  </si>
  <si>
    <t>FB25x4.5</t>
  </si>
  <si>
    <t>FB25x6</t>
  </si>
  <si>
    <t>FB25x8</t>
  </si>
  <si>
    <t>FB25x9</t>
  </si>
  <si>
    <t>FB25x12</t>
  </si>
  <si>
    <t>FB32x4.5</t>
  </si>
  <si>
    <t>FB32x6</t>
  </si>
  <si>
    <t>FB32x8</t>
  </si>
  <si>
    <t>FB32x9</t>
  </si>
  <si>
    <t>FB32x12</t>
  </si>
  <si>
    <t>FB32x16</t>
  </si>
  <si>
    <t>FB38x4.5</t>
  </si>
  <si>
    <t>FB38x6</t>
  </si>
  <si>
    <t>FB38x8</t>
  </si>
  <si>
    <t>FB38x9</t>
  </si>
  <si>
    <t>FB38x12</t>
  </si>
  <si>
    <t>FB38x16</t>
  </si>
  <si>
    <t>FB38x19</t>
  </si>
  <si>
    <t>FB44x4.5</t>
  </si>
  <si>
    <t>FB44x6</t>
  </si>
  <si>
    <t>FB44x8</t>
  </si>
  <si>
    <t>FB44x9</t>
  </si>
  <si>
    <t>FB44x12</t>
  </si>
  <si>
    <t>FB44x16</t>
  </si>
  <si>
    <t>FB44x19</t>
  </si>
  <si>
    <t>FB50x4.5</t>
  </si>
  <si>
    <t>FB50x6</t>
  </si>
  <si>
    <t>FB50x8</t>
  </si>
  <si>
    <t>FB50x9</t>
  </si>
  <si>
    <t>FB50x12</t>
  </si>
  <si>
    <t>FB50x16</t>
  </si>
  <si>
    <t>FB50x19</t>
  </si>
  <si>
    <t>FB50x22</t>
  </si>
  <si>
    <t>FB50x25</t>
  </si>
  <si>
    <t>FB65x6</t>
  </si>
  <si>
    <t>FB65x8</t>
  </si>
  <si>
    <t>FB65x9</t>
  </si>
  <si>
    <t>FB65x12</t>
  </si>
  <si>
    <t>FB65x16</t>
  </si>
  <si>
    <t>FB65x19</t>
  </si>
  <si>
    <t>FB65x22</t>
  </si>
  <si>
    <t>FB65x25</t>
  </si>
  <si>
    <t>FB75x6</t>
  </si>
  <si>
    <t>FB75x8</t>
  </si>
  <si>
    <t>FB75x9</t>
  </si>
  <si>
    <t>FB75x12</t>
  </si>
  <si>
    <t>FB75x16</t>
  </si>
  <si>
    <t>FB75x19</t>
  </si>
  <si>
    <t>FB75x22</t>
  </si>
  <si>
    <t>FB75x25</t>
  </si>
  <si>
    <t>FB90x6</t>
  </si>
  <si>
    <t>FB90x8</t>
  </si>
  <si>
    <t>FB90x9</t>
  </si>
  <si>
    <t>FB90x12</t>
  </si>
  <si>
    <t>FB90x16</t>
  </si>
  <si>
    <t>FB90x19</t>
  </si>
  <si>
    <t>FB90x22</t>
  </si>
  <si>
    <t>FB90x25</t>
  </si>
  <si>
    <t>FB100x6</t>
  </si>
  <si>
    <t>FB100x8</t>
  </si>
  <si>
    <t>FB100x9</t>
  </si>
  <si>
    <t>FB100x12</t>
  </si>
  <si>
    <t>FB100x16</t>
  </si>
  <si>
    <t>FB100x19</t>
  </si>
  <si>
    <t>FB100x22</t>
  </si>
  <si>
    <t>FB100x25</t>
  </si>
  <si>
    <t>FB100x28</t>
  </si>
  <si>
    <t>FB100x32</t>
  </si>
  <si>
    <t>FB100x36</t>
  </si>
  <si>
    <t>FB125x6</t>
  </si>
  <si>
    <t>FB125x8</t>
  </si>
  <si>
    <t>FB125x9</t>
  </si>
  <si>
    <t>FB125x12</t>
  </si>
  <si>
    <t>FB125x16</t>
  </si>
  <si>
    <t>FB125x19</t>
  </si>
  <si>
    <t>FB125x22</t>
  </si>
  <si>
    <t>FB125x25</t>
  </si>
  <si>
    <t>FB125x28</t>
  </si>
  <si>
    <t>FB125x32</t>
  </si>
  <si>
    <t>FB125x36</t>
  </si>
  <si>
    <t>FB150x9</t>
  </si>
  <si>
    <t>FB150x12</t>
  </si>
  <si>
    <t>FB150x16</t>
  </si>
  <si>
    <t>FB150x19</t>
  </si>
  <si>
    <t>FB150x22</t>
  </si>
  <si>
    <t>FB150x25</t>
  </si>
  <si>
    <t>FB150x28</t>
  </si>
  <si>
    <t>FB150x32</t>
  </si>
  <si>
    <t>FB150x36</t>
  </si>
  <si>
    <t>FB180x9</t>
  </si>
  <si>
    <t>FB180x12</t>
  </si>
  <si>
    <t>FB180x16</t>
  </si>
  <si>
    <t>FB180x19</t>
  </si>
  <si>
    <t>FB180x22</t>
  </si>
  <si>
    <t>FB180x25</t>
  </si>
  <si>
    <t>FB180x28</t>
  </si>
  <si>
    <t>FB180x32</t>
  </si>
  <si>
    <t>FB180x36</t>
  </si>
  <si>
    <t>FB200x9</t>
  </si>
  <si>
    <t>FB200x12</t>
  </si>
  <si>
    <t>FB200x16</t>
  </si>
  <si>
    <t>FB200x19</t>
  </si>
  <si>
    <t>FB200x22</t>
  </si>
  <si>
    <t>FB200x25</t>
  </si>
  <si>
    <t>FB200x28</t>
  </si>
  <si>
    <t>FB200x32</t>
  </si>
  <si>
    <t>FB200x36</t>
  </si>
  <si>
    <t>FB230x9</t>
  </si>
  <si>
    <t>FB230x12</t>
  </si>
  <si>
    <t>FB230x16</t>
  </si>
  <si>
    <t>FB230x19</t>
  </si>
  <si>
    <t>FB230x22</t>
  </si>
  <si>
    <t>FB230x25</t>
  </si>
  <si>
    <t>FB230x28</t>
  </si>
  <si>
    <t>FB230x32</t>
  </si>
  <si>
    <t>FB230x36</t>
  </si>
  <si>
    <t>FB250x9</t>
  </si>
  <si>
    <t>FB250x12</t>
  </si>
  <si>
    <t>L200x200x16          ,"",     48.5000,       16.49</t>
  </si>
  <si>
    <t>L200x200x20          ,"",     59.9000,       13.36</t>
  </si>
  <si>
    <t>L200x200x24          ,"",     71.1000,       11.25</t>
  </si>
  <si>
    <t>H100x100x6x8</t>
  </si>
  <si>
    <t>H125x125x6.5x9</t>
  </si>
  <si>
    <t>H150x150x7x10</t>
  </si>
  <si>
    <t>H175x175x7.5x11</t>
  </si>
  <si>
    <t>H200x200x8x12</t>
  </si>
  <si>
    <t>H200x204x12x12</t>
  </si>
  <si>
    <t>H250x250x9x14</t>
  </si>
  <si>
    <t>H250x255x14x14</t>
  </si>
  <si>
    <t>H294x302x12x12</t>
  </si>
  <si>
    <t>H300x300x10x15</t>
  </si>
  <si>
    <t>H300x305x15x15</t>
  </si>
  <si>
    <t>H344x348x10x16</t>
  </si>
  <si>
    <t>H350x350x12x19</t>
  </si>
  <si>
    <t>H388x402x15x15</t>
  </si>
  <si>
    <t>H394x398x11x18</t>
  </si>
  <si>
    <t>H400x400x13x21</t>
  </si>
  <si>
    <t>H400x408x21x21</t>
  </si>
  <si>
    <t>H414x405x18x28</t>
  </si>
  <si>
    <t>H428x407x20x35</t>
  </si>
  <si>
    <t>H458x417x30x50</t>
  </si>
  <si>
    <t>H498x432x45x70</t>
  </si>
  <si>
    <t>H148x100x6x9</t>
  </si>
  <si>
    <t>H194x150x6x9</t>
  </si>
  <si>
    <t>H244x175x7x11</t>
  </si>
  <si>
    <t>H294x200x8x12</t>
  </si>
  <si>
    <t>H340x250x9x14</t>
  </si>
  <si>
    <t>H390x300x10x16</t>
  </si>
  <si>
    <t>H482x300x11x15</t>
  </si>
  <si>
    <t>H440x300x11x18</t>
  </si>
  <si>
    <t>H488x300x11x18</t>
  </si>
  <si>
    <t>H582x300x12x17</t>
  </si>
  <si>
    <t>H588x300x12x20</t>
  </si>
  <si>
    <t>H692x300x13x20</t>
  </si>
  <si>
    <t>H594x302x14x23</t>
  </si>
  <si>
    <t>H700x300x13x24</t>
  </si>
  <si>
    <t>H792x300x14x22</t>
  </si>
  <si>
    <t>H800x300x14x26</t>
  </si>
  <si>
    <t>H890x299x15x23</t>
  </si>
  <si>
    <t>H900x300x16x28</t>
  </si>
  <si>
    <t>H912x302x18x34</t>
  </si>
  <si>
    <t>長さ
(mm)</t>
    <rPh sb="0" eb="1">
      <t>ナガ</t>
    </rPh>
    <phoneticPr fontId="3"/>
  </si>
  <si>
    <t>長さ</t>
    <rPh sb="0" eb="1">
      <t>ナガ</t>
    </rPh>
    <phoneticPr fontId="3"/>
  </si>
  <si>
    <t>ｍ</t>
    <phoneticPr fontId="3"/>
  </si>
  <si>
    <t>幅</t>
    <rPh sb="0" eb="1">
      <t>ハバ</t>
    </rPh>
    <phoneticPr fontId="3"/>
  </si>
  <si>
    <t>幅
(mm)</t>
    <rPh sb="0" eb="1">
      <t>ハバ</t>
    </rPh>
    <phoneticPr fontId="3"/>
  </si>
  <si>
    <t>m</t>
    <phoneticPr fontId="3"/>
  </si>
  <si>
    <t>コード
番号</t>
    <rPh sb="4" eb="6">
      <t>バンゴウ</t>
    </rPh>
    <phoneticPr fontId="3"/>
  </si>
  <si>
    <t>工事名：</t>
    <phoneticPr fontId="3"/>
  </si>
  <si>
    <t>NO</t>
    <phoneticPr fontId="3"/>
  </si>
  <si>
    <t>BH重量計算</t>
    <rPh sb="2" eb="4">
      <t>ジュウリョウ</t>
    </rPh>
    <rPh sb="4" eb="6">
      <t>ケイサン</t>
    </rPh>
    <phoneticPr fontId="3"/>
  </si>
  <si>
    <t>FLG</t>
    <phoneticPr fontId="3"/>
  </si>
  <si>
    <t>WEB</t>
    <phoneticPr fontId="3"/>
  </si>
  <si>
    <t>BH</t>
    <phoneticPr fontId="3"/>
  </si>
  <si>
    <t>NO.</t>
    <phoneticPr fontId="3"/>
  </si>
  <si>
    <t>重量
(kg)</t>
    <rPh sb="0" eb="2">
      <t>ジュウリョウ</t>
    </rPh>
    <phoneticPr fontId="3"/>
  </si>
  <si>
    <t>図番</t>
    <rPh sb="0" eb="1">
      <t>ズ</t>
    </rPh>
    <rPh sb="1" eb="2">
      <t>バン</t>
    </rPh>
    <phoneticPr fontId="3"/>
  </si>
  <si>
    <t>製品名</t>
    <rPh sb="0" eb="2">
      <t>セイヒン</t>
    </rPh>
    <rPh sb="2" eb="3">
      <t>メイ</t>
    </rPh>
    <phoneticPr fontId="3"/>
  </si>
  <si>
    <t>工区</t>
    <rPh sb="0" eb="2">
      <t>コウク</t>
    </rPh>
    <phoneticPr fontId="3"/>
  </si>
  <si>
    <t>-</t>
    <phoneticPr fontId="3"/>
  </si>
  <si>
    <t>一次加工</t>
    <rPh sb="0" eb="2">
      <t>イチジ</t>
    </rPh>
    <rPh sb="2" eb="4">
      <t>カコウ</t>
    </rPh>
    <phoneticPr fontId="3"/>
  </si>
  <si>
    <t>組立</t>
    <rPh sb="0" eb="2">
      <t>クミタテ</t>
    </rPh>
    <phoneticPr fontId="3"/>
  </si>
  <si>
    <t>溶接</t>
    <rPh sb="0" eb="2">
      <t>ヨウセツ</t>
    </rPh>
    <phoneticPr fontId="3"/>
  </si>
  <si>
    <t>ケレン</t>
    <phoneticPr fontId="3"/>
  </si>
  <si>
    <t>UT検査</t>
    <rPh sb="2" eb="4">
      <t>ケンサ</t>
    </rPh>
    <phoneticPr fontId="3"/>
  </si>
  <si>
    <t>寸法検査</t>
    <rPh sb="0" eb="2">
      <t>スンポウ</t>
    </rPh>
    <rPh sb="2" eb="4">
      <t>ケンサ</t>
    </rPh>
    <phoneticPr fontId="3"/>
  </si>
  <si>
    <t>第三者検査</t>
    <rPh sb="0" eb="1">
      <t>ダイ</t>
    </rPh>
    <rPh sb="1" eb="3">
      <t>サンシャ</t>
    </rPh>
    <rPh sb="3" eb="5">
      <t>ケンサ</t>
    </rPh>
    <phoneticPr fontId="3"/>
  </si>
  <si>
    <t>工場積込日</t>
    <rPh sb="0" eb="2">
      <t>コウジョウ</t>
    </rPh>
    <rPh sb="2" eb="4">
      <t>ツミコミ</t>
    </rPh>
    <rPh sb="4" eb="5">
      <t>ヒ</t>
    </rPh>
    <phoneticPr fontId="3"/>
  </si>
  <si>
    <t>現場着日</t>
    <rPh sb="0" eb="2">
      <t>ゲンバ</t>
    </rPh>
    <rPh sb="2" eb="3">
      <t>チャク</t>
    </rPh>
    <rPh sb="3" eb="4">
      <t>ヒ</t>
    </rPh>
    <phoneticPr fontId="3"/>
  </si>
  <si>
    <t>出来高消込</t>
    <rPh sb="0" eb="3">
      <t>デキダカ</t>
    </rPh>
    <rPh sb="3" eb="5">
      <t>ケシコミ</t>
    </rPh>
    <phoneticPr fontId="3"/>
  </si>
  <si>
    <t>出荷日</t>
    <rPh sb="0" eb="2">
      <t>シュッカ</t>
    </rPh>
    <rPh sb="2" eb="3">
      <t>ヒ</t>
    </rPh>
    <phoneticPr fontId="3"/>
  </si>
  <si>
    <t>Ｌ端</t>
    <rPh sb="1" eb="2">
      <t>タン</t>
    </rPh>
    <phoneticPr fontId="3"/>
  </si>
  <si>
    <t>Ｒ端</t>
    <rPh sb="1" eb="2">
      <t>タン</t>
    </rPh>
    <phoneticPr fontId="3"/>
  </si>
  <si>
    <t>ＳＰＬ取付有無</t>
    <rPh sb="3" eb="5">
      <t>トリツケ</t>
    </rPh>
    <rPh sb="5" eb="7">
      <t>ウム</t>
    </rPh>
    <phoneticPr fontId="3"/>
  </si>
  <si>
    <t>ＰＬ等
見込み</t>
    <rPh sb="2" eb="3">
      <t>トウ</t>
    </rPh>
    <rPh sb="4" eb="6">
      <t>ミコ</t>
    </rPh>
    <phoneticPr fontId="3"/>
  </si>
  <si>
    <t>積込順序</t>
    <rPh sb="0" eb="2">
      <t>ツミコミ</t>
    </rPh>
    <rPh sb="2" eb="4">
      <t>ジュンジョ</t>
    </rPh>
    <phoneticPr fontId="3"/>
  </si>
  <si>
    <t>送り状・受領書</t>
    <rPh sb="0" eb="1">
      <t>オク</t>
    </rPh>
    <rPh sb="2" eb="3">
      <t>ジョウ</t>
    </rPh>
    <rPh sb="4" eb="6">
      <t>ジュリョウ</t>
    </rPh>
    <rPh sb="6" eb="7">
      <t>ショ</t>
    </rPh>
    <phoneticPr fontId="3"/>
  </si>
  <si>
    <t>工事名</t>
    <rPh sb="0" eb="3">
      <t>コウジメイ</t>
    </rPh>
    <phoneticPr fontId="3"/>
  </si>
  <si>
    <t>元請け名</t>
    <rPh sb="0" eb="1">
      <t>モト</t>
    </rPh>
    <rPh sb="1" eb="2">
      <t>ウ</t>
    </rPh>
    <rPh sb="3" eb="4">
      <t>メイ</t>
    </rPh>
    <phoneticPr fontId="3"/>
  </si>
  <si>
    <t>現場住所</t>
    <rPh sb="0" eb="2">
      <t>ゲンバ</t>
    </rPh>
    <rPh sb="2" eb="4">
      <t>ジュウショ</t>
    </rPh>
    <phoneticPr fontId="3"/>
  </si>
  <si>
    <t>TEL</t>
    <phoneticPr fontId="3"/>
  </si>
  <si>
    <t>積込日</t>
    <rPh sb="0" eb="2">
      <t>ツミコミ</t>
    </rPh>
    <rPh sb="2" eb="3">
      <t>ヒ</t>
    </rPh>
    <phoneticPr fontId="3"/>
  </si>
  <si>
    <t>現地着時間</t>
    <rPh sb="0" eb="2">
      <t>ゲンチ</t>
    </rPh>
    <rPh sb="2" eb="3">
      <t>チャク</t>
    </rPh>
    <rPh sb="3" eb="5">
      <t>ジカン</t>
    </rPh>
    <phoneticPr fontId="3"/>
  </si>
  <si>
    <t>荷受け人</t>
    <rPh sb="0" eb="2">
      <t>ニウ</t>
    </rPh>
    <rPh sb="3" eb="4">
      <t>ニン</t>
    </rPh>
    <phoneticPr fontId="3"/>
  </si>
  <si>
    <t>携帯NO</t>
    <rPh sb="0" eb="2">
      <t>ケイタイ</t>
    </rPh>
    <phoneticPr fontId="3"/>
  </si>
  <si>
    <t>AM ・  PM        　時　　　分</t>
    <rPh sb="17" eb="18">
      <t>ジ</t>
    </rPh>
    <rPh sb="21" eb="22">
      <t>フン</t>
    </rPh>
    <phoneticPr fontId="3"/>
  </si>
  <si>
    <t>AM ・  PM        　時　　　分</t>
    <phoneticPr fontId="3"/>
  </si>
  <si>
    <t>場内入場時間</t>
    <rPh sb="0" eb="2">
      <t>ジョウナイ</t>
    </rPh>
    <rPh sb="2" eb="4">
      <t>ニュウジョウ</t>
    </rPh>
    <rPh sb="4" eb="6">
      <t>ジカン</t>
    </rPh>
    <phoneticPr fontId="3"/>
  </si>
  <si>
    <t>荷卸し終了時間</t>
    <rPh sb="0" eb="2">
      <t>ニオロ</t>
    </rPh>
    <rPh sb="3" eb="5">
      <t>シュウリョウ</t>
    </rPh>
    <rPh sb="5" eb="7">
      <t>ジカン</t>
    </rPh>
    <phoneticPr fontId="3"/>
  </si>
  <si>
    <t>受領サイン</t>
    <rPh sb="0" eb="2">
      <t>ジュリョウ</t>
    </rPh>
    <phoneticPr fontId="3"/>
  </si>
  <si>
    <t>輸送会社　　</t>
    <rPh sb="0" eb="2">
      <t>ユソウ</t>
    </rPh>
    <rPh sb="2" eb="4">
      <t>カイシャ</t>
    </rPh>
    <phoneticPr fontId="3"/>
  </si>
  <si>
    <t>TEL</t>
    <phoneticPr fontId="3"/>
  </si>
  <si>
    <t>担当</t>
    <rPh sb="0" eb="2">
      <t>タントウ</t>
    </rPh>
    <phoneticPr fontId="3"/>
  </si>
  <si>
    <t>用車会社</t>
    <rPh sb="0" eb="2">
      <t>ヨウシャ</t>
    </rPh>
    <rPh sb="2" eb="4">
      <t>カイシャ</t>
    </rPh>
    <phoneticPr fontId="3"/>
  </si>
  <si>
    <t>運転手名</t>
    <rPh sb="0" eb="3">
      <t>ウンテンシュ</t>
    </rPh>
    <rPh sb="3" eb="4">
      <t>メイ</t>
    </rPh>
    <phoneticPr fontId="3"/>
  </si>
  <si>
    <t>搬入計画一覧表</t>
    <rPh sb="0" eb="2">
      <t>ハンニュウ</t>
    </rPh>
    <rPh sb="2" eb="4">
      <t>ケイカク</t>
    </rPh>
    <rPh sb="4" eb="6">
      <t>イチラン</t>
    </rPh>
    <rPh sb="6" eb="7">
      <t>ヒョウ</t>
    </rPh>
    <phoneticPr fontId="3"/>
  </si>
  <si>
    <t>作成　　25.11.05
変更１　</t>
    <rPh sb="0" eb="2">
      <t>サクセイ</t>
    </rPh>
    <rPh sb="13" eb="15">
      <t>ヘンコウ</t>
    </rPh>
    <phoneticPr fontId="3"/>
  </si>
  <si>
    <t>搬入車
ＮＯ</t>
    <rPh sb="0" eb="2">
      <t>ハンニュウ</t>
    </rPh>
    <rPh sb="2" eb="3">
      <t>シャ</t>
    </rPh>
    <phoneticPr fontId="3"/>
  </si>
  <si>
    <t>変更１</t>
    <rPh sb="0" eb="2">
      <t>ヘンコウ</t>
    </rPh>
    <phoneticPr fontId="3"/>
  </si>
  <si>
    <t>変更２</t>
    <rPh sb="0" eb="2">
      <t>ヘンコウ</t>
    </rPh>
    <phoneticPr fontId="3"/>
  </si>
  <si>
    <t>搬入車両</t>
    <rPh sb="0" eb="2">
      <t>ハンニュウ</t>
    </rPh>
    <rPh sb="2" eb="4">
      <t>シャリョウ</t>
    </rPh>
    <phoneticPr fontId="3"/>
  </si>
  <si>
    <t>工</t>
    <rPh sb="0" eb="1">
      <t>ク</t>
    </rPh>
    <phoneticPr fontId="3"/>
  </si>
  <si>
    <t>区</t>
    <rPh sb="0" eb="1">
      <t>ク</t>
    </rPh>
    <phoneticPr fontId="3"/>
  </si>
  <si>
    <t>着時間</t>
    <rPh sb="0" eb="1">
      <t>チャク</t>
    </rPh>
    <rPh sb="1" eb="3">
      <t>ジカン</t>
    </rPh>
    <phoneticPr fontId="3"/>
  </si>
  <si>
    <t>４ｔ車</t>
    <rPh sb="2" eb="3">
      <t>シャ</t>
    </rPh>
    <phoneticPr fontId="3"/>
  </si>
  <si>
    <t>大型車</t>
    <rPh sb="0" eb="2">
      <t>オオガタ</t>
    </rPh>
    <rPh sb="2" eb="3">
      <t>シャ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</si>
  <si>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</si>
  <si>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</si>
  <si>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</si>
  <si>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</si>
  <si>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⑤</t>
    <phoneticPr fontId="3"/>
  </si>
  <si>
    <t>F</t>
    <phoneticPr fontId="3"/>
  </si>
  <si>
    <t>1P-101</t>
    <phoneticPr fontId="3"/>
  </si>
  <si>
    <t>1P1</t>
    <phoneticPr fontId="3"/>
  </si>
  <si>
    <t>SS400</t>
    <phoneticPr fontId="3"/>
  </si>
  <si>
    <t>長さは
参考</t>
    <rPh sb="0" eb="1">
      <t>ナガ</t>
    </rPh>
    <rPh sb="4" eb="6">
      <t>サンコウ</t>
    </rPh>
    <phoneticPr fontId="3"/>
  </si>
  <si>
    <t>製作工場</t>
    <rPh sb="0" eb="2">
      <t>セイサク</t>
    </rPh>
    <rPh sb="2" eb="4">
      <t>コウジョウ</t>
    </rPh>
    <phoneticPr fontId="3"/>
  </si>
  <si>
    <t>振り分け</t>
    <rPh sb="0" eb="1">
      <t>フ</t>
    </rPh>
    <rPh sb="2" eb="3">
      <t>ワ</t>
    </rPh>
    <phoneticPr fontId="3"/>
  </si>
  <si>
    <t>工事名　ロジポート北柏</t>
    <phoneticPr fontId="3"/>
  </si>
  <si>
    <t>フランジ切欠き有無</t>
    <rPh sb="4" eb="6">
      <t>キリカ</t>
    </rPh>
    <rPh sb="7" eb="9">
      <t>ウム</t>
    </rPh>
    <phoneticPr fontId="3"/>
  </si>
  <si>
    <t>塗装メッキ区分</t>
    <rPh sb="0" eb="2">
      <t>トソウ</t>
    </rPh>
    <rPh sb="5" eb="7">
      <t>クブン</t>
    </rPh>
    <phoneticPr fontId="3"/>
  </si>
  <si>
    <t>単位面積</t>
    <rPh sb="0" eb="2">
      <t>タンイ</t>
    </rPh>
    <rPh sb="2" eb="4">
      <t>メンセキ</t>
    </rPh>
    <phoneticPr fontId="3"/>
  </si>
  <si>
    <t>I250x125x7.5x12</t>
    <phoneticPr fontId="3"/>
  </si>
  <si>
    <t>OK!!</t>
    <phoneticPr fontId="3"/>
  </si>
  <si>
    <t>（仮称）レッドウッド生麦計画新築工事</t>
    <phoneticPr fontId="11"/>
  </si>
  <si>
    <t>Ｐ</t>
    <phoneticPr fontId="11"/>
  </si>
  <si>
    <t>NO.</t>
    <phoneticPr fontId="3"/>
  </si>
  <si>
    <t>製品検査記録</t>
    <rPh sb="0" eb="2">
      <t>セイヒン</t>
    </rPh>
    <rPh sb="2" eb="4">
      <t>ケンサ</t>
    </rPh>
    <rPh sb="4" eb="6">
      <t>キロク</t>
    </rPh>
    <phoneticPr fontId="3"/>
  </si>
  <si>
    <t>塗装数量</t>
    <rPh sb="0" eb="2">
      <t>トソウ</t>
    </rPh>
    <rPh sb="2" eb="4">
      <t>スウリョウ</t>
    </rPh>
    <phoneticPr fontId="3"/>
  </si>
  <si>
    <t>　Ｄ工区　1節 2階</t>
    <rPh sb="2" eb="4">
      <t>コウク</t>
    </rPh>
    <rPh sb="6" eb="7">
      <t>セツ</t>
    </rPh>
    <rPh sb="9" eb="10">
      <t>カイ</t>
    </rPh>
    <phoneticPr fontId="11"/>
  </si>
  <si>
    <t>検査技術者：</t>
    <rPh sb="0" eb="2">
      <t>ケンサ</t>
    </rPh>
    <rPh sb="2" eb="4">
      <t>ギジュツ</t>
    </rPh>
    <rPh sb="4" eb="5">
      <t>シャ</t>
    </rPh>
    <phoneticPr fontId="11"/>
  </si>
  <si>
    <t>長嶋</t>
    <rPh sb="0" eb="2">
      <t>ナガシマ</t>
    </rPh>
    <phoneticPr fontId="11"/>
  </si>
  <si>
    <t>階</t>
    <rPh sb="0" eb="1">
      <t>カイ</t>
    </rPh>
    <phoneticPr fontId="3"/>
  </si>
  <si>
    <t>検査項目</t>
    <rPh sb="0" eb="2">
      <t>ケンサ</t>
    </rPh>
    <rPh sb="2" eb="4">
      <t>コウモク</t>
    </rPh>
    <phoneticPr fontId="3"/>
  </si>
  <si>
    <t>ｍ</t>
    <phoneticPr fontId="3"/>
  </si>
  <si>
    <t>m</t>
    <phoneticPr fontId="3"/>
  </si>
  <si>
    <t>一次加工
指示書</t>
    <rPh sb="0" eb="2">
      <t>イチジ</t>
    </rPh>
    <rPh sb="2" eb="4">
      <t>カコウ</t>
    </rPh>
    <rPh sb="5" eb="8">
      <t>シジショ</t>
    </rPh>
    <phoneticPr fontId="3"/>
  </si>
  <si>
    <t>自主ＵＴ</t>
    <rPh sb="0" eb="2">
      <t>ジシュ</t>
    </rPh>
    <phoneticPr fontId="3"/>
  </si>
  <si>
    <t>製品検査</t>
    <rPh sb="0" eb="2">
      <t>セイヒン</t>
    </rPh>
    <rPh sb="2" eb="4">
      <t>ケンサ</t>
    </rPh>
    <phoneticPr fontId="3"/>
  </si>
  <si>
    <t>塗装</t>
    <rPh sb="0" eb="2">
      <t>トソウ</t>
    </rPh>
    <phoneticPr fontId="3"/>
  </si>
  <si>
    <t>単位面積</t>
    <rPh sb="0" eb="2">
      <t>タンイ</t>
    </rPh>
    <rPh sb="2" eb="4">
      <t>メンセキ</t>
    </rPh>
    <phoneticPr fontId="3"/>
  </si>
  <si>
    <t>Ｐ/㎡</t>
    <phoneticPr fontId="3"/>
  </si>
  <si>
    <t>回数</t>
    <rPh sb="0" eb="2">
      <t>カイスウ</t>
    </rPh>
    <phoneticPr fontId="3"/>
  </si>
  <si>
    <t>合計</t>
    <rPh sb="0" eb="2">
      <t>ゴウケイ</t>
    </rPh>
    <phoneticPr fontId="3"/>
  </si>
  <si>
    <t>全長</t>
    <rPh sb="0" eb="2">
      <t>ゼンチョウ</t>
    </rPh>
    <phoneticPr fontId="11"/>
  </si>
  <si>
    <t>梁　成</t>
    <rPh sb="0" eb="1">
      <t>ハリ</t>
    </rPh>
    <rPh sb="2" eb="3">
      <t>セイ</t>
    </rPh>
    <phoneticPr fontId="11"/>
  </si>
  <si>
    <t>曲り</t>
    <rPh sb="0" eb="1">
      <t>マ</t>
    </rPh>
    <phoneticPr fontId="11"/>
  </si>
  <si>
    <t>摩擦面の状態</t>
    <rPh sb="0" eb="2">
      <t>マサツ</t>
    </rPh>
    <rPh sb="2" eb="3">
      <t>メン</t>
    </rPh>
    <rPh sb="4" eb="6">
      <t>ジョウタイ</t>
    </rPh>
    <phoneticPr fontId="11"/>
  </si>
  <si>
    <t>部材取合い</t>
    <rPh sb="0" eb="2">
      <t>ブザイ</t>
    </rPh>
    <rPh sb="2" eb="4">
      <t>トリア</t>
    </rPh>
    <phoneticPr fontId="11"/>
  </si>
  <si>
    <t>溶接外観</t>
    <rPh sb="0" eb="2">
      <t>ヨウセツ</t>
    </rPh>
    <rPh sb="2" eb="4">
      <t>ガイカン</t>
    </rPh>
    <phoneticPr fontId="11"/>
  </si>
  <si>
    <t>突合せ溶接の食違い</t>
    <rPh sb="0" eb="2">
      <t>ツキアワ</t>
    </rPh>
    <rPh sb="3" eb="5">
      <t>ヨウセツ</t>
    </rPh>
    <rPh sb="6" eb="8">
      <t>クイチガ</t>
    </rPh>
    <phoneticPr fontId="11"/>
  </si>
  <si>
    <t>仕口のずれ</t>
    <rPh sb="0" eb="2">
      <t>シグチ</t>
    </rPh>
    <phoneticPr fontId="11"/>
  </si>
  <si>
    <t>アンダーカット</t>
    <phoneticPr fontId="11"/>
  </si>
  <si>
    <t>溶接割れ</t>
    <rPh sb="0" eb="2">
      <t>ヨウセツ</t>
    </rPh>
    <rPh sb="2" eb="3">
      <t>ワ</t>
    </rPh>
    <phoneticPr fontId="11"/>
  </si>
  <si>
    <t>接合部のフランジの幅</t>
    <phoneticPr fontId="11"/>
  </si>
  <si>
    <t>接合部のフランジの傾斜</t>
    <phoneticPr fontId="11"/>
  </si>
  <si>
    <t>接合部のフランジの折れ</t>
    <phoneticPr fontId="11"/>
  </si>
  <si>
    <t>ウェブの曲り</t>
    <phoneticPr fontId="11"/>
  </si>
  <si>
    <t>-</t>
    <phoneticPr fontId="11"/>
  </si>
  <si>
    <t>検査結果</t>
  </si>
  <si>
    <t>検査日</t>
    <rPh sb="0" eb="2">
      <t>ケンサ</t>
    </rPh>
    <rPh sb="2" eb="3">
      <t>ビ</t>
    </rPh>
    <phoneticPr fontId="11"/>
  </si>
  <si>
    <t>製品符号</t>
    <rPh sb="0" eb="2">
      <t>セイヒン</t>
    </rPh>
    <rPh sb="2" eb="4">
      <t>フゴウ</t>
    </rPh>
    <phoneticPr fontId="3"/>
  </si>
  <si>
    <t>Ｌ</t>
    <phoneticPr fontId="11"/>
  </si>
  <si>
    <t>Ｄ１</t>
    <phoneticPr fontId="11"/>
  </si>
  <si>
    <t>Ｄ２</t>
    <phoneticPr fontId="11"/>
  </si>
  <si>
    <t>設計値</t>
    <phoneticPr fontId="11"/>
  </si>
  <si>
    <t>誤差</t>
    <rPh sb="0" eb="2">
      <t>ゴサ</t>
    </rPh>
    <phoneticPr fontId="11"/>
  </si>
  <si>
    <t>設計値</t>
    <phoneticPr fontId="11"/>
  </si>
  <si>
    <t>1P-01</t>
    <phoneticPr fontId="3"/>
  </si>
  <si>
    <t>D1</t>
    <phoneticPr fontId="3"/>
  </si>
  <si>
    <t>1P150</t>
    <phoneticPr fontId="3"/>
  </si>
  <si>
    <t>-</t>
    <phoneticPr fontId="3"/>
  </si>
  <si>
    <t>SS400</t>
    <phoneticPr fontId="3"/>
  </si>
  <si>
    <t>徳丸工業</t>
    <rPh sb="0" eb="2">
      <t>トクマル</t>
    </rPh>
    <rPh sb="2" eb="4">
      <t>コウギョウ</t>
    </rPh>
    <phoneticPr fontId="3"/>
  </si>
  <si>
    <t>良</t>
    <rPh sb="0" eb="1">
      <t>リョウ</t>
    </rPh>
    <phoneticPr fontId="3"/>
  </si>
  <si>
    <t>無</t>
    <rPh sb="0" eb="1">
      <t>ナ</t>
    </rPh>
    <phoneticPr fontId="3"/>
  </si>
  <si>
    <t>ー</t>
    <phoneticPr fontId="3"/>
  </si>
  <si>
    <t>合</t>
    <rPh sb="0" eb="1">
      <t>ゴウ</t>
    </rPh>
    <phoneticPr fontId="3"/>
  </si>
  <si>
    <t>江郷</t>
    <rPh sb="0" eb="2">
      <t>エゴウ</t>
    </rPh>
    <phoneticPr fontId="3"/>
  </si>
  <si>
    <t>1P-01</t>
    <phoneticPr fontId="3"/>
  </si>
  <si>
    <t>D1</t>
    <phoneticPr fontId="3"/>
  </si>
  <si>
    <t>1P150</t>
    <phoneticPr fontId="3"/>
  </si>
  <si>
    <t>-</t>
    <phoneticPr fontId="3"/>
  </si>
  <si>
    <t>SS400</t>
    <phoneticPr fontId="3"/>
  </si>
  <si>
    <t/>
  </si>
  <si>
    <t>Ｐ/㎡</t>
    <phoneticPr fontId="3"/>
  </si>
  <si>
    <t>全長Ｌ</t>
    <rPh sb="0" eb="2">
      <t>ゼンチョウ</t>
    </rPh>
    <phoneticPr fontId="3"/>
  </si>
  <si>
    <t>梁成Ｄ１</t>
    <rPh sb="0" eb="2">
      <t>ハリセイ</t>
    </rPh>
    <phoneticPr fontId="3"/>
  </si>
  <si>
    <t>梁成Ｄ２</t>
    <rPh sb="0" eb="1">
      <t>ハリ</t>
    </rPh>
    <rPh sb="1" eb="2">
      <t>セイ</t>
    </rPh>
    <phoneticPr fontId="3"/>
  </si>
  <si>
    <t>曲り</t>
    <rPh sb="0" eb="1">
      <t>マ</t>
    </rPh>
    <phoneticPr fontId="3"/>
  </si>
  <si>
    <t>摩擦面</t>
    <rPh sb="0" eb="2">
      <t>マサツ</t>
    </rPh>
    <rPh sb="2" eb="3">
      <t>メン</t>
    </rPh>
    <phoneticPr fontId="3"/>
  </si>
  <si>
    <t>部材取合い</t>
    <rPh sb="0" eb="2">
      <t>ブザイ</t>
    </rPh>
    <rPh sb="2" eb="3">
      <t>ト</t>
    </rPh>
    <rPh sb="3" eb="4">
      <t>ア</t>
    </rPh>
    <phoneticPr fontId="3"/>
  </si>
  <si>
    <t>溶接外観</t>
    <rPh sb="0" eb="2">
      <t>ヨウセツ</t>
    </rPh>
    <rPh sb="2" eb="4">
      <t>ガイカン</t>
    </rPh>
    <phoneticPr fontId="3"/>
  </si>
  <si>
    <t>食違い</t>
    <rPh sb="0" eb="2">
      <t>クイチガ</t>
    </rPh>
    <phoneticPr fontId="3"/>
  </si>
  <si>
    <t>仕口ずれ</t>
    <rPh sb="0" eb="2">
      <t>シクチ</t>
    </rPh>
    <phoneticPr fontId="3"/>
  </si>
  <si>
    <t>アンダーカット</t>
    <phoneticPr fontId="3"/>
  </si>
  <si>
    <t>溶接割れ</t>
    <rPh sb="0" eb="2">
      <t>ヨウセツ</t>
    </rPh>
    <rPh sb="2" eb="3">
      <t>ワ</t>
    </rPh>
    <phoneticPr fontId="3"/>
  </si>
  <si>
    <t>フランジ幅</t>
    <rPh sb="4" eb="5">
      <t>ハバ</t>
    </rPh>
    <phoneticPr fontId="3"/>
  </si>
  <si>
    <t>フランジ傾斜</t>
    <rPh sb="4" eb="6">
      <t>ケイシャ</t>
    </rPh>
    <phoneticPr fontId="3"/>
  </si>
  <si>
    <t>フランジ折れ</t>
    <rPh sb="4" eb="5">
      <t>オ</t>
    </rPh>
    <phoneticPr fontId="3"/>
  </si>
  <si>
    <t>ウェブ曲り</t>
    <rPh sb="3" eb="4">
      <t>マガ</t>
    </rPh>
    <phoneticPr fontId="3"/>
  </si>
  <si>
    <t>ー</t>
    <phoneticPr fontId="3"/>
  </si>
  <si>
    <t>結果</t>
    <rPh sb="0" eb="2">
      <t>ケッカ</t>
    </rPh>
    <phoneticPr fontId="3"/>
  </si>
  <si>
    <t>検査日</t>
    <rPh sb="0" eb="2">
      <t>ケンサ</t>
    </rPh>
    <rPh sb="2" eb="3">
      <t>ヒ</t>
    </rPh>
    <phoneticPr fontId="3"/>
  </si>
  <si>
    <t>検査者</t>
    <rPh sb="0" eb="2">
      <t>ケンサ</t>
    </rPh>
    <rPh sb="2" eb="3">
      <t>シャ</t>
    </rPh>
    <phoneticPr fontId="3"/>
  </si>
  <si>
    <t>設計値</t>
    <rPh sb="0" eb="2">
      <t>セッケイ</t>
    </rPh>
    <rPh sb="2" eb="3">
      <t>チ</t>
    </rPh>
    <phoneticPr fontId="3"/>
  </si>
  <si>
    <t>誤差</t>
    <rPh sb="0" eb="2">
      <t>ゴサ</t>
    </rPh>
    <phoneticPr fontId="3"/>
  </si>
  <si>
    <t>変更対応</t>
    <rPh sb="0" eb="2">
      <t>ヘンコウ</t>
    </rPh>
    <rPh sb="2" eb="4">
      <t>タイオウ</t>
    </rPh>
    <phoneticPr fontId="3"/>
  </si>
  <si>
    <t>報告書ＮＯ</t>
    <rPh sb="0" eb="2">
      <t>ホウコク</t>
    </rPh>
    <rPh sb="2" eb="3">
      <t>ショ</t>
    </rPh>
    <phoneticPr fontId="3"/>
  </si>
  <si>
    <t>吊ピース
ヶ</t>
    <rPh sb="0" eb="1">
      <t>ツリ</t>
    </rPh>
    <phoneticPr fontId="3"/>
  </si>
  <si>
    <t>ネットフック　ヶ</t>
    <phoneticPr fontId="3"/>
  </si>
  <si>
    <t>スリーブ99Ф</t>
    <phoneticPr fontId="3"/>
  </si>
  <si>
    <t>吊孔</t>
    <rPh sb="0" eb="1">
      <t>ツリ</t>
    </rPh>
    <rPh sb="1" eb="2">
      <t>アナ</t>
    </rPh>
    <phoneticPr fontId="3"/>
  </si>
  <si>
    <t>内壁下地</t>
    <rPh sb="0" eb="1">
      <t>ウチ</t>
    </rPh>
    <rPh sb="1" eb="2">
      <t>カベ</t>
    </rPh>
    <rPh sb="2" eb="4">
      <t>シタジ</t>
    </rPh>
    <phoneticPr fontId="3"/>
  </si>
  <si>
    <t>トレー
ラー</t>
    <phoneticPr fontId="3"/>
  </si>
  <si>
    <t>最大
長さ
ｍ</t>
    <rPh sb="0" eb="2">
      <t>サイダイ</t>
    </rPh>
    <rPh sb="3" eb="4">
      <t>ナガ</t>
    </rPh>
    <phoneticPr fontId="3"/>
  </si>
  <si>
    <t>高力六角ﾎﾞﾙﾄ M16/L70</t>
    <phoneticPr fontId="3"/>
  </si>
  <si>
    <t>高力六角ﾎﾞﾙﾄ M16/L75</t>
    <phoneticPr fontId="3"/>
  </si>
  <si>
    <t>高力六角ﾎﾞﾙﾄ M16/L80</t>
    <phoneticPr fontId="3"/>
  </si>
  <si>
    <t>高力六角ﾎﾞﾙﾄ M16/L85</t>
    <phoneticPr fontId="3"/>
  </si>
  <si>
    <t>高力六角ﾎﾞﾙﾄ M16/L90</t>
    <phoneticPr fontId="3"/>
  </si>
  <si>
    <t>高力六角ﾎﾞﾙﾄ M16/L95</t>
    <phoneticPr fontId="3"/>
  </si>
  <si>
    <t>高力六角ﾎﾞﾙﾄ M16/L100</t>
    <phoneticPr fontId="3"/>
  </si>
  <si>
    <t>高力六角ﾎﾞﾙﾄ M16/L105</t>
    <phoneticPr fontId="3"/>
  </si>
  <si>
    <t>高力六角ﾎﾞﾙﾄ M16/L110</t>
    <phoneticPr fontId="3"/>
  </si>
  <si>
    <t>高力六角ﾎﾞﾙﾄ M16/L115</t>
    <phoneticPr fontId="3"/>
  </si>
  <si>
    <t>高力六角ﾎﾞﾙﾄ M16/L120</t>
    <phoneticPr fontId="3"/>
  </si>
  <si>
    <t>高力六角ﾎﾞﾙﾄ M20/L40</t>
    <phoneticPr fontId="3"/>
  </si>
  <si>
    <t>高力六角ﾎﾞﾙﾄ M20/L45</t>
    <phoneticPr fontId="3"/>
  </si>
  <si>
    <t>高力六角ﾎﾞﾙﾄ M20/L50</t>
    <phoneticPr fontId="3"/>
  </si>
  <si>
    <t>高力六角ﾎﾞﾙﾄ M20/L55</t>
    <phoneticPr fontId="3"/>
  </si>
  <si>
    <t>高力六角ﾎﾞﾙﾄ M20/L60</t>
    <phoneticPr fontId="3"/>
  </si>
  <si>
    <t>高力六角ﾎﾞﾙﾄ M20/L65</t>
    <phoneticPr fontId="3"/>
  </si>
  <si>
    <t>高力六角ﾎﾞﾙﾄ M20/L70</t>
    <phoneticPr fontId="3"/>
  </si>
  <si>
    <t>高力六角ﾎﾞﾙﾄ M20/L75</t>
    <phoneticPr fontId="3"/>
  </si>
  <si>
    <t>高力六角ﾎﾞﾙﾄ M20/L80</t>
    <phoneticPr fontId="3"/>
  </si>
  <si>
    <t>高力六角ﾎﾞﾙﾄ M20/L85</t>
    <phoneticPr fontId="3"/>
  </si>
  <si>
    <t>高力六角ﾎﾞﾙﾄ M20/L90</t>
    <phoneticPr fontId="3"/>
  </si>
  <si>
    <t>高力六角ﾎﾞﾙﾄ M20/L95</t>
    <phoneticPr fontId="3"/>
  </si>
  <si>
    <t>高力六角ﾎﾞﾙﾄ M20/L100</t>
    <phoneticPr fontId="3"/>
  </si>
  <si>
    <t>高力六角ﾎﾞﾙﾄ M20/L105</t>
    <phoneticPr fontId="3"/>
  </si>
  <si>
    <t>高力六角ﾎﾞﾙﾄ M20/L110</t>
    <phoneticPr fontId="3"/>
  </si>
  <si>
    <t>高力六角ﾎﾞﾙﾄ M20/L115</t>
    <phoneticPr fontId="3"/>
  </si>
  <si>
    <t>高力六角ﾎﾞﾙﾄ M20/L120</t>
    <phoneticPr fontId="3"/>
  </si>
  <si>
    <t>高力六角ﾎﾞﾙﾄ M20/L125</t>
    <phoneticPr fontId="3"/>
  </si>
  <si>
    <t>高力六角ﾎﾞﾙﾄ M20/L130</t>
    <phoneticPr fontId="3"/>
  </si>
  <si>
    <t>高力六角ﾎﾞﾙﾄ M20/L135</t>
    <phoneticPr fontId="3"/>
  </si>
  <si>
    <t>高力六角ﾎﾞﾙﾄ M20/L140</t>
    <phoneticPr fontId="3"/>
  </si>
  <si>
    <t>BS小平　工事事務所</t>
    <rPh sb="2" eb="4">
      <t>コダイラ</t>
    </rPh>
    <rPh sb="5" eb="10">
      <t>コウジジムショ</t>
    </rPh>
    <phoneticPr fontId="3"/>
  </si>
  <si>
    <t>大林組</t>
    <rPh sb="0" eb="3">
      <t>オオバヤシグミ</t>
    </rPh>
    <phoneticPr fontId="3"/>
  </si>
  <si>
    <t>東京都小平市小川東町3-1-1</t>
    <rPh sb="0" eb="2">
      <t>トウキョウ</t>
    </rPh>
    <rPh sb="2" eb="3">
      <t>ト</t>
    </rPh>
    <rPh sb="3" eb="5">
      <t>コダイラ</t>
    </rPh>
    <rPh sb="5" eb="6">
      <t>シ</t>
    </rPh>
    <rPh sb="6" eb="8">
      <t>オガワ</t>
    </rPh>
    <rPh sb="8" eb="9">
      <t>ヒガシ</t>
    </rPh>
    <rPh sb="9" eb="10">
      <t>マチ</t>
    </rPh>
    <phoneticPr fontId="3"/>
  </si>
  <si>
    <t>042-312-3284</t>
    <phoneticPr fontId="3"/>
  </si>
  <si>
    <t>M20AZ</t>
    <phoneticPr fontId="3"/>
  </si>
  <si>
    <t>-</t>
    <phoneticPr fontId="3"/>
  </si>
  <si>
    <t>M19BZ</t>
    <phoneticPr fontId="3"/>
  </si>
  <si>
    <t>2-1</t>
    <phoneticPr fontId="3"/>
  </si>
  <si>
    <t>2-2</t>
    <phoneticPr fontId="3"/>
  </si>
  <si>
    <t>3-3</t>
  </si>
  <si>
    <t>3-4</t>
  </si>
  <si>
    <t>3-6</t>
  </si>
  <si>
    <t>3-8</t>
  </si>
  <si>
    <t>3-10</t>
  </si>
  <si>
    <t>2-12</t>
    <phoneticPr fontId="3"/>
  </si>
  <si>
    <t>4-11</t>
    <phoneticPr fontId="3"/>
  </si>
  <si>
    <t>6-9</t>
    <phoneticPr fontId="3"/>
  </si>
  <si>
    <t>7-5</t>
    <phoneticPr fontId="3"/>
  </si>
  <si>
    <t>7-7</t>
    <phoneticPr fontId="3"/>
  </si>
  <si>
    <t>間柱　２本</t>
    <rPh sb="0" eb="2">
      <t>マバシラ</t>
    </rPh>
    <rPh sb="4" eb="5">
      <t>ホン</t>
    </rPh>
    <phoneticPr fontId="3"/>
  </si>
  <si>
    <t>OK分</t>
    <rPh sb="2" eb="3">
      <t>ブン</t>
    </rPh>
    <phoneticPr fontId="3"/>
  </si>
  <si>
    <t>変更対応分</t>
    <rPh sb="0" eb="2">
      <t>ヘンコウ</t>
    </rPh>
    <rPh sb="2" eb="4">
      <t>タイオウ</t>
    </rPh>
    <rPh sb="4" eb="5">
      <t>ブン</t>
    </rPh>
    <phoneticPr fontId="3"/>
  </si>
  <si>
    <t>アイテック細谷</t>
    <rPh sb="5" eb="7">
      <t>ホソヤ</t>
    </rPh>
    <phoneticPr fontId="3"/>
  </si>
  <si>
    <t>AM7:30</t>
    <phoneticPr fontId="3"/>
  </si>
  <si>
    <t>090-2162-9720</t>
    <phoneticPr fontId="3"/>
  </si>
  <si>
    <t>明正運輸</t>
    <rPh sb="0" eb="4">
      <t>メイセイウンユ</t>
    </rPh>
    <phoneticPr fontId="3"/>
  </si>
  <si>
    <t>大川畑</t>
    <rPh sb="0" eb="2">
      <t>オオカワ</t>
    </rPh>
    <rPh sb="2" eb="3">
      <t>ハタ</t>
    </rPh>
    <phoneticPr fontId="3"/>
  </si>
  <si>
    <t>080-6628-8599</t>
    <phoneticPr fontId="3"/>
  </si>
  <si>
    <t>4ｔ</t>
    <phoneticPr fontId="3"/>
  </si>
  <si>
    <t>アイテック井口</t>
    <rPh sb="5" eb="7">
      <t>イグチ</t>
    </rPh>
    <phoneticPr fontId="3"/>
  </si>
  <si>
    <t>080-8979-9140</t>
    <phoneticPr fontId="3"/>
  </si>
  <si>
    <t>127ｓｖ14-1</t>
    <phoneticPr fontId="3"/>
  </si>
  <si>
    <t>127ｓｖ14-2</t>
  </si>
  <si>
    <t>L-90x90x13</t>
    <phoneticPr fontId="3"/>
  </si>
  <si>
    <t>三田3・4丁目</t>
    <rPh sb="0" eb="2">
      <t>ミタ</t>
    </rPh>
    <rPh sb="5" eb="7">
      <t>チョウメ</t>
    </rPh>
    <phoneticPr fontId="3"/>
  </si>
  <si>
    <t>大林組</t>
    <rPh sb="0" eb="2">
      <t>オオバヤシ</t>
    </rPh>
    <rPh sb="2" eb="3">
      <t>クミ</t>
    </rPh>
    <phoneticPr fontId="3"/>
  </si>
  <si>
    <t>東京都港区3丁目１１番地2他</t>
    <rPh sb="0" eb="3">
      <t>トウキョウト</t>
    </rPh>
    <rPh sb="3" eb="4">
      <t>ミナト</t>
    </rPh>
    <rPh sb="4" eb="5">
      <t>ク</t>
    </rPh>
    <rPh sb="6" eb="8">
      <t>チョウメ</t>
    </rPh>
    <rPh sb="10" eb="12">
      <t>バンチ</t>
    </rPh>
    <rPh sb="13" eb="14">
      <t>ホカ</t>
    </rPh>
    <phoneticPr fontId="3"/>
  </si>
  <si>
    <t>03-6275-1090</t>
    <phoneticPr fontId="3"/>
  </si>
  <si>
    <t>送り状・受領書（東１ゲート入場）</t>
    <rPh sb="0" eb="1">
      <t>オク</t>
    </rPh>
    <rPh sb="2" eb="3">
      <t>ジョウ</t>
    </rPh>
    <rPh sb="4" eb="6">
      <t>ジュリョウ</t>
    </rPh>
    <rPh sb="6" eb="7">
      <t>ショ</t>
    </rPh>
    <rPh sb="8" eb="9">
      <t>ヒガシ</t>
    </rPh>
    <rPh sb="13" eb="15">
      <t>ニュウジョウ</t>
    </rPh>
    <phoneticPr fontId="3"/>
  </si>
  <si>
    <t>勝山</t>
    <rPh sb="0" eb="2">
      <t>カツヤマ</t>
    </rPh>
    <phoneticPr fontId="3"/>
  </si>
  <si>
    <t>090-3680-3372</t>
    <phoneticPr fontId="3"/>
  </si>
  <si>
    <t>車番　53</t>
    <rPh sb="0" eb="2">
      <t>シャバン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</si>
</sst>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#,##0.0;[Red]\-#,##0.0"/>
    <numFmt numFmtId="178" formatCode="0.0"/>
    <numFmt numFmtId="179" formatCode="m/d;@"/>
    <numFmt numFmtId="180" formatCode="0_);[Red]\(0\)"/>
    <numFmt numFmtId="181" formatCode="&quot;+&quot;#,##0;&quot;-&quot;#,##0;&quot;&quot;0"/>
  </numFmts>
  <fonts count="15">
    <font>
      <sz val="10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8"/>
      <name val="HG丸ｺﾞｼｯｸM-PRO"/>
      <family val="3"/>
      <charset val="128"/>
    </font>
    <font>
      <sz val="9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6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11"/>
      <name val="ＭＳ Ｐゴシック"/>
      <family val="3"/>
      <charset val="128"/>
    </font>
    <font>
      <sz val="9"/>
      <color theme="1"/>
      <name val="HG丸ｺﾞｼｯｸM-PRO"/>
      <family val="3"/>
      <charset val="128"/>
    </font>
    <font>
      <sz val="6"/>
      <name val="ＭＳ Ｐゴシック"/>
      <family val="3"/>
      <charset val="128"/>
    </font>
    <font>
      <sz val="8"/>
      <color theme="1"/>
      <name val="HG丸ｺﾞｼｯｸM-PRO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9" fillId="0" borderId="0"/>
    <xf numFmtId="0" fontId="9" fillId="0" borderId="0"/>
  </cellStyleXfs>
  <cellXfs count="351">
    <xf numFmtId="0" fontId="0" fillId="0" borderId="0" xfId="0">
      <alignment vertical="center"/>
    </xf>
    <xf numFmtId="0" fontId="0" fillId="0" borderId="0" xfId="0" applyAlignment="1">
      <alignment vertical="center"/>
    </xf>
    <xf numFmtId="38" fontId="2" fillId="0" borderId="0" xfId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38" fontId="2" fillId="0" borderId="1" xfId="1" applyBorder="1">
      <alignment vertical="center"/>
    </xf>
    <xf numFmtId="38" fontId="2" fillId="0" borderId="1" xfId="1" applyBorder="1" applyAlignmen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77" fontId="2" fillId="0" borderId="0" xfId="1" applyNumberFormat="1">
      <alignment vertical="center"/>
    </xf>
    <xf numFmtId="38" fontId="2" fillId="0" borderId="0" xfId="1" applyNumberFormat="1">
      <alignment vertical="center"/>
    </xf>
    <xf numFmtId="177" fontId="2" fillId="0" borderId="1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8" fontId="1" fillId="0" borderId="0" xfId="1" applyFont="1">
      <alignment vertical="center"/>
    </xf>
    <xf numFmtId="177" fontId="1" fillId="0" borderId="0" xfId="1" applyNumberFormat="1" applyFont="1">
      <alignment vertical="center"/>
    </xf>
    <xf numFmtId="40" fontId="1" fillId="0" borderId="0" xfId="1" applyNumberFormat="1" applyFont="1">
      <alignment vertical="center"/>
    </xf>
    <xf numFmtId="38" fontId="1" fillId="0" borderId="0" xfId="1" applyNumberFormat="1" applyFont="1">
      <alignment vertical="center"/>
    </xf>
    <xf numFmtId="177" fontId="1" fillId="0" borderId="1" xfId="1" applyNumberFormat="1" applyFont="1" applyBorder="1" applyAlignment="1">
      <alignment horizontal="center" vertical="center"/>
    </xf>
    <xf numFmtId="38" fontId="1" fillId="0" borderId="1" xfId="1" applyFont="1" applyBorder="1">
      <alignment vertical="center"/>
    </xf>
    <xf numFmtId="40" fontId="1" fillId="0" borderId="1" xfId="1" applyNumberFormat="1" applyFont="1" applyBorder="1" applyAlignment="1">
      <alignment vertical="center"/>
    </xf>
    <xf numFmtId="38" fontId="1" fillId="0" borderId="1" xfId="1" applyNumberFormat="1" applyFont="1" applyBorder="1" applyAlignment="1">
      <alignment vertical="center"/>
    </xf>
    <xf numFmtId="38" fontId="1" fillId="0" borderId="1" xfId="1" applyFont="1" applyBorder="1" applyAlignment="1">
      <alignment vertical="center"/>
    </xf>
    <xf numFmtId="38" fontId="2" fillId="0" borderId="2" xfId="1" applyFont="1" applyBorder="1" applyAlignment="1">
      <alignment vertical="center"/>
    </xf>
    <xf numFmtId="38" fontId="2" fillId="0" borderId="3" xfId="1" applyBorder="1" applyAlignment="1">
      <alignment vertical="center"/>
    </xf>
    <xf numFmtId="38" fontId="2" fillId="0" borderId="4" xfId="1" applyBorder="1" applyAlignment="1">
      <alignment vertical="center"/>
    </xf>
    <xf numFmtId="0" fontId="1" fillId="0" borderId="0" xfId="2">
      <alignment vertical="center"/>
    </xf>
    <xf numFmtId="0" fontId="1" fillId="0" borderId="0" xfId="2" applyFont="1">
      <alignment vertical="center"/>
    </xf>
    <xf numFmtId="177" fontId="2" fillId="0" borderId="1" xfId="1" applyNumberFormat="1" applyBorder="1" applyAlignment="1">
      <alignment vertical="center"/>
    </xf>
    <xf numFmtId="40" fontId="2" fillId="0" borderId="0" xfId="1" applyNumberFormat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2" xfId="1" applyFont="1" applyBorder="1" applyAlignment="1">
      <alignment vertical="center"/>
    </xf>
    <xf numFmtId="38" fontId="2" fillId="0" borderId="1" xfId="1" applyNumberFormat="1" applyBorder="1" applyAlignmen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38" fontId="5" fillId="0" borderId="0" xfId="1" applyFont="1">
      <alignment vertical="center"/>
    </xf>
    <xf numFmtId="38" fontId="5" fillId="0" borderId="0" xfId="1" applyNumberFormat="1" applyFont="1" applyAlignment="1">
      <alignment horizontal="right" vertical="center"/>
    </xf>
    <xf numFmtId="177" fontId="5" fillId="0" borderId="0" xfId="1" applyNumberFormat="1" applyFont="1">
      <alignment vertical="center"/>
    </xf>
    <xf numFmtId="38" fontId="5" fillId="0" borderId="0" xfId="1" applyNumberFormat="1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2" borderId="1" xfId="0" applyFont="1" applyFill="1" applyBorder="1">
      <alignment vertical="center"/>
    </xf>
    <xf numFmtId="38" fontId="5" fillId="0" borderId="2" xfId="1" applyFont="1" applyBorder="1" applyAlignment="1">
      <alignment vertical="center"/>
    </xf>
    <xf numFmtId="38" fontId="5" fillId="0" borderId="1" xfId="1" applyNumberFormat="1" applyFont="1" applyBorder="1" applyAlignment="1">
      <alignment horizontal="right" vertical="center"/>
    </xf>
    <xf numFmtId="177" fontId="5" fillId="0" borderId="1" xfId="1" applyNumberFormat="1" applyFont="1" applyBorder="1" applyAlignment="1">
      <alignment vertical="center"/>
    </xf>
    <xf numFmtId="38" fontId="5" fillId="0" borderId="1" xfId="1" applyNumberFormat="1" applyFont="1" applyBorder="1" applyAlignment="1">
      <alignment horizontal="center" vertical="center"/>
    </xf>
    <xf numFmtId="38" fontId="5" fillId="0" borderId="1" xfId="1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4" borderId="1" xfId="0" applyFont="1" applyFill="1" applyBorder="1">
      <alignment vertical="center"/>
    </xf>
    <xf numFmtId="38" fontId="5" fillId="0" borderId="1" xfId="1" applyNumberFormat="1" applyFont="1" applyFill="1" applyBorder="1" applyAlignment="1">
      <alignment horizontal="right" vertical="center"/>
    </xf>
    <xf numFmtId="38" fontId="5" fillId="0" borderId="1" xfId="1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vertical="center"/>
    </xf>
    <xf numFmtId="38" fontId="5" fillId="0" borderId="1" xfId="1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1" fillId="0" borderId="0" xfId="2" applyAlignment="1">
      <alignment horizontal="left" vertical="center"/>
    </xf>
    <xf numFmtId="0" fontId="1" fillId="3" borderId="0" xfId="2" applyFill="1" applyAlignment="1">
      <alignment horizontal="left" vertical="center"/>
    </xf>
    <xf numFmtId="0" fontId="1" fillId="0" borderId="0" xfId="2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38" fontId="5" fillId="0" borderId="0" xfId="1" applyNumberFormat="1" applyFont="1" applyAlignment="1">
      <alignment horizontal="center" vertical="center"/>
    </xf>
    <xf numFmtId="177" fontId="5" fillId="0" borderId="1" xfId="1" applyNumberFormat="1" applyFont="1" applyBorder="1">
      <alignment vertical="center"/>
    </xf>
    <xf numFmtId="38" fontId="5" fillId="0" borderId="1" xfId="1" applyNumberFormat="1" applyFont="1" applyBorder="1">
      <alignment vertical="center"/>
    </xf>
    <xf numFmtId="38" fontId="5" fillId="0" borderId="4" xfId="1" applyNumberFormat="1" applyFont="1" applyBorder="1" applyAlignment="1">
      <alignment horizontal="right" vertical="center"/>
    </xf>
    <xf numFmtId="38" fontId="5" fillId="0" borderId="4" xfId="1" applyFont="1" applyBorder="1">
      <alignment vertical="center"/>
    </xf>
    <xf numFmtId="38" fontId="5" fillId="0" borderId="5" xfId="1" applyNumberFormat="1" applyFont="1" applyBorder="1" applyAlignment="1">
      <alignment horizontal="right" vertical="center"/>
    </xf>
    <xf numFmtId="38" fontId="5" fillId="0" borderId="6" xfId="1" applyNumberFormat="1" applyFont="1" applyBorder="1" applyAlignment="1">
      <alignment horizontal="right" vertical="center"/>
    </xf>
    <xf numFmtId="0" fontId="4" fillId="0" borderId="2" xfId="0" applyFont="1" applyBorder="1">
      <alignment vertical="center"/>
    </xf>
    <xf numFmtId="38" fontId="5" fillId="0" borderId="3" xfId="1" applyFont="1" applyBorder="1">
      <alignment vertical="center"/>
    </xf>
    <xf numFmtId="0" fontId="5" fillId="2" borderId="4" xfId="0" applyFont="1" applyFill="1" applyBorder="1">
      <alignment vertical="center"/>
    </xf>
    <xf numFmtId="177" fontId="5" fillId="5" borderId="7" xfId="0" applyNumberFormat="1" applyFont="1" applyFill="1" applyBorder="1" applyAlignment="1">
      <alignment horizontal="center" vertical="center" wrapText="1"/>
    </xf>
    <xf numFmtId="177" fontId="5" fillId="5" borderId="8" xfId="0" applyNumberFormat="1" applyFont="1" applyFill="1" applyBorder="1" applyAlignment="1">
      <alignment horizontal="center" vertical="center"/>
    </xf>
    <xf numFmtId="177" fontId="5" fillId="5" borderId="8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6" borderId="0" xfId="0" applyFont="1" applyFill="1">
      <alignment vertical="center"/>
    </xf>
    <xf numFmtId="0" fontId="5" fillId="6" borderId="1" xfId="0" applyFont="1" applyFill="1" applyBorder="1">
      <alignment vertical="center"/>
    </xf>
    <xf numFmtId="38" fontId="5" fillId="0" borderId="1" xfId="1" applyFont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179" fontId="6" fillId="0" borderId="10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8" fillId="0" borderId="12" xfId="0" applyFont="1" applyBorder="1">
      <alignment vertical="center"/>
    </xf>
    <xf numFmtId="179" fontId="8" fillId="0" borderId="12" xfId="0" applyNumberFormat="1" applyFont="1" applyBorder="1">
      <alignment vertical="center"/>
    </xf>
    <xf numFmtId="0" fontId="8" fillId="0" borderId="13" xfId="0" applyFont="1" applyBorder="1">
      <alignment vertical="center"/>
    </xf>
    <xf numFmtId="179" fontId="8" fillId="0" borderId="0" xfId="0" applyNumberFormat="1" applyFont="1">
      <alignment vertical="center"/>
    </xf>
    <xf numFmtId="0" fontId="4" fillId="0" borderId="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7" fontId="5" fillId="0" borderId="8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right" vertical="center"/>
    </xf>
    <xf numFmtId="38" fontId="5" fillId="0" borderId="8" xfId="0" applyNumberFormat="1" applyFont="1" applyBorder="1" applyAlignment="1">
      <alignment horizontal="right" vertical="center"/>
    </xf>
    <xf numFmtId="38" fontId="5" fillId="0" borderId="1" xfId="1" applyFont="1" applyBorder="1" applyAlignment="1">
      <alignment horizontal="right" vertical="center"/>
    </xf>
    <xf numFmtId="38" fontId="5" fillId="0" borderId="1" xfId="1" applyFont="1" applyFill="1" applyBorder="1" applyAlignment="1">
      <alignment horizontal="right" vertical="center"/>
    </xf>
    <xf numFmtId="177" fontId="5" fillId="0" borderId="1" xfId="1" applyNumberFormat="1" applyFont="1" applyBorder="1" applyAlignment="1">
      <alignment horizontal="right" vertical="center"/>
    </xf>
    <xf numFmtId="38" fontId="5" fillId="0" borderId="0" xfId="1" applyNumberFormat="1" applyFont="1" applyAlignment="1">
      <alignment horizontal="center" vertical="center" wrapText="1"/>
    </xf>
    <xf numFmtId="0" fontId="0" fillId="0" borderId="0" xfId="2" applyFont="1">
      <alignment vertical="center"/>
    </xf>
    <xf numFmtId="0" fontId="0" fillId="3" borderId="0" xfId="2" applyFont="1" applyFill="1">
      <alignment vertical="center"/>
    </xf>
    <xf numFmtId="177" fontId="5" fillId="6" borderId="0" xfId="1" applyNumberFormat="1" applyFont="1" applyFill="1">
      <alignment vertical="center"/>
    </xf>
    <xf numFmtId="177" fontId="5" fillId="6" borderId="7" xfId="0" applyNumberFormat="1" applyFont="1" applyFill="1" applyBorder="1" applyAlignment="1">
      <alignment horizontal="center" vertical="center" wrapText="1"/>
    </xf>
    <xf numFmtId="177" fontId="5" fillId="6" borderId="8" xfId="0" applyNumberFormat="1" applyFont="1" applyFill="1" applyBorder="1" applyAlignment="1">
      <alignment horizontal="center" vertical="center"/>
    </xf>
    <xf numFmtId="177" fontId="5" fillId="6" borderId="8" xfId="0" applyNumberFormat="1" applyFont="1" applyFill="1" applyBorder="1" applyAlignment="1">
      <alignment horizontal="center" vertical="center" wrapText="1"/>
    </xf>
    <xf numFmtId="177" fontId="5" fillId="6" borderId="1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7" borderId="0" xfId="0" applyFont="1" applyFill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38" fontId="5" fillId="0" borderId="0" xfId="3" applyFont="1">
      <alignment vertical="center"/>
    </xf>
    <xf numFmtId="38" fontId="5" fillId="0" borderId="0" xfId="3" applyNumberFormat="1" applyFont="1" applyAlignment="1">
      <alignment horizontal="center" vertical="center" wrapText="1"/>
    </xf>
    <xf numFmtId="177" fontId="5" fillId="6" borderId="0" xfId="3" applyNumberFormat="1" applyFont="1" applyFill="1">
      <alignment vertical="center"/>
    </xf>
    <xf numFmtId="38" fontId="5" fillId="0" borderId="0" xfId="3" applyNumberFormat="1" applyFont="1">
      <alignment vertical="center"/>
    </xf>
    <xf numFmtId="177" fontId="5" fillId="0" borderId="0" xfId="3" applyNumberFormat="1" applyFont="1">
      <alignment vertical="center"/>
    </xf>
    <xf numFmtId="38" fontId="5" fillId="0" borderId="0" xfId="3" applyNumberFormat="1" applyFont="1" applyAlignment="1">
      <alignment horizontal="right" vertical="center"/>
    </xf>
    <xf numFmtId="0" fontId="10" fillId="0" borderId="0" xfId="4" applyFont="1" applyFill="1" applyBorder="1" applyAlignment="1">
      <alignment vertical="center"/>
    </xf>
    <xf numFmtId="180" fontId="10" fillId="0" borderId="0" xfId="4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right" vertical="center"/>
    </xf>
    <xf numFmtId="0" fontId="5" fillId="0" borderId="0" xfId="4" applyFont="1" applyFill="1" applyBorder="1" applyAlignment="1">
      <alignment vertical="center"/>
    </xf>
    <xf numFmtId="0" fontId="5" fillId="0" borderId="0" xfId="4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0" fillId="0" borderId="0" xfId="4" applyFont="1" applyFill="1"/>
    <xf numFmtId="0" fontId="5" fillId="0" borderId="0" xfId="5" applyFont="1" applyFill="1"/>
    <xf numFmtId="0" fontId="5" fillId="0" borderId="0" xfId="4" applyFont="1" applyFill="1"/>
    <xf numFmtId="0" fontId="5" fillId="8" borderId="8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0" fontId="5" fillId="8" borderId="9" xfId="0" applyFont="1" applyFill="1" applyBorder="1" applyAlignment="1">
      <alignment horizontal="center" vertical="center"/>
    </xf>
    <xf numFmtId="38" fontId="5" fillId="8" borderId="1" xfId="3" applyFont="1" applyFill="1" applyBorder="1" applyAlignment="1">
      <alignment vertical="center"/>
    </xf>
    <xf numFmtId="38" fontId="5" fillId="8" borderId="8" xfId="0" applyNumberFormat="1" applyFont="1" applyFill="1" applyBorder="1" applyAlignment="1">
      <alignment horizontal="right" vertical="center"/>
    </xf>
    <xf numFmtId="177" fontId="5" fillId="8" borderId="1" xfId="3" applyNumberFormat="1" applyFont="1" applyFill="1" applyBorder="1" applyAlignment="1">
      <alignment vertical="center"/>
    </xf>
    <xf numFmtId="38" fontId="5" fillId="8" borderId="1" xfId="3" applyNumberFormat="1" applyFont="1" applyFill="1" applyBorder="1" applyAlignment="1">
      <alignment horizontal="right" vertical="center"/>
    </xf>
    <xf numFmtId="38" fontId="5" fillId="8" borderId="1" xfId="3" applyFont="1" applyFill="1" applyBorder="1" applyAlignment="1">
      <alignment horizontal="right" vertical="center"/>
    </xf>
    <xf numFmtId="177" fontId="5" fillId="8" borderId="8" xfId="3" applyNumberFormat="1" applyFont="1" applyFill="1" applyBorder="1" applyAlignment="1">
      <alignment horizontal="center" vertical="center"/>
    </xf>
    <xf numFmtId="177" fontId="5" fillId="8" borderId="8" xfId="3" applyNumberFormat="1" applyFont="1" applyFill="1" applyBorder="1" applyAlignment="1">
      <alignment vertical="center"/>
    </xf>
    <xf numFmtId="178" fontId="5" fillId="0" borderId="1" xfId="0" applyNumberFormat="1" applyFont="1" applyBorder="1">
      <alignment vertical="center"/>
    </xf>
    <xf numFmtId="0" fontId="5" fillId="0" borderId="6" xfId="0" applyFont="1" applyFill="1" applyBorder="1" applyAlignment="1">
      <alignment horizontal="right" vertical="center"/>
    </xf>
    <xf numFmtId="180" fontId="10" fillId="0" borderId="18" xfId="5" applyNumberFormat="1" applyFont="1" applyFill="1" applyBorder="1" applyAlignment="1">
      <alignment horizontal="distributed" vertical="center" justifyLastLine="1"/>
    </xf>
    <xf numFmtId="0" fontId="10" fillId="0" borderId="19" xfId="5" applyFont="1" applyFill="1" applyBorder="1" applyAlignment="1">
      <alignment horizontal="center" vertical="center"/>
    </xf>
    <xf numFmtId="0" fontId="10" fillId="0" borderId="18" xfId="5" applyFont="1" applyFill="1" applyBorder="1" applyAlignment="1">
      <alignment horizontal="distributed" vertical="center" justifyLastLine="1"/>
    </xf>
    <xf numFmtId="0" fontId="5" fillId="0" borderId="0" xfId="5" applyFont="1" applyFill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center" vertical="center"/>
    </xf>
    <xf numFmtId="38" fontId="4" fillId="8" borderId="1" xfId="3" applyFont="1" applyFill="1" applyBorder="1" applyAlignment="1">
      <alignment vertical="center"/>
    </xf>
    <xf numFmtId="38" fontId="4" fillId="8" borderId="8" xfId="0" applyNumberFormat="1" applyFont="1" applyFill="1" applyBorder="1" applyAlignment="1">
      <alignment horizontal="right" vertical="center"/>
    </xf>
    <xf numFmtId="177" fontId="4" fillId="8" borderId="1" xfId="3" applyNumberFormat="1" applyFont="1" applyFill="1" applyBorder="1" applyAlignment="1">
      <alignment vertical="center"/>
    </xf>
    <xf numFmtId="38" fontId="4" fillId="8" borderId="1" xfId="3" applyNumberFormat="1" applyFont="1" applyFill="1" applyBorder="1" applyAlignment="1">
      <alignment horizontal="right" vertical="center"/>
    </xf>
    <xf numFmtId="38" fontId="4" fillId="8" borderId="1" xfId="3" applyFont="1" applyFill="1" applyBorder="1" applyAlignment="1">
      <alignment horizontal="right" vertical="center"/>
    </xf>
    <xf numFmtId="177" fontId="4" fillId="8" borderId="8" xfId="3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7" fontId="4" fillId="8" borderId="8" xfId="3" applyNumberFormat="1" applyFont="1" applyFill="1" applyBorder="1" applyAlignment="1">
      <alignment vertical="center"/>
    </xf>
    <xf numFmtId="178" fontId="4" fillId="0" borderId="1" xfId="0" applyNumberFormat="1" applyFont="1" applyBorder="1">
      <alignment vertical="center"/>
    </xf>
    <xf numFmtId="38" fontId="4" fillId="0" borderId="9" xfId="0" applyNumberFormat="1" applyFont="1" applyBorder="1" applyAlignment="1">
      <alignment horizontal="center" vertical="center"/>
    </xf>
    <xf numFmtId="181" fontId="4" fillId="0" borderId="20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 shrinkToFit="1"/>
    </xf>
    <xf numFmtId="0" fontId="5" fillId="0" borderId="23" xfId="0" applyFont="1" applyBorder="1">
      <alignment vertical="center"/>
    </xf>
    <xf numFmtId="179" fontId="4" fillId="0" borderId="8" xfId="0" applyNumberFormat="1" applyFont="1" applyBorder="1" applyAlignment="1">
      <alignment horizontal="center" vertical="center" shrinkToFit="1"/>
    </xf>
    <xf numFmtId="0" fontId="10" fillId="0" borderId="0" xfId="4" applyFont="1" applyFill="1" applyBorder="1"/>
    <xf numFmtId="180" fontId="10" fillId="0" borderId="0" xfId="5" applyNumberFormat="1" applyFont="1" applyFill="1" applyBorder="1"/>
    <xf numFmtId="181" fontId="10" fillId="0" borderId="0" xfId="5" applyNumberFormat="1" applyFont="1" applyFill="1" applyBorder="1"/>
    <xf numFmtId="0" fontId="10" fillId="0" borderId="0" xfId="5" applyFont="1" applyFill="1" applyBorder="1"/>
    <xf numFmtId="0" fontId="10" fillId="0" borderId="0" xfId="5" applyFont="1" applyFill="1" applyBorder="1" applyAlignment="1">
      <alignment horizontal="center"/>
    </xf>
    <xf numFmtId="0" fontId="5" fillId="0" borderId="0" xfId="5" applyFont="1" applyFill="1" applyBorder="1"/>
    <xf numFmtId="0" fontId="5" fillId="0" borderId="0" xfId="4" applyFont="1" applyFill="1" applyBorder="1"/>
    <xf numFmtId="0" fontId="7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181" fontId="5" fillId="0" borderId="20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9" fontId="5" fillId="0" borderId="10" xfId="0" applyNumberFormat="1" applyFont="1" applyBorder="1" applyAlignment="1">
      <alignment horizontal="center" vertical="center" shrinkToFit="1"/>
    </xf>
    <xf numFmtId="0" fontId="5" fillId="0" borderId="9" xfId="0" applyFont="1" applyBorder="1" applyAlignment="1">
      <alignment vertical="center"/>
    </xf>
    <xf numFmtId="178" fontId="5" fillId="0" borderId="2" xfId="0" applyNumberFormat="1" applyFont="1" applyBorder="1">
      <alignment vertical="center"/>
    </xf>
    <xf numFmtId="38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4" xfId="0" applyFont="1" applyBorder="1">
      <alignment vertical="center"/>
    </xf>
    <xf numFmtId="0" fontId="5" fillId="0" borderId="2" xfId="0" applyFont="1" applyBorder="1" applyAlignment="1">
      <alignment vertical="center" shrinkToFit="1"/>
    </xf>
    <xf numFmtId="49" fontId="5" fillId="0" borderId="4" xfId="0" applyNumberFormat="1" applyFont="1" applyBorder="1">
      <alignment vertical="center"/>
    </xf>
    <xf numFmtId="49" fontId="5" fillId="0" borderId="4" xfId="0" applyNumberFormat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38" fontId="5" fillId="0" borderId="1" xfId="1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8" fontId="5" fillId="0" borderId="1" xfId="1" applyFont="1" applyBorder="1" applyAlignment="1">
      <alignment horizontal="center" vertical="center"/>
    </xf>
    <xf numFmtId="38" fontId="5" fillId="0" borderId="7" xfId="1" applyNumberFormat="1" applyFont="1" applyBorder="1" applyAlignment="1">
      <alignment horizontal="center" vertical="center" wrapText="1"/>
    </xf>
    <xf numFmtId="38" fontId="5" fillId="0" borderId="8" xfId="1" applyNumberFormat="1" applyFont="1" applyBorder="1" applyAlignment="1">
      <alignment horizontal="center" vertical="center"/>
    </xf>
    <xf numFmtId="38" fontId="5" fillId="0" borderId="7" xfId="0" applyNumberFormat="1" applyFont="1" applyBorder="1" applyAlignment="1">
      <alignment horizontal="center" vertical="center" wrapText="1"/>
    </xf>
    <xf numFmtId="38" fontId="5" fillId="0" borderId="8" xfId="0" applyNumberFormat="1" applyFont="1" applyBorder="1" applyAlignment="1">
      <alignment horizontal="center" vertical="center" wrapText="1"/>
    </xf>
    <xf numFmtId="38" fontId="5" fillId="0" borderId="8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8" fontId="5" fillId="0" borderId="14" xfId="1" applyFont="1" applyBorder="1" applyAlignment="1">
      <alignment horizontal="center" vertical="center"/>
    </xf>
    <xf numFmtId="38" fontId="5" fillId="0" borderId="9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7" xfId="1" applyNumberFormat="1" applyFont="1" applyBorder="1" applyAlignment="1">
      <alignment horizontal="center" vertical="center" wrapText="1"/>
    </xf>
    <xf numFmtId="177" fontId="5" fillId="0" borderId="8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79" fontId="5" fillId="0" borderId="10" xfId="0" applyNumberFormat="1" applyFont="1" applyBorder="1" applyAlignment="1">
      <alignment horizontal="left" vertical="top" wrapText="1"/>
    </xf>
    <xf numFmtId="179" fontId="5" fillId="0" borderId="10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177" fontId="5" fillId="5" borderId="1" xfId="1" applyNumberFormat="1" applyFont="1" applyFill="1" applyBorder="1" applyAlignment="1">
      <alignment horizontal="center" vertical="center"/>
    </xf>
    <xf numFmtId="177" fontId="5" fillId="5" borderId="7" xfId="1" applyNumberFormat="1" applyFont="1" applyFill="1" applyBorder="1" applyAlignment="1">
      <alignment horizontal="center" vertical="center" wrapText="1"/>
    </xf>
    <xf numFmtId="177" fontId="5" fillId="5" borderId="8" xfId="1" applyNumberFormat="1" applyFont="1" applyFill="1" applyBorder="1" applyAlignment="1">
      <alignment horizontal="center" vertical="center"/>
    </xf>
    <xf numFmtId="38" fontId="5" fillId="0" borderId="7" xfId="1" applyNumberFormat="1" applyFont="1" applyFill="1" applyBorder="1" applyAlignment="1">
      <alignment horizontal="center" vertical="center" wrapText="1"/>
    </xf>
    <xf numFmtId="38" fontId="5" fillId="0" borderId="8" xfId="1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38" fontId="5" fillId="0" borderId="14" xfId="1" applyFont="1" applyFill="1" applyBorder="1" applyAlignment="1">
      <alignment horizontal="center" vertical="center"/>
    </xf>
    <xf numFmtId="38" fontId="5" fillId="0" borderId="9" xfId="1" applyFont="1" applyFill="1" applyBorder="1" applyAlignment="1">
      <alignment horizontal="center" vertical="center"/>
    </xf>
    <xf numFmtId="38" fontId="5" fillId="0" borderId="7" xfId="0" applyNumberFormat="1" applyFont="1" applyFill="1" applyBorder="1" applyAlignment="1">
      <alignment horizontal="center" vertical="center" wrapText="1"/>
    </xf>
    <xf numFmtId="38" fontId="5" fillId="0" borderId="8" xfId="0" applyNumberFormat="1" applyFont="1" applyFill="1" applyBorder="1" applyAlignment="1">
      <alignment horizontal="center" vertical="center"/>
    </xf>
    <xf numFmtId="38" fontId="5" fillId="5" borderId="7" xfId="0" applyNumberFormat="1" applyFont="1" applyFill="1" applyBorder="1" applyAlignment="1">
      <alignment horizontal="center" vertical="center" wrapText="1"/>
    </xf>
    <xf numFmtId="38" fontId="5" fillId="5" borderId="8" xfId="0" applyNumberFormat="1" applyFont="1" applyFill="1" applyBorder="1" applyAlignment="1">
      <alignment horizontal="center" vertical="center" wrapText="1"/>
    </xf>
    <xf numFmtId="38" fontId="5" fillId="0" borderId="1" xfId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38" fontId="5" fillId="0" borderId="2" xfId="1" applyFont="1" applyBorder="1" applyAlignment="1">
      <alignment horizontal="center" vertical="center"/>
    </xf>
    <xf numFmtId="38" fontId="5" fillId="0" borderId="3" xfId="1" applyFont="1" applyBorder="1" applyAlignment="1">
      <alignment horizontal="center" vertical="center"/>
    </xf>
    <xf numFmtId="38" fontId="5" fillId="0" borderId="4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8" fontId="5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8" fontId="4" fillId="0" borderId="0" xfId="1" applyNumberFormat="1" applyFont="1" applyAlignment="1">
      <alignment horizontal="center" vertical="center" wrapText="1"/>
    </xf>
    <xf numFmtId="38" fontId="4" fillId="0" borderId="0" xfId="1" applyNumberFormat="1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38" fontId="5" fillId="0" borderId="25" xfId="1" applyFont="1" applyBorder="1" applyAlignment="1">
      <alignment horizontal="center" vertical="center"/>
    </xf>
    <xf numFmtId="38" fontId="5" fillId="0" borderId="26" xfId="1" applyFont="1" applyBorder="1" applyAlignment="1">
      <alignment horizontal="center" vertical="center"/>
    </xf>
    <xf numFmtId="38" fontId="5" fillId="0" borderId="27" xfId="1" applyFont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38" fontId="5" fillId="0" borderId="14" xfId="3" applyFont="1" applyBorder="1" applyAlignment="1">
      <alignment horizontal="center" vertical="center"/>
    </xf>
    <xf numFmtId="38" fontId="5" fillId="0" borderId="9" xfId="3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distributed" vertical="center" justifyLastLine="1"/>
    </xf>
    <xf numFmtId="0" fontId="10" fillId="0" borderId="1" xfId="5" applyFont="1" applyFill="1" applyBorder="1" applyAlignment="1">
      <alignment horizontal="center" vertical="center"/>
    </xf>
    <xf numFmtId="0" fontId="12" fillId="0" borderId="11" xfId="4" applyFont="1" applyFill="1" applyBorder="1" applyAlignment="1">
      <alignment horizontal="center" vertical="distributed" textRotation="255" justifyLastLine="1"/>
    </xf>
    <xf numFmtId="0" fontId="12" fillId="0" borderId="12" xfId="4" applyFont="1" applyFill="1" applyBorder="1" applyAlignment="1">
      <alignment horizontal="center" vertical="distributed" textRotation="255" justifyLastLine="1"/>
    </xf>
    <xf numFmtId="38" fontId="5" fillId="0" borderId="1" xfId="3" applyFont="1" applyBorder="1" applyAlignment="1">
      <alignment horizontal="center" vertical="center"/>
    </xf>
    <xf numFmtId="177" fontId="5" fillId="0" borderId="1" xfId="3" applyNumberFormat="1" applyFont="1" applyBorder="1" applyAlignment="1">
      <alignment horizontal="center" vertical="center"/>
    </xf>
    <xf numFmtId="177" fontId="5" fillId="0" borderId="7" xfId="3" applyNumberFormat="1" applyFont="1" applyBorder="1" applyAlignment="1">
      <alignment horizontal="center" vertical="center" wrapText="1"/>
    </xf>
    <xf numFmtId="177" fontId="5" fillId="0" borderId="8" xfId="3" applyNumberFormat="1" applyFont="1" applyBorder="1" applyAlignment="1">
      <alignment horizontal="center" vertical="center"/>
    </xf>
    <xf numFmtId="38" fontId="5" fillId="0" borderId="7" xfId="3" applyNumberFormat="1" applyFont="1" applyBorder="1" applyAlignment="1">
      <alignment horizontal="center" vertical="center" wrapText="1"/>
    </xf>
    <xf numFmtId="38" fontId="5" fillId="0" borderId="8" xfId="3" applyNumberFormat="1" applyFont="1" applyBorder="1" applyAlignment="1">
      <alignment horizontal="center" vertical="center"/>
    </xf>
    <xf numFmtId="0" fontId="10" fillId="0" borderId="0" xfId="4" applyNumberFormat="1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distributed" textRotation="255" justifyLastLine="1"/>
    </xf>
    <xf numFmtId="0" fontId="5" fillId="0" borderId="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16" xfId="5" applyFont="1" applyFill="1" applyBorder="1" applyAlignment="1">
      <alignment horizontal="center" vertical="center"/>
    </xf>
    <xf numFmtId="0" fontId="10" fillId="0" borderId="17" xfId="5" applyFont="1" applyFill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distributed" textRotation="255" justifyLastLine="1"/>
    </xf>
    <xf numFmtId="38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1" fillId="0" borderId="1" xfId="1" applyNumberFormat="1" applyFont="1" applyBorder="1" applyAlignment="1">
      <alignment horizontal="center" vertical="center" wrapText="1"/>
    </xf>
    <xf numFmtId="38" fontId="1" fillId="0" borderId="1" xfId="1" applyNumberFormat="1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 wrapText="1"/>
    </xf>
    <xf numFmtId="177" fontId="0" fillId="0" borderId="8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40" fontId="1" fillId="0" borderId="1" xfId="1" applyNumberFormat="1" applyFont="1" applyBorder="1" applyAlignment="1">
      <alignment horizontal="center" vertical="center"/>
    </xf>
    <xf numFmtId="40" fontId="2" fillId="0" borderId="1" xfId="1" applyNumberFormat="1" applyFont="1" applyBorder="1" applyAlignment="1">
      <alignment horizontal="center" vertical="center"/>
    </xf>
    <xf numFmtId="40" fontId="2" fillId="0" borderId="1" xfId="1" applyNumberFormat="1" applyBorder="1" applyAlignment="1">
      <alignment horizontal="center" vertical="center"/>
    </xf>
    <xf numFmtId="38" fontId="2" fillId="0" borderId="1" xfId="1" applyNumberFormat="1" applyFont="1" applyBorder="1" applyAlignment="1">
      <alignment horizontal="center" vertical="center" wrapText="1"/>
    </xf>
    <xf numFmtId="38" fontId="2" fillId="0" borderId="1" xfId="1" applyNumberFormat="1" applyBorder="1" applyAlignment="1">
      <alignment horizontal="center" vertical="center"/>
    </xf>
    <xf numFmtId="38" fontId="2" fillId="0" borderId="1" xfId="1" applyFont="1" applyBorder="1" applyAlignment="1">
      <alignment horizontal="center" vertical="center"/>
    </xf>
    <xf numFmtId="38" fontId="2" fillId="0" borderId="1" xfId="1" applyBorder="1" applyAlignment="1">
      <alignment horizontal="center" vertical="center"/>
    </xf>
  </cellXfs>
  <cellStyles count="6">
    <cellStyle name="桁区切り" xfId="1" builtinId="6"/>
    <cellStyle name="桁区切り 2" xfId="3"/>
    <cellStyle name="標準" xfId="0" builtinId="0"/>
    <cellStyle name="標準 2" xfId="5"/>
    <cellStyle name="標準_重量拾い" xfId="2"/>
    <cellStyle name="標準_梁製品検査記録(現場溶接)_梁製品検査記録(現場溶接)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</xdr:row>
      <xdr:rowOff>0</xdr:rowOff>
    </xdr:from>
    <xdr:to>
      <xdr:col>60</xdr:col>
      <xdr:colOff>0</xdr:colOff>
      <xdr:row>2</xdr:row>
      <xdr:rowOff>9525</xdr:rowOff>
    </xdr:to>
    <xdr:sp macro="" textlink="">
      <xdr:nvSpPr>
        <xdr:cNvPr id="2" name="Line 3"/>
        <xdr:cNvSpPr>
          <a:spLocks noChangeShapeType="1"/>
        </xdr:cNvSpPr>
      </xdr:nvSpPr>
      <xdr:spPr bwMode="auto">
        <a:xfrm>
          <a:off x="8877300" y="381000"/>
          <a:ext cx="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2</xdr:row>
      <xdr:rowOff>0</xdr:rowOff>
    </xdr:from>
    <xdr:to>
      <xdr:col>60</xdr:col>
      <xdr:colOff>0</xdr:colOff>
      <xdr:row>2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8877300" y="381000"/>
          <a:ext cx="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2</xdr:row>
      <xdr:rowOff>0</xdr:rowOff>
    </xdr:from>
    <xdr:to>
      <xdr:col>60</xdr:col>
      <xdr:colOff>0</xdr:colOff>
      <xdr:row>2</xdr:row>
      <xdr:rowOff>9525</xdr:rowOff>
    </xdr:to>
    <xdr:sp macro="" textlink="">
      <xdr:nvSpPr>
        <xdr:cNvPr id="4" name="Line 8"/>
        <xdr:cNvSpPr>
          <a:spLocks noChangeShapeType="1"/>
        </xdr:cNvSpPr>
      </xdr:nvSpPr>
      <xdr:spPr bwMode="auto">
        <a:xfrm>
          <a:off x="8877300" y="381000"/>
          <a:ext cx="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0</xdr:colOff>
      <xdr:row>2</xdr:row>
      <xdr:rowOff>0</xdr:rowOff>
    </xdr:from>
    <xdr:to>
      <xdr:col>60</xdr:col>
      <xdr:colOff>0</xdr:colOff>
      <xdr:row>2</xdr:row>
      <xdr:rowOff>9525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8877300" y="381000"/>
          <a:ext cx="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58</xdr:col>
      <xdr:colOff>66675</xdr:colOff>
      <xdr:row>1</xdr:row>
      <xdr:rowOff>0</xdr:rowOff>
    </xdr:from>
    <xdr:to>
      <xdr:col>60</xdr:col>
      <xdr:colOff>104775</xdr:colOff>
      <xdr:row>1</xdr:row>
      <xdr:rowOff>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8448675" y="190500"/>
          <a:ext cx="533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295"/>
  <sheetViews>
    <sheetView view="pageBreakPreview" zoomScale="80" zoomScaleNormal="80" zoomScaleSheetLayoutView="80" workbookViewId="0">
      <pane xSplit="11" ySplit="4" topLeftCell="L5" activePane="bottomRight" state="frozen"/>
      <selection pane="topRight" activeCell="L1" sqref="L1"/>
      <selection pane="bottomLeft" activeCell="A4" sqref="A4"/>
      <selection pane="bottomRight" activeCell="O22" sqref="O22"/>
    </sheetView>
  </sheetViews>
  <sheetFormatPr defaultRowHeight="11.25" outlineLevelCol="1"/>
  <cols>
    <col min="1" max="1" width="5" style="100" customWidth="1"/>
    <col min="2" max="2" width="10.42578125" style="64" customWidth="1"/>
    <col min="3" max="3" width="4.7109375" style="90" customWidth="1"/>
    <col min="4" max="4" width="4.7109375" style="94" customWidth="1"/>
    <col min="5" max="5" width="10.42578125" style="90" customWidth="1"/>
    <col min="6" max="6" width="3" style="64" customWidth="1"/>
    <col min="7" max="7" width="7.42578125" style="94" customWidth="1"/>
    <col min="8" max="8" width="15.5703125" style="35" customWidth="1" outlineLevel="1"/>
    <col min="9" max="9" width="8.28515625" style="66" customWidth="1" outlineLevel="1"/>
    <col min="10" max="10" width="19.85546875" style="36" customWidth="1" outlineLevel="1"/>
    <col min="11" max="11" width="8.85546875" style="37" customWidth="1" outlineLevel="1"/>
    <col min="12" max="12" width="7.7109375" style="125" customWidth="1" outlineLevel="1"/>
    <col min="13" max="13" width="8.85546875" style="39" customWidth="1" outlineLevel="1"/>
    <col min="14" max="14" width="7.7109375" style="125" customWidth="1" outlineLevel="1"/>
    <col min="15" max="15" width="7.7109375" style="36" customWidth="1" outlineLevel="1"/>
    <col min="16" max="17" width="9.140625" style="38" customWidth="1" outlineLevel="1"/>
    <col min="18" max="18" width="12.140625" style="37" customWidth="1" outlineLevel="1"/>
    <col min="19" max="28" width="9.140625" style="34" customWidth="1"/>
    <col min="29" max="31" width="9.140625" style="34" customWidth="1" outlineLevel="1"/>
    <col min="32" max="33" width="6.85546875" style="34" customWidth="1" outlineLevel="1"/>
    <col min="34" max="35" width="7.140625" style="34" customWidth="1" outlineLevel="1"/>
    <col min="36" max="36" width="7.5703125" style="34" customWidth="1" outlineLevel="1"/>
    <col min="37" max="37" width="6.42578125" style="34" customWidth="1" outlineLevel="1"/>
    <col min="38" max="38" width="5.85546875" style="34" customWidth="1" outlineLevel="1"/>
    <col min="39" max="39" width="9.140625" style="34" customWidth="1" outlineLevel="1"/>
    <col min="40" max="40" width="9.140625" style="40" customWidth="1" outlineLevel="1"/>
    <col min="41" max="42" width="9.140625" style="34"/>
    <col min="43" max="43" width="11" style="64" bestFit="1" customWidth="1"/>
    <col min="44" max="44" width="9.140625" style="34"/>
    <col min="45" max="45" width="9.140625" style="64"/>
    <col min="46" max="46" width="9.140625" style="34"/>
    <col min="47" max="60" width="7" style="34" customWidth="1"/>
    <col min="61" max="61" width="9.140625" style="34"/>
    <col min="62" max="62" width="9.140625" style="64"/>
    <col min="63" max="16384" width="9.140625" style="34"/>
  </cols>
  <sheetData>
    <row r="1" spans="1:93" ht="27" customHeight="1">
      <c r="E1" s="94" t="s">
        <v>2361</v>
      </c>
      <c r="H1" s="86"/>
      <c r="K1" s="122" t="s">
        <v>2358</v>
      </c>
      <c r="AN1" s="220"/>
      <c r="AO1" s="220"/>
      <c r="BL1" s="221" t="s">
        <v>2452</v>
      </c>
      <c r="BM1" s="221" t="s">
        <v>2453</v>
      </c>
      <c r="BN1" s="221" t="s">
        <v>2454</v>
      </c>
      <c r="BO1" s="221" t="s">
        <v>2455</v>
      </c>
      <c r="BP1" s="221" t="s">
        <v>2456</v>
      </c>
      <c r="BQ1" s="221"/>
      <c r="BR1" s="221"/>
      <c r="BS1" s="221"/>
      <c r="BT1" s="221"/>
      <c r="BU1" s="221"/>
      <c r="BV1" s="221"/>
      <c r="BW1" s="221"/>
      <c r="BX1" s="221"/>
      <c r="BY1" s="221"/>
      <c r="BZ1" s="221"/>
      <c r="CA1" s="221"/>
      <c r="CB1" s="221"/>
      <c r="CC1" s="221"/>
      <c r="CD1" s="221"/>
      <c r="CE1" s="221"/>
      <c r="CF1" s="221"/>
      <c r="CG1" s="221"/>
      <c r="CH1" s="221"/>
      <c r="CI1" s="221"/>
      <c r="CJ1" s="221"/>
      <c r="CK1" s="221"/>
      <c r="CL1" s="221"/>
      <c r="CM1" s="221"/>
      <c r="CN1" s="221"/>
      <c r="CO1" s="40"/>
    </row>
    <row r="2" spans="1:93" ht="13.5" customHeight="1">
      <c r="E2" s="94"/>
      <c r="H2" s="86"/>
      <c r="K2" s="122"/>
      <c r="AN2" s="220"/>
      <c r="AO2" s="220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40"/>
    </row>
    <row r="3" spans="1:93" ht="15.75" customHeight="1">
      <c r="A3" s="232" t="s">
        <v>2297</v>
      </c>
      <c r="B3" s="243" t="s">
        <v>2299</v>
      </c>
      <c r="C3" s="245" t="s">
        <v>2301</v>
      </c>
      <c r="D3" s="246"/>
      <c r="E3" s="245" t="s">
        <v>2300</v>
      </c>
      <c r="F3" s="247"/>
      <c r="G3" s="246"/>
      <c r="H3" s="241" t="s">
        <v>2290</v>
      </c>
      <c r="I3" s="245" t="s">
        <v>970</v>
      </c>
      <c r="J3" s="249" t="s">
        <v>969</v>
      </c>
      <c r="K3" s="237" t="s">
        <v>2284</v>
      </c>
      <c r="L3" s="126" t="s">
        <v>2285</v>
      </c>
      <c r="M3" s="237" t="s">
        <v>2288</v>
      </c>
      <c r="N3" s="126" t="s">
        <v>2287</v>
      </c>
      <c r="O3" s="234" t="s">
        <v>967</v>
      </c>
      <c r="P3" s="240" t="s">
        <v>964</v>
      </c>
      <c r="Q3" s="254" t="s">
        <v>2317</v>
      </c>
      <c r="R3" s="235" t="s">
        <v>2298</v>
      </c>
      <c r="S3" s="253" t="s">
        <v>2312</v>
      </c>
      <c r="T3" s="253"/>
      <c r="U3" s="253"/>
      <c r="V3" s="253"/>
      <c r="W3" s="253"/>
      <c r="X3" s="253"/>
      <c r="Y3" s="253"/>
      <c r="Z3" s="253" t="s">
        <v>2313</v>
      </c>
      <c r="AA3" s="253"/>
      <c r="AB3" s="65" t="s">
        <v>2450</v>
      </c>
      <c r="AC3" s="253" t="s">
        <v>2316</v>
      </c>
      <c r="AD3" s="253"/>
      <c r="AE3" s="40" t="s">
        <v>2359</v>
      </c>
      <c r="AF3" s="256" t="s">
        <v>2363</v>
      </c>
      <c r="AG3" s="257"/>
      <c r="AH3" s="251" t="s">
        <v>2362</v>
      </c>
      <c r="AI3" s="252"/>
      <c r="AJ3" s="258" t="s">
        <v>2371</v>
      </c>
      <c r="AK3" s="258"/>
      <c r="AL3" s="258"/>
      <c r="AM3" s="258"/>
      <c r="AO3" s="253" t="s">
        <v>2429</v>
      </c>
      <c r="AP3" s="253"/>
      <c r="AQ3" s="253" t="s">
        <v>2430</v>
      </c>
      <c r="AR3" s="253"/>
      <c r="AS3" s="253" t="s">
        <v>2431</v>
      </c>
      <c r="AT3" s="253"/>
      <c r="AU3" s="258" t="s">
        <v>2432</v>
      </c>
      <c r="AV3" s="258" t="s">
        <v>2433</v>
      </c>
      <c r="AW3" s="258" t="s">
        <v>2434</v>
      </c>
      <c r="AX3" s="258" t="s">
        <v>2435</v>
      </c>
      <c r="AY3" s="258" t="s">
        <v>2436</v>
      </c>
      <c r="AZ3" s="259" t="s">
        <v>2437</v>
      </c>
      <c r="BA3" s="258" t="s">
        <v>2438</v>
      </c>
      <c r="BB3" s="258" t="s">
        <v>2439</v>
      </c>
      <c r="BC3" s="258" t="s">
        <v>2440</v>
      </c>
      <c r="BD3" s="258" t="s">
        <v>2441</v>
      </c>
      <c r="BE3" s="258" t="s">
        <v>2442</v>
      </c>
      <c r="BF3" s="258" t="s">
        <v>2443</v>
      </c>
      <c r="BG3" s="253" t="s">
        <v>2444</v>
      </c>
      <c r="BH3" s="253" t="s">
        <v>2445</v>
      </c>
      <c r="BI3" s="253" t="s">
        <v>2446</v>
      </c>
      <c r="BJ3" s="253" t="s">
        <v>2447</v>
      </c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222"/>
      <c r="BY3" s="222"/>
      <c r="BZ3" s="222"/>
      <c r="CA3" s="222"/>
      <c r="CB3" s="222"/>
      <c r="CC3" s="222"/>
      <c r="CD3" s="222"/>
      <c r="CE3" s="222"/>
      <c r="CF3" s="222"/>
      <c r="CG3" s="222"/>
      <c r="CH3" s="222"/>
      <c r="CI3" s="222"/>
      <c r="CJ3" s="222"/>
      <c r="CK3" s="222"/>
      <c r="CL3" s="222"/>
      <c r="CM3" s="222"/>
      <c r="CN3" s="222"/>
      <c r="CO3" s="40"/>
    </row>
    <row r="4" spans="1:93" ht="15.75" customHeight="1">
      <c r="A4" s="233"/>
      <c r="B4" s="244"/>
      <c r="C4" s="91"/>
      <c r="D4" s="95"/>
      <c r="E4" s="91"/>
      <c r="F4" s="98"/>
      <c r="G4" s="95"/>
      <c r="H4" s="242"/>
      <c r="I4" s="248"/>
      <c r="J4" s="250"/>
      <c r="K4" s="239"/>
      <c r="L4" s="127" t="s">
        <v>2286</v>
      </c>
      <c r="M4" s="238"/>
      <c r="N4" s="128" t="s">
        <v>2289</v>
      </c>
      <c r="O4" s="234"/>
      <c r="P4" s="240"/>
      <c r="Q4" s="255"/>
      <c r="R4" s="236"/>
      <c r="S4" s="208" t="s">
        <v>2379</v>
      </c>
      <c r="T4" s="130" t="s">
        <v>2304</v>
      </c>
      <c r="U4" s="130" t="s">
        <v>2305</v>
      </c>
      <c r="V4" s="130" t="s">
        <v>2380</v>
      </c>
      <c r="W4" s="130" t="s">
        <v>2309</v>
      </c>
      <c r="X4" s="130" t="s">
        <v>2381</v>
      </c>
      <c r="Y4" s="130" t="s">
        <v>2382</v>
      </c>
      <c r="Z4" s="65" t="s">
        <v>2310</v>
      </c>
      <c r="AA4" s="65" t="s">
        <v>2311</v>
      </c>
      <c r="AB4" s="65" t="s">
        <v>2451</v>
      </c>
      <c r="AC4" s="65" t="s">
        <v>2314</v>
      </c>
      <c r="AD4" s="65" t="s">
        <v>2315</v>
      </c>
      <c r="AE4" s="65" t="s">
        <v>2360</v>
      </c>
      <c r="AF4" s="65"/>
      <c r="AG4" s="65"/>
      <c r="AH4" s="65" t="s">
        <v>2314</v>
      </c>
      <c r="AI4" s="65" t="s">
        <v>2315</v>
      </c>
      <c r="AJ4" s="34" t="s">
        <v>2364</v>
      </c>
      <c r="AK4" s="209" t="s">
        <v>2428</v>
      </c>
      <c r="AL4" s="209" t="s">
        <v>2385</v>
      </c>
      <c r="AM4" s="217" t="s">
        <v>2386</v>
      </c>
      <c r="AO4" s="43" t="s">
        <v>2448</v>
      </c>
      <c r="AP4" s="40" t="s">
        <v>2449</v>
      </c>
      <c r="AQ4" s="130" t="s">
        <v>2448</v>
      </c>
      <c r="AR4" s="40" t="s">
        <v>2449</v>
      </c>
      <c r="AS4" s="130" t="s">
        <v>2448</v>
      </c>
      <c r="AT4" s="40" t="s">
        <v>2449</v>
      </c>
      <c r="AU4" s="258"/>
      <c r="AV4" s="258"/>
      <c r="AW4" s="258"/>
      <c r="AX4" s="258"/>
      <c r="AY4" s="258"/>
      <c r="AZ4" s="260"/>
      <c r="BA4" s="258"/>
      <c r="BB4" s="258"/>
      <c r="BC4" s="258"/>
      <c r="BD4" s="258"/>
      <c r="BE4" s="258"/>
      <c r="BF4" s="258"/>
      <c r="BG4" s="253"/>
      <c r="BH4" s="253"/>
      <c r="BI4" s="253"/>
      <c r="BJ4" s="253"/>
      <c r="BL4" s="87">
        <v>500</v>
      </c>
      <c r="BM4" s="87">
        <v>200</v>
      </c>
      <c r="BN4" s="87">
        <v>1000</v>
      </c>
      <c r="BO4" s="87">
        <v>100</v>
      </c>
      <c r="BP4" s="87">
        <v>150</v>
      </c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40"/>
    </row>
    <row r="5" spans="1:93" ht="22.5" customHeight="1">
      <c r="A5" s="111">
        <v>1</v>
      </c>
      <c r="B5" s="113" t="s">
        <v>2355</v>
      </c>
      <c r="C5" s="117" t="s">
        <v>2354</v>
      </c>
      <c r="D5" s="95"/>
      <c r="E5" s="117" t="s">
        <v>2356</v>
      </c>
      <c r="F5" s="98" t="s">
        <v>2302</v>
      </c>
      <c r="G5" s="95">
        <v>101</v>
      </c>
      <c r="H5" s="112">
        <v>13001506.59</v>
      </c>
      <c r="I5" s="115" t="s">
        <v>2357</v>
      </c>
      <c r="J5" s="88" t="str">
        <f>IF(H5="","",VLOOKUP(H5,単重表!$C$6:'単重表'!$F$2502,2,FALSE))</f>
        <v>H300x150x6.5x9</v>
      </c>
      <c r="K5" s="118">
        <v>7954</v>
      </c>
      <c r="L5" s="129">
        <f t="shared" ref="L5:L28" si="0">IF(K5="",1,K5/1000)</f>
        <v>7.9539999999999997</v>
      </c>
      <c r="M5" s="54"/>
      <c r="N5" s="129">
        <f t="shared" ref="N5:N28" si="1">IF(M5="",1,M5/1000)</f>
        <v>1</v>
      </c>
      <c r="O5" s="119">
        <v>1</v>
      </c>
      <c r="P5" s="56">
        <f>IF(H5="","",VLOOKUP(H5,単重表!$C$6:'単重表'!$F$2502,3,FALSE))</f>
        <v>36.700000000000003</v>
      </c>
      <c r="Q5" s="114">
        <v>10</v>
      </c>
      <c r="R5" s="54">
        <f t="shared" ref="R5:R12" si="2">P5*O5*N5*L5+Q5</f>
        <v>301.91180000000003</v>
      </c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56">
        <f>IF(H5="","",VLOOKUP(H5,単重表!$C$6:'単重表'!$F$2502,4,FALSE))</f>
        <v>1.2050000000000001</v>
      </c>
      <c r="AK5" s="169">
        <f>AJ5*O5*L5</f>
        <v>9.5845699999999994</v>
      </c>
      <c r="AL5" s="40">
        <v>2</v>
      </c>
      <c r="AM5" s="218">
        <f>AK5*AL5</f>
        <v>19.169139999999999</v>
      </c>
      <c r="AO5" s="219">
        <f>K5</f>
        <v>7954</v>
      </c>
      <c r="AP5" s="210">
        <v>-1</v>
      </c>
      <c r="AQ5" s="211" t="str">
        <f>MID(J5,2,3)</f>
        <v>300</v>
      </c>
      <c r="AR5" s="210">
        <v>2</v>
      </c>
      <c r="AS5" s="212" t="str">
        <f>MID(J5,2,3)</f>
        <v>300</v>
      </c>
      <c r="AT5" s="210">
        <v>2</v>
      </c>
      <c r="AU5" s="131" t="s">
        <v>2417</v>
      </c>
      <c r="AV5" s="213" t="s">
        <v>2417</v>
      </c>
      <c r="AW5" s="213" t="s">
        <v>2417</v>
      </c>
      <c r="AX5" s="213" t="s">
        <v>2417</v>
      </c>
      <c r="AY5" s="213" t="s">
        <v>2417</v>
      </c>
      <c r="AZ5" s="213" t="s">
        <v>2417</v>
      </c>
      <c r="BA5" s="214" t="s">
        <v>2418</v>
      </c>
      <c r="BB5" s="98" t="s">
        <v>2418</v>
      </c>
      <c r="BC5" s="213" t="s">
        <v>2417</v>
      </c>
      <c r="BD5" s="213" t="s">
        <v>2417</v>
      </c>
      <c r="BE5" s="213" t="s">
        <v>2417</v>
      </c>
      <c r="BF5" s="213" t="s">
        <v>2417</v>
      </c>
      <c r="BG5" s="215" t="s">
        <v>2419</v>
      </c>
      <c r="BH5" s="133" t="s">
        <v>2420</v>
      </c>
      <c r="BI5" s="216">
        <v>42047</v>
      </c>
      <c r="BJ5" s="131" t="s">
        <v>2421</v>
      </c>
      <c r="BL5" s="40">
        <v>2</v>
      </c>
      <c r="BM5" s="40">
        <v>5</v>
      </c>
      <c r="BN5" s="40">
        <v>3</v>
      </c>
      <c r="BO5" s="40">
        <v>20</v>
      </c>
      <c r="BP5" s="40">
        <v>2</v>
      </c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>
        <f>BL5*$BL$4+BO5*$BO$4+BM5*$BM$4+BN5*$BN$4+BP5*$BP$4+BQ5*$BQ$4+BR5*$BR$4+BS5*$BS$4+BT5*$BT$4+BU5*$BU$4+BV5*$BV$4+BW5*$BW$4+BX5*$BX$4+BY5*$BY$4+BZ5*$BZ$4+CA5*$CA$4+CB5*$CB$4+CC5*$CC$4+CD5*$CD$4+CE5*$CE$4+CF5*$CF$4+CG5*$CG$4+CH5*$CH$4+CI5*$CI$4+CJ5*$CJ$4+CK5*$CK$4+CL5*$CL$4+CM5*$CM$4+CN5*$CN$4</f>
        <v>7300</v>
      </c>
    </row>
    <row r="6" spans="1:93" ht="22.5" customHeight="1">
      <c r="A6" s="111"/>
      <c r="B6" s="113"/>
      <c r="C6" s="117"/>
      <c r="D6" s="95"/>
      <c r="E6" s="117"/>
      <c r="F6" s="98"/>
      <c r="G6" s="95"/>
      <c r="H6" s="112"/>
      <c r="I6" s="115"/>
      <c r="J6" s="88" t="str">
        <f>IF(H6="","",VLOOKUP(H6,単重表!$C$6:'単重表'!$F$2502,2,FALSE))</f>
        <v/>
      </c>
      <c r="K6" s="118"/>
      <c r="L6" s="129">
        <f t="shared" si="0"/>
        <v>1</v>
      </c>
      <c r="M6" s="54"/>
      <c r="N6" s="129">
        <f t="shared" si="1"/>
        <v>1</v>
      </c>
      <c r="O6" s="119"/>
      <c r="P6" s="56" t="str">
        <f>IF(H6="","",VLOOKUP(H6,単重表!$C$6:'単重表'!$F$2502,3,FALSE))</f>
        <v/>
      </c>
      <c r="Q6" s="114"/>
      <c r="R6" s="54" t="e">
        <f t="shared" si="2"/>
        <v>#VALUE!</v>
      </c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56" t="str">
        <f>IF(H6="","",VLOOKUP(H6,単重表!$C$6:'単重表'!$F$2502,4,FALSE))</f>
        <v/>
      </c>
      <c r="AK6" s="169" t="e">
        <f>AJ6*O6*L6</f>
        <v>#VALUE!</v>
      </c>
      <c r="AL6" s="40">
        <v>2</v>
      </c>
      <c r="AM6" s="218" t="e">
        <f>AK6*AL6</f>
        <v>#VALUE!</v>
      </c>
      <c r="AO6" s="219">
        <f t="shared" ref="AO6:AO69" si="3">K6</f>
        <v>0</v>
      </c>
      <c r="AP6" s="210"/>
      <c r="AQ6" s="211" t="str">
        <f t="shared" ref="AQ6:AQ69" si="4">MID(J6,2,3)</f>
        <v/>
      </c>
      <c r="AR6" s="210"/>
      <c r="AS6" s="212" t="str">
        <f t="shared" ref="AS6:AS69" si="5">MID(J6,2,3)</f>
        <v/>
      </c>
      <c r="AT6" s="210"/>
      <c r="AU6" s="131"/>
      <c r="AV6" s="213"/>
      <c r="AW6" s="213"/>
      <c r="AX6" s="213"/>
      <c r="AY6" s="213"/>
      <c r="AZ6" s="213"/>
      <c r="BA6" s="214"/>
      <c r="BB6" s="98"/>
      <c r="BC6" s="213"/>
      <c r="BD6" s="213"/>
      <c r="BE6" s="213"/>
      <c r="BF6" s="213"/>
      <c r="BG6" s="215"/>
      <c r="BH6" s="133"/>
      <c r="BI6" s="216"/>
      <c r="BJ6" s="131"/>
      <c r="BL6" s="40">
        <v>3</v>
      </c>
      <c r="BM6" s="40"/>
      <c r="BN6" s="40"/>
      <c r="BO6" s="40">
        <v>2</v>
      </c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>
        <f t="shared" ref="CO6:CO69" si="6">BL6*$BL$4+BO6*$BO$4+BM6*$BM$4+BN6*$BN$4+BP6*$BP$4+BQ6*$BQ$4+BR6*$BR$4+BS6*$BS$4+BT6*$BT$4+BU6*$BU$4+BV6*$BV$4+BW6*$BW$4+BX6*$BX$4+BY6*$BY$4+BZ6*$BZ$4+CA6*$CA$4+CB6*$CB$4+CC6*$CC$4+CD6*$CD$4+CE6*$CE$4+CF6*$CF$4+CG6*$CG$4+CH6*$CH$4+CI6*$CI$4+CJ6*$CJ$4+CK6*$CK$4+CL6*$CL$4+CM6*$CM$4+CN6*$CN$4</f>
        <v>1700</v>
      </c>
    </row>
    <row r="7" spans="1:93" ht="22.5" customHeight="1">
      <c r="A7" s="111"/>
      <c r="B7" s="113"/>
      <c r="C7" s="117"/>
      <c r="D7" s="95"/>
      <c r="E7" s="117"/>
      <c r="F7" s="98"/>
      <c r="G7" s="95"/>
      <c r="H7" s="112"/>
      <c r="I7" s="115"/>
      <c r="J7" s="88" t="str">
        <f>IF(H7="","",VLOOKUP(H7,単重表!$C$6:'単重表'!$F$2502,2,FALSE))</f>
        <v/>
      </c>
      <c r="K7" s="118"/>
      <c r="L7" s="129">
        <f t="shared" si="0"/>
        <v>1</v>
      </c>
      <c r="M7" s="54"/>
      <c r="N7" s="129">
        <f t="shared" si="1"/>
        <v>1</v>
      </c>
      <c r="O7" s="119"/>
      <c r="P7" s="56" t="str">
        <f>IF(H7="","",VLOOKUP(H7,単重表!$C$6:'単重表'!$F$2502,3,FALSE))</f>
        <v/>
      </c>
      <c r="Q7" s="114"/>
      <c r="R7" s="54" t="e">
        <f t="shared" si="2"/>
        <v>#VALUE!</v>
      </c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56" t="str">
        <f>IF(H7="","",VLOOKUP(H7,単重表!$C$6:'単重表'!$F$2502,4,FALSE))</f>
        <v/>
      </c>
      <c r="AK7" s="169" t="e">
        <f t="shared" ref="AK7:AK70" si="7">AJ7*O7*L7</f>
        <v>#VALUE!</v>
      </c>
      <c r="AL7" s="40">
        <v>2</v>
      </c>
      <c r="AM7" s="218" t="e">
        <f t="shared" ref="AM7:AM70" si="8">AK7*AL7</f>
        <v>#VALUE!</v>
      </c>
      <c r="AO7" s="219">
        <f t="shared" si="3"/>
        <v>0</v>
      </c>
      <c r="AP7" s="210"/>
      <c r="AQ7" s="211" t="str">
        <f t="shared" si="4"/>
        <v/>
      </c>
      <c r="AR7" s="210"/>
      <c r="AS7" s="212" t="str">
        <f t="shared" si="5"/>
        <v/>
      </c>
      <c r="AT7" s="210"/>
      <c r="AU7" s="131"/>
      <c r="AV7" s="213"/>
      <c r="AW7" s="213"/>
      <c r="AX7" s="213"/>
      <c r="AY7" s="213"/>
      <c r="AZ7" s="213"/>
      <c r="BA7" s="214"/>
      <c r="BB7" s="98"/>
      <c r="BC7" s="213"/>
      <c r="BD7" s="213"/>
      <c r="BE7" s="213"/>
      <c r="BF7" s="213"/>
      <c r="BG7" s="215"/>
      <c r="BH7" s="133"/>
      <c r="BI7" s="216"/>
      <c r="BJ7" s="131"/>
      <c r="BL7" s="40">
        <v>1</v>
      </c>
      <c r="BM7" s="40">
        <v>1</v>
      </c>
      <c r="BN7" s="40">
        <v>1</v>
      </c>
      <c r="BO7" s="40">
        <v>1</v>
      </c>
      <c r="BP7" s="40">
        <v>1</v>
      </c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>
        <f>BL7*$BL$4+BO7*$BO$4+BM7*$BM$4+BN7*$BN$4+BP7*$BP$4+BQ7*$BQ$4+BR7*$BR$4+BS7*$BS$4+BT7*$BT$4+BU7*$BU$4+BV7*$BV$4+BW7*$BW$4+BX7*$BX$4+BY7*$BY$4+BZ7*$BZ$4+CA7*$CA$4+CB7*$CB$4+CC7*$CC$4+CD7*$CD$4+CE7*$CE$4+CF7*$CF$4+CG7*$CG$4+CH7*$CH$4+CI7*$CI$4+CJ7*$CJ$4+CK7*$CK$4+CL7*$CL$4+CM7*$CM$4+CN7*$CN$4</f>
        <v>1950</v>
      </c>
    </row>
    <row r="8" spans="1:93" ht="22.5" customHeight="1">
      <c r="A8" s="111"/>
      <c r="B8" s="113"/>
      <c r="C8" s="117"/>
      <c r="D8" s="95"/>
      <c r="E8" s="117"/>
      <c r="F8" s="98"/>
      <c r="G8" s="95"/>
      <c r="H8" s="112"/>
      <c r="I8" s="115"/>
      <c r="J8" s="88" t="str">
        <f>IF(H8="","",VLOOKUP(H8,単重表!$C$6:'単重表'!$F$2502,2,FALSE))</f>
        <v/>
      </c>
      <c r="K8" s="118"/>
      <c r="L8" s="129">
        <f t="shared" si="0"/>
        <v>1</v>
      </c>
      <c r="M8" s="54"/>
      <c r="N8" s="129">
        <f t="shared" si="1"/>
        <v>1</v>
      </c>
      <c r="O8" s="119"/>
      <c r="P8" s="56" t="str">
        <f>IF(H8="","",VLOOKUP(H8,単重表!$C$6:'単重表'!$F$2502,3,FALSE))</f>
        <v/>
      </c>
      <c r="Q8" s="114"/>
      <c r="R8" s="54" t="e">
        <f t="shared" si="2"/>
        <v>#VALUE!</v>
      </c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56" t="str">
        <f>IF(H8="","",VLOOKUP(H8,単重表!$C$6:'単重表'!$F$2502,4,FALSE))</f>
        <v/>
      </c>
      <c r="AK8" s="169" t="e">
        <f t="shared" si="7"/>
        <v>#VALUE!</v>
      </c>
      <c r="AL8" s="40">
        <v>2</v>
      </c>
      <c r="AM8" s="218" t="e">
        <f t="shared" si="8"/>
        <v>#VALUE!</v>
      </c>
      <c r="AO8" s="219">
        <f t="shared" si="3"/>
        <v>0</v>
      </c>
      <c r="AP8" s="210"/>
      <c r="AQ8" s="211" t="str">
        <f t="shared" si="4"/>
        <v/>
      </c>
      <c r="AR8" s="210"/>
      <c r="AS8" s="212" t="str">
        <f t="shared" si="5"/>
        <v/>
      </c>
      <c r="AT8" s="210"/>
      <c r="AU8" s="131"/>
      <c r="AV8" s="213"/>
      <c r="AW8" s="213"/>
      <c r="AX8" s="213"/>
      <c r="AY8" s="213"/>
      <c r="AZ8" s="213"/>
      <c r="BA8" s="214"/>
      <c r="BB8" s="98"/>
      <c r="BC8" s="213"/>
      <c r="BD8" s="213"/>
      <c r="BE8" s="213"/>
      <c r="BF8" s="213"/>
      <c r="BG8" s="215"/>
      <c r="BH8" s="133"/>
      <c r="BI8" s="216"/>
      <c r="BJ8" s="131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>
        <f t="shared" si="6"/>
        <v>0</v>
      </c>
    </row>
    <row r="9" spans="1:93" ht="22.5" customHeight="1">
      <c r="A9" s="111"/>
      <c r="B9" s="113"/>
      <c r="C9" s="117"/>
      <c r="D9" s="95"/>
      <c r="E9" s="117"/>
      <c r="F9" s="98"/>
      <c r="G9" s="95"/>
      <c r="H9" s="112"/>
      <c r="I9" s="115"/>
      <c r="J9" s="88" t="str">
        <f>IF(H9="","",VLOOKUP(H9,単重表!$C$6:'単重表'!$F$2502,2,FALSE))</f>
        <v/>
      </c>
      <c r="K9" s="118"/>
      <c r="L9" s="129">
        <f t="shared" si="0"/>
        <v>1</v>
      </c>
      <c r="M9" s="54"/>
      <c r="N9" s="129">
        <f t="shared" si="1"/>
        <v>1</v>
      </c>
      <c r="O9" s="119"/>
      <c r="P9" s="56" t="str">
        <f>IF(H9="","",VLOOKUP(H9,単重表!$C$6:'単重表'!$F$2502,3,FALSE))</f>
        <v/>
      </c>
      <c r="Q9" s="114"/>
      <c r="R9" s="54" t="e">
        <f t="shared" si="2"/>
        <v>#VALUE!</v>
      </c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56" t="str">
        <f>IF(H9="","",VLOOKUP(H9,単重表!$C$6:'単重表'!$F$2502,4,FALSE))</f>
        <v/>
      </c>
      <c r="AK9" s="169" t="e">
        <f t="shared" si="7"/>
        <v>#VALUE!</v>
      </c>
      <c r="AL9" s="40">
        <v>2</v>
      </c>
      <c r="AM9" s="218" t="e">
        <f t="shared" si="8"/>
        <v>#VALUE!</v>
      </c>
      <c r="AO9" s="219">
        <f t="shared" si="3"/>
        <v>0</v>
      </c>
      <c r="AP9" s="210"/>
      <c r="AQ9" s="211" t="str">
        <f t="shared" si="4"/>
        <v/>
      </c>
      <c r="AR9" s="210"/>
      <c r="AS9" s="212" t="str">
        <f t="shared" si="5"/>
        <v/>
      </c>
      <c r="AT9" s="210"/>
      <c r="AU9" s="131"/>
      <c r="AV9" s="213"/>
      <c r="AW9" s="213"/>
      <c r="AX9" s="213"/>
      <c r="AY9" s="213"/>
      <c r="AZ9" s="213"/>
      <c r="BA9" s="214"/>
      <c r="BB9" s="98"/>
      <c r="BC9" s="213"/>
      <c r="BD9" s="213"/>
      <c r="BE9" s="213"/>
      <c r="BF9" s="213"/>
      <c r="BG9" s="215"/>
      <c r="BH9" s="133"/>
      <c r="BI9" s="216"/>
      <c r="BJ9" s="131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>
        <f t="shared" si="6"/>
        <v>0</v>
      </c>
    </row>
    <row r="10" spans="1:93" ht="22.5" customHeight="1">
      <c r="A10" s="111"/>
      <c r="B10" s="113"/>
      <c r="C10" s="117"/>
      <c r="D10" s="95"/>
      <c r="E10" s="117"/>
      <c r="F10" s="98"/>
      <c r="G10" s="95"/>
      <c r="H10" s="112"/>
      <c r="I10" s="115"/>
      <c r="J10" s="88" t="str">
        <f>IF(H10="","",VLOOKUP(H10,単重表!$C$6:'単重表'!$F$2502,2,FALSE))</f>
        <v/>
      </c>
      <c r="K10" s="118"/>
      <c r="L10" s="129">
        <f t="shared" si="0"/>
        <v>1</v>
      </c>
      <c r="M10" s="54"/>
      <c r="N10" s="129">
        <f t="shared" si="1"/>
        <v>1</v>
      </c>
      <c r="O10" s="119"/>
      <c r="P10" s="56" t="str">
        <f>IF(H10="","",VLOOKUP(H10,単重表!$C$6:'単重表'!$F$2502,3,FALSE))</f>
        <v/>
      </c>
      <c r="Q10" s="114"/>
      <c r="R10" s="54" t="e">
        <f t="shared" si="2"/>
        <v>#VALUE!</v>
      </c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56" t="str">
        <f>IF(H10="","",VLOOKUP(H10,単重表!$C$6:'単重表'!$F$2502,4,FALSE))</f>
        <v/>
      </c>
      <c r="AK10" s="169" t="e">
        <f t="shared" si="7"/>
        <v>#VALUE!</v>
      </c>
      <c r="AL10" s="40">
        <v>2</v>
      </c>
      <c r="AM10" s="218" t="e">
        <f t="shared" si="8"/>
        <v>#VALUE!</v>
      </c>
      <c r="AO10" s="219">
        <f t="shared" si="3"/>
        <v>0</v>
      </c>
      <c r="AP10" s="210"/>
      <c r="AQ10" s="211" t="str">
        <f t="shared" si="4"/>
        <v/>
      </c>
      <c r="AR10" s="210"/>
      <c r="AS10" s="212" t="str">
        <f t="shared" si="5"/>
        <v/>
      </c>
      <c r="AT10" s="210"/>
      <c r="AU10" s="131"/>
      <c r="AV10" s="213"/>
      <c r="AW10" s="213"/>
      <c r="AX10" s="213"/>
      <c r="AY10" s="213"/>
      <c r="AZ10" s="213"/>
      <c r="BA10" s="214"/>
      <c r="BB10" s="98"/>
      <c r="BC10" s="213"/>
      <c r="BD10" s="213"/>
      <c r="BE10" s="213"/>
      <c r="BF10" s="213"/>
      <c r="BG10" s="215"/>
      <c r="BH10" s="133"/>
      <c r="BI10" s="216"/>
      <c r="BJ10" s="131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>
        <f t="shared" si="6"/>
        <v>0</v>
      </c>
    </row>
    <row r="11" spans="1:93" ht="22.5" customHeight="1">
      <c r="A11" s="111"/>
      <c r="B11" s="113"/>
      <c r="C11" s="117"/>
      <c r="D11" s="95"/>
      <c r="E11" s="117"/>
      <c r="F11" s="98"/>
      <c r="G11" s="95"/>
      <c r="H11" s="112"/>
      <c r="I11" s="115"/>
      <c r="J11" s="88" t="str">
        <f>IF(H11="","",VLOOKUP(H11,単重表!$C$6:'単重表'!$F$2502,2,FALSE))</f>
        <v/>
      </c>
      <c r="K11" s="118"/>
      <c r="L11" s="129">
        <f t="shared" si="0"/>
        <v>1</v>
      </c>
      <c r="M11" s="54"/>
      <c r="N11" s="129">
        <f t="shared" si="1"/>
        <v>1</v>
      </c>
      <c r="O11" s="119"/>
      <c r="P11" s="56" t="str">
        <f>IF(H11="","",VLOOKUP(H11,単重表!$C$6:'単重表'!$F$2502,3,FALSE))</f>
        <v/>
      </c>
      <c r="Q11" s="114"/>
      <c r="R11" s="54" t="e">
        <f t="shared" si="2"/>
        <v>#VALUE!</v>
      </c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56" t="str">
        <f>IF(H11="","",VLOOKUP(H11,単重表!$C$6:'単重表'!$F$2502,4,FALSE))</f>
        <v/>
      </c>
      <c r="AK11" s="169" t="e">
        <f t="shared" si="7"/>
        <v>#VALUE!</v>
      </c>
      <c r="AL11" s="40">
        <v>2</v>
      </c>
      <c r="AM11" s="218" t="e">
        <f t="shared" si="8"/>
        <v>#VALUE!</v>
      </c>
      <c r="AO11" s="219">
        <f t="shared" si="3"/>
        <v>0</v>
      </c>
      <c r="AP11" s="210"/>
      <c r="AQ11" s="211" t="str">
        <f t="shared" si="4"/>
        <v/>
      </c>
      <c r="AR11" s="210"/>
      <c r="AS11" s="212" t="str">
        <f t="shared" si="5"/>
        <v/>
      </c>
      <c r="AT11" s="210"/>
      <c r="AU11" s="131"/>
      <c r="AV11" s="213"/>
      <c r="AW11" s="213"/>
      <c r="AX11" s="213"/>
      <c r="AY11" s="213"/>
      <c r="AZ11" s="213"/>
      <c r="BA11" s="214"/>
      <c r="BB11" s="98"/>
      <c r="BC11" s="213"/>
      <c r="BD11" s="213"/>
      <c r="BE11" s="213"/>
      <c r="BF11" s="213"/>
      <c r="BG11" s="215"/>
      <c r="BH11" s="133"/>
      <c r="BI11" s="216"/>
      <c r="BJ11" s="131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>
        <f t="shared" si="6"/>
        <v>0</v>
      </c>
    </row>
    <row r="12" spans="1:93" ht="22.5" customHeight="1">
      <c r="A12" s="111"/>
      <c r="B12" s="113"/>
      <c r="C12" s="117"/>
      <c r="D12" s="95"/>
      <c r="E12" s="117"/>
      <c r="F12" s="98"/>
      <c r="G12" s="95"/>
      <c r="H12" s="112"/>
      <c r="I12" s="115"/>
      <c r="J12" s="88" t="str">
        <f>IF(H12="","",VLOOKUP(H12,単重表!$C$6:'単重表'!$F$2502,2,FALSE))</f>
        <v/>
      </c>
      <c r="K12" s="118"/>
      <c r="L12" s="129">
        <f t="shared" si="0"/>
        <v>1</v>
      </c>
      <c r="M12" s="54"/>
      <c r="N12" s="129">
        <f t="shared" si="1"/>
        <v>1</v>
      </c>
      <c r="O12" s="119"/>
      <c r="P12" s="56" t="str">
        <f>IF(H12="","",VLOOKUP(H12,単重表!$C$6:'単重表'!$F$2502,3,FALSE))</f>
        <v/>
      </c>
      <c r="Q12" s="114"/>
      <c r="R12" s="54" t="e">
        <f t="shared" si="2"/>
        <v>#VALUE!</v>
      </c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56" t="str">
        <f>IF(H12="","",VLOOKUP(H12,単重表!$C$6:'単重表'!$F$2502,4,FALSE))</f>
        <v/>
      </c>
      <c r="AK12" s="169" t="e">
        <f t="shared" si="7"/>
        <v>#VALUE!</v>
      </c>
      <c r="AL12" s="40">
        <v>2</v>
      </c>
      <c r="AM12" s="218" t="e">
        <f t="shared" si="8"/>
        <v>#VALUE!</v>
      </c>
      <c r="AO12" s="219">
        <f t="shared" si="3"/>
        <v>0</v>
      </c>
      <c r="AP12" s="210"/>
      <c r="AQ12" s="211" t="str">
        <f t="shared" si="4"/>
        <v/>
      </c>
      <c r="AR12" s="210"/>
      <c r="AS12" s="212" t="str">
        <f t="shared" si="5"/>
        <v/>
      </c>
      <c r="AT12" s="210"/>
      <c r="AU12" s="131"/>
      <c r="AV12" s="213"/>
      <c r="AW12" s="213"/>
      <c r="AX12" s="213"/>
      <c r="AY12" s="213"/>
      <c r="AZ12" s="213"/>
      <c r="BA12" s="214"/>
      <c r="BB12" s="98"/>
      <c r="BC12" s="213"/>
      <c r="BD12" s="213"/>
      <c r="BE12" s="213"/>
      <c r="BF12" s="213"/>
      <c r="BG12" s="215"/>
      <c r="BH12" s="133"/>
      <c r="BI12" s="216"/>
      <c r="BJ12" s="131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>
        <f t="shared" si="6"/>
        <v>0</v>
      </c>
    </row>
    <row r="13" spans="1:93" ht="22.5" customHeight="1">
      <c r="A13" s="111"/>
      <c r="B13" s="113"/>
      <c r="C13" s="92"/>
      <c r="D13" s="96"/>
      <c r="E13" s="117"/>
      <c r="F13" s="98"/>
      <c r="G13" s="95"/>
      <c r="H13" s="112"/>
      <c r="I13" s="115"/>
      <c r="J13" s="88" t="str">
        <f>IF(H13="","",VLOOKUP(H13,単重表!$C$6:'単重表'!$F$2502,2,FALSE))</f>
        <v/>
      </c>
      <c r="K13" s="46"/>
      <c r="L13" s="129">
        <f t="shared" si="0"/>
        <v>1</v>
      </c>
      <c r="M13" s="46"/>
      <c r="N13" s="129">
        <f t="shared" si="1"/>
        <v>1</v>
      </c>
      <c r="O13" s="119"/>
      <c r="P13" s="47" t="str">
        <f>IF(H13="","",VLOOKUP(H13,単重表!$C$6:'単重表'!$F$2502,3,FALSE))</f>
        <v/>
      </c>
      <c r="Q13" s="47"/>
      <c r="R13" s="54" t="e">
        <f t="shared" ref="R13:R59" si="9">P13*O13*N13*L13+Q13</f>
        <v>#VALUE!</v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65"/>
      <c r="AF13" s="65"/>
      <c r="AG13" s="40"/>
      <c r="AH13" s="40"/>
      <c r="AI13" s="40"/>
      <c r="AJ13" s="56" t="str">
        <f>IF(H13="","",VLOOKUP(H13,単重表!$C$6:'単重表'!$F$2502,4,FALSE))</f>
        <v/>
      </c>
      <c r="AK13" s="169" t="e">
        <f t="shared" si="7"/>
        <v>#VALUE!</v>
      </c>
      <c r="AL13" s="40">
        <v>2</v>
      </c>
      <c r="AM13" s="218" t="e">
        <f t="shared" si="8"/>
        <v>#VALUE!</v>
      </c>
      <c r="AO13" s="219">
        <f t="shared" si="3"/>
        <v>0</v>
      </c>
      <c r="AP13" s="210"/>
      <c r="AQ13" s="211" t="str">
        <f t="shared" si="4"/>
        <v/>
      </c>
      <c r="AR13" s="210"/>
      <c r="AS13" s="212" t="str">
        <f t="shared" si="5"/>
        <v/>
      </c>
      <c r="AT13" s="210"/>
      <c r="AU13" s="131"/>
      <c r="AV13" s="213"/>
      <c r="AW13" s="213"/>
      <c r="AX13" s="213"/>
      <c r="AY13" s="213"/>
      <c r="AZ13" s="213"/>
      <c r="BA13" s="214"/>
      <c r="BB13" s="98"/>
      <c r="BC13" s="213"/>
      <c r="BD13" s="213"/>
      <c r="BE13" s="213"/>
      <c r="BF13" s="213"/>
      <c r="BG13" s="215"/>
      <c r="BH13" s="133"/>
      <c r="BI13" s="216"/>
      <c r="BJ13" s="131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>
        <f t="shared" si="6"/>
        <v>0</v>
      </c>
    </row>
    <row r="14" spans="1:93" ht="22.5" customHeight="1">
      <c r="A14" s="111"/>
      <c r="B14" s="113"/>
      <c r="C14" s="92"/>
      <c r="D14" s="97"/>
      <c r="E14" s="117"/>
      <c r="F14" s="98"/>
      <c r="G14" s="95"/>
      <c r="H14" s="112"/>
      <c r="I14" s="115"/>
      <c r="J14" s="89" t="str">
        <f>IF(H14="","",VLOOKUP(H14,単重表!$C$6:'単重表'!$F$2502,2,FALSE))</f>
        <v/>
      </c>
      <c r="K14" s="54"/>
      <c r="L14" s="129">
        <f t="shared" si="0"/>
        <v>1</v>
      </c>
      <c r="M14" s="54"/>
      <c r="N14" s="129">
        <f t="shared" si="1"/>
        <v>1</v>
      </c>
      <c r="O14" s="120"/>
      <c r="P14" s="56" t="str">
        <f>IF(H14="","",VLOOKUP(H14,単重表!$C$6:'単重表'!$F$2502,3,FALSE))</f>
        <v/>
      </c>
      <c r="Q14" s="56"/>
      <c r="R14" s="54" t="e">
        <f t="shared" si="9"/>
        <v>#VALUE!</v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65"/>
      <c r="AF14" s="65"/>
      <c r="AG14" s="40"/>
      <c r="AH14" s="40"/>
      <c r="AI14" s="40"/>
      <c r="AJ14" s="56" t="str">
        <f>IF(H14="","",VLOOKUP(H14,単重表!$C$6:'単重表'!$F$2502,4,FALSE))</f>
        <v/>
      </c>
      <c r="AK14" s="169" t="e">
        <f t="shared" si="7"/>
        <v>#VALUE!</v>
      </c>
      <c r="AL14" s="40">
        <v>2</v>
      </c>
      <c r="AM14" s="218" t="e">
        <f t="shared" si="8"/>
        <v>#VALUE!</v>
      </c>
      <c r="AO14" s="219">
        <f t="shared" si="3"/>
        <v>0</v>
      </c>
      <c r="AP14" s="210"/>
      <c r="AQ14" s="211" t="str">
        <f t="shared" si="4"/>
        <v/>
      </c>
      <c r="AR14" s="210"/>
      <c r="AS14" s="212" t="str">
        <f t="shared" si="5"/>
        <v/>
      </c>
      <c r="AT14" s="210"/>
      <c r="AU14" s="131"/>
      <c r="AV14" s="213"/>
      <c r="AW14" s="213"/>
      <c r="AX14" s="213"/>
      <c r="AY14" s="213"/>
      <c r="AZ14" s="213"/>
      <c r="BA14" s="214"/>
      <c r="BB14" s="98"/>
      <c r="BC14" s="213"/>
      <c r="BD14" s="213"/>
      <c r="BE14" s="213"/>
      <c r="BF14" s="213"/>
      <c r="BG14" s="215"/>
      <c r="BH14" s="133"/>
      <c r="BI14" s="216"/>
      <c r="BJ14" s="131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>
        <f t="shared" si="6"/>
        <v>0</v>
      </c>
    </row>
    <row r="15" spans="1:93" ht="22.5" customHeight="1">
      <c r="A15" s="111"/>
      <c r="B15" s="113"/>
      <c r="C15" s="92"/>
      <c r="D15" s="96"/>
      <c r="E15" s="117"/>
      <c r="F15" s="98"/>
      <c r="G15" s="95"/>
      <c r="H15" s="116"/>
      <c r="I15" s="115"/>
      <c r="J15" s="88" t="str">
        <f>IF(H15="","",VLOOKUP(H15,単重表!$C$6:'単重表'!$F$2502,2,FALSE))</f>
        <v/>
      </c>
      <c r="K15" s="46"/>
      <c r="L15" s="129">
        <f t="shared" si="0"/>
        <v>1</v>
      </c>
      <c r="M15" s="46"/>
      <c r="N15" s="129">
        <f t="shared" si="1"/>
        <v>1</v>
      </c>
      <c r="O15" s="119"/>
      <c r="P15" s="47" t="str">
        <f>IF(H15="","",VLOOKUP(H15,単重表!$C$6:'単重表'!$F$2502,3,FALSE))</f>
        <v/>
      </c>
      <c r="Q15" s="47"/>
      <c r="R15" s="54" t="e">
        <f t="shared" si="9"/>
        <v>#VALUE!</v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65"/>
      <c r="AF15" s="65"/>
      <c r="AG15" s="40"/>
      <c r="AH15" s="40"/>
      <c r="AI15" s="40"/>
      <c r="AJ15" s="56" t="str">
        <f>IF(H15="","",VLOOKUP(H15,単重表!$C$6:'単重表'!$F$2502,4,FALSE))</f>
        <v/>
      </c>
      <c r="AK15" s="169" t="e">
        <f t="shared" si="7"/>
        <v>#VALUE!</v>
      </c>
      <c r="AL15" s="40">
        <v>2</v>
      </c>
      <c r="AM15" s="218" t="e">
        <f t="shared" si="8"/>
        <v>#VALUE!</v>
      </c>
      <c r="AO15" s="219">
        <f t="shared" si="3"/>
        <v>0</v>
      </c>
      <c r="AP15" s="210"/>
      <c r="AQ15" s="211" t="str">
        <f t="shared" si="4"/>
        <v/>
      </c>
      <c r="AR15" s="210"/>
      <c r="AS15" s="212" t="str">
        <f t="shared" si="5"/>
        <v/>
      </c>
      <c r="AT15" s="210"/>
      <c r="AU15" s="131"/>
      <c r="AV15" s="213"/>
      <c r="AW15" s="213"/>
      <c r="AX15" s="213"/>
      <c r="AY15" s="213"/>
      <c r="AZ15" s="213"/>
      <c r="BA15" s="214"/>
      <c r="BB15" s="98"/>
      <c r="BC15" s="213"/>
      <c r="BD15" s="213"/>
      <c r="BE15" s="213"/>
      <c r="BF15" s="213"/>
      <c r="BG15" s="215"/>
      <c r="BH15" s="133"/>
      <c r="BI15" s="216"/>
      <c r="BJ15" s="131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>
        <f t="shared" si="6"/>
        <v>0</v>
      </c>
    </row>
    <row r="16" spans="1:93" ht="22.5" customHeight="1">
      <c r="A16" s="111"/>
      <c r="B16" s="113"/>
      <c r="C16" s="92"/>
      <c r="D16" s="96"/>
      <c r="E16" s="117"/>
      <c r="F16" s="98"/>
      <c r="G16" s="95"/>
      <c r="H16" s="116"/>
      <c r="I16" s="115"/>
      <c r="J16" s="88" t="str">
        <f>IF(H16="","",VLOOKUP(H16,単重表!$C$6:'単重表'!$F$2502,2,FALSE))</f>
        <v/>
      </c>
      <c r="K16" s="46"/>
      <c r="L16" s="129">
        <f t="shared" si="0"/>
        <v>1</v>
      </c>
      <c r="M16" s="46"/>
      <c r="N16" s="129">
        <f t="shared" si="1"/>
        <v>1</v>
      </c>
      <c r="O16" s="119"/>
      <c r="P16" s="47" t="str">
        <f>IF(H16="","",VLOOKUP(H16,単重表!$C$6:'単重表'!$F$2502,3,FALSE))</f>
        <v/>
      </c>
      <c r="Q16" s="47"/>
      <c r="R16" s="54" t="e">
        <f t="shared" si="9"/>
        <v>#VALUE!</v>
      </c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65"/>
      <c r="AF16" s="65"/>
      <c r="AG16" s="40"/>
      <c r="AH16" s="40"/>
      <c r="AI16" s="40"/>
      <c r="AJ16" s="56" t="str">
        <f>IF(H16="","",VLOOKUP(H16,単重表!$C$6:'単重表'!$F$2502,4,FALSE))</f>
        <v/>
      </c>
      <c r="AK16" s="169" t="e">
        <f t="shared" si="7"/>
        <v>#VALUE!</v>
      </c>
      <c r="AL16" s="40">
        <v>2</v>
      </c>
      <c r="AM16" s="218" t="e">
        <f t="shared" si="8"/>
        <v>#VALUE!</v>
      </c>
      <c r="AO16" s="219">
        <f t="shared" si="3"/>
        <v>0</v>
      </c>
      <c r="AP16" s="210"/>
      <c r="AQ16" s="211" t="str">
        <f t="shared" si="4"/>
        <v/>
      </c>
      <c r="AR16" s="210"/>
      <c r="AS16" s="212" t="str">
        <f t="shared" si="5"/>
        <v/>
      </c>
      <c r="AT16" s="210"/>
      <c r="AU16" s="131"/>
      <c r="AV16" s="213"/>
      <c r="AW16" s="213"/>
      <c r="AX16" s="213"/>
      <c r="AY16" s="213"/>
      <c r="AZ16" s="213"/>
      <c r="BA16" s="214"/>
      <c r="BB16" s="98"/>
      <c r="BC16" s="213"/>
      <c r="BD16" s="213"/>
      <c r="BE16" s="213"/>
      <c r="BF16" s="213"/>
      <c r="BG16" s="215"/>
      <c r="BH16" s="133"/>
      <c r="BI16" s="216"/>
      <c r="BJ16" s="131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>
        <f t="shared" si="6"/>
        <v>0</v>
      </c>
    </row>
    <row r="17" spans="1:93" ht="22.5" customHeight="1">
      <c r="A17" s="111"/>
      <c r="B17" s="113"/>
      <c r="C17" s="117"/>
      <c r="D17" s="96"/>
      <c r="E17" s="117"/>
      <c r="F17" s="98"/>
      <c r="G17" s="96"/>
      <c r="H17" s="87"/>
      <c r="I17" s="115"/>
      <c r="J17" s="88" t="str">
        <f>IF(H17="","",VLOOKUP(H17,単重表!$C$6:'単重表'!$F$2502,2,FALSE))</f>
        <v/>
      </c>
      <c r="K17" s="46"/>
      <c r="L17" s="129">
        <f t="shared" si="0"/>
        <v>1</v>
      </c>
      <c r="M17" s="46"/>
      <c r="N17" s="129">
        <f t="shared" si="1"/>
        <v>1</v>
      </c>
      <c r="O17" s="119"/>
      <c r="P17" s="47" t="str">
        <f>IF(H17="","",VLOOKUP(H17,単重表!$C$6:'単重表'!$F$2502,3,FALSE))</f>
        <v/>
      </c>
      <c r="Q17" s="47"/>
      <c r="R17" s="54" t="e">
        <f t="shared" si="9"/>
        <v>#VALUE!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65"/>
      <c r="AF17" s="65"/>
      <c r="AG17" s="40"/>
      <c r="AH17" s="40"/>
      <c r="AI17" s="40"/>
      <c r="AJ17" s="56" t="str">
        <f>IF(H17="","",VLOOKUP(H17,単重表!$C$6:'単重表'!$F$2502,4,FALSE))</f>
        <v/>
      </c>
      <c r="AK17" s="169" t="e">
        <f t="shared" si="7"/>
        <v>#VALUE!</v>
      </c>
      <c r="AL17" s="40">
        <v>2</v>
      </c>
      <c r="AM17" s="218" t="e">
        <f t="shared" si="8"/>
        <v>#VALUE!</v>
      </c>
      <c r="AO17" s="219">
        <f t="shared" si="3"/>
        <v>0</v>
      </c>
      <c r="AP17" s="210"/>
      <c r="AQ17" s="211" t="str">
        <f t="shared" si="4"/>
        <v/>
      </c>
      <c r="AR17" s="210"/>
      <c r="AS17" s="212" t="str">
        <f t="shared" si="5"/>
        <v/>
      </c>
      <c r="AT17" s="210"/>
      <c r="AU17" s="131"/>
      <c r="AV17" s="213"/>
      <c r="AW17" s="213"/>
      <c r="AX17" s="213"/>
      <c r="AY17" s="213"/>
      <c r="AZ17" s="213"/>
      <c r="BA17" s="214"/>
      <c r="BB17" s="98"/>
      <c r="BC17" s="213"/>
      <c r="BD17" s="213"/>
      <c r="BE17" s="213"/>
      <c r="BF17" s="213"/>
      <c r="BG17" s="215"/>
      <c r="BH17" s="133"/>
      <c r="BI17" s="216"/>
      <c r="BJ17" s="131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>
        <f t="shared" si="6"/>
        <v>0</v>
      </c>
    </row>
    <row r="18" spans="1:93" ht="22.5" customHeight="1">
      <c r="A18" s="111"/>
      <c r="B18" s="113"/>
      <c r="C18" s="117"/>
      <c r="D18" s="96"/>
      <c r="E18" s="117"/>
      <c r="F18" s="98"/>
      <c r="G18" s="96"/>
      <c r="H18" s="87"/>
      <c r="I18" s="115"/>
      <c r="J18" s="88" t="str">
        <f>IF(H18="","",VLOOKUP(H18,単重表!$C$6:'単重表'!$F$2502,2,FALSE))</f>
        <v/>
      </c>
      <c r="K18" s="46"/>
      <c r="L18" s="129">
        <f t="shared" si="0"/>
        <v>1</v>
      </c>
      <c r="M18" s="46"/>
      <c r="N18" s="129">
        <f t="shared" si="1"/>
        <v>1</v>
      </c>
      <c r="O18" s="119"/>
      <c r="P18" s="47" t="str">
        <f>IF(H18="","",VLOOKUP(H18,単重表!$C$6:'単重表'!$F$2502,3,FALSE))</f>
        <v/>
      </c>
      <c r="Q18" s="47"/>
      <c r="R18" s="54" t="e">
        <f t="shared" si="9"/>
        <v>#VALUE!</v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65"/>
      <c r="AF18" s="65"/>
      <c r="AG18" s="40"/>
      <c r="AH18" s="40"/>
      <c r="AI18" s="40"/>
      <c r="AJ18" s="56" t="str">
        <f>IF(H18="","",VLOOKUP(H18,単重表!$C$6:'単重表'!$F$2502,4,FALSE))</f>
        <v/>
      </c>
      <c r="AK18" s="169" t="e">
        <f t="shared" si="7"/>
        <v>#VALUE!</v>
      </c>
      <c r="AL18" s="40">
        <v>2</v>
      </c>
      <c r="AM18" s="218" t="e">
        <f t="shared" si="8"/>
        <v>#VALUE!</v>
      </c>
      <c r="AO18" s="219">
        <f t="shared" si="3"/>
        <v>0</v>
      </c>
      <c r="AP18" s="210"/>
      <c r="AQ18" s="211" t="str">
        <f t="shared" si="4"/>
        <v/>
      </c>
      <c r="AR18" s="210"/>
      <c r="AS18" s="212" t="str">
        <f t="shared" si="5"/>
        <v/>
      </c>
      <c r="AT18" s="210"/>
      <c r="AU18" s="131"/>
      <c r="AV18" s="213"/>
      <c r="AW18" s="213"/>
      <c r="AX18" s="213"/>
      <c r="AY18" s="213"/>
      <c r="AZ18" s="213"/>
      <c r="BA18" s="214"/>
      <c r="BB18" s="98"/>
      <c r="BC18" s="213"/>
      <c r="BD18" s="213"/>
      <c r="BE18" s="213"/>
      <c r="BF18" s="213"/>
      <c r="BG18" s="215"/>
      <c r="BH18" s="133"/>
      <c r="BI18" s="216"/>
      <c r="BJ18" s="131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>
        <f t="shared" si="6"/>
        <v>0</v>
      </c>
    </row>
    <row r="19" spans="1:93" ht="22.5" customHeight="1">
      <c r="A19" s="111"/>
      <c r="B19" s="113"/>
      <c r="C19" s="92"/>
      <c r="D19" s="96"/>
      <c r="E19" s="117"/>
      <c r="F19" s="98"/>
      <c r="G19" s="96"/>
      <c r="H19" s="87"/>
      <c r="I19" s="115"/>
      <c r="J19" s="88" t="str">
        <f>IF(H19="","",VLOOKUP(H19,単重表!$C$6:'単重表'!$F$2502,2,FALSE))</f>
        <v/>
      </c>
      <c r="K19" s="46"/>
      <c r="L19" s="129">
        <f>IF(K19="",1,K19/1000)</f>
        <v>1</v>
      </c>
      <c r="M19" s="46"/>
      <c r="N19" s="129">
        <f>IF(M19="",1,M19/1000)</f>
        <v>1</v>
      </c>
      <c r="O19" s="119"/>
      <c r="P19" s="47" t="str">
        <f>IF(H19="","",VLOOKUP(H19,単重表!$C$6:'単重表'!$F$2502,3,FALSE))</f>
        <v/>
      </c>
      <c r="Q19" s="47"/>
      <c r="R19" s="54" t="e">
        <f t="shared" si="9"/>
        <v>#VALUE!</v>
      </c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65"/>
      <c r="AF19" s="65"/>
      <c r="AG19" s="40"/>
      <c r="AH19" s="40"/>
      <c r="AI19" s="40"/>
      <c r="AJ19" s="56" t="str">
        <f>IF(H19="","",VLOOKUP(H19,単重表!$C$6:'単重表'!$F$2502,4,FALSE))</f>
        <v/>
      </c>
      <c r="AK19" s="169" t="e">
        <f t="shared" si="7"/>
        <v>#VALUE!</v>
      </c>
      <c r="AL19" s="40">
        <v>2</v>
      </c>
      <c r="AM19" s="218" t="e">
        <f t="shared" si="8"/>
        <v>#VALUE!</v>
      </c>
      <c r="AO19" s="219">
        <f t="shared" si="3"/>
        <v>0</v>
      </c>
      <c r="AP19" s="210"/>
      <c r="AQ19" s="211" t="str">
        <f t="shared" si="4"/>
        <v/>
      </c>
      <c r="AR19" s="210"/>
      <c r="AS19" s="212" t="str">
        <f t="shared" si="5"/>
        <v/>
      </c>
      <c r="AT19" s="210"/>
      <c r="AU19" s="131"/>
      <c r="AV19" s="213"/>
      <c r="AW19" s="213"/>
      <c r="AX19" s="213"/>
      <c r="AY19" s="213"/>
      <c r="AZ19" s="213"/>
      <c r="BA19" s="214"/>
      <c r="BB19" s="98"/>
      <c r="BC19" s="213"/>
      <c r="BD19" s="213"/>
      <c r="BE19" s="213"/>
      <c r="BF19" s="213"/>
      <c r="BG19" s="215"/>
      <c r="BH19" s="133"/>
      <c r="BI19" s="216"/>
      <c r="BJ19" s="131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>
        <f t="shared" si="6"/>
        <v>0</v>
      </c>
    </row>
    <row r="20" spans="1:93" ht="22.5" customHeight="1">
      <c r="A20" s="111"/>
      <c r="B20" s="113"/>
      <c r="C20" s="92"/>
      <c r="D20" s="96"/>
      <c r="E20" s="117"/>
      <c r="F20" s="98"/>
      <c r="G20" s="96"/>
      <c r="H20" s="87"/>
      <c r="I20" s="115"/>
      <c r="J20" s="88" t="str">
        <f>IF(H20="","",VLOOKUP(H20,単重表!$C$6:'単重表'!$F$2502,2,FALSE))</f>
        <v/>
      </c>
      <c r="K20" s="46"/>
      <c r="L20" s="129">
        <f>IF(K20="",1,K20/1000)</f>
        <v>1</v>
      </c>
      <c r="M20" s="46"/>
      <c r="N20" s="129">
        <f>IF(M20="",1,M20/1000)</f>
        <v>1</v>
      </c>
      <c r="O20" s="119"/>
      <c r="P20" s="47" t="str">
        <f>IF(H20="","",VLOOKUP(H20,単重表!$C$6:'単重表'!$F$2502,3,FALSE))</f>
        <v/>
      </c>
      <c r="Q20" s="47"/>
      <c r="R20" s="54" t="e">
        <f t="shared" si="9"/>
        <v>#VALUE!</v>
      </c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65"/>
      <c r="AF20" s="65"/>
      <c r="AG20" s="40"/>
      <c r="AH20" s="40"/>
      <c r="AI20" s="40"/>
      <c r="AJ20" s="56" t="str">
        <f>IF(H20="","",VLOOKUP(H20,単重表!$C$6:'単重表'!$F$2502,4,FALSE))</f>
        <v/>
      </c>
      <c r="AK20" s="169" t="e">
        <f t="shared" si="7"/>
        <v>#VALUE!</v>
      </c>
      <c r="AL20" s="40">
        <v>2</v>
      </c>
      <c r="AM20" s="218" t="e">
        <f t="shared" si="8"/>
        <v>#VALUE!</v>
      </c>
      <c r="AO20" s="219">
        <f t="shared" si="3"/>
        <v>0</v>
      </c>
      <c r="AP20" s="210"/>
      <c r="AQ20" s="211" t="str">
        <f t="shared" si="4"/>
        <v/>
      </c>
      <c r="AR20" s="210"/>
      <c r="AS20" s="212" t="str">
        <f t="shared" si="5"/>
        <v/>
      </c>
      <c r="AT20" s="210"/>
      <c r="AU20" s="131"/>
      <c r="AV20" s="213"/>
      <c r="AW20" s="213"/>
      <c r="AX20" s="213"/>
      <c r="AY20" s="213"/>
      <c r="AZ20" s="213"/>
      <c r="BA20" s="214"/>
      <c r="BB20" s="98"/>
      <c r="BC20" s="213"/>
      <c r="BD20" s="213"/>
      <c r="BE20" s="213"/>
      <c r="BF20" s="213"/>
      <c r="BG20" s="215"/>
      <c r="BH20" s="133"/>
      <c r="BI20" s="216"/>
      <c r="BJ20" s="131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>
        <f t="shared" si="6"/>
        <v>0</v>
      </c>
    </row>
    <row r="21" spans="1:93" ht="22.5" customHeight="1">
      <c r="A21" s="111"/>
      <c r="B21" s="113"/>
      <c r="C21" s="117"/>
      <c r="D21" s="96"/>
      <c r="E21" s="117"/>
      <c r="F21" s="98"/>
      <c r="G21" s="96"/>
      <c r="H21" s="87"/>
      <c r="I21" s="115"/>
      <c r="J21" s="88" t="str">
        <f>IF(H21="","",VLOOKUP(H21,単重表!$C$6:'単重表'!$F$2502,2,FALSE))</f>
        <v/>
      </c>
      <c r="K21" s="46"/>
      <c r="L21" s="129">
        <f>IF(K21="",1,K21/1000)</f>
        <v>1</v>
      </c>
      <c r="M21" s="46"/>
      <c r="N21" s="129">
        <f>IF(M21="",1,M21/1000)</f>
        <v>1</v>
      </c>
      <c r="O21" s="119"/>
      <c r="P21" s="47" t="str">
        <f>IF(H21="","",VLOOKUP(H21,単重表!$C$6:'単重表'!$F$2502,3,FALSE))</f>
        <v/>
      </c>
      <c r="Q21" s="47"/>
      <c r="R21" s="54" t="e">
        <f t="shared" si="9"/>
        <v>#VALUE!</v>
      </c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65"/>
      <c r="AF21" s="65"/>
      <c r="AG21" s="40"/>
      <c r="AH21" s="40"/>
      <c r="AI21" s="40"/>
      <c r="AJ21" s="56" t="str">
        <f>IF(H21="","",VLOOKUP(H21,単重表!$C$6:'単重表'!$F$2502,4,FALSE))</f>
        <v/>
      </c>
      <c r="AK21" s="169" t="e">
        <f t="shared" si="7"/>
        <v>#VALUE!</v>
      </c>
      <c r="AL21" s="40">
        <v>2</v>
      </c>
      <c r="AM21" s="218" t="e">
        <f t="shared" si="8"/>
        <v>#VALUE!</v>
      </c>
      <c r="AO21" s="219">
        <f t="shared" si="3"/>
        <v>0</v>
      </c>
      <c r="AP21" s="210"/>
      <c r="AQ21" s="211" t="str">
        <f t="shared" si="4"/>
        <v/>
      </c>
      <c r="AR21" s="210"/>
      <c r="AS21" s="212" t="str">
        <f t="shared" si="5"/>
        <v/>
      </c>
      <c r="AT21" s="210"/>
      <c r="AU21" s="131"/>
      <c r="AV21" s="213"/>
      <c r="AW21" s="213"/>
      <c r="AX21" s="213"/>
      <c r="AY21" s="213"/>
      <c r="AZ21" s="213"/>
      <c r="BA21" s="214"/>
      <c r="BB21" s="98"/>
      <c r="BC21" s="213"/>
      <c r="BD21" s="213"/>
      <c r="BE21" s="213"/>
      <c r="BF21" s="213"/>
      <c r="BG21" s="215"/>
      <c r="BH21" s="133"/>
      <c r="BI21" s="216"/>
      <c r="BJ21" s="131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>
        <f t="shared" si="6"/>
        <v>0</v>
      </c>
    </row>
    <row r="22" spans="1:93" ht="22.5" customHeight="1">
      <c r="A22" s="111"/>
      <c r="B22" s="113"/>
      <c r="C22" s="117"/>
      <c r="D22" s="96"/>
      <c r="E22" s="117"/>
      <c r="F22" s="98"/>
      <c r="G22" s="96"/>
      <c r="H22" s="87"/>
      <c r="I22" s="115"/>
      <c r="J22" s="88" t="str">
        <f>IF(H22="","",VLOOKUP(H22,単重表!$C$6:'単重表'!$F$2502,2,FALSE))</f>
        <v/>
      </c>
      <c r="K22" s="46"/>
      <c r="L22" s="129">
        <f t="shared" si="0"/>
        <v>1</v>
      </c>
      <c r="M22" s="46"/>
      <c r="N22" s="129">
        <f t="shared" si="1"/>
        <v>1</v>
      </c>
      <c r="O22" s="119"/>
      <c r="P22" s="47" t="str">
        <f>IF(H22="","",VLOOKUP(H22,単重表!$C$6:'単重表'!$F$2502,3,FALSE))</f>
        <v/>
      </c>
      <c r="Q22" s="47"/>
      <c r="R22" s="54" t="e">
        <f t="shared" si="9"/>
        <v>#VALUE!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65"/>
      <c r="AF22" s="65"/>
      <c r="AG22" s="40"/>
      <c r="AH22" s="40"/>
      <c r="AI22" s="40"/>
      <c r="AJ22" s="56" t="str">
        <f>IF(H22="","",VLOOKUP(H22,単重表!$C$6:'単重表'!$F$2502,4,FALSE))</f>
        <v/>
      </c>
      <c r="AK22" s="169" t="e">
        <f t="shared" si="7"/>
        <v>#VALUE!</v>
      </c>
      <c r="AL22" s="40">
        <v>2</v>
      </c>
      <c r="AM22" s="218" t="e">
        <f t="shared" si="8"/>
        <v>#VALUE!</v>
      </c>
      <c r="AO22" s="219">
        <f t="shared" si="3"/>
        <v>0</v>
      </c>
      <c r="AP22" s="210"/>
      <c r="AQ22" s="211" t="str">
        <f t="shared" si="4"/>
        <v/>
      </c>
      <c r="AR22" s="210"/>
      <c r="AS22" s="212" t="str">
        <f t="shared" si="5"/>
        <v/>
      </c>
      <c r="AT22" s="210"/>
      <c r="AU22" s="131"/>
      <c r="AV22" s="213"/>
      <c r="AW22" s="213"/>
      <c r="AX22" s="213"/>
      <c r="AY22" s="213"/>
      <c r="AZ22" s="213"/>
      <c r="BA22" s="214"/>
      <c r="BB22" s="98"/>
      <c r="BC22" s="213"/>
      <c r="BD22" s="213"/>
      <c r="BE22" s="213"/>
      <c r="BF22" s="213"/>
      <c r="BG22" s="215"/>
      <c r="BH22" s="133"/>
      <c r="BI22" s="216"/>
      <c r="BJ22" s="131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>
        <f t="shared" si="6"/>
        <v>0</v>
      </c>
    </row>
    <row r="23" spans="1:93" ht="22.5" customHeight="1">
      <c r="A23" s="111"/>
      <c r="B23" s="113"/>
      <c r="C23" s="117"/>
      <c r="D23" s="96"/>
      <c r="E23" s="117"/>
      <c r="F23" s="98"/>
      <c r="G23" s="96"/>
      <c r="H23" s="87"/>
      <c r="I23" s="115"/>
      <c r="J23" s="88" t="str">
        <f>IF(H23="","",VLOOKUP(H23,単重表!$C$6:'単重表'!$F$2502,2,FALSE))</f>
        <v/>
      </c>
      <c r="K23" s="46"/>
      <c r="L23" s="129">
        <f>IF(K23="",1,K23/1000)</f>
        <v>1</v>
      </c>
      <c r="M23" s="46"/>
      <c r="N23" s="129">
        <f>IF(M23="",1,M23/1000)</f>
        <v>1</v>
      </c>
      <c r="O23" s="119"/>
      <c r="P23" s="47" t="str">
        <f>IF(H23="","",VLOOKUP(H23,単重表!$C$6:'単重表'!$F$2502,3,FALSE))</f>
        <v/>
      </c>
      <c r="Q23" s="47"/>
      <c r="R23" s="54" t="e">
        <f t="shared" si="9"/>
        <v>#VALUE!</v>
      </c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65"/>
      <c r="AF23" s="65"/>
      <c r="AG23" s="40"/>
      <c r="AH23" s="40"/>
      <c r="AI23" s="40"/>
      <c r="AJ23" s="56" t="str">
        <f>IF(H23="","",VLOOKUP(H23,単重表!$C$6:'単重表'!$F$2502,4,FALSE))</f>
        <v/>
      </c>
      <c r="AK23" s="169" t="e">
        <f t="shared" si="7"/>
        <v>#VALUE!</v>
      </c>
      <c r="AL23" s="40">
        <v>2</v>
      </c>
      <c r="AM23" s="218" t="e">
        <f t="shared" si="8"/>
        <v>#VALUE!</v>
      </c>
      <c r="AO23" s="219">
        <f t="shared" si="3"/>
        <v>0</v>
      </c>
      <c r="AP23" s="210"/>
      <c r="AQ23" s="211" t="str">
        <f t="shared" si="4"/>
        <v/>
      </c>
      <c r="AR23" s="210"/>
      <c r="AS23" s="212" t="str">
        <f t="shared" si="5"/>
        <v/>
      </c>
      <c r="AT23" s="210"/>
      <c r="AU23" s="131"/>
      <c r="AV23" s="213"/>
      <c r="AW23" s="213"/>
      <c r="AX23" s="213"/>
      <c r="AY23" s="213"/>
      <c r="AZ23" s="213"/>
      <c r="BA23" s="214"/>
      <c r="BB23" s="98"/>
      <c r="BC23" s="213"/>
      <c r="BD23" s="213"/>
      <c r="BE23" s="213"/>
      <c r="BF23" s="213"/>
      <c r="BG23" s="215"/>
      <c r="BH23" s="133"/>
      <c r="BI23" s="216"/>
      <c r="BJ23" s="131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>
        <f t="shared" si="6"/>
        <v>0</v>
      </c>
    </row>
    <row r="24" spans="1:93" ht="22.5" customHeight="1">
      <c r="A24" s="111"/>
      <c r="B24" s="113"/>
      <c r="C24" s="117"/>
      <c r="D24" s="96"/>
      <c r="E24" s="117"/>
      <c r="F24" s="98"/>
      <c r="G24" s="96"/>
      <c r="H24" s="87"/>
      <c r="I24" s="115"/>
      <c r="J24" s="88" t="str">
        <f>IF(H24="","",VLOOKUP(H24,単重表!$C$6:'単重表'!$F$2502,2,FALSE))</f>
        <v/>
      </c>
      <c r="K24" s="46"/>
      <c r="L24" s="129">
        <f>IF(K24="",1,K24/1000)</f>
        <v>1</v>
      </c>
      <c r="M24" s="46"/>
      <c r="N24" s="129">
        <f>IF(M24="",1,M24/1000)</f>
        <v>1</v>
      </c>
      <c r="O24" s="119"/>
      <c r="P24" s="47" t="str">
        <f>IF(H24="","",VLOOKUP(H24,単重表!$C$6:'単重表'!$F$2502,3,FALSE))</f>
        <v/>
      </c>
      <c r="Q24" s="47"/>
      <c r="R24" s="54" t="e">
        <f t="shared" si="9"/>
        <v>#VALUE!</v>
      </c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65"/>
      <c r="AF24" s="65"/>
      <c r="AG24" s="40"/>
      <c r="AH24" s="40"/>
      <c r="AI24" s="40"/>
      <c r="AJ24" s="56" t="str">
        <f>IF(H24="","",VLOOKUP(H24,単重表!$C$6:'単重表'!$F$2502,4,FALSE))</f>
        <v/>
      </c>
      <c r="AK24" s="169" t="e">
        <f t="shared" si="7"/>
        <v>#VALUE!</v>
      </c>
      <c r="AL24" s="40">
        <v>2</v>
      </c>
      <c r="AM24" s="218" t="e">
        <f t="shared" si="8"/>
        <v>#VALUE!</v>
      </c>
      <c r="AO24" s="219">
        <f t="shared" si="3"/>
        <v>0</v>
      </c>
      <c r="AP24" s="210"/>
      <c r="AQ24" s="211" t="str">
        <f t="shared" si="4"/>
        <v/>
      </c>
      <c r="AR24" s="210"/>
      <c r="AS24" s="212" t="str">
        <f t="shared" si="5"/>
        <v/>
      </c>
      <c r="AT24" s="210"/>
      <c r="AU24" s="131"/>
      <c r="AV24" s="213"/>
      <c r="AW24" s="213"/>
      <c r="AX24" s="213"/>
      <c r="AY24" s="213"/>
      <c r="AZ24" s="213"/>
      <c r="BA24" s="214"/>
      <c r="BB24" s="98"/>
      <c r="BC24" s="213"/>
      <c r="BD24" s="213"/>
      <c r="BE24" s="213"/>
      <c r="BF24" s="213"/>
      <c r="BG24" s="215"/>
      <c r="BH24" s="133"/>
      <c r="BI24" s="216"/>
      <c r="BJ24" s="131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>
        <f t="shared" si="6"/>
        <v>0</v>
      </c>
    </row>
    <row r="25" spans="1:93" ht="22.5" customHeight="1">
      <c r="A25" s="111"/>
      <c r="B25" s="113"/>
      <c r="C25" s="92"/>
      <c r="D25" s="96"/>
      <c r="E25" s="117"/>
      <c r="F25" s="98"/>
      <c r="G25" s="96"/>
      <c r="H25" s="87"/>
      <c r="I25" s="115"/>
      <c r="J25" s="88" t="str">
        <f>IF(H25="","",VLOOKUP(H25,単重表!$C$6:'単重表'!$F$2502,2,FALSE))</f>
        <v/>
      </c>
      <c r="K25" s="46"/>
      <c r="L25" s="129">
        <f>IF(K25="",1,K25/1000)</f>
        <v>1</v>
      </c>
      <c r="M25" s="46"/>
      <c r="N25" s="129">
        <f>IF(M25="",1,M25/1000)</f>
        <v>1</v>
      </c>
      <c r="O25" s="119"/>
      <c r="P25" s="47" t="str">
        <f>IF(H25="","",VLOOKUP(H25,単重表!$C$6:'単重表'!$F$2502,3,FALSE))</f>
        <v/>
      </c>
      <c r="Q25" s="47"/>
      <c r="R25" s="54" t="e">
        <f t="shared" si="9"/>
        <v>#VALUE!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65"/>
      <c r="AF25" s="65"/>
      <c r="AG25" s="40"/>
      <c r="AH25" s="40"/>
      <c r="AI25" s="40"/>
      <c r="AJ25" s="56" t="str">
        <f>IF(H25="","",VLOOKUP(H25,単重表!$C$6:'単重表'!$F$2502,4,FALSE))</f>
        <v/>
      </c>
      <c r="AK25" s="169" t="e">
        <f t="shared" si="7"/>
        <v>#VALUE!</v>
      </c>
      <c r="AL25" s="40">
        <v>2</v>
      </c>
      <c r="AM25" s="218" t="e">
        <f t="shared" si="8"/>
        <v>#VALUE!</v>
      </c>
      <c r="AO25" s="219">
        <f t="shared" si="3"/>
        <v>0</v>
      </c>
      <c r="AP25" s="210"/>
      <c r="AQ25" s="211" t="str">
        <f t="shared" si="4"/>
        <v/>
      </c>
      <c r="AR25" s="210"/>
      <c r="AS25" s="212" t="str">
        <f t="shared" si="5"/>
        <v/>
      </c>
      <c r="AT25" s="210"/>
      <c r="AU25" s="131"/>
      <c r="AV25" s="213"/>
      <c r="AW25" s="213"/>
      <c r="AX25" s="213"/>
      <c r="AY25" s="213"/>
      <c r="AZ25" s="213"/>
      <c r="BA25" s="214"/>
      <c r="BB25" s="98"/>
      <c r="BC25" s="213"/>
      <c r="BD25" s="213"/>
      <c r="BE25" s="213"/>
      <c r="BF25" s="213"/>
      <c r="BG25" s="215"/>
      <c r="BH25" s="133"/>
      <c r="BI25" s="216"/>
      <c r="BJ25" s="131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>
        <f t="shared" si="6"/>
        <v>0</v>
      </c>
    </row>
    <row r="26" spans="1:93" ht="22.5" customHeight="1">
      <c r="A26" s="111"/>
      <c r="B26" s="113"/>
      <c r="C26" s="92"/>
      <c r="D26" s="96"/>
      <c r="E26" s="117"/>
      <c r="F26" s="98"/>
      <c r="G26" s="96"/>
      <c r="H26" s="87"/>
      <c r="I26" s="115"/>
      <c r="J26" s="88" t="str">
        <f>IF(H26="","",VLOOKUP(H26,単重表!$C$6:'単重表'!$F$2502,2,FALSE))</f>
        <v/>
      </c>
      <c r="K26" s="46"/>
      <c r="L26" s="129">
        <f>IF(K26="",1,K26/1000)</f>
        <v>1</v>
      </c>
      <c r="M26" s="46"/>
      <c r="N26" s="129">
        <f>IF(M26="",1,M26/1000)</f>
        <v>1</v>
      </c>
      <c r="O26" s="119"/>
      <c r="P26" s="47" t="str">
        <f>IF(H26="","",VLOOKUP(H26,単重表!$C$6:'単重表'!$F$2502,3,FALSE))</f>
        <v/>
      </c>
      <c r="Q26" s="47"/>
      <c r="R26" s="54" t="e">
        <f t="shared" si="9"/>
        <v>#VALUE!</v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65"/>
      <c r="AF26" s="65"/>
      <c r="AG26" s="40"/>
      <c r="AH26" s="40"/>
      <c r="AI26" s="40"/>
      <c r="AJ26" s="56" t="str">
        <f>IF(H26="","",VLOOKUP(H26,単重表!$C$6:'単重表'!$F$2502,4,FALSE))</f>
        <v/>
      </c>
      <c r="AK26" s="169" t="e">
        <f t="shared" si="7"/>
        <v>#VALUE!</v>
      </c>
      <c r="AL26" s="40">
        <v>2</v>
      </c>
      <c r="AM26" s="218" t="e">
        <f t="shared" si="8"/>
        <v>#VALUE!</v>
      </c>
      <c r="AO26" s="219">
        <f t="shared" si="3"/>
        <v>0</v>
      </c>
      <c r="AP26" s="210"/>
      <c r="AQ26" s="211" t="str">
        <f t="shared" si="4"/>
        <v/>
      </c>
      <c r="AR26" s="210"/>
      <c r="AS26" s="212" t="str">
        <f t="shared" si="5"/>
        <v/>
      </c>
      <c r="AT26" s="210"/>
      <c r="AU26" s="131"/>
      <c r="AV26" s="213"/>
      <c r="AW26" s="213"/>
      <c r="AX26" s="213"/>
      <c r="AY26" s="213"/>
      <c r="AZ26" s="213"/>
      <c r="BA26" s="214"/>
      <c r="BB26" s="98"/>
      <c r="BC26" s="213"/>
      <c r="BD26" s="213"/>
      <c r="BE26" s="213"/>
      <c r="BF26" s="213"/>
      <c r="BG26" s="215"/>
      <c r="BH26" s="133"/>
      <c r="BI26" s="216"/>
      <c r="BJ26" s="131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>
        <f t="shared" si="6"/>
        <v>0</v>
      </c>
    </row>
    <row r="27" spans="1:93" ht="22.5" customHeight="1">
      <c r="A27" s="111"/>
      <c r="B27" s="113"/>
      <c r="C27" s="92"/>
      <c r="D27" s="96"/>
      <c r="E27" s="117"/>
      <c r="F27" s="98"/>
      <c r="G27" s="96"/>
      <c r="H27" s="87"/>
      <c r="I27" s="115"/>
      <c r="J27" s="88" t="str">
        <f>IF(H27="","",VLOOKUP(H27,単重表!$C$6:'単重表'!$F$2502,2,FALSE))</f>
        <v/>
      </c>
      <c r="K27" s="46"/>
      <c r="L27" s="129">
        <f t="shared" si="0"/>
        <v>1</v>
      </c>
      <c r="M27" s="46"/>
      <c r="N27" s="129">
        <f t="shared" si="1"/>
        <v>1</v>
      </c>
      <c r="O27" s="119"/>
      <c r="P27" s="47" t="str">
        <f>IF(H27="","",VLOOKUP(H27,単重表!$C$6:'単重表'!$F$2502,3,FALSE))</f>
        <v/>
      </c>
      <c r="Q27" s="47"/>
      <c r="R27" s="54" t="e">
        <f t="shared" si="9"/>
        <v>#VALUE!</v>
      </c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65"/>
      <c r="AF27" s="65"/>
      <c r="AG27" s="40"/>
      <c r="AH27" s="40"/>
      <c r="AI27" s="40"/>
      <c r="AJ27" s="56" t="str">
        <f>IF(H27="","",VLOOKUP(H27,単重表!$C$6:'単重表'!$F$2502,4,FALSE))</f>
        <v/>
      </c>
      <c r="AK27" s="169" t="e">
        <f t="shared" si="7"/>
        <v>#VALUE!</v>
      </c>
      <c r="AL27" s="40">
        <v>2</v>
      </c>
      <c r="AM27" s="218" t="e">
        <f t="shared" si="8"/>
        <v>#VALUE!</v>
      </c>
      <c r="AO27" s="219">
        <f t="shared" si="3"/>
        <v>0</v>
      </c>
      <c r="AP27" s="210"/>
      <c r="AQ27" s="211" t="str">
        <f t="shared" si="4"/>
        <v/>
      </c>
      <c r="AR27" s="210"/>
      <c r="AS27" s="212" t="str">
        <f t="shared" si="5"/>
        <v/>
      </c>
      <c r="AT27" s="210"/>
      <c r="AU27" s="131"/>
      <c r="AV27" s="213"/>
      <c r="AW27" s="213"/>
      <c r="AX27" s="213"/>
      <c r="AY27" s="213"/>
      <c r="AZ27" s="213"/>
      <c r="BA27" s="214"/>
      <c r="BB27" s="98"/>
      <c r="BC27" s="213"/>
      <c r="BD27" s="213"/>
      <c r="BE27" s="213"/>
      <c r="BF27" s="213"/>
      <c r="BG27" s="215"/>
      <c r="BH27" s="133"/>
      <c r="BI27" s="216"/>
      <c r="BJ27" s="131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>
        <f t="shared" si="6"/>
        <v>0</v>
      </c>
    </row>
    <row r="28" spans="1:93" ht="22.5" customHeight="1">
      <c r="A28" s="111"/>
      <c r="B28" s="113"/>
      <c r="C28" s="117"/>
      <c r="D28" s="96"/>
      <c r="E28" s="117"/>
      <c r="F28" s="98"/>
      <c r="G28" s="96"/>
      <c r="H28" s="87"/>
      <c r="I28" s="115"/>
      <c r="J28" s="88" t="str">
        <f>IF(H28="","",VLOOKUP(H28,単重表!$C$6:'単重表'!$F$2502,2,FALSE))</f>
        <v/>
      </c>
      <c r="K28" s="46"/>
      <c r="L28" s="129">
        <f t="shared" si="0"/>
        <v>1</v>
      </c>
      <c r="M28" s="46"/>
      <c r="N28" s="129">
        <f t="shared" si="1"/>
        <v>1</v>
      </c>
      <c r="O28" s="119"/>
      <c r="P28" s="47" t="str">
        <f>IF(H28="","",VLOOKUP(H28,単重表!$C$6:'単重表'!$F$2502,3,FALSE))</f>
        <v/>
      </c>
      <c r="Q28" s="47"/>
      <c r="R28" s="54" t="e">
        <f t="shared" si="9"/>
        <v>#VALUE!</v>
      </c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65"/>
      <c r="AF28" s="65"/>
      <c r="AG28" s="40"/>
      <c r="AH28" s="40"/>
      <c r="AI28" s="40"/>
      <c r="AJ28" s="56" t="str">
        <f>IF(H28="","",VLOOKUP(H28,単重表!$C$6:'単重表'!$F$2502,4,FALSE))</f>
        <v/>
      </c>
      <c r="AK28" s="169" t="e">
        <f t="shared" si="7"/>
        <v>#VALUE!</v>
      </c>
      <c r="AL28" s="40">
        <v>2</v>
      </c>
      <c r="AM28" s="218" t="e">
        <f t="shared" si="8"/>
        <v>#VALUE!</v>
      </c>
      <c r="AO28" s="219">
        <f t="shared" si="3"/>
        <v>0</v>
      </c>
      <c r="AP28" s="210"/>
      <c r="AQ28" s="211" t="str">
        <f t="shared" si="4"/>
        <v/>
      </c>
      <c r="AR28" s="210"/>
      <c r="AS28" s="212" t="str">
        <f t="shared" si="5"/>
        <v/>
      </c>
      <c r="AT28" s="210"/>
      <c r="AU28" s="131"/>
      <c r="AV28" s="213"/>
      <c r="AW28" s="213"/>
      <c r="AX28" s="213"/>
      <c r="AY28" s="213"/>
      <c r="AZ28" s="213"/>
      <c r="BA28" s="214"/>
      <c r="BB28" s="98"/>
      <c r="BC28" s="213"/>
      <c r="BD28" s="213"/>
      <c r="BE28" s="213"/>
      <c r="BF28" s="213"/>
      <c r="BG28" s="215"/>
      <c r="BH28" s="133"/>
      <c r="BI28" s="216"/>
      <c r="BJ28" s="131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>
        <f t="shared" si="6"/>
        <v>0</v>
      </c>
    </row>
    <row r="29" spans="1:93" ht="22.5" customHeight="1">
      <c r="A29" s="111"/>
      <c r="B29" s="82"/>
      <c r="C29" s="93"/>
      <c r="D29" s="97"/>
      <c r="E29" s="92"/>
      <c r="F29" s="98"/>
      <c r="G29" s="97"/>
      <c r="H29" s="87"/>
      <c r="I29" s="82"/>
      <c r="J29" s="89" t="str">
        <f>IF(H29="","",VLOOKUP(H29,単重表!$C$6:'単重表'!$F$2502,2,FALSE))</f>
        <v/>
      </c>
      <c r="K29" s="54"/>
      <c r="L29" s="129">
        <f t="shared" ref="L29:L60" si="10">IF(K29="",1,K29/1000)</f>
        <v>1</v>
      </c>
      <c r="M29" s="54"/>
      <c r="N29" s="129">
        <f t="shared" ref="N29:N89" si="11">IF(M29="",1,M29/1000)</f>
        <v>1</v>
      </c>
      <c r="O29" s="120"/>
      <c r="P29" s="56" t="str">
        <f>IF(H29="","",VLOOKUP(H29,単重表!$C$6:'単重表'!$F$2502,3,FALSE))</f>
        <v/>
      </c>
      <c r="Q29" s="56"/>
      <c r="R29" s="54" t="e">
        <f t="shared" si="9"/>
        <v>#VALUE!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65"/>
      <c r="AF29" s="65"/>
      <c r="AG29" s="40"/>
      <c r="AH29" s="40"/>
      <c r="AI29" s="40"/>
      <c r="AJ29" s="56" t="str">
        <f>IF(H29="","",VLOOKUP(H29,単重表!$C$6:'単重表'!$F$2502,4,FALSE))</f>
        <v/>
      </c>
      <c r="AK29" s="169" t="e">
        <f t="shared" si="7"/>
        <v>#VALUE!</v>
      </c>
      <c r="AL29" s="40">
        <v>2</v>
      </c>
      <c r="AM29" s="218" t="e">
        <f t="shared" si="8"/>
        <v>#VALUE!</v>
      </c>
      <c r="AO29" s="219">
        <f t="shared" si="3"/>
        <v>0</v>
      </c>
      <c r="AP29" s="210"/>
      <c r="AQ29" s="211" t="str">
        <f t="shared" si="4"/>
        <v/>
      </c>
      <c r="AR29" s="210"/>
      <c r="AS29" s="212" t="str">
        <f t="shared" si="5"/>
        <v/>
      </c>
      <c r="AT29" s="210"/>
      <c r="AU29" s="131"/>
      <c r="AV29" s="213"/>
      <c r="AW29" s="213"/>
      <c r="AX29" s="213"/>
      <c r="AY29" s="213"/>
      <c r="AZ29" s="213"/>
      <c r="BA29" s="214"/>
      <c r="BB29" s="98"/>
      <c r="BC29" s="213"/>
      <c r="BD29" s="213"/>
      <c r="BE29" s="213"/>
      <c r="BF29" s="213"/>
      <c r="BG29" s="215"/>
      <c r="BH29" s="133"/>
      <c r="BI29" s="216"/>
      <c r="BJ29" s="131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>
        <f t="shared" si="6"/>
        <v>0</v>
      </c>
    </row>
    <row r="30" spans="1:93" ht="22.5" customHeight="1">
      <c r="A30" s="111"/>
      <c r="B30" s="82"/>
      <c r="C30" s="93"/>
      <c r="D30" s="96"/>
      <c r="E30" s="92"/>
      <c r="F30" s="98"/>
      <c r="G30" s="97"/>
      <c r="H30" s="87"/>
      <c r="I30" s="82"/>
      <c r="J30" s="89" t="str">
        <f>IF(H30="","",VLOOKUP(H30,単重表!$C$6:'単重表'!$F$2502,2,FALSE))</f>
        <v/>
      </c>
      <c r="K30" s="54"/>
      <c r="L30" s="129">
        <f t="shared" si="10"/>
        <v>1</v>
      </c>
      <c r="M30" s="46"/>
      <c r="N30" s="129">
        <f t="shared" si="11"/>
        <v>1</v>
      </c>
      <c r="O30" s="119"/>
      <c r="P30" s="47" t="str">
        <f>IF(H30="","",VLOOKUP(H30,単重表!$C$6:'単重表'!$F$2502,3,FALSE))</f>
        <v/>
      </c>
      <c r="Q30" s="47"/>
      <c r="R30" s="54" t="e">
        <f t="shared" si="9"/>
        <v>#VALUE!</v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65"/>
      <c r="AF30" s="65"/>
      <c r="AG30" s="40"/>
      <c r="AH30" s="40"/>
      <c r="AI30" s="40"/>
      <c r="AJ30" s="56" t="str">
        <f>IF(H30="","",VLOOKUP(H30,単重表!$C$6:'単重表'!$F$2502,4,FALSE))</f>
        <v/>
      </c>
      <c r="AK30" s="169" t="e">
        <f t="shared" si="7"/>
        <v>#VALUE!</v>
      </c>
      <c r="AL30" s="40">
        <v>2</v>
      </c>
      <c r="AM30" s="218" t="e">
        <f t="shared" si="8"/>
        <v>#VALUE!</v>
      </c>
      <c r="AO30" s="219">
        <f t="shared" si="3"/>
        <v>0</v>
      </c>
      <c r="AP30" s="210"/>
      <c r="AQ30" s="211" t="str">
        <f t="shared" si="4"/>
        <v/>
      </c>
      <c r="AR30" s="210"/>
      <c r="AS30" s="212" t="str">
        <f t="shared" si="5"/>
        <v/>
      </c>
      <c r="AT30" s="210"/>
      <c r="AU30" s="131"/>
      <c r="AV30" s="213"/>
      <c r="AW30" s="213"/>
      <c r="AX30" s="213"/>
      <c r="AY30" s="213"/>
      <c r="AZ30" s="213"/>
      <c r="BA30" s="214"/>
      <c r="BB30" s="98"/>
      <c r="BC30" s="213"/>
      <c r="BD30" s="213"/>
      <c r="BE30" s="213"/>
      <c r="BF30" s="213"/>
      <c r="BG30" s="215"/>
      <c r="BH30" s="133"/>
      <c r="BI30" s="216"/>
      <c r="BJ30" s="131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>
        <f t="shared" si="6"/>
        <v>0</v>
      </c>
    </row>
    <row r="31" spans="1:93" ht="22.5" customHeight="1">
      <c r="A31" s="111"/>
      <c r="B31" s="82"/>
      <c r="C31" s="92"/>
      <c r="D31" s="97"/>
      <c r="E31" s="92"/>
      <c r="F31" s="98"/>
      <c r="G31" s="97"/>
      <c r="H31" s="87"/>
      <c r="I31" s="82"/>
      <c r="J31" s="89" t="str">
        <f>IF(H31="","",VLOOKUP(H31,単重表!$C$6:'単重表'!$F$2502,2,FALSE))</f>
        <v/>
      </c>
      <c r="K31" s="54"/>
      <c r="L31" s="129">
        <f t="shared" si="10"/>
        <v>1</v>
      </c>
      <c r="M31" s="54"/>
      <c r="N31" s="129">
        <f t="shared" si="11"/>
        <v>1</v>
      </c>
      <c r="O31" s="120"/>
      <c r="P31" s="56" t="str">
        <f>IF(H31="","",VLOOKUP(H31,単重表!$C$6:'単重表'!$F$2502,3,FALSE))</f>
        <v/>
      </c>
      <c r="Q31" s="56"/>
      <c r="R31" s="54" t="e">
        <f t="shared" si="9"/>
        <v>#VALUE!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65"/>
      <c r="AF31" s="65"/>
      <c r="AG31" s="40"/>
      <c r="AH31" s="40"/>
      <c r="AI31" s="40"/>
      <c r="AJ31" s="56" t="str">
        <f>IF(H31="","",VLOOKUP(H31,単重表!$C$6:'単重表'!$F$2502,4,FALSE))</f>
        <v/>
      </c>
      <c r="AK31" s="169" t="e">
        <f t="shared" si="7"/>
        <v>#VALUE!</v>
      </c>
      <c r="AL31" s="40">
        <v>2</v>
      </c>
      <c r="AM31" s="218" t="e">
        <f t="shared" si="8"/>
        <v>#VALUE!</v>
      </c>
      <c r="AO31" s="219">
        <f t="shared" si="3"/>
        <v>0</v>
      </c>
      <c r="AP31" s="210"/>
      <c r="AQ31" s="211" t="str">
        <f t="shared" si="4"/>
        <v/>
      </c>
      <c r="AR31" s="210"/>
      <c r="AS31" s="212" t="str">
        <f t="shared" si="5"/>
        <v/>
      </c>
      <c r="AT31" s="210"/>
      <c r="AU31" s="131"/>
      <c r="AV31" s="213"/>
      <c r="AW31" s="213"/>
      <c r="AX31" s="213"/>
      <c r="AY31" s="213"/>
      <c r="AZ31" s="213"/>
      <c r="BA31" s="214"/>
      <c r="BB31" s="98"/>
      <c r="BC31" s="213"/>
      <c r="BD31" s="213"/>
      <c r="BE31" s="213"/>
      <c r="BF31" s="213"/>
      <c r="BG31" s="215"/>
      <c r="BH31" s="133"/>
      <c r="BI31" s="216"/>
      <c r="BJ31" s="131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>
        <f t="shared" si="6"/>
        <v>0</v>
      </c>
    </row>
    <row r="32" spans="1:93" ht="22.5" customHeight="1">
      <c r="A32" s="111"/>
      <c r="B32" s="82"/>
      <c r="C32" s="92"/>
      <c r="D32" s="96"/>
      <c r="E32" s="92"/>
      <c r="F32" s="98"/>
      <c r="G32" s="97"/>
      <c r="H32" s="87"/>
      <c r="I32" s="82"/>
      <c r="J32" s="89" t="str">
        <f>IF(H32="","",VLOOKUP(H32,単重表!$C$6:'単重表'!$F$2502,2,FALSE))</f>
        <v/>
      </c>
      <c r="K32" s="54"/>
      <c r="L32" s="129">
        <f t="shared" si="10"/>
        <v>1</v>
      </c>
      <c r="M32" s="46"/>
      <c r="N32" s="129">
        <f t="shared" si="11"/>
        <v>1</v>
      </c>
      <c r="O32" s="119"/>
      <c r="P32" s="47" t="str">
        <f>IF(H32="","",VLOOKUP(H32,単重表!$C$6:'単重表'!$F$2502,3,FALSE))</f>
        <v/>
      </c>
      <c r="Q32" s="47"/>
      <c r="R32" s="54" t="e">
        <f t="shared" si="9"/>
        <v>#VALUE!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65"/>
      <c r="AF32" s="65"/>
      <c r="AG32" s="40"/>
      <c r="AH32" s="40"/>
      <c r="AI32" s="40"/>
      <c r="AJ32" s="56" t="str">
        <f>IF(H32="","",VLOOKUP(H32,単重表!$C$6:'単重表'!$F$2502,4,FALSE))</f>
        <v/>
      </c>
      <c r="AK32" s="169" t="e">
        <f t="shared" si="7"/>
        <v>#VALUE!</v>
      </c>
      <c r="AL32" s="40">
        <v>2</v>
      </c>
      <c r="AM32" s="218" t="e">
        <f t="shared" si="8"/>
        <v>#VALUE!</v>
      </c>
      <c r="AO32" s="219">
        <f t="shared" si="3"/>
        <v>0</v>
      </c>
      <c r="AP32" s="210"/>
      <c r="AQ32" s="211" t="str">
        <f t="shared" si="4"/>
        <v/>
      </c>
      <c r="AR32" s="210"/>
      <c r="AS32" s="212" t="str">
        <f t="shared" si="5"/>
        <v/>
      </c>
      <c r="AT32" s="210"/>
      <c r="AU32" s="131"/>
      <c r="AV32" s="213"/>
      <c r="AW32" s="213"/>
      <c r="AX32" s="213"/>
      <c r="AY32" s="213"/>
      <c r="AZ32" s="213"/>
      <c r="BA32" s="214"/>
      <c r="BB32" s="98"/>
      <c r="BC32" s="213"/>
      <c r="BD32" s="213"/>
      <c r="BE32" s="213"/>
      <c r="BF32" s="213"/>
      <c r="BG32" s="215"/>
      <c r="BH32" s="133"/>
      <c r="BI32" s="216"/>
      <c r="BJ32" s="131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>
        <f t="shared" si="6"/>
        <v>0</v>
      </c>
    </row>
    <row r="33" spans="1:93" ht="22.5" customHeight="1">
      <c r="A33" s="111"/>
      <c r="B33" s="82"/>
      <c r="C33" s="117"/>
      <c r="D33" s="96"/>
      <c r="E33" s="92"/>
      <c r="F33" s="98"/>
      <c r="G33" s="97"/>
      <c r="H33" s="87"/>
      <c r="I33" s="82"/>
      <c r="J33" s="89" t="str">
        <f>IF(H33="","",VLOOKUP(H33,単重表!$C$6:'単重表'!$F$2502,2,FALSE))</f>
        <v/>
      </c>
      <c r="K33" s="54"/>
      <c r="L33" s="129">
        <f t="shared" si="10"/>
        <v>1</v>
      </c>
      <c r="M33" s="46"/>
      <c r="N33" s="129">
        <f t="shared" si="11"/>
        <v>1</v>
      </c>
      <c r="O33" s="119"/>
      <c r="P33" s="47" t="str">
        <f>IF(H33="","",VLOOKUP(H33,単重表!$C$6:'単重表'!$F$2502,3,FALSE))</f>
        <v/>
      </c>
      <c r="Q33" s="47"/>
      <c r="R33" s="54" t="e">
        <f t="shared" si="9"/>
        <v>#VALUE!</v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65"/>
      <c r="AF33" s="65"/>
      <c r="AG33" s="40"/>
      <c r="AH33" s="40"/>
      <c r="AI33" s="40"/>
      <c r="AJ33" s="56" t="str">
        <f>IF(H33="","",VLOOKUP(H33,単重表!$C$6:'単重表'!$F$2502,4,FALSE))</f>
        <v/>
      </c>
      <c r="AK33" s="169" t="e">
        <f t="shared" si="7"/>
        <v>#VALUE!</v>
      </c>
      <c r="AL33" s="40">
        <v>2</v>
      </c>
      <c r="AM33" s="218" t="e">
        <f t="shared" si="8"/>
        <v>#VALUE!</v>
      </c>
      <c r="AO33" s="219">
        <f t="shared" si="3"/>
        <v>0</v>
      </c>
      <c r="AP33" s="210"/>
      <c r="AQ33" s="211" t="str">
        <f t="shared" si="4"/>
        <v/>
      </c>
      <c r="AR33" s="210"/>
      <c r="AS33" s="212" t="str">
        <f t="shared" si="5"/>
        <v/>
      </c>
      <c r="AT33" s="210"/>
      <c r="AU33" s="131"/>
      <c r="AV33" s="213"/>
      <c r="AW33" s="213"/>
      <c r="AX33" s="213"/>
      <c r="AY33" s="213"/>
      <c r="AZ33" s="213"/>
      <c r="BA33" s="214"/>
      <c r="BB33" s="98"/>
      <c r="BC33" s="213"/>
      <c r="BD33" s="213"/>
      <c r="BE33" s="213"/>
      <c r="BF33" s="213"/>
      <c r="BG33" s="215"/>
      <c r="BH33" s="133"/>
      <c r="BI33" s="216"/>
      <c r="BJ33" s="131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>
        <f t="shared" si="6"/>
        <v>0</v>
      </c>
    </row>
    <row r="34" spans="1:93" ht="22.5" customHeight="1">
      <c r="A34" s="111"/>
      <c r="B34" s="82"/>
      <c r="C34" s="117"/>
      <c r="D34" s="96"/>
      <c r="E34" s="92"/>
      <c r="F34" s="98"/>
      <c r="G34" s="97"/>
      <c r="H34" s="87"/>
      <c r="I34" s="82"/>
      <c r="J34" s="89" t="str">
        <f>IF(H34="","",VLOOKUP(H34,単重表!$C$6:'単重表'!$F$2502,2,FALSE))</f>
        <v/>
      </c>
      <c r="K34" s="54"/>
      <c r="L34" s="129">
        <f t="shared" si="10"/>
        <v>1</v>
      </c>
      <c r="M34" s="46"/>
      <c r="N34" s="129">
        <f>IF(M34="",1,M34/1000)</f>
        <v>1</v>
      </c>
      <c r="O34" s="119"/>
      <c r="P34" s="47" t="str">
        <f>IF(H34="","",VLOOKUP(H34,単重表!$C$6:'単重表'!$F$2502,3,FALSE))</f>
        <v/>
      </c>
      <c r="Q34" s="47"/>
      <c r="R34" s="54" t="e">
        <f t="shared" si="9"/>
        <v>#VALUE!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65"/>
      <c r="AF34" s="65"/>
      <c r="AG34" s="40"/>
      <c r="AH34" s="40"/>
      <c r="AI34" s="40"/>
      <c r="AJ34" s="56" t="str">
        <f>IF(H34="","",VLOOKUP(H34,単重表!$C$6:'単重表'!$F$2502,4,FALSE))</f>
        <v/>
      </c>
      <c r="AK34" s="169" t="e">
        <f t="shared" si="7"/>
        <v>#VALUE!</v>
      </c>
      <c r="AL34" s="40">
        <v>2</v>
      </c>
      <c r="AM34" s="218" t="e">
        <f t="shared" si="8"/>
        <v>#VALUE!</v>
      </c>
      <c r="AO34" s="219">
        <f t="shared" si="3"/>
        <v>0</v>
      </c>
      <c r="AP34" s="210"/>
      <c r="AQ34" s="211" t="str">
        <f t="shared" si="4"/>
        <v/>
      </c>
      <c r="AR34" s="210"/>
      <c r="AS34" s="212" t="str">
        <f t="shared" si="5"/>
        <v/>
      </c>
      <c r="AT34" s="210"/>
      <c r="AU34" s="131"/>
      <c r="AV34" s="213"/>
      <c r="AW34" s="213"/>
      <c r="AX34" s="213"/>
      <c r="AY34" s="213"/>
      <c r="AZ34" s="213"/>
      <c r="BA34" s="214"/>
      <c r="BB34" s="98"/>
      <c r="BC34" s="213"/>
      <c r="BD34" s="213"/>
      <c r="BE34" s="213"/>
      <c r="BF34" s="213"/>
      <c r="BG34" s="215"/>
      <c r="BH34" s="133"/>
      <c r="BI34" s="216"/>
      <c r="BJ34" s="131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>
        <f t="shared" si="6"/>
        <v>0</v>
      </c>
    </row>
    <row r="35" spans="1:93" ht="22.5" customHeight="1">
      <c r="A35" s="111"/>
      <c r="B35" s="82"/>
      <c r="C35" s="117"/>
      <c r="D35" s="96"/>
      <c r="E35" s="92"/>
      <c r="F35" s="98"/>
      <c r="G35" s="97"/>
      <c r="H35" s="87"/>
      <c r="I35" s="82"/>
      <c r="J35" s="89" t="str">
        <f>IF(H35="","",VLOOKUP(H35,単重表!$C$6:'単重表'!$F$2502,2,FALSE))</f>
        <v/>
      </c>
      <c r="K35" s="54"/>
      <c r="L35" s="129">
        <f t="shared" si="10"/>
        <v>1</v>
      </c>
      <c r="M35" s="46"/>
      <c r="N35" s="129">
        <f>IF(M35="",1,M35/1000)</f>
        <v>1</v>
      </c>
      <c r="O35" s="119"/>
      <c r="P35" s="47" t="str">
        <f>IF(H35="","",VLOOKUP(H35,単重表!$C$6:'単重表'!$F$2502,3,FALSE))</f>
        <v/>
      </c>
      <c r="Q35" s="47"/>
      <c r="R35" s="54" t="e">
        <f t="shared" si="9"/>
        <v>#VALUE!</v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65"/>
      <c r="AF35" s="65"/>
      <c r="AG35" s="40"/>
      <c r="AH35" s="40"/>
      <c r="AI35" s="40"/>
      <c r="AJ35" s="56" t="str">
        <f>IF(H35="","",VLOOKUP(H35,単重表!$C$6:'単重表'!$F$2502,4,FALSE))</f>
        <v/>
      </c>
      <c r="AK35" s="169" t="e">
        <f t="shared" si="7"/>
        <v>#VALUE!</v>
      </c>
      <c r="AL35" s="40">
        <v>2</v>
      </c>
      <c r="AM35" s="218" t="e">
        <f t="shared" si="8"/>
        <v>#VALUE!</v>
      </c>
      <c r="AO35" s="219">
        <f t="shared" si="3"/>
        <v>0</v>
      </c>
      <c r="AP35" s="210"/>
      <c r="AQ35" s="211" t="str">
        <f t="shared" si="4"/>
        <v/>
      </c>
      <c r="AR35" s="210"/>
      <c r="AS35" s="212" t="str">
        <f t="shared" si="5"/>
        <v/>
      </c>
      <c r="AT35" s="210"/>
      <c r="AU35" s="131"/>
      <c r="AV35" s="213"/>
      <c r="AW35" s="213"/>
      <c r="AX35" s="213"/>
      <c r="AY35" s="213"/>
      <c r="AZ35" s="213"/>
      <c r="BA35" s="214"/>
      <c r="BB35" s="98"/>
      <c r="BC35" s="213"/>
      <c r="BD35" s="213"/>
      <c r="BE35" s="213"/>
      <c r="BF35" s="213"/>
      <c r="BG35" s="215"/>
      <c r="BH35" s="133"/>
      <c r="BI35" s="216"/>
      <c r="BJ35" s="131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>
        <f t="shared" si="6"/>
        <v>0</v>
      </c>
    </row>
    <row r="36" spans="1:93" ht="22.5" customHeight="1">
      <c r="A36" s="111"/>
      <c r="B36" s="82"/>
      <c r="C36" s="117"/>
      <c r="D36" s="97"/>
      <c r="E36" s="92"/>
      <c r="F36" s="98"/>
      <c r="G36" s="97"/>
      <c r="H36" s="87"/>
      <c r="I36" s="82"/>
      <c r="J36" s="89" t="str">
        <f>IF(H36="","",VLOOKUP(H36,単重表!$C$6:'単重表'!$F$2502,2,FALSE))</f>
        <v/>
      </c>
      <c r="K36" s="54"/>
      <c r="L36" s="129">
        <f t="shared" si="10"/>
        <v>1</v>
      </c>
      <c r="M36" s="54"/>
      <c r="N36" s="129">
        <f t="shared" si="11"/>
        <v>1</v>
      </c>
      <c r="O36" s="120"/>
      <c r="P36" s="56" t="str">
        <f>IF(H36="","",VLOOKUP(H36,単重表!$C$6:'単重表'!$F$2502,3,FALSE))</f>
        <v/>
      </c>
      <c r="Q36" s="56"/>
      <c r="R36" s="54" t="e">
        <f t="shared" si="9"/>
        <v>#VALUE!</v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65"/>
      <c r="AF36" s="65"/>
      <c r="AG36" s="40"/>
      <c r="AH36" s="40"/>
      <c r="AI36" s="40"/>
      <c r="AJ36" s="56" t="str">
        <f>IF(H36="","",VLOOKUP(H36,単重表!$C$6:'単重表'!$F$2502,4,FALSE))</f>
        <v/>
      </c>
      <c r="AK36" s="169" t="e">
        <f t="shared" si="7"/>
        <v>#VALUE!</v>
      </c>
      <c r="AL36" s="40">
        <v>2</v>
      </c>
      <c r="AM36" s="218" t="e">
        <f t="shared" si="8"/>
        <v>#VALUE!</v>
      </c>
      <c r="AO36" s="219">
        <f t="shared" si="3"/>
        <v>0</v>
      </c>
      <c r="AP36" s="210"/>
      <c r="AQ36" s="211" t="str">
        <f t="shared" si="4"/>
        <v/>
      </c>
      <c r="AR36" s="210"/>
      <c r="AS36" s="212" t="str">
        <f t="shared" si="5"/>
        <v/>
      </c>
      <c r="AT36" s="210"/>
      <c r="AU36" s="131"/>
      <c r="AV36" s="213"/>
      <c r="AW36" s="213"/>
      <c r="AX36" s="213"/>
      <c r="AY36" s="213"/>
      <c r="AZ36" s="213"/>
      <c r="BA36" s="214"/>
      <c r="BB36" s="98"/>
      <c r="BC36" s="213"/>
      <c r="BD36" s="213"/>
      <c r="BE36" s="213"/>
      <c r="BF36" s="213"/>
      <c r="BG36" s="215"/>
      <c r="BH36" s="133"/>
      <c r="BI36" s="216"/>
      <c r="BJ36" s="131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>
        <f t="shared" si="6"/>
        <v>0</v>
      </c>
    </row>
    <row r="37" spans="1:93" ht="22.5" customHeight="1">
      <c r="A37" s="111"/>
      <c r="B37" s="82"/>
      <c r="C37" s="92"/>
      <c r="D37" s="96"/>
      <c r="E37" s="92"/>
      <c r="F37" s="98"/>
      <c r="G37" s="96"/>
      <c r="H37" s="87"/>
      <c r="I37" s="82"/>
      <c r="J37" s="88" t="str">
        <f>IF(H37="","",VLOOKUP(H37,単重表!$C$6:'単重表'!$F$2502,2,FALSE))</f>
        <v/>
      </c>
      <c r="K37" s="46"/>
      <c r="L37" s="129">
        <f t="shared" si="10"/>
        <v>1</v>
      </c>
      <c r="M37" s="46"/>
      <c r="N37" s="129">
        <f t="shared" si="11"/>
        <v>1</v>
      </c>
      <c r="O37" s="49"/>
      <c r="P37" s="47" t="str">
        <f>IF(H37="","",VLOOKUP(H37,単重表!$C$6:'単重表'!$F$2502,3,FALSE))</f>
        <v/>
      </c>
      <c r="Q37" s="47"/>
      <c r="R37" s="54" t="e">
        <f t="shared" si="9"/>
        <v>#VALUE!</v>
      </c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65"/>
      <c r="AF37" s="65"/>
      <c r="AG37" s="40"/>
      <c r="AH37" s="40"/>
      <c r="AI37" s="40"/>
      <c r="AJ37" s="56" t="str">
        <f>IF(H37="","",VLOOKUP(H37,単重表!$C$6:'単重表'!$F$2502,4,FALSE))</f>
        <v/>
      </c>
      <c r="AK37" s="169" t="e">
        <f t="shared" si="7"/>
        <v>#VALUE!</v>
      </c>
      <c r="AL37" s="40">
        <v>2</v>
      </c>
      <c r="AM37" s="218" t="e">
        <f t="shared" si="8"/>
        <v>#VALUE!</v>
      </c>
      <c r="AO37" s="219">
        <f t="shared" si="3"/>
        <v>0</v>
      </c>
      <c r="AP37" s="210"/>
      <c r="AQ37" s="211" t="str">
        <f t="shared" si="4"/>
        <v/>
      </c>
      <c r="AR37" s="210"/>
      <c r="AS37" s="212" t="str">
        <f t="shared" si="5"/>
        <v/>
      </c>
      <c r="AT37" s="210"/>
      <c r="AU37" s="131"/>
      <c r="AV37" s="213"/>
      <c r="AW37" s="213"/>
      <c r="AX37" s="213"/>
      <c r="AY37" s="213"/>
      <c r="AZ37" s="213"/>
      <c r="BA37" s="214"/>
      <c r="BB37" s="98"/>
      <c r="BC37" s="213"/>
      <c r="BD37" s="213"/>
      <c r="BE37" s="213"/>
      <c r="BF37" s="213"/>
      <c r="BG37" s="215"/>
      <c r="BH37" s="133"/>
      <c r="BI37" s="216"/>
      <c r="BJ37" s="131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>
        <f t="shared" si="6"/>
        <v>0</v>
      </c>
    </row>
    <row r="38" spans="1:93" ht="22.5" customHeight="1">
      <c r="A38" s="111"/>
      <c r="B38" s="82"/>
      <c r="C38" s="92"/>
      <c r="D38" s="96"/>
      <c r="E38" s="92"/>
      <c r="F38" s="98"/>
      <c r="G38" s="96"/>
      <c r="H38" s="87"/>
      <c r="I38" s="82"/>
      <c r="J38" s="88" t="str">
        <f>IF(H38="","",VLOOKUP(H38,単重表!$C$6:'単重表'!$F$2502,2,FALSE))</f>
        <v/>
      </c>
      <c r="K38" s="46"/>
      <c r="L38" s="129">
        <f t="shared" si="10"/>
        <v>1</v>
      </c>
      <c r="M38" s="46"/>
      <c r="N38" s="129">
        <f t="shared" si="11"/>
        <v>1</v>
      </c>
      <c r="O38" s="49"/>
      <c r="P38" s="47" t="str">
        <f>IF(H38="","",VLOOKUP(H38,単重表!$C$6:'単重表'!$F$2502,3,FALSE))</f>
        <v/>
      </c>
      <c r="Q38" s="47"/>
      <c r="R38" s="54" t="e">
        <f t="shared" si="9"/>
        <v>#VALUE!</v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65"/>
      <c r="AF38" s="65"/>
      <c r="AG38" s="40"/>
      <c r="AH38" s="40"/>
      <c r="AI38" s="40"/>
      <c r="AJ38" s="56" t="str">
        <f>IF(H38="","",VLOOKUP(H38,単重表!$C$6:'単重表'!$F$2502,4,FALSE))</f>
        <v/>
      </c>
      <c r="AK38" s="169" t="e">
        <f t="shared" si="7"/>
        <v>#VALUE!</v>
      </c>
      <c r="AL38" s="40">
        <v>2</v>
      </c>
      <c r="AM38" s="218" t="e">
        <f t="shared" si="8"/>
        <v>#VALUE!</v>
      </c>
      <c r="AO38" s="219">
        <f t="shared" si="3"/>
        <v>0</v>
      </c>
      <c r="AP38" s="210"/>
      <c r="AQ38" s="211" t="str">
        <f t="shared" si="4"/>
        <v/>
      </c>
      <c r="AR38" s="210"/>
      <c r="AS38" s="212" t="str">
        <f t="shared" si="5"/>
        <v/>
      </c>
      <c r="AT38" s="210"/>
      <c r="AU38" s="131"/>
      <c r="AV38" s="213"/>
      <c r="AW38" s="213"/>
      <c r="AX38" s="213"/>
      <c r="AY38" s="213"/>
      <c r="AZ38" s="213"/>
      <c r="BA38" s="214"/>
      <c r="BB38" s="98"/>
      <c r="BC38" s="213"/>
      <c r="BD38" s="213"/>
      <c r="BE38" s="213"/>
      <c r="BF38" s="213"/>
      <c r="BG38" s="215"/>
      <c r="BH38" s="133"/>
      <c r="BI38" s="216"/>
      <c r="BJ38" s="131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>
        <f t="shared" si="6"/>
        <v>0</v>
      </c>
    </row>
    <row r="39" spans="1:93" ht="22.5" customHeight="1">
      <c r="A39" s="111"/>
      <c r="B39" s="82"/>
      <c r="C39" s="92"/>
      <c r="D39" s="96"/>
      <c r="E39" s="92"/>
      <c r="F39" s="98"/>
      <c r="G39" s="96"/>
      <c r="H39" s="87"/>
      <c r="I39" s="99"/>
      <c r="J39" s="88" t="str">
        <f>IF(H39="","",VLOOKUP(H39,単重表!$C$6:'単重表'!$F$2502,2,FALSE))</f>
        <v/>
      </c>
      <c r="K39" s="46"/>
      <c r="L39" s="129">
        <f t="shared" si="10"/>
        <v>1</v>
      </c>
      <c r="M39" s="46"/>
      <c r="N39" s="129">
        <f t="shared" si="11"/>
        <v>1</v>
      </c>
      <c r="O39" s="49"/>
      <c r="P39" s="47" t="str">
        <f>IF(H39="","",VLOOKUP(H39,単重表!$C$6:'単重表'!$F$2502,3,FALSE))</f>
        <v/>
      </c>
      <c r="Q39" s="47"/>
      <c r="R39" s="54" t="e">
        <f t="shared" si="9"/>
        <v>#VALUE!</v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65"/>
      <c r="AF39" s="65"/>
      <c r="AG39" s="40"/>
      <c r="AH39" s="40"/>
      <c r="AI39" s="40"/>
      <c r="AJ39" s="56" t="str">
        <f>IF(H39="","",VLOOKUP(H39,単重表!$C$6:'単重表'!$F$2502,4,FALSE))</f>
        <v/>
      </c>
      <c r="AK39" s="169" t="e">
        <f t="shared" si="7"/>
        <v>#VALUE!</v>
      </c>
      <c r="AL39" s="40">
        <v>2</v>
      </c>
      <c r="AM39" s="218" t="e">
        <f t="shared" si="8"/>
        <v>#VALUE!</v>
      </c>
      <c r="AO39" s="219">
        <f t="shared" si="3"/>
        <v>0</v>
      </c>
      <c r="AP39" s="210"/>
      <c r="AQ39" s="211" t="str">
        <f t="shared" si="4"/>
        <v/>
      </c>
      <c r="AR39" s="210"/>
      <c r="AS39" s="212" t="str">
        <f t="shared" si="5"/>
        <v/>
      </c>
      <c r="AT39" s="210"/>
      <c r="AU39" s="131"/>
      <c r="AV39" s="213"/>
      <c r="AW39" s="213"/>
      <c r="AX39" s="213"/>
      <c r="AY39" s="213"/>
      <c r="AZ39" s="213"/>
      <c r="BA39" s="214"/>
      <c r="BB39" s="98"/>
      <c r="BC39" s="213"/>
      <c r="BD39" s="213"/>
      <c r="BE39" s="213"/>
      <c r="BF39" s="213"/>
      <c r="BG39" s="215"/>
      <c r="BH39" s="133"/>
      <c r="BI39" s="216"/>
      <c r="BJ39" s="131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>
        <f t="shared" si="6"/>
        <v>0</v>
      </c>
    </row>
    <row r="40" spans="1:93" ht="22.5" customHeight="1">
      <c r="A40" s="111"/>
      <c r="B40" s="82"/>
      <c r="C40" s="92"/>
      <c r="D40" s="96"/>
      <c r="E40" s="92"/>
      <c r="F40" s="98"/>
      <c r="G40" s="96"/>
      <c r="H40" s="87"/>
      <c r="I40" s="99"/>
      <c r="J40" s="88" t="str">
        <f>IF(H40="","",VLOOKUP(H40,単重表!$C$6:'単重表'!$F$2502,2,FALSE))</f>
        <v/>
      </c>
      <c r="K40" s="46"/>
      <c r="L40" s="129">
        <f t="shared" si="10"/>
        <v>1</v>
      </c>
      <c r="M40" s="46"/>
      <c r="N40" s="129">
        <f t="shared" si="11"/>
        <v>1</v>
      </c>
      <c r="O40" s="49"/>
      <c r="P40" s="47" t="str">
        <f>IF(H40="","",VLOOKUP(H40,単重表!$C$6:'単重表'!$F$2502,3,FALSE))</f>
        <v/>
      </c>
      <c r="Q40" s="47"/>
      <c r="R40" s="54" t="e">
        <f t="shared" si="9"/>
        <v>#VALUE!</v>
      </c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65"/>
      <c r="AF40" s="65"/>
      <c r="AG40" s="40"/>
      <c r="AH40" s="40"/>
      <c r="AI40" s="40"/>
      <c r="AJ40" s="56" t="str">
        <f>IF(H40="","",VLOOKUP(H40,単重表!$C$6:'単重表'!$F$2502,4,FALSE))</f>
        <v/>
      </c>
      <c r="AK40" s="169" t="e">
        <f t="shared" si="7"/>
        <v>#VALUE!</v>
      </c>
      <c r="AL40" s="40">
        <v>2</v>
      </c>
      <c r="AM40" s="218" t="e">
        <f t="shared" si="8"/>
        <v>#VALUE!</v>
      </c>
      <c r="AO40" s="219">
        <f t="shared" si="3"/>
        <v>0</v>
      </c>
      <c r="AP40" s="210"/>
      <c r="AQ40" s="211" t="str">
        <f t="shared" si="4"/>
        <v/>
      </c>
      <c r="AR40" s="210"/>
      <c r="AS40" s="212" t="str">
        <f t="shared" si="5"/>
        <v/>
      </c>
      <c r="AT40" s="210"/>
      <c r="AU40" s="131"/>
      <c r="AV40" s="213"/>
      <c r="AW40" s="213"/>
      <c r="AX40" s="213"/>
      <c r="AY40" s="213"/>
      <c r="AZ40" s="213"/>
      <c r="BA40" s="214"/>
      <c r="BB40" s="98"/>
      <c r="BC40" s="213"/>
      <c r="BD40" s="213"/>
      <c r="BE40" s="213"/>
      <c r="BF40" s="213"/>
      <c r="BG40" s="215"/>
      <c r="BH40" s="133"/>
      <c r="BI40" s="216"/>
      <c r="BJ40" s="131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>
        <f t="shared" si="6"/>
        <v>0</v>
      </c>
    </row>
    <row r="41" spans="1:93" ht="22.5" customHeight="1">
      <c r="A41" s="111"/>
      <c r="B41" s="82"/>
      <c r="C41" s="92"/>
      <c r="D41" s="96"/>
      <c r="E41" s="92"/>
      <c r="F41" s="98"/>
      <c r="G41" s="96"/>
      <c r="H41" s="87"/>
      <c r="I41" s="99"/>
      <c r="J41" s="88" t="str">
        <f>IF(H41="","",VLOOKUP(H41,単重表!$C$6:'単重表'!$F$2502,2,FALSE))</f>
        <v/>
      </c>
      <c r="K41" s="46"/>
      <c r="L41" s="129">
        <f t="shared" si="10"/>
        <v>1</v>
      </c>
      <c r="M41" s="46"/>
      <c r="N41" s="129">
        <f t="shared" si="11"/>
        <v>1</v>
      </c>
      <c r="O41" s="49"/>
      <c r="P41" s="47" t="str">
        <f>IF(H41="","",VLOOKUP(H41,単重表!$C$6:'単重表'!$F$2502,3,FALSE))</f>
        <v/>
      </c>
      <c r="Q41" s="47"/>
      <c r="R41" s="54" t="e">
        <f t="shared" si="9"/>
        <v>#VALUE!</v>
      </c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65"/>
      <c r="AF41" s="65"/>
      <c r="AG41" s="40"/>
      <c r="AH41" s="40"/>
      <c r="AI41" s="40"/>
      <c r="AJ41" s="56" t="str">
        <f>IF(H41="","",VLOOKUP(H41,単重表!$C$6:'単重表'!$F$2502,4,FALSE))</f>
        <v/>
      </c>
      <c r="AK41" s="169" t="e">
        <f t="shared" si="7"/>
        <v>#VALUE!</v>
      </c>
      <c r="AL41" s="40">
        <v>2</v>
      </c>
      <c r="AM41" s="218" t="e">
        <f t="shared" si="8"/>
        <v>#VALUE!</v>
      </c>
      <c r="AO41" s="219">
        <f t="shared" si="3"/>
        <v>0</v>
      </c>
      <c r="AP41" s="210"/>
      <c r="AQ41" s="211" t="str">
        <f t="shared" si="4"/>
        <v/>
      </c>
      <c r="AR41" s="210"/>
      <c r="AS41" s="212" t="str">
        <f t="shared" si="5"/>
        <v/>
      </c>
      <c r="AT41" s="210"/>
      <c r="AU41" s="131"/>
      <c r="AV41" s="213"/>
      <c r="AW41" s="213"/>
      <c r="AX41" s="213"/>
      <c r="AY41" s="213"/>
      <c r="AZ41" s="213"/>
      <c r="BA41" s="214"/>
      <c r="BB41" s="98"/>
      <c r="BC41" s="213"/>
      <c r="BD41" s="213"/>
      <c r="BE41" s="213"/>
      <c r="BF41" s="213"/>
      <c r="BG41" s="215"/>
      <c r="BH41" s="133"/>
      <c r="BI41" s="216"/>
      <c r="BJ41" s="131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>
        <f t="shared" si="6"/>
        <v>0</v>
      </c>
    </row>
    <row r="42" spans="1:93" ht="22.5" customHeight="1">
      <c r="A42" s="111"/>
      <c r="B42" s="82"/>
      <c r="C42" s="92"/>
      <c r="D42" s="96"/>
      <c r="E42" s="92"/>
      <c r="F42" s="98"/>
      <c r="G42" s="96"/>
      <c r="H42" s="87"/>
      <c r="I42" s="99"/>
      <c r="J42" s="88" t="str">
        <f>IF(H42="","",VLOOKUP(H42,単重表!$C$6:'単重表'!$F$2502,2,FALSE))</f>
        <v/>
      </c>
      <c r="K42" s="46"/>
      <c r="L42" s="129">
        <f t="shared" si="10"/>
        <v>1</v>
      </c>
      <c r="M42" s="46"/>
      <c r="N42" s="129">
        <f t="shared" si="11"/>
        <v>1</v>
      </c>
      <c r="O42" s="49"/>
      <c r="P42" s="47" t="str">
        <f>IF(H42="","",VLOOKUP(H42,単重表!$C$6:'単重表'!$F$2502,3,FALSE))</f>
        <v/>
      </c>
      <c r="Q42" s="47"/>
      <c r="R42" s="54" t="e">
        <f t="shared" si="9"/>
        <v>#VALUE!</v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65"/>
      <c r="AF42" s="65"/>
      <c r="AG42" s="40"/>
      <c r="AH42" s="40"/>
      <c r="AI42" s="40"/>
      <c r="AJ42" s="56" t="str">
        <f>IF(H42="","",VLOOKUP(H42,単重表!$C$6:'単重表'!$F$2502,4,FALSE))</f>
        <v/>
      </c>
      <c r="AK42" s="169" t="e">
        <f t="shared" si="7"/>
        <v>#VALUE!</v>
      </c>
      <c r="AL42" s="40">
        <v>2</v>
      </c>
      <c r="AM42" s="218" t="e">
        <f t="shared" si="8"/>
        <v>#VALUE!</v>
      </c>
      <c r="AO42" s="219">
        <f t="shared" si="3"/>
        <v>0</v>
      </c>
      <c r="AP42" s="210"/>
      <c r="AQ42" s="211" t="str">
        <f t="shared" si="4"/>
        <v/>
      </c>
      <c r="AR42" s="210"/>
      <c r="AS42" s="212" t="str">
        <f t="shared" si="5"/>
        <v/>
      </c>
      <c r="AT42" s="210"/>
      <c r="AU42" s="131"/>
      <c r="AV42" s="213"/>
      <c r="AW42" s="213"/>
      <c r="AX42" s="213"/>
      <c r="AY42" s="213"/>
      <c r="AZ42" s="213"/>
      <c r="BA42" s="214"/>
      <c r="BB42" s="98"/>
      <c r="BC42" s="213"/>
      <c r="BD42" s="213"/>
      <c r="BE42" s="213"/>
      <c r="BF42" s="213"/>
      <c r="BG42" s="215"/>
      <c r="BH42" s="133"/>
      <c r="BI42" s="216"/>
      <c r="BJ42" s="131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>
        <f t="shared" si="6"/>
        <v>0</v>
      </c>
    </row>
    <row r="43" spans="1:93" ht="22.5" customHeight="1">
      <c r="A43" s="111"/>
      <c r="B43" s="82"/>
      <c r="C43" s="92"/>
      <c r="D43" s="96"/>
      <c r="E43" s="92"/>
      <c r="F43" s="98"/>
      <c r="G43" s="96"/>
      <c r="H43" s="87"/>
      <c r="I43" s="82"/>
      <c r="J43" s="88" t="str">
        <f>IF(H43="","",VLOOKUP(H43,単重表!$C$6:'単重表'!$F$2502,2,FALSE))</f>
        <v/>
      </c>
      <c r="K43" s="46"/>
      <c r="L43" s="129">
        <f t="shared" si="10"/>
        <v>1</v>
      </c>
      <c r="M43" s="46"/>
      <c r="N43" s="129">
        <f t="shared" si="11"/>
        <v>1</v>
      </c>
      <c r="O43" s="49"/>
      <c r="P43" s="47" t="str">
        <f>IF(H43="","",VLOOKUP(H43,単重表!$C$6:'単重表'!$F$2502,3,FALSE))</f>
        <v/>
      </c>
      <c r="Q43" s="47"/>
      <c r="R43" s="54" t="e">
        <f t="shared" si="9"/>
        <v>#VALUE!</v>
      </c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65"/>
      <c r="AF43" s="65"/>
      <c r="AG43" s="40"/>
      <c r="AH43" s="40"/>
      <c r="AI43" s="40"/>
      <c r="AJ43" s="56" t="str">
        <f>IF(H43="","",VLOOKUP(H43,単重表!$C$6:'単重表'!$F$2502,4,FALSE))</f>
        <v/>
      </c>
      <c r="AK43" s="169" t="e">
        <f t="shared" si="7"/>
        <v>#VALUE!</v>
      </c>
      <c r="AL43" s="40">
        <v>2</v>
      </c>
      <c r="AM43" s="218" t="e">
        <f t="shared" si="8"/>
        <v>#VALUE!</v>
      </c>
      <c r="AO43" s="219">
        <f t="shared" si="3"/>
        <v>0</v>
      </c>
      <c r="AP43" s="210"/>
      <c r="AQ43" s="211" t="str">
        <f t="shared" si="4"/>
        <v/>
      </c>
      <c r="AR43" s="210"/>
      <c r="AS43" s="212" t="str">
        <f t="shared" si="5"/>
        <v/>
      </c>
      <c r="AT43" s="210"/>
      <c r="AU43" s="131"/>
      <c r="AV43" s="213"/>
      <c r="AW43" s="213"/>
      <c r="AX43" s="213"/>
      <c r="AY43" s="213"/>
      <c r="AZ43" s="213"/>
      <c r="BA43" s="214"/>
      <c r="BB43" s="98"/>
      <c r="BC43" s="213"/>
      <c r="BD43" s="213"/>
      <c r="BE43" s="213"/>
      <c r="BF43" s="213"/>
      <c r="BG43" s="215"/>
      <c r="BH43" s="133"/>
      <c r="BI43" s="216"/>
      <c r="BJ43" s="131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>
        <f t="shared" si="6"/>
        <v>0</v>
      </c>
    </row>
    <row r="44" spans="1:93" ht="22.5" customHeight="1">
      <c r="A44" s="111"/>
      <c r="B44" s="82"/>
      <c r="C44" s="92"/>
      <c r="D44" s="96"/>
      <c r="E44" s="92"/>
      <c r="F44" s="98"/>
      <c r="G44" s="96"/>
      <c r="H44" s="87"/>
      <c r="I44" s="82"/>
      <c r="J44" s="88" t="str">
        <f>IF(H44="","",VLOOKUP(H44,単重表!$C$6:'単重表'!$F$2502,2,FALSE))</f>
        <v/>
      </c>
      <c r="K44" s="46"/>
      <c r="L44" s="129">
        <f t="shared" si="10"/>
        <v>1</v>
      </c>
      <c r="M44" s="46"/>
      <c r="N44" s="129">
        <f t="shared" si="11"/>
        <v>1</v>
      </c>
      <c r="O44" s="49"/>
      <c r="P44" s="47" t="str">
        <f>IF(H44="","",VLOOKUP(H44,単重表!$C$6:'単重表'!$F$2502,3,FALSE))</f>
        <v/>
      </c>
      <c r="Q44" s="47"/>
      <c r="R44" s="54" t="e">
        <f t="shared" si="9"/>
        <v>#VALUE!</v>
      </c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65"/>
      <c r="AF44" s="65"/>
      <c r="AG44" s="40"/>
      <c r="AH44" s="40"/>
      <c r="AI44" s="40"/>
      <c r="AJ44" s="56" t="str">
        <f>IF(H44="","",VLOOKUP(H44,単重表!$C$6:'単重表'!$F$2502,4,FALSE))</f>
        <v/>
      </c>
      <c r="AK44" s="169" t="e">
        <f t="shared" si="7"/>
        <v>#VALUE!</v>
      </c>
      <c r="AL44" s="40">
        <v>2</v>
      </c>
      <c r="AM44" s="218" t="e">
        <f t="shared" si="8"/>
        <v>#VALUE!</v>
      </c>
      <c r="AO44" s="219">
        <f t="shared" si="3"/>
        <v>0</v>
      </c>
      <c r="AP44" s="210"/>
      <c r="AQ44" s="211" t="str">
        <f t="shared" si="4"/>
        <v/>
      </c>
      <c r="AR44" s="210"/>
      <c r="AS44" s="212" t="str">
        <f t="shared" si="5"/>
        <v/>
      </c>
      <c r="AT44" s="210"/>
      <c r="AU44" s="131"/>
      <c r="AV44" s="213"/>
      <c r="AW44" s="213"/>
      <c r="AX44" s="213"/>
      <c r="AY44" s="213"/>
      <c r="AZ44" s="213"/>
      <c r="BA44" s="214"/>
      <c r="BB44" s="98"/>
      <c r="BC44" s="213"/>
      <c r="BD44" s="213"/>
      <c r="BE44" s="213"/>
      <c r="BF44" s="213"/>
      <c r="BG44" s="215"/>
      <c r="BH44" s="133"/>
      <c r="BI44" s="216"/>
      <c r="BJ44" s="131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>
        <f t="shared" si="6"/>
        <v>0</v>
      </c>
    </row>
    <row r="45" spans="1:93" ht="22.5" customHeight="1">
      <c r="A45" s="111"/>
      <c r="B45" s="82"/>
      <c r="C45" s="92"/>
      <c r="D45" s="96"/>
      <c r="E45" s="92"/>
      <c r="F45" s="98"/>
      <c r="G45" s="96"/>
      <c r="H45" s="87"/>
      <c r="I45" s="82"/>
      <c r="J45" s="88" t="str">
        <f>IF(H45="","",VLOOKUP(H45,単重表!$C$6:'単重表'!$F$2502,2,FALSE))</f>
        <v/>
      </c>
      <c r="K45" s="46"/>
      <c r="L45" s="129">
        <f t="shared" si="10"/>
        <v>1</v>
      </c>
      <c r="M45" s="46"/>
      <c r="N45" s="129">
        <f t="shared" si="11"/>
        <v>1</v>
      </c>
      <c r="O45" s="49"/>
      <c r="P45" s="47" t="str">
        <f>IF(H45="","",VLOOKUP(H45,単重表!$C$6:'単重表'!$F$2502,3,FALSE))</f>
        <v/>
      </c>
      <c r="Q45" s="47"/>
      <c r="R45" s="54" t="e">
        <f t="shared" si="9"/>
        <v>#VALUE!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65"/>
      <c r="AF45" s="65"/>
      <c r="AG45" s="40"/>
      <c r="AH45" s="40"/>
      <c r="AI45" s="40"/>
      <c r="AJ45" s="56" t="str">
        <f>IF(H45="","",VLOOKUP(H45,単重表!$C$6:'単重表'!$F$2502,4,FALSE))</f>
        <v/>
      </c>
      <c r="AK45" s="169" t="e">
        <f t="shared" si="7"/>
        <v>#VALUE!</v>
      </c>
      <c r="AL45" s="40">
        <v>2</v>
      </c>
      <c r="AM45" s="218" t="e">
        <f t="shared" si="8"/>
        <v>#VALUE!</v>
      </c>
      <c r="AO45" s="219">
        <f t="shared" si="3"/>
        <v>0</v>
      </c>
      <c r="AP45" s="210"/>
      <c r="AQ45" s="211" t="str">
        <f t="shared" si="4"/>
        <v/>
      </c>
      <c r="AR45" s="210"/>
      <c r="AS45" s="212" t="str">
        <f t="shared" si="5"/>
        <v/>
      </c>
      <c r="AT45" s="210"/>
      <c r="AU45" s="131"/>
      <c r="AV45" s="213"/>
      <c r="AW45" s="213"/>
      <c r="AX45" s="213"/>
      <c r="AY45" s="213"/>
      <c r="AZ45" s="213"/>
      <c r="BA45" s="214"/>
      <c r="BB45" s="98"/>
      <c r="BC45" s="213"/>
      <c r="BD45" s="213"/>
      <c r="BE45" s="213"/>
      <c r="BF45" s="213"/>
      <c r="BG45" s="215"/>
      <c r="BH45" s="133"/>
      <c r="BI45" s="216"/>
      <c r="BJ45" s="131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>
        <f t="shared" si="6"/>
        <v>0</v>
      </c>
    </row>
    <row r="46" spans="1:93" ht="22.5" customHeight="1">
      <c r="A46" s="111"/>
      <c r="B46" s="82"/>
      <c r="C46" s="92"/>
      <c r="D46" s="96"/>
      <c r="E46" s="92"/>
      <c r="F46" s="98"/>
      <c r="G46" s="96"/>
      <c r="H46" s="87"/>
      <c r="I46" s="82"/>
      <c r="J46" s="88" t="str">
        <f>IF(H46="","",VLOOKUP(H46,単重表!$C$6:'単重表'!$F$2502,2,FALSE))</f>
        <v/>
      </c>
      <c r="K46" s="46"/>
      <c r="L46" s="129">
        <f t="shared" si="10"/>
        <v>1</v>
      </c>
      <c r="M46" s="46"/>
      <c r="N46" s="129">
        <f t="shared" si="11"/>
        <v>1</v>
      </c>
      <c r="O46" s="49"/>
      <c r="P46" s="47" t="str">
        <f>IF(H46="","",VLOOKUP(H46,単重表!$C$6:'単重表'!$F$2502,3,FALSE))</f>
        <v/>
      </c>
      <c r="Q46" s="47"/>
      <c r="R46" s="54" t="e">
        <f t="shared" si="9"/>
        <v>#VALUE!</v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65"/>
      <c r="AF46" s="65"/>
      <c r="AG46" s="40"/>
      <c r="AH46" s="40"/>
      <c r="AI46" s="40"/>
      <c r="AJ46" s="56" t="str">
        <f>IF(H46="","",VLOOKUP(H46,単重表!$C$6:'単重表'!$F$2502,4,FALSE))</f>
        <v/>
      </c>
      <c r="AK46" s="169" t="e">
        <f t="shared" si="7"/>
        <v>#VALUE!</v>
      </c>
      <c r="AL46" s="40">
        <v>2</v>
      </c>
      <c r="AM46" s="218" t="e">
        <f t="shared" si="8"/>
        <v>#VALUE!</v>
      </c>
      <c r="AO46" s="219">
        <f t="shared" si="3"/>
        <v>0</v>
      </c>
      <c r="AP46" s="210"/>
      <c r="AQ46" s="211" t="str">
        <f t="shared" si="4"/>
        <v/>
      </c>
      <c r="AR46" s="210"/>
      <c r="AS46" s="212" t="str">
        <f t="shared" si="5"/>
        <v/>
      </c>
      <c r="AT46" s="210"/>
      <c r="AU46" s="131"/>
      <c r="AV46" s="213"/>
      <c r="AW46" s="213"/>
      <c r="AX46" s="213"/>
      <c r="AY46" s="213"/>
      <c r="AZ46" s="213"/>
      <c r="BA46" s="214"/>
      <c r="BB46" s="98"/>
      <c r="BC46" s="213"/>
      <c r="BD46" s="213"/>
      <c r="BE46" s="213"/>
      <c r="BF46" s="213"/>
      <c r="BG46" s="215"/>
      <c r="BH46" s="133"/>
      <c r="BI46" s="216"/>
      <c r="BJ46" s="131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>
        <f t="shared" si="6"/>
        <v>0</v>
      </c>
    </row>
    <row r="47" spans="1:93" ht="22.5" customHeight="1">
      <c r="A47" s="111"/>
      <c r="B47" s="82"/>
      <c r="C47" s="92"/>
      <c r="D47" s="96"/>
      <c r="E47" s="92"/>
      <c r="F47" s="98"/>
      <c r="G47" s="96"/>
      <c r="H47" s="87"/>
      <c r="I47" s="82"/>
      <c r="J47" s="88" t="str">
        <f>IF(H47="","",VLOOKUP(H47,単重表!$C$6:'単重表'!$F$2502,2,FALSE))</f>
        <v/>
      </c>
      <c r="K47" s="46"/>
      <c r="L47" s="129">
        <f t="shared" si="10"/>
        <v>1</v>
      </c>
      <c r="M47" s="46"/>
      <c r="N47" s="129">
        <f t="shared" si="11"/>
        <v>1</v>
      </c>
      <c r="O47" s="49"/>
      <c r="P47" s="47" t="str">
        <f>IF(H47="","",VLOOKUP(H47,単重表!$C$6:'単重表'!$F$2502,3,FALSE))</f>
        <v/>
      </c>
      <c r="Q47" s="47"/>
      <c r="R47" s="54" t="e">
        <f t="shared" si="9"/>
        <v>#VALUE!</v>
      </c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65"/>
      <c r="AF47" s="65"/>
      <c r="AG47" s="40"/>
      <c r="AH47" s="40"/>
      <c r="AI47" s="40"/>
      <c r="AJ47" s="56" t="str">
        <f>IF(H47="","",VLOOKUP(H47,単重表!$C$6:'単重表'!$F$2502,4,FALSE))</f>
        <v/>
      </c>
      <c r="AK47" s="169" t="e">
        <f t="shared" si="7"/>
        <v>#VALUE!</v>
      </c>
      <c r="AL47" s="40">
        <v>2</v>
      </c>
      <c r="AM47" s="218" t="e">
        <f t="shared" si="8"/>
        <v>#VALUE!</v>
      </c>
      <c r="AO47" s="219">
        <f t="shared" si="3"/>
        <v>0</v>
      </c>
      <c r="AP47" s="210"/>
      <c r="AQ47" s="211" t="str">
        <f t="shared" si="4"/>
        <v/>
      </c>
      <c r="AR47" s="210"/>
      <c r="AS47" s="212" t="str">
        <f t="shared" si="5"/>
        <v/>
      </c>
      <c r="AT47" s="210"/>
      <c r="AU47" s="131"/>
      <c r="AV47" s="213"/>
      <c r="AW47" s="213"/>
      <c r="AX47" s="213"/>
      <c r="AY47" s="213"/>
      <c r="AZ47" s="213"/>
      <c r="BA47" s="214"/>
      <c r="BB47" s="98"/>
      <c r="BC47" s="213"/>
      <c r="BD47" s="213"/>
      <c r="BE47" s="213"/>
      <c r="BF47" s="213"/>
      <c r="BG47" s="215"/>
      <c r="BH47" s="133"/>
      <c r="BI47" s="216"/>
      <c r="BJ47" s="131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>
        <f t="shared" si="6"/>
        <v>0</v>
      </c>
    </row>
    <row r="48" spans="1:93" ht="22.5" customHeight="1">
      <c r="A48" s="111"/>
      <c r="B48" s="82"/>
      <c r="C48" s="117"/>
      <c r="D48" s="96"/>
      <c r="E48" s="92"/>
      <c r="F48" s="98"/>
      <c r="G48" s="96"/>
      <c r="H48" s="87"/>
      <c r="I48" s="82"/>
      <c r="J48" s="88" t="str">
        <f>IF(H48="","",VLOOKUP(H48,単重表!$C$6:'単重表'!$F$2502,2,FALSE))</f>
        <v/>
      </c>
      <c r="K48" s="46"/>
      <c r="L48" s="129">
        <f t="shared" si="10"/>
        <v>1</v>
      </c>
      <c r="M48" s="46"/>
      <c r="N48" s="129">
        <f t="shared" si="11"/>
        <v>1</v>
      </c>
      <c r="O48" s="49"/>
      <c r="P48" s="47" t="str">
        <f>IF(H48="","",VLOOKUP(H48,単重表!$C$6:'単重表'!$F$2502,3,FALSE))</f>
        <v/>
      </c>
      <c r="Q48" s="47"/>
      <c r="R48" s="54" t="e">
        <f t="shared" si="9"/>
        <v>#VALUE!</v>
      </c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65"/>
      <c r="AF48" s="65"/>
      <c r="AG48" s="40"/>
      <c r="AH48" s="40"/>
      <c r="AI48" s="40"/>
      <c r="AJ48" s="56" t="str">
        <f>IF(H48="","",VLOOKUP(H48,単重表!$C$6:'単重表'!$F$2502,4,FALSE))</f>
        <v/>
      </c>
      <c r="AK48" s="169" t="e">
        <f t="shared" si="7"/>
        <v>#VALUE!</v>
      </c>
      <c r="AL48" s="40">
        <v>2</v>
      </c>
      <c r="AM48" s="218" t="e">
        <f t="shared" si="8"/>
        <v>#VALUE!</v>
      </c>
      <c r="AO48" s="219">
        <f t="shared" si="3"/>
        <v>0</v>
      </c>
      <c r="AP48" s="210"/>
      <c r="AQ48" s="211" t="str">
        <f t="shared" si="4"/>
        <v/>
      </c>
      <c r="AR48" s="210"/>
      <c r="AS48" s="212" t="str">
        <f t="shared" si="5"/>
        <v/>
      </c>
      <c r="AT48" s="210"/>
      <c r="AU48" s="131"/>
      <c r="AV48" s="213"/>
      <c r="AW48" s="213"/>
      <c r="AX48" s="213"/>
      <c r="AY48" s="213"/>
      <c r="AZ48" s="213"/>
      <c r="BA48" s="214"/>
      <c r="BB48" s="98"/>
      <c r="BC48" s="213"/>
      <c r="BD48" s="213"/>
      <c r="BE48" s="213"/>
      <c r="BF48" s="213"/>
      <c r="BG48" s="215"/>
      <c r="BH48" s="133"/>
      <c r="BI48" s="216"/>
      <c r="BJ48" s="131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>
        <f t="shared" si="6"/>
        <v>0</v>
      </c>
    </row>
    <row r="49" spans="1:93" ht="22.5" customHeight="1">
      <c r="A49" s="111"/>
      <c r="B49" s="82"/>
      <c r="C49" s="117"/>
      <c r="D49" s="96"/>
      <c r="E49" s="92"/>
      <c r="F49" s="98"/>
      <c r="G49" s="96"/>
      <c r="H49" s="87"/>
      <c r="I49" s="82"/>
      <c r="J49" s="88" t="str">
        <f>IF(H49="","",VLOOKUP(H49,単重表!$C$6:'単重表'!$F$2502,2,FALSE))</f>
        <v/>
      </c>
      <c r="K49" s="46"/>
      <c r="L49" s="129">
        <f t="shared" si="10"/>
        <v>1</v>
      </c>
      <c r="M49" s="46"/>
      <c r="N49" s="129">
        <f t="shared" si="11"/>
        <v>1</v>
      </c>
      <c r="O49" s="49"/>
      <c r="P49" s="47" t="str">
        <f>IF(H49="","",VLOOKUP(H49,単重表!$C$6:'単重表'!$F$2502,3,FALSE))</f>
        <v/>
      </c>
      <c r="Q49" s="47"/>
      <c r="R49" s="54" t="e">
        <f t="shared" si="9"/>
        <v>#VALUE!</v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65"/>
      <c r="AF49" s="65"/>
      <c r="AG49" s="40"/>
      <c r="AH49" s="40"/>
      <c r="AI49" s="40"/>
      <c r="AJ49" s="56" t="str">
        <f>IF(H49="","",VLOOKUP(H49,単重表!$C$6:'単重表'!$F$2502,4,FALSE))</f>
        <v/>
      </c>
      <c r="AK49" s="169" t="e">
        <f t="shared" si="7"/>
        <v>#VALUE!</v>
      </c>
      <c r="AL49" s="40">
        <v>2</v>
      </c>
      <c r="AM49" s="218" t="e">
        <f t="shared" si="8"/>
        <v>#VALUE!</v>
      </c>
      <c r="AO49" s="219">
        <f t="shared" si="3"/>
        <v>0</v>
      </c>
      <c r="AP49" s="210"/>
      <c r="AQ49" s="211" t="str">
        <f t="shared" si="4"/>
        <v/>
      </c>
      <c r="AR49" s="210"/>
      <c r="AS49" s="212" t="str">
        <f t="shared" si="5"/>
        <v/>
      </c>
      <c r="AT49" s="210"/>
      <c r="AU49" s="131"/>
      <c r="AV49" s="213"/>
      <c r="AW49" s="213"/>
      <c r="AX49" s="213"/>
      <c r="AY49" s="213"/>
      <c r="AZ49" s="213"/>
      <c r="BA49" s="214"/>
      <c r="BB49" s="98"/>
      <c r="BC49" s="213"/>
      <c r="BD49" s="213"/>
      <c r="BE49" s="213"/>
      <c r="BF49" s="213"/>
      <c r="BG49" s="215"/>
      <c r="BH49" s="133"/>
      <c r="BI49" s="216"/>
      <c r="BJ49" s="131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>
        <f t="shared" si="6"/>
        <v>0</v>
      </c>
    </row>
    <row r="50" spans="1:93" ht="22.5" customHeight="1">
      <c r="A50" s="111"/>
      <c r="B50" s="82"/>
      <c r="C50" s="117"/>
      <c r="D50" s="96"/>
      <c r="E50" s="92"/>
      <c r="F50" s="98"/>
      <c r="G50" s="96"/>
      <c r="H50" s="87"/>
      <c r="I50" s="82"/>
      <c r="J50" s="88" t="str">
        <f>IF(H50="","",VLOOKUP(H50,単重表!$C$6:'単重表'!$F$2502,2,FALSE))</f>
        <v/>
      </c>
      <c r="K50" s="46"/>
      <c r="L50" s="129">
        <f t="shared" si="10"/>
        <v>1</v>
      </c>
      <c r="M50" s="46"/>
      <c r="N50" s="129">
        <f t="shared" si="11"/>
        <v>1</v>
      </c>
      <c r="O50" s="49"/>
      <c r="P50" s="47" t="str">
        <f>IF(H50="","",VLOOKUP(H50,単重表!$C$6:'単重表'!$F$2502,3,FALSE))</f>
        <v/>
      </c>
      <c r="Q50" s="47"/>
      <c r="R50" s="54" t="e">
        <f t="shared" si="9"/>
        <v>#VALUE!</v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65"/>
      <c r="AF50" s="65"/>
      <c r="AG50" s="40"/>
      <c r="AH50" s="40"/>
      <c r="AI50" s="40"/>
      <c r="AJ50" s="56" t="str">
        <f>IF(H50="","",VLOOKUP(H50,単重表!$C$6:'単重表'!$F$2502,4,FALSE))</f>
        <v/>
      </c>
      <c r="AK50" s="169" t="e">
        <f t="shared" si="7"/>
        <v>#VALUE!</v>
      </c>
      <c r="AL50" s="40">
        <v>2</v>
      </c>
      <c r="AM50" s="218" t="e">
        <f t="shared" si="8"/>
        <v>#VALUE!</v>
      </c>
      <c r="AO50" s="219">
        <f t="shared" si="3"/>
        <v>0</v>
      </c>
      <c r="AP50" s="210"/>
      <c r="AQ50" s="211" t="str">
        <f t="shared" si="4"/>
        <v/>
      </c>
      <c r="AR50" s="210"/>
      <c r="AS50" s="212" t="str">
        <f t="shared" si="5"/>
        <v/>
      </c>
      <c r="AT50" s="210"/>
      <c r="AU50" s="131"/>
      <c r="AV50" s="213"/>
      <c r="AW50" s="213"/>
      <c r="AX50" s="213"/>
      <c r="AY50" s="213"/>
      <c r="AZ50" s="213"/>
      <c r="BA50" s="214"/>
      <c r="BB50" s="98"/>
      <c r="BC50" s="213"/>
      <c r="BD50" s="213"/>
      <c r="BE50" s="213"/>
      <c r="BF50" s="213"/>
      <c r="BG50" s="215"/>
      <c r="BH50" s="133"/>
      <c r="BI50" s="216"/>
      <c r="BJ50" s="131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>
        <f t="shared" si="6"/>
        <v>0</v>
      </c>
    </row>
    <row r="51" spans="1:93" ht="22.5" customHeight="1">
      <c r="A51" s="111"/>
      <c r="B51" s="82"/>
      <c r="C51" s="92"/>
      <c r="D51" s="96"/>
      <c r="E51" s="92"/>
      <c r="F51" s="98"/>
      <c r="G51" s="96"/>
      <c r="H51" s="87"/>
      <c r="I51" s="82"/>
      <c r="J51" s="88" t="str">
        <f>IF(H51="","",VLOOKUP(H51,単重表!$C$6:'単重表'!$F$2502,2,FALSE))</f>
        <v/>
      </c>
      <c r="K51" s="46"/>
      <c r="L51" s="129">
        <f t="shared" si="10"/>
        <v>1</v>
      </c>
      <c r="M51" s="46"/>
      <c r="N51" s="129">
        <f t="shared" si="11"/>
        <v>1</v>
      </c>
      <c r="O51" s="49"/>
      <c r="P51" s="47" t="str">
        <f>IF(H51="","",VLOOKUP(H51,単重表!$C$6:'単重表'!$F$2502,3,FALSE))</f>
        <v/>
      </c>
      <c r="Q51" s="47"/>
      <c r="R51" s="54" t="e">
        <f t="shared" si="9"/>
        <v>#VALUE!</v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65"/>
      <c r="AF51" s="65"/>
      <c r="AG51" s="40"/>
      <c r="AH51" s="40"/>
      <c r="AI51" s="40"/>
      <c r="AJ51" s="56" t="str">
        <f>IF(H51="","",VLOOKUP(H51,単重表!$C$6:'単重表'!$F$2502,4,FALSE))</f>
        <v/>
      </c>
      <c r="AK51" s="169" t="e">
        <f t="shared" si="7"/>
        <v>#VALUE!</v>
      </c>
      <c r="AL51" s="40">
        <v>2</v>
      </c>
      <c r="AM51" s="218" t="e">
        <f t="shared" si="8"/>
        <v>#VALUE!</v>
      </c>
      <c r="AO51" s="219">
        <f t="shared" si="3"/>
        <v>0</v>
      </c>
      <c r="AP51" s="210"/>
      <c r="AQ51" s="211" t="str">
        <f t="shared" si="4"/>
        <v/>
      </c>
      <c r="AR51" s="210"/>
      <c r="AS51" s="212" t="str">
        <f t="shared" si="5"/>
        <v/>
      </c>
      <c r="AT51" s="210"/>
      <c r="AU51" s="131"/>
      <c r="AV51" s="213"/>
      <c r="AW51" s="213"/>
      <c r="AX51" s="213"/>
      <c r="AY51" s="213"/>
      <c r="AZ51" s="213"/>
      <c r="BA51" s="214"/>
      <c r="BB51" s="98"/>
      <c r="BC51" s="213"/>
      <c r="BD51" s="213"/>
      <c r="BE51" s="213"/>
      <c r="BF51" s="213"/>
      <c r="BG51" s="215"/>
      <c r="BH51" s="133"/>
      <c r="BI51" s="216"/>
      <c r="BJ51" s="131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>
        <f t="shared" si="6"/>
        <v>0</v>
      </c>
    </row>
    <row r="52" spans="1:93" ht="22.5" customHeight="1">
      <c r="A52" s="111"/>
      <c r="B52" s="65"/>
      <c r="C52" s="92"/>
      <c r="D52" s="96"/>
      <c r="E52" s="92"/>
      <c r="F52" s="98"/>
      <c r="G52" s="96"/>
      <c r="H52" s="87"/>
      <c r="I52" s="82"/>
      <c r="J52" s="88" t="str">
        <f>IF(H52="","",VLOOKUP(H52,単重表!$C$6:'単重表'!$F$2502,2,FALSE))</f>
        <v/>
      </c>
      <c r="K52" s="46"/>
      <c r="L52" s="129">
        <f t="shared" si="10"/>
        <v>1</v>
      </c>
      <c r="M52" s="46"/>
      <c r="N52" s="129">
        <f t="shared" si="11"/>
        <v>1</v>
      </c>
      <c r="O52" s="49"/>
      <c r="P52" s="47" t="str">
        <f>IF(H52="","",VLOOKUP(H52,単重表!$C$6:'単重表'!$F$2502,3,FALSE))</f>
        <v/>
      </c>
      <c r="Q52" s="47"/>
      <c r="R52" s="54" t="e">
        <f t="shared" si="9"/>
        <v>#VALUE!</v>
      </c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56" t="str">
        <f>IF(H52="","",VLOOKUP(H52,単重表!$C$6:'単重表'!$F$2502,4,FALSE))</f>
        <v/>
      </c>
      <c r="AK52" s="169" t="e">
        <f t="shared" si="7"/>
        <v>#VALUE!</v>
      </c>
      <c r="AL52" s="40">
        <v>2</v>
      </c>
      <c r="AM52" s="218" t="e">
        <f t="shared" si="8"/>
        <v>#VALUE!</v>
      </c>
      <c r="AO52" s="219">
        <f t="shared" si="3"/>
        <v>0</v>
      </c>
      <c r="AP52" s="210"/>
      <c r="AQ52" s="211" t="str">
        <f t="shared" si="4"/>
        <v/>
      </c>
      <c r="AR52" s="210"/>
      <c r="AS52" s="212" t="str">
        <f t="shared" si="5"/>
        <v/>
      </c>
      <c r="AT52" s="210"/>
      <c r="AU52" s="131"/>
      <c r="AV52" s="213"/>
      <c r="AW52" s="213"/>
      <c r="AX52" s="213"/>
      <c r="AY52" s="213"/>
      <c r="AZ52" s="213"/>
      <c r="BA52" s="214"/>
      <c r="BB52" s="98"/>
      <c r="BC52" s="213"/>
      <c r="BD52" s="213"/>
      <c r="BE52" s="213"/>
      <c r="BF52" s="213"/>
      <c r="BG52" s="215"/>
      <c r="BH52" s="133"/>
      <c r="BI52" s="216"/>
      <c r="BJ52" s="131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>
        <f t="shared" si="6"/>
        <v>0</v>
      </c>
    </row>
    <row r="53" spans="1:93" ht="22.5" customHeight="1">
      <c r="A53" s="111"/>
      <c r="B53" s="65"/>
      <c r="C53" s="92"/>
      <c r="D53" s="96"/>
      <c r="E53" s="92"/>
      <c r="F53" s="98"/>
      <c r="G53" s="96"/>
      <c r="H53" s="87"/>
      <c r="I53" s="82"/>
      <c r="J53" s="88" t="str">
        <f>IF(H53="","",VLOOKUP(H53,単重表!$C$6:'単重表'!$F$2502,2,FALSE))</f>
        <v/>
      </c>
      <c r="K53" s="46"/>
      <c r="L53" s="129">
        <f t="shared" si="10"/>
        <v>1</v>
      </c>
      <c r="M53" s="46"/>
      <c r="N53" s="129">
        <f t="shared" si="11"/>
        <v>1</v>
      </c>
      <c r="O53" s="49"/>
      <c r="P53" s="47" t="str">
        <f>IF(H53="","",VLOOKUP(H53,単重表!$C$6:'単重表'!$F$2502,3,FALSE))</f>
        <v/>
      </c>
      <c r="Q53" s="47"/>
      <c r="R53" s="54" t="e">
        <f t="shared" si="9"/>
        <v>#VALUE!</v>
      </c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56" t="str">
        <f>IF(H53="","",VLOOKUP(H53,単重表!$C$6:'単重表'!$F$2502,4,FALSE))</f>
        <v/>
      </c>
      <c r="AK53" s="169" t="e">
        <f t="shared" si="7"/>
        <v>#VALUE!</v>
      </c>
      <c r="AL53" s="40">
        <v>2</v>
      </c>
      <c r="AM53" s="218" t="e">
        <f t="shared" si="8"/>
        <v>#VALUE!</v>
      </c>
      <c r="AO53" s="219">
        <f t="shared" si="3"/>
        <v>0</v>
      </c>
      <c r="AP53" s="210"/>
      <c r="AQ53" s="211" t="str">
        <f t="shared" si="4"/>
        <v/>
      </c>
      <c r="AR53" s="210"/>
      <c r="AS53" s="212" t="str">
        <f t="shared" si="5"/>
        <v/>
      </c>
      <c r="AT53" s="210"/>
      <c r="AU53" s="131"/>
      <c r="AV53" s="213"/>
      <c r="AW53" s="213"/>
      <c r="AX53" s="213"/>
      <c r="AY53" s="213"/>
      <c r="AZ53" s="213"/>
      <c r="BA53" s="214"/>
      <c r="BB53" s="98"/>
      <c r="BC53" s="213"/>
      <c r="BD53" s="213"/>
      <c r="BE53" s="213"/>
      <c r="BF53" s="213"/>
      <c r="BG53" s="215"/>
      <c r="BH53" s="133"/>
      <c r="BI53" s="216"/>
      <c r="BJ53" s="131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>
        <f t="shared" si="6"/>
        <v>0</v>
      </c>
    </row>
    <row r="54" spans="1:93" ht="22.5" customHeight="1">
      <c r="A54" s="111"/>
      <c r="B54" s="65"/>
      <c r="C54" s="92"/>
      <c r="D54" s="96"/>
      <c r="E54" s="92"/>
      <c r="F54" s="98"/>
      <c r="G54" s="96"/>
      <c r="H54" s="87"/>
      <c r="I54" s="82"/>
      <c r="J54" s="88" t="str">
        <f>IF(H54="","",VLOOKUP(H54,単重表!$C$6:'単重表'!$F$2502,2,FALSE))</f>
        <v/>
      </c>
      <c r="K54" s="46"/>
      <c r="L54" s="129">
        <f t="shared" si="10"/>
        <v>1</v>
      </c>
      <c r="M54" s="46"/>
      <c r="N54" s="129">
        <f t="shared" si="11"/>
        <v>1</v>
      </c>
      <c r="O54" s="49"/>
      <c r="P54" s="47" t="str">
        <f>IF(H54="","",VLOOKUP(H54,単重表!$C$6:'単重表'!$F$2502,3,FALSE))</f>
        <v/>
      </c>
      <c r="Q54" s="47"/>
      <c r="R54" s="54" t="e">
        <f t="shared" si="9"/>
        <v>#VALUE!</v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56" t="str">
        <f>IF(H54="","",VLOOKUP(H54,単重表!$C$6:'単重表'!$F$2502,4,FALSE))</f>
        <v/>
      </c>
      <c r="AK54" s="169" t="e">
        <f t="shared" si="7"/>
        <v>#VALUE!</v>
      </c>
      <c r="AL54" s="40">
        <v>2</v>
      </c>
      <c r="AM54" s="218" t="e">
        <f t="shared" si="8"/>
        <v>#VALUE!</v>
      </c>
      <c r="AO54" s="219">
        <f t="shared" si="3"/>
        <v>0</v>
      </c>
      <c r="AP54" s="210"/>
      <c r="AQ54" s="211" t="str">
        <f t="shared" si="4"/>
        <v/>
      </c>
      <c r="AR54" s="210"/>
      <c r="AS54" s="212" t="str">
        <f t="shared" si="5"/>
        <v/>
      </c>
      <c r="AT54" s="210"/>
      <c r="AU54" s="131"/>
      <c r="AV54" s="213"/>
      <c r="AW54" s="213"/>
      <c r="AX54" s="213"/>
      <c r="AY54" s="213"/>
      <c r="AZ54" s="213"/>
      <c r="BA54" s="214"/>
      <c r="BB54" s="98"/>
      <c r="BC54" s="213"/>
      <c r="BD54" s="213"/>
      <c r="BE54" s="213"/>
      <c r="BF54" s="213"/>
      <c r="BG54" s="215"/>
      <c r="BH54" s="133"/>
      <c r="BI54" s="216"/>
      <c r="BJ54" s="131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>
        <f t="shared" si="6"/>
        <v>0</v>
      </c>
    </row>
    <row r="55" spans="1:93" ht="22.5" customHeight="1">
      <c r="A55" s="111"/>
      <c r="B55" s="65"/>
      <c r="C55" s="92"/>
      <c r="D55" s="96"/>
      <c r="E55" s="92"/>
      <c r="F55" s="98"/>
      <c r="G55" s="96"/>
      <c r="H55" s="87"/>
      <c r="I55" s="82"/>
      <c r="J55" s="88" t="str">
        <f>IF(H55="","",VLOOKUP(H55,単重表!$C$6:'単重表'!$F$2502,2,FALSE))</f>
        <v/>
      </c>
      <c r="K55" s="46"/>
      <c r="L55" s="129">
        <f t="shared" si="10"/>
        <v>1</v>
      </c>
      <c r="M55" s="46"/>
      <c r="N55" s="129">
        <f t="shared" si="11"/>
        <v>1</v>
      </c>
      <c r="O55" s="49"/>
      <c r="P55" s="47" t="str">
        <f>IF(H55="","",VLOOKUP(H55,単重表!$C$6:'単重表'!$F$2502,3,FALSE))</f>
        <v/>
      </c>
      <c r="Q55" s="47"/>
      <c r="R55" s="54" t="e">
        <f t="shared" si="9"/>
        <v>#VALUE!</v>
      </c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56" t="str">
        <f>IF(H55="","",VLOOKUP(H55,単重表!$C$6:'単重表'!$F$2502,4,FALSE))</f>
        <v/>
      </c>
      <c r="AK55" s="169" t="e">
        <f t="shared" si="7"/>
        <v>#VALUE!</v>
      </c>
      <c r="AL55" s="40">
        <v>2</v>
      </c>
      <c r="AM55" s="218" t="e">
        <f t="shared" si="8"/>
        <v>#VALUE!</v>
      </c>
      <c r="AO55" s="219">
        <f t="shared" si="3"/>
        <v>0</v>
      </c>
      <c r="AP55" s="210"/>
      <c r="AQ55" s="211" t="str">
        <f t="shared" si="4"/>
        <v/>
      </c>
      <c r="AR55" s="210"/>
      <c r="AS55" s="212" t="str">
        <f t="shared" si="5"/>
        <v/>
      </c>
      <c r="AT55" s="210"/>
      <c r="AU55" s="131"/>
      <c r="AV55" s="213"/>
      <c r="AW55" s="213"/>
      <c r="AX55" s="213"/>
      <c r="AY55" s="213"/>
      <c r="AZ55" s="213"/>
      <c r="BA55" s="214"/>
      <c r="BB55" s="98"/>
      <c r="BC55" s="213"/>
      <c r="BD55" s="213"/>
      <c r="BE55" s="213"/>
      <c r="BF55" s="213"/>
      <c r="BG55" s="215"/>
      <c r="BH55" s="133"/>
      <c r="BI55" s="216"/>
      <c r="BJ55" s="131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>
        <f t="shared" si="6"/>
        <v>0</v>
      </c>
    </row>
    <row r="56" spans="1:93" ht="22.5" customHeight="1">
      <c r="A56" s="111"/>
      <c r="B56" s="65"/>
      <c r="C56" s="92"/>
      <c r="D56" s="96"/>
      <c r="E56" s="92"/>
      <c r="F56" s="98"/>
      <c r="G56" s="96"/>
      <c r="H56" s="87"/>
      <c r="I56" s="82"/>
      <c r="J56" s="88" t="str">
        <f>IF(H56="","",VLOOKUP(H56,単重表!$C$6:'単重表'!$F$2502,2,FALSE))</f>
        <v/>
      </c>
      <c r="K56" s="46"/>
      <c r="L56" s="129">
        <f t="shared" si="10"/>
        <v>1</v>
      </c>
      <c r="M56" s="46"/>
      <c r="N56" s="129">
        <f t="shared" si="11"/>
        <v>1</v>
      </c>
      <c r="O56" s="49"/>
      <c r="P56" s="47" t="str">
        <f>IF(H56="","",VLOOKUP(H56,単重表!$C$6:'単重表'!$F$2502,3,FALSE))</f>
        <v/>
      </c>
      <c r="Q56" s="47"/>
      <c r="R56" s="54" t="e">
        <f t="shared" si="9"/>
        <v>#VALUE!</v>
      </c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56" t="str">
        <f>IF(H56="","",VLOOKUP(H56,単重表!$C$6:'単重表'!$F$2502,4,FALSE))</f>
        <v/>
      </c>
      <c r="AK56" s="169" t="e">
        <f t="shared" si="7"/>
        <v>#VALUE!</v>
      </c>
      <c r="AL56" s="40">
        <v>2</v>
      </c>
      <c r="AM56" s="218" t="e">
        <f t="shared" si="8"/>
        <v>#VALUE!</v>
      </c>
      <c r="AO56" s="219">
        <f t="shared" si="3"/>
        <v>0</v>
      </c>
      <c r="AP56" s="210"/>
      <c r="AQ56" s="211" t="str">
        <f t="shared" si="4"/>
        <v/>
      </c>
      <c r="AR56" s="210"/>
      <c r="AS56" s="212" t="str">
        <f t="shared" si="5"/>
        <v/>
      </c>
      <c r="AT56" s="210"/>
      <c r="AU56" s="131"/>
      <c r="AV56" s="213"/>
      <c r="AW56" s="213"/>
      <c r="AX56" s="213"/>
      <c r="AY56" s="213"/>
      <c r="AZ56" s="213"/>
      <c r="BA56" s="214"/>
      <c r="BB56" s="98"/>
      <c r="BC56" s="213"/>
      <c r="BD56" s="213"/>
      <c r="BE56" s="213"/>
      <c r="BF56" s="213"/>
      <c r="BG56" s="215"/>
      <c r="BH56" s="133"/>
      <c r="BI56" s="216"/>
      <c r="BJ56" s="131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>
        <f t="shared" si="6"/>
        <v>0</v>
      </c>
    </row>
    <row r="57" spans="1:93" ht="22.5" customHeight="1">
      <c r="A57" s="111"/>
      <c r="B57" s="65"/>
      <c r="C57" s="117"/>
      <c r="D57" s="96"/>
      <c r="E57" s="92"/>
      <c r="F57" s="98"/>
      <c r="G57" s="96"/>
      <c r="H57" s="87"/>
      <c r="I57" s="82"/>
      <c r="J57" s="88" t="str">
        <f>IF(H57="","",VLOOKUP(H57,単重表!$C$6:'単重表'!$F$2502,2,FALSE))</f>
        <v/>
      </c>
      <c r="K57" s="46"/>
      <c r="L57" s="129">
        <f t="shared" si="10"/>
        <v>1</v>
      </c>
      <c r="M57" s="46"/>
      <c r="N57" s="129">
        <f t="shared" si="11"/>
        <v>1</v>
      </c>
      <c r="O57" s="49"/>
      <c r="P57" s="47" t="str">
        <f>IF(H57="","",VLOOKUP(H57,単重表!$C$6:'単重表'!$F$2502,3,FALSE))</f>
        <v/>
      </c>
      <c r="Q57" s="47"/>
      <c r="R57" s="54" t="e">
        <f t="shared" si="9"/>
        <v>#VALUE!</v>
      </c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56" t="str">
        <f>IF(H57="","",VLOOKUP(H57,単重表!$C$6:'単重表'!$F$2502,4,FALSE))</f>
        <v/>
      </c>
      <c r="AK57" s="169" t="e">
        <f t="shared" si="7"/>
        <v>#VALUE!</v>
      </c>
      <c r="AL57" s="40">
        <v>2</v>
      </c>
      <c r="AM57" s="218" t="e">
        <f t="shared" si="8"/>
        <v>#VALUE!</v>
      </c>
      <c r="AO57" s="219">
        <f t="shared" si="3"/>
        <v>0</v>
      </c>
      <c r="AP57" s="210"/>
      <c r="AQ57" s="211" t="str">
        <f t="shared" si="4"/>
        <v/>
      </c>
      <c r="AR57" s="210"/>
      <c r="AS57" s="212" t="str">
        <f t="shared" si="5"/>
        <v/>
      </c>
      <c r="AT57" s="210"/>
      <c r="AU57" s="131"/>
      <c r="AV57" s="213"/>
      <c r="AW57" s="213"/>
      <c r="AX57" s="213"/>
      <c r="AY57" s="213"/>
      <c r="AZ57" s="213"/>
      <c r="BA57" s="214"/>
      <c r="BB57" s="98"/>
      <c r="BC57" s="213"/>
      <c r="BD57" s="213"/>
      <c r="BE57" s="213"/>
      <c r="BF57" s="213"/>
      <c r="BG57" s="215"/>
      <c r="BH57" s="133"/>
      <c r="BI57" s="216"/>
      <c r="BJ57" s="131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>
        <f t="shared" si="6"/>
        <v>0</v>
      </c>
    </row>
    <row r="58" spans="1:93" ht="22.5" customHeight="1">
      <c r="A58" s="111"/>
      <c r="B58" s="65"/>
      <c r="C58" s="117"/>
      <c r="D58" s="96"/>
      <c r="E58" s="92"/>
      <c r="F58" s="98"/>
      <c r="G58" s="96"/>
      <c r="H58" s="87"/>
      <c r="I58" s="82"/>
      <c r="J58" s="88" t="str">
        <f>IF(H58="","",VLOOKUP(H58,単重表!$C$6:'単重表'!$F$2502,2,FALSE))</f>
        <v/>
      </c>
      <c r="K58" s="46"/>
      <c r="L58" s="129">
        <f t="shared" si="10"/>
        <v>1</v>
      </c>
      <c r="M58" s="46"/>
      <c r="N58" s="129">
        <f t="shared" si="11"/>
        <v>1</v>
      </c>
      <c r="O58" s="49"/>
      <c r="P58" s="47" t="str">
        <f>IF(H58="","",VLOOKUP(H58,単重表!$C$6:'単重表'!$F$2502,3,FALSE))</f>
        <v/>
      </c>
      <c r="Q58" s="47"/>
      <c r="R58" s="54" t="e">
        <f t="shared" si="9"/>
        <v>#VALUE!</v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56" t="str">
        <f>IF(H58="","",VLOOKUP(H58,単重表!$C$6:'単重表'!$F$2502,4,FALSE))</f>
        <v/>
      </c>
      <c r="AK58" s="169" t="e">
        <f t="shared" si="7"/>
        <v>#VALUE!</v>
      </c>
      <c r="AL58" s="40">
        <v>2</v>
      </c>
      <c r="AM58" s="218" t="e">
        <f t="shared" si="8"/>
        <v>#VALUE!</v>
      </c>
      <c r="AO58" s="219">
        <f t="shared" si="3"/>
        <v>0</v>
      </c>
      <c r="AP58" s="210"/>
      <c r="AQ58" s="211" t="str">
        <f t="shared" si="4"/>
        <v/>
      </c>
      <c r="AR58" s="210"/>
      <c r="AS58" s="212" t="str">
        <f t="shared" si="5"/>
        <v/>
      </c>
      <c r="AT58" s="210"/>
      <c r="AU58" s="131"/>
      <c r="AV58" s="213"/>
      <c r="AW58" s="213"/>
      <c r="AX58" s="213"/>
      <c r="AY58" s="213"/>
      <c r="AZ58" s="213"/>
      <c r="BA58" s="214"/>
      <c r="BB58" s="98"/>
      <c r="BC58" s="213"/>
      <c r="BD58" s="213"/>
      <c r="BE58" s="213"/>
      <c r="BF58" s="213"/>
      <c r="BG58" s="215"/>
      <c r="BH58" s="133"/>
      <c r="BI58" s="216"/>
      <c r="BJ58" s="131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>
        <f t="shared" si="6"/>
        <v>0</v>
      </c>
    </row>
    <row r="59" spans="1:93" ht="22.5" customHeight="1">
      <c r="A59" s="111"/>
      <c r="B59" s="65"/>
      <c r="C59" s="117"/>
      <c r="D59" s="96"/>
      <c r="E59" s="92"/>
      <c r="F59" s="98"/>
      <c r="G59" s="96"/>
      <c r="H59" s="87"/>
      <c r="I59" s="82"/>
      <c r="J59" s="88" t="str">
        <f>IF(H59="","",VLOOKUP(H59,単重表!$C$6:'単重表'!$F$2502,2,FALSE))</f>
        <v/>
      </c>
      <c r="K59" s="46"/>
      <c r="L59" s="129">
        <f t="shared" si="10"/>
        <v>1</v>
      </c>
      <c r="M59" s="46"/>
      <c r="N59" s="129">
        <f t="shared" si="11"/>
        <v>1</v>
      </c>
      <c r="O59" s="49"/>
      <c r="P59" s="47" t="str">
        <f>IF(H59="","",VLOOKUP(H59,単重表!$C$6:'単重表'!$F$2502,3,FALSE))</f>
        <v/>
      </c>
      <c r="Q59" s="47"/>
      <c r="R59" s="54" t="e">
        <f t="shared" si="9"/>
        <v>#VALUE!</v>
      </c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56" t="str">
        <f>IF(H59="","",VLOOKUP(H59,単重表!$C$6:'単重表'!$F$2502,4,FALSE))</f>
        <v/>
      </c>
      <c r="AK59" s="169" t="e">
        <f t="shared" si="7"/>
        <v>#VALUE!</v>
      </c>
      <c r="AL59" s="40">
        <v>2</v>
      </c>
      <c r="AM59" s="218" t="e">
        <f t="shared" si="8"/>
        <v>#VALUE!</v>
      </c>
      <c r="AO59" s="219">
        <f t="shared" si="3"/>
        <v>0</v>
      </c>
      <c r="AP59" s="210"/>
      <c r="AQ59" s="211" t="str">
        <f t="shared" si="4"/>
        <v/>
      </c>
      <c r="AR59" s="210"/>
      <c r="AS59" s="212" t="str">
        <f t="shared" si="5"/>
        <v/>
      </c>
      <c r="AT59" s="210"/>
      <c r="AU59" s="131"/>
      <c r="AV59" s="213"/>
      <c r="AW59" s="213"/>
      <c r="AX59" s="213"/>
      <c r="AY59" s="213"/>
      <c r="AZ59" s="213"/>
      <c r="BA59" s="214"/>
      <c r="BB59" s="98"/>
      <c r="BC59" s="213"/>
      <c r="BD59" s="213"/>
      <c r="BE59" s="213"/>
      <c r="BF59" s="213"/>
      <c r="BG59" s="215"/>
      <c r="BH59" s="133"/>
      <c r="BI59" s="216"/>
      <c r="BJ59" s="131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>
        <f t="shared" si="6"/>
        <v>0</v>
      </c>
    </row>
    <row r="60" spans="1:93" ht="22.5" customHeight="1">
      <c r="A60" s="111"/>
      <c r="B60" s="65"/>
      <c r="C60" s="92"/>
      <c r="D60" s="96"/>
      <c r="E60" s="92"/>
      <c r="F60" s="98"/>
      <c r="G60" s="96"/>
      <c r="H60" s="87"/>
      <c r="I60" s="82"/>
      <c r="J60" s="88" t="str">
        <f>IF(H60="","",VLOOKUP(H60,単重表!$C$6:'単重表'!$F$2502,2,FALSE))</f>
        <v/>
      </c>
      <c r="K60" s="46"/>
      <c r="L60" s="129">
        <f t="shared" si="10"/>
        <v>1</v>
      </c>
      <c r="M60" s="46"/>
      <c r="N60" s="129">
        <f t="shared" ref="N60:N68" si="12">IF(M60="",1,M60/1000)</f>
        <v>1</v>
      </c>
      <c r="O60" s="49"/>
      <c r="P60" s="47" t="str">
        <f>IF(H60="","",VLOOKUP(H60,単重表!$C$6:'単重表'!$F$2502,3,FALSE))</f>
        <v/>
      </c>
      <c r="Q60" s="47"/>
      <c r="R60" s="54" t="e">
        <f t="shared" ref="R60:R68" si="13">P60*O60*N60*L60+Q60</f>
        <v>#VALUE!</v>
      </c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56" t="str">
        <f>IF(H60="","",VLOOKUP(H60,単重表!$C$6:'単重表'!$F$2502,4,FALSE))</f>
        <v/>
      </c>
      <c r="AK60" s="169" t="e">
        <f t="shared" si="7"/>
        <v>#VALUE!</v>
      </c>
      <c r="AL60" s="40">
        <v>2</v>
      </c>
      <c r="AM60" s="218" t="e">
        <f t="shared" si="8"/>
        <v>#VALUE!</v>
      </c>
      <c r="AO60" s="219">
        <f t="shared" si="3"/>
        <v>0</v>
      </c>
      <c r="AP60" s="210"/>
      <c r="AQ60" s="211" t="str">
        <f t="shared" si="4"/>
        <v/>
      </c>
      <c r="AR60" s="210"/>
      <c r="AS60" s="212" t="str">
        <f t="shared" si="5"/>
        <v/>
      </c>
      <c r="AT60" s="210"/>
      <c r="AU60" s="131"/>
      <c r="AV60" s="213"/>
      <c r="AW60" s="213"/>
      <c r="AX60" s="213"/>
      <c r="AY60" s="213"/>
      <c r="AZ60" s="213"/>
      <c r="BA60" s="214"/>
      <c r="BB60" s="98"/>
      <c r="BC60" s="213"/>
      <c r="BD60" s="213"/>
      <c r="BE60" s="213"/>
      <c r="BF60" s="213"/>
      <c r="BG60" s="215"/>
      <c r="BH60" s="133"/>
      <c r="BI60" s="216"/>
      <c r="BJ60" s="131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>
        <f t="shared" si="6"/>
        <v>0</v>
      </c>
    </row>
    <row r="61" spans="1:93" ht="22.5" customHeight="1">
      <c r="A61" s="111"/>
      <c r="B61" s="65"/>
      <c r="C61" s="92"/>
      <c r="D61" s="96"/>
      <c r="E61" s="92"/>
      <c r="F61" s="98"/>
      <c r="G61" s="96"/>
      <c r="H61" s="87"/>
      <c r="I61" s="82"/>
      <c r="J61" s="88" t="str">
        <f>IF(H61="","",VLOOKUP(H61,単重表!$C$6:'単重表'!$F$2502,2,FALSE))</f>
        <v/>
      </c>
      <c r="K61" s="46"/>
      <c r="L61" s="129">
        <f t="shared" ref="L61:L68" si="14">IF(K61="",1,K61/1000)</f>
        <v>1</v>
      </c>
      <c r="M61" s="46"/>
      <c r="N61" s="129">
        <f t="shared" si="12"/>
        <v>1</v>
      </c>
      <c r="O61" s="49"/>
      <c r="P61" s="47" t="str">
        <f>IF(H61="","",VLOOKUP(H61,単重表!$C$6:'単重表'!$F$2502,3,FALSE))</f>
        <v/>
      </c>
      <c r="Q61" s="47"/>
      <c r="R61" s="54" t="e">
        <f t="shared" si="13"/>
        <v>#VALUE!</v>
      </c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56" t="str">
        <f>IF(H61="","",VLOOKUP(H61,単重表!$C$6:'単重表'!$F$2502,4,FALSE))</f>
        <v/>
      </c>
      <c r="AK61" s="169" t="e">
        <f t="shared" si="7"/>
        <v>#VALUE!</v>
      </c>
      <c r="AL61" s="40">
        <v>2</v>
      </c>
      <c r="AM61" s="218" t="e">
        <f t="shared" si="8"/>
        <v>#VALUE!</v>
      </c>
      <c r="AO61" s="219">
        <f t="shared" si="3"/>
        <v>0</v>
      </c>
      <c r="AP61" s="210"/>
      <c r="AQ61" s="211" t="str">
        <f t="shared" si="4"/>
        <v/>
      </c>
      <c r="AR61" s="210"/>
      <c r="AS61" s="212" t="str">
        <f t="shared" si="5"/>
        <v/>
      </c>
      <c r="AT61" s="210"/>
      <c r="AU61" s="131"/>
      <c r="AV61" s="213"/>
      <c r="AW61" s="213"/>
      <c r="AX61" s="213"/>
      <c r="AY61" s="213"/>
      <c r="AZ61" s="213"/>
      <c r="BA61" s="214"/>
      <c r="BB61" s="98"/>
      <c r="BC61" s="213"/>
      <c r="BD61" s="213"/>
      <c r="BE61" s="213"/>
      <c r="BF61" s="213"/>
      <c r="BG61" s="215"/>
      <c r="BH61" s="133"/>
      <c r="BI61" s="216"/>
      <c r="BJ61" s="131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>
        <f t="shared" si="6"/>
        <v>0</v>
      </c>
    </row>
    <row r="62" spans="1:93" ht="22.5" customHeight="1">
      <c r="A62" s="111"/>
      <c r="B62" s="65"/>
      <c r="C62" s="92"/>
      <c r="D62" s="96"/>
      <c r="E62" s="92"/>
      <c r="F62" s="98"/>
      <c r="G62" s="96"/>
      <c r="H62" s="87"/>
      <c r="I62" s="82"/>
      <c r="J62" s="88" t="str">
        <f>IF(H62="","",VLOOKUP(H62,単重表!$C$6:'単重表'!$F$2502,2,FALSE))</f>
        <v/>
      </c>
      <c r="K62" s="46"/>
      <c r="L62" s="129">
        <f>IF(K62="",1,K62/1000)</f>
        <v>1</v>
      </c>
      <c r="M62" s="46"/>
      <c r="N62" s="129">
        <f t="shared" si="12"/>
        <v>1</v>
      </c>
      <c r="O62" s="49"/>
      <c r="P62" s="47" t="str">
        <f>IF(H62="","",VLOOKUP(H62,単重表!$C$6:'単重表'!$F$2502,3,FALSE))</f>
        <v/>
      </c>
      <c r="Q62" s="47"/>
      <c r="R62" s="54" t="e">
        <f t="shared" si="13"/>
        <v>#VALUE!</v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56" t="str">
        <f>IF(H62="","",VLOOKUP(H62,単重表!$C$6:'単重表'!$F$2502,4,FALSE))</f>
        <v/>
      </c>
      <c r="AK62" s="169" t="e">
        <f t="shared" si="7"/>
        <v>#VALUE!</v>
      </c>
      <c r="AL62" s="40">
        <v>2</v>
      </c>
      <c r="AM62" s="218" t="e">
        <f t="shared" si="8"/>
        <v>#VALUE!</v>
      </c>
      <c r="AO62" s="219">
        <f t="shared" si="3"/>
        <v>0</v>
      </c>
      <c r="AP62" s="210"/>
      <c r="AQ62" s="211" t="str">
        <f t="shared" si="4"/>
        <v/>
      </c>
      <c r="AR62" s="210"/>
      <c r="AS62" s="212" t="str">
        <f t="shared" si="5"/>
        <v/>
      </c>
      <c r="AT62" s="210"/>
      <c r="AU62" s="131"/>
      <c r="AV62" s="213"/>
      <c r="AW62" s="213"/>
      <c r="AX62" s="213"/>
      <c r="AY62" s="213"/>
      <c r="AZ62" s="213"/>
      <c r="BA62" s="214"/>
      <c r="BB62" s="98"/>
      <c r="BC62" s="213"/>
      <c r="BD62" s="213"/>
      <c r="BE62" s="213"/>
      <c r="BF62" s="213"/>
      <c r="BG62" s="215"/>
      <c r="BH62" s="133"/>
      <c r="BI62" s="216"/>
      <c r="BJ62" s="131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>
        <f t="shared" si="6"/>
        <v>0</v>
      </c>
    </row>
    <row r="63" spans="1:93" ht="22.5" customHeight="1">
      <c r="A63" s="111"/>
      <c r="B63" s="65"/>
      <c r="C63" s="92"/>
      <c r="D63" s="96"/>
      <c r="E63" s="92"/>
      <c r="F63" s="98"/>
      <c r="G63" s="96"/>
      <c r="H63" s="87"/>
      <c r="I63" s="82"/>
      <c r="J63" s="88" t="str">
        <f>IF(H63="","",VLOOKUP(H63,単重表!$C$6:'単重表'!$F$2502,2,FALSE))</f>
        <v/>
      </c>
      <c r="K63" s="46"/>
      <c r="L63" s="129">
        <f t="shared" si="14"/>
        <v>1</v>
      </c>
      <c r="M63" s="46"/>
      <c r="N63" s="129">
        <f t="shared" si="12"/>
        <v>1</v>
      </c>
      <c r="O63" s="49"/>
      <c r="P63" s="47" t="str">
        <f>IF(H63="","",VLOOKUP(H63,単重表!$C$6:'単重表'!$F$2502,3,FALSE))</f>
        <v/>
      </c>
      <c r="Q63" s="47"/>
      <c r="R63" s="54" t="e">
        <f t="shared" si="13"/>
        <v>#VALUE!</v>
      </c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56" t="str">
        <f>IF(H63="","",VLOOKUP(H63,単重表!$C$6:'単重表'!$F$2502,4,FALSE))</f>
        <v/>
      </c>
      <c r="AK63" s="169" t="e">
        <f t="shared" si="7"/>
        <v>#VALUE!</v>
      </c>
      <c r="AL63" s="40">
        <v>2</v>
      </c>
      <c r="AM63" s="218" t="e">
        <f t="shared" si="8"/>
        <v>#VALUE!</v>
      </c>
      <c r="AO63" s="219">
        <f t="shared" si="3"/>
        <v>0</v>
      </c>
      <c r="AP63" s="210"/>
      <c r="AQ63" s="211" t="str">
        <f t="shared" si="4"/>
        <v/>
      </c>
      <c r="AR63" s="210"/>
      <c r="AS63" s="212" t="str">
        <f t="shared" si="5"/>
        <v/>
      </c>
      <c r="AT63" s="210"/>
      <c r="AU63" s="131"/>
      <c r="AV63" s="213"/>
      <c r="AW63" s="213"/>
      <c r="AX63" s="213"/>
      <c r="AY63" s="213"/>
      <c r="AZ63" s="213"/>
      <c r="BA63" s="214"/>
      <c r="BB63" s="98"/>
      <c r="BC63" s="213"/>
      <c r="BD63" s="213"/>
      <c r="BE63" s="213"/>
      <c r="BF63" s="213"/>
      <c r="BG63" s="215"/>
      <c r="BH63" s="133"/>
      <c r="BI63" s="216"/>
      <c r="BJ63" s="131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>
        <f t="shared" si="6"/>
        <v>0</v>
      </c>
    </row>
    <row r="64" spans="1:93" ht="22.5" customHeight="1">
      <c r="A64" s="111"/>
      <c r="B64" s="65"/>
      <c r="C64" s="92"/>
      <c r="D64" s="96"/>
      <c r="E64" s="92"/>
      <c r="F64" s="98"/>
      <c r="G64" s="96"/>
      <c r="H64" s="87"/>
      <c r="I64" s="82"/>
      <c r="J64" s="88" t="str">
        <f>IF(H64="","",VLOOKUP(H64,単重表!$C$6:'単重表'!$F$2502,2,FALSE))</f>
        <v/>
      </c>
      <c r="K64" s="46"/>
      <c r="L64" s="129">
        <f t="shared" si="14"/>
        <v>1</v>
      </c>
      <c r="M64" s="46"/>
      <c r="N64" s="129">
        <f t="shared" si="12"/>
        <v>1</v>
      </c>
      <c r="O64" s="49"/>
      <c r="P64" s="47" t="str">
        <f>IF(H64="","",VLOOKUP(H64,単重表!$C$6:'単重表'!$F$2502,3,FALSE))</f>
        <v/>
      </c>
      <c r="Q64" s="47"/>
      <c r="R64" s="54" t="e">
        <f t="shared" si="13"/>
        <v>#VALUE!</v>
      </c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56" t="str">
        <f>IF(H64="","",VLOOKUP(H64,単重表!$C$6:'単重表'!$F$2502,4,FALSE))</f>
        <v/>
      </c>
      <c r="AK64" s="169" t="e">
        <f t="shared" si="7"/>
        <v>#VALUE!</v>
      </c>
      <c r="AL64" s="40">
        <v>2</v>
      </c>
      <c r="AM64" s="218" t="e">
        <f t="shared" si="8"/>
        <v>#VALUE!</v>
      </c>
      <c r="AO64" s="219">
        <f t="shared" si="3"/>
        <v>0</v>
      </c>
      <c r="AP64" s="210"/>
      <c r="AQ64" s="211" t="str">
        <f t="shared" si="4"/>
        <v/>
      </c>
      <c r="AR64" s="210"/>
      <c r="AS64" s="212" t="str">
        <f t="shared" si="5"/>
        <v/>
      </c>
      <c r="AT64" s="210"/>
      <c r="AU64" s="131"/>
      <c r="AV64" s="213"/>
      <c r="AW64" s="213"/>
      <c r="AX64" s="213"/>
      <c r="AY64" s="213"/>
      <c r="AZ64" s="213"/>
      <c r="BA64" s="214"/>
      <c r="BB64" s="98"/>
      <c r="BC64" s="213"/>
      <c r="BD64" s="213"/>
      <c r="BE64" s="213"/>
      <c r="BF64" s="213"/>
      <c r="BG64" s="215"/>
      <c r="BH64" s="133"/>
      <c r="BI64" s="216"/>
      <c r="BJ64" s="131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>
        <f t="shared" si="6"/>
        <v>0</v>
      </c>
    </row>
    <row r="65" spans="1:93" ht="22.5" customHeight="1">
      <c r="A65" s="111"/>
      <c r="B65" s="65"/>
      <c r="C65" s="117"/>
      <c r="D65" s="96"/>
      <c r="E65" s="92"/>
      <c r="F65" s="98"/>
      <c r="G65" s="96"/>
      <c r="H65" s="87"/>
      <c r="I65" s="82"/>
      <c r="J65" s="88" t="str">
        <f>IF(H65="","",VLOOKUP(H65,単重表!$C$6:'単重表'!$F$2502,2,FALSE))</f>
        <v/>
      </c>
      <c r="K65" s="46"/>
      <c r="L65" s="129">
        <f t="shared" si="14"/>
        <v>1</v>
      </c>
      <c r="M65" s="46"/>
      <c r="N65" s="129">
        <f t="shared" si="12"/>
        <v>1</v>
      </c>
      <c r="O65" s="49"/>
      <c r="P65" s="47" t="str">
        <f>IF(H65="","",VLOOKUP(H65,単重表!$C$6:'単重表'!$F$2502,3,FALSE))</f>
        <v/>
      </c>
      <c r="Q65" s="47"/>
      <c r="R65" s="54" t="e">
        <f t="shared" si="13"/>
        <v>#VALUE!</v>
      </c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56" t="str">
        <f>IF(H65="","",VLOOKUP(H65,単重表!$C$6:'単重表'!$F$2502,4,FALSE))</f>
        <v/>
      </c>
      <c r="AK65" s="169" t="e">
        <f t="shared" si="7"/>
        <v>#VALUE!</v>
      </c>
      <c r="AL65" s="40">
        <v>2</v>
      </c>
      <c r="AM65" s="218" t="e">
        <f t="shared" si="8"/>
        <v>#VALUE!</v>
      </c>
      <c r="AO65" s="219">
        <f t="shared" si="3"/>
        <v>0</v>
      </c>
      <c r="AP65" s="210"/>
      <c r="AQ65" s="211" t="str">
        <f t="shared" si="4"/>
        <v/>
      </c>
      <c r="AR65" s="210"/>
      <c r="AS65" s="212" t="str">
        <f t="shared" si="5"/>
        <v/>
      </c>
      <c r="AT65" s="210"/>
      <c r="AU65" s="131"/>
      <c r="AV65" s="213"/>
      <c r="AW65" s="213"/>
      <c r="AX65" s="213"/>
      <c r="AY65" s="213"/>
      <c r="AZ65" s="213"/>
      <c r="BA65" s="214"/>
      <c r="BB65" s="98"/>
      <c r="BC65" s="213"/>
      <c r="BD65" s="213"/>
      <c r="BE65" s="213"/>
      <c r="BF65" s="213"/>
      <c r="BG65" s="215"/>
      <c r="BH65" s="133"/>
      <c r="BI65" s="216"/>
      <c r="BJ65" s="131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>
        <f t="shared" si="6"/>
        <v>0</v>
      </c>
    </row>
    <row r="66" spans="1:93" ht="22.5" customHeight="1">
      <c r="A66" s="111"/>
      <c r="B66" s="65"/>
      <c r="C66" s="117"/>
      <c r="D66" s="96"/>
      <c r="E66" s="92"/>
      <c r="F66" s="98"/>
      <c r="G66" s="96"/>
      <c r="H66" s="87"/>
      <c r="I66" s="82"/>
      <c r="J66" s="88" t="str">
        <f>IF(H66="","",VLOOKUP(H66,単重表!$C$6:'単重表'!$F$2502,2,FALSE))</f>
        <v/>
      </c>
      <c r="K66" s="46"/>
      <c r="L66" s="129">
        <f t="shared" si="14"/>
        <v>1</v>
      </c>
      <c r="M66" s="46"/>
      <c r="N66" s="129">
        <f t="shared" si="12"/>
        <v>1</v>
      </c>
      <c r="O66" s="49"/>
      <c r="P66" s="47" t="str">
        <f>IF(H66="","",VLOOKUP(H66,単重表!$C$6:'単重表'!$F$2502,3,FALSE))</f>
        <v/>
      </c>
      <c r="Q66" s="47"/>
      <c r="R66" s="54" t="e">
        <f t="shared" si="13"/>
        <v>#VALUE!</v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56" t="str">
        <f>IF(H66="","",VLOOKUP(H66,単重表!$C$6:'単重表'!$F$2502,4,FALSE))</f>
        <v/>
      </c>
      <c r="AK66" s="169" t="e">
        <f t="shared" si="7"/>
        <v>#VALUE!</v>
      </c>
      <c r="AL66" s="40">
        <v>2</v>
      </c>
      <c r="AM66" s="218" t="e">
        <f t="shared" si="8"/>
        <v>#VALUE!</v>
      </c>
      <c r="AO66" s="219">
        <f t="shared" si="3"/>
        <v>0</v>
      </c>
      <c r="AP66" s="210"/>
      <c r="AQ66" s="211" t="str">
        <f t="shared" si="4"/>
        <v/>
      </c>
      <c r="AR66" s="210"/>
      <c r="AS66" s="212" t="str">
        <f t="shared" si="5"/>
        <v/>
      </c>
      <c r="AT66" s="210"/>
      <c r="AU66" s="131"/>
      <c r="AV66" s="213"/>
      <c r="AW66" s="213"/>
      <c r="AX66" s="213"/>
      <c r="AY66" s="213"/>
      <c r="AZ66" s="213"/>
      <c r="BA66" s="214"/>
      <c r="BB66" s="98"/>
      <c r="BC66" s="213"/>
      <c r="BD66" s="213"/>
      <c r="BE66" s="213"/>
      <c r="BF66" s="213"/>
      <c r="BG66" s="215"/>
      <c r="BH66" s="133"/>
      <c r="BI66" s="216"/>
      <c r="BJ66" s="131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>
        <f t="shared" si="6"/>
        <v>0</v>
      </c>
    </row>
    <row r="67" spans="1:93" ht="22.5" customHeight="1">
      <c r="A67" s="111"/>
      <c r="B67" s="65"/>
      <c r="C67" s="117"/>
      <c r="D67" s="96"/>
      <c r="E67" s="92"/>
      <c r="F67" s="98"/>
      <c r="G67" s="96"/>
      <c r="H67" s="87"/>
      <c r="I67" s="82"/>
      <c r="J67" s="88" t="str">
        <f>IF(H67="","",VLOOKUP(H67,単重表!$C$6:'単重表'!$F$2502,2,FALSE))</f>
        <v/>
      </c>
      <c r="K67" s="46"/>
      <c r="L67" s="129">
        <f t="shared" si="14"/>
        <v>1</v>
      </c>
      <c r="M67" s="46"/>
      <c r="N67" s="129">
        <f t="shared" si="12"/>
        <v>1</v>
      </c>
      <c r="O67" s="49"/>
      <c r="P67" s="47" t="str">
        <f>IF(H67="","",VLOOKUP(H67,単重表!$C$6:'単重表'!$F$2502,3,FALSE))</f>
        <v/>
      </c>
      <c r="Q67" s="47"/>
      <c r="R67" s="54" t="e">
        <f t="shared" si="13"/>
        <v>#VALUE!</v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56" t="str">
        <f>IF(H67="","",VLOOKUP(H67,単重表!$C$6:'単重表'!$F$2502,4,FALSE))</f>
        <v/>
      </c>
      <c r="AK67" s="169" t="e">
        <f t="shared" si="7"/>
        <v>#VALUE!</v>
      </c>
      <c r="AL67" s="40">
        <v>2</v>
      </c>
      <c r="AM67" s="218" t="e">
        <f t="shared" si="8"/>
        <v>#VALUE!</v>
      </c>
      <c r="AO67" s="219">
        <f t="shared" si="3"/>
        <v>0</v>
      </c>
      <c r="AP67" s="210"/>
      <c r="AQ67" s="211" t="str">
        <f t="shared" si="4"/>
        <v/>
      </c>
      <c r="AR67" s="210"/>
      <c r="AS67" s="212" t="str">
        <f t="shared" si="5"/>
        <v/>
      </c>
      <c r="AT67" s="210"/>
      <c r="AU67" s="131"/>
      <c r="AV67" s="213"/>
      <c r="AW67" s="213"/>
      <c r="AX67" s="213"/>
      <c r="AY67" s="213"/>
      <c r="AZ67" s="213"/>
      <c r="BA67" s="214"/>
      <c r="BB67" s="98"/>
      <c r="BC67" s="213"/>
      <c r="BD67" s="213"/>
      <c r="BE67" s="213"/>
      <c r="BF67" s="213"/>
      <c r="BG67" s="215"/>
      <c r="BH67" s="133"/>
      <c r="BI67" s="216"/>
      <c r="BJ67" s="131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>
        <f t="shared" si="6"/>
        <v>0</v>
      </c>
    </row>
    <row r="68" spans="1:93" ht="22.5" customHeight="1">
      <c r="A68" s="111"/>
      <c r="B68" s="65"/>
      <c r="C68" s="92"/>
      <c r="D68" s="96"/>
      <c r="E68" s="92"/>
      <c r="F68" s="98"/>
      <c r="G68" s="96"/>
      <c r="H68" s="87"/>
      <c r="I68" s="82"/>
      <c r="J68" s="88" t="str">
        <f>IF(H68="","",VLOOKUP(H68,単重表!$C$6:'単重表'!$F$2502,2,FALSE))</f>
        <v/>
      </c>
      <c r="K68" s="46"/>
      <c r="L68" s="129">
        <f t="shared" si="14"/>
        <v>1</v>
      </c>
      <c r="M68" s="46"/>
      <c r="N68" s="129">
        <f t="shared" si="12"/>
        <v>1</v>
      </c>
      <c r="O68" s="49"/>
      <c r="P68" s="47" t="str">
        <f>IF(H68="","",VLOOKUP(H68,単重表!$C$6:'単重表'!$F$2502,3,FALSE))</f>
        <v/>
      </c>
      <c r="Q68" s="47"/>
      <c r="R68" s="54" t="e">
        <f t="shared" si="13"/>
        <v>#VALUE!</v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56" t="str">
        <f>IF(H68="","",VLOOKUP(H68,単重表!$C$6:'単重表'!$F$2502,4,FALSE))</f>
        <v/>
      </c>
      <c r="AK68" s="169" t="e">
        <f t="shared" si="7"/>
        <v>#VALUE!</v>
      </c>
      <c r="AL68" s="40">
        <v>2</v>
      </c>
      <c r="AM68" s="218" t="e">
        <f t="shared" si="8"/>
        <v>#VALUE!</v>
      </c>
      <c r="AO68" s="219">
        <f t="shared" si="3"/>
        <v>0</v>
      </c>
      <c r="AP68" s="210"/>
      <c r="AQ68" s="211" t="str">
        <f t="shared" si="4"/>
        <v/>
      </c>
      <c r="AR68" s="210"/>
      <c r="AS68" s="212" t="str">
        <f t="shared" si="5"/>
        <v/>
      </c>
      <c r="AT68" s="210"/>
      <c r="AU68" s="131"/>
      <c r="AV68" s="213"/>
      <c r="AW68" s="213"/>
      <c r="AX68" s="213"/>
      <c r="AY68" s="213"/>
      <c r="AZ68" s="213"/>
      <c r="BA68" s="214"/>
      <c r="BB68" s="98"/>
      <c r="BC68" s="213"/>
      <c r="BD68" s="213"/>
      <c r="BE68" s="213"/>
      <c r="BF68" s="213"/>
      <c r="BG68" s="215"/>
      <c r="BH68" s="133"/>
      <c r="BI68" s="216"/>
      <c r="BJ68" s="131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>
        <f t="shared" si="6"/>
        <v>0</v>
      </c>
    </row>
    <row r="69" spans="1:93" ht="22.5" customHeight="1">
      <c r="A69" s="111"/>
      <c r="B69" s="65"/>
      <c r="C69" s="92"/>
      <c r="D69" s="96"/>
      <c r="E69" s="92"/>
      <c r="F69" s="98"/>
      <c r="G69" s="96"/>
      <c r="H69" s="87"/>
      <c r="I69" s="82"/>
      <c r="J69" s="88" t="str">
        <f>IF(H69="","",VLOOKUP(H69,単重表!$C$6:'単重表'!$F$2502,2,FALSE))</f>
        <v/>
      </c>
      <c r="K69" s="46"/>
      <c r="L69" s="129">
        <f t="shared" ref="L69:L75" si="15">IF(K69="",1,K69/1000)</f>
        <v>1</v>
      </c>
      <c r="M69" s="46"/>
      <c r="N69" s="129">
        <f t="shared" si="11"/>
        <v>1</v>
      </c>
      <c r="O69" s="49"/>
      <c r="P69" s="47" t="str">
        <f>IF(H69="","",VLOOKUP(H69,単重表!$C$6:'単重表'!$F$2502,3,FALSE))</f>
        <v/>
      </c>
      <c r="Q69" s="47"/>
      <c r="R69" s="54" t="e">
        <f t="shared" ref="R69:R75" si="16">P69*O69*N69*L69+Q69</f>
        <v>#VALUE!</v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56" t="str">
        <f>IF(H69="","",VLOOKUP(H69,単重表!$C$6:'単重表'!$F$2502,4,FALSE))</f>
        <v/>
      </c>
      <c r="AK69" s="169" t="e">
        <f t="shared" si="7"/>
        <v>#VALUE!</v>
      </c>
      <c r="AL69" s="40">
        <v>2</v>
      </c>
      <c r="AM69" s="218" t="e">
        <f t="shared" si="8"/>
        <v>#VALUE!</v>
      </c>
      <c r="AO69" s="219">
        <f t="shared" si="3"/>
        <v>0</v>
      </c>
      <c r="AP69" s="210"/>
      <c r="AQ69" s="211" t="str">
        <f t="shared" si="4"/>
        <v/>
      </c>
      <c r="AR69" s="210"/>
      <c r="AS69" s="212" t="str">
        <f t="shared" si="5"/>
        <v/>
      </c>
      <c r="AT69" s="210"/>
      <c r="AU69" s="131"/>
      <c r="AV69" s="213"/>
      <c r="AW69" s="213"/>
      <c r="AX69" s="213"/>
      <c r="AY69" s="213"/>
      <c r="AZ69" s="213"/>
      <c r="BA69" s="214"/>
      <c r="BB69" s="98"/>
      <c r="BC69" s="213"/>
      <c r="BD69" s="213"/>
      <c r="BE69" s="213"/>
      <c r="BF69" s="213"/>
      <c r="BG69" s="215"/>
      <c r="BH69" s="133"/>
      <c r="BI69" s="216"/>
      <c r="BJ69" s="131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>
        <f t="shared" si="6"/>
        <v>0</v>
      </c>
    </row>
    <row r="70" spans="1:93" ht="22.5" customHeight="1">
      <c r="A70" s="111"/>
      <c r="B70" s="65"/>
      <c r="C70" s="92"/>
      <c r="D70" s="96"/>
      <c r="E70" s="92"/>
      <c r="F70" s="98"/>
      <c r="G70" s="96"/>
      <c r="H70" s="87"/>
      <c r="I70" s="82"/>
      <c r="J70" s="88" t="str">
        <f>IF(H70="","",VLOOKUP(H70,単重表!$C$6:'単重表'!$F$2502,2,FALSE))</f>
        <v/>
      </c>
      <c r="K70" s="46"/>
      <c r="L70" s="129">
        <f t="shared" si="15"/>
        <v>1</v>
      </c>
      <c r="M70" s="46"/>
      <c r="N70" s="129">
        <f t="shared" si="11"/>
        <v>1</v>
      </c>
      <c r="O70" s="49"/>
      <c r="P70" s="47" t="str">
        <f>IF(H70="","",VLOOKUP(H70,単重表!$C$6:'単重表'!$F$2502,3,FALSE))</f>
        <v/>
      </c>
      <c r="Q70" s="47"/>
      <c r="R70" s="54" t="e">
        <f t="shared" si="16"/>
        <v>#VALUE!</v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56" t="str">
        <f>IF(H70="","",VLOOKUP(H70,単重表!$C$6:'単重表'!$F$2502,4,FALSE))</f>
        <v/>
      </c>
      <c r="AK70" s="169" t="e">
        <f t="shared" si="7"/>
        <v>#VALUE!</v>
      </c>
      <c r="AL70" s="40">
        <v>2</v>
      </c>
      <c r="AM70" s="218" t="e">
        <f t="shared" si="8"/>
        <v>#VALUE!</v>
      </c>
      <c r="AO70" s="219">
        <f t="shared" ref="AO70:AO133" si="17">K70</f>
        <v>0</v>
      </c>
      <c r="AP70" s="210"/>
      <c r="AQ70" s="211" t="str">
        <f t="shared" ref="AQ70:AQ133" si="18">MID(J70,2,3)</f>
        <v/>
      </c>
      <c r="AR70" s="210"/>
      <c r="AS70" s="212" t="str">
        <f t="shared" ref="AS70:AS133" si="19">MID(J70,2,3)</f>
        <v/>
      </c>
      <c r="AT70" s="210"/>
      <c r="AU70" s="131"/>
      <c r="AV70" s="213"/>
      <c r="AW70" s="213"/>
      <c r="AX70" s="213"/>
      <c r="AY70" s="213"/>
      <c r="AZ70" s="213"/>
      <c r="BA70" s="214"/>
      <c r="BB70" s="98"/>
      <c r="BC70" s="213"/>
      <c r="BD70" s="213"/>
      <c r="BE70" s="213"/>
      <c r="BF70" s="213"/>
      <c r="BG70" s="215"/>
      <c r="BH70" s="133"/>
      <c r="BI70" s="216"/>
      <c r="BJ70" s="131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>
        <f t="shared" ref="CO70:CO133" si="20">BL70*$BL$4+BO70*$BO$4+BM70*$BM$4+BN70*$BN$4+BP70*$BP$4+BQ70*$BQ$4+BR70*$BR$4+BS70*$BS$4+BT70*$BT$4+BU70*$BU$4+BV70*$BV$4+BW70*$BW$4+BX70*$BX$4+BY70*$BY$4+BZ70*$BZ$4+CA70*$CA$4+CB70*$CB$4+CC70*$CC$4+CD70*$CD$4+CE70*$CE$4+CF70*$CF$4+CG70*$CG$4+CH70*$CH$4+CI70*$CI$4+CJ70*$CJ$4+CK70*$CK$4+CL70*$CL$4+CM70*$CM$4+CN70*$CN$4</f>
        <v>0</v>
      </c>
    </row>
    <row r="71" spans="1:93" ht="22.5" customHeight="1">
      <c r="A71" s="111"/>
      <c r="B71" s="65"/>
      <c r="C71" s="117"/>
      <c r="D71" s="96"/>
      <c r="E71" s="92"/>
      <c r="F71" s="98"/>
      <c r="G71" s="96"/>
      <c r="H71" s="87"/>
      <c r="I71" s="82"/>
      <c r="J71" s="88" t="str">
        <f>IF(H71="","",VLOOKUP(H71,単重表!$C$6:'単重表'!$F$2502,2,FALSE))</f>
        <v/>
      </c>
      <c r="K71" s="46"/>
      <c r="L71" s="129">
        <f t="shared" si="15"/>
        <v>1</v>
      </c>
      <c r="M71" s="46"/>
      <c r="N71" s="129">
        <f t="shared" si="11"/>
        <v>1</v>
      </c>
      <c r="O71" s="49"/>
      <c r="P71" s="47" t="str">
        <f>IF(H71="","",VLOOKUP(H71,単重表!$C$6:'単重表'!$F$2502,3,FALSE))</f>
        <v/>
      </c>
      <c r="Q71" s="47"/>
      <c r="R71" s="54" t="e">
        <f t="shared" si="16"/>
        <v>#VALUE!</v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56" t="str">
        <f>IF(H71="","",VLOOKUP(H71,単重表!$C$6:'単重表'!$F$2502,4,FALSE))</f>
        <v/>
      </c>
      <c r="AK71" s="169" t="e">
        <f t="shared" ref="AK71:AK134" si="21">AJ71*O71*L71</f>
        <v>#VALUE!</v>
      </c>
      <c r="AL71" s="40">
        <v>2</v>
      </c>
      <c r="AM71" s="218" t="e">
        <f t="shared" ref="AM71:AM134" si="22">AK71*AL71</f>
        <v>#VALUE!</v>
      </c>
      <c r="AO71" s="219">
        <f t="shared" si="17"/>
        <v>0</v>
      </c>
      <c r="AP71" s="210"/>
      <c r="AQ71" s="211" t="str">
        <f t="shared" si="18"/>
        <v/>
      </c>
      <c r="AR71" s="210"/>
      <c r="AS71" s="212" t="str">
        <f t="shared" si="19"/>
        <v/>
      </c>
      <c r="AT71" s="210"/>
      <c r="AU71" s="131"/>
      <c r="AV71" s="213"/>
      <c r="AW71" s="213"/>
      <c r="AX71" s="213"/>
      <c r="AY71" s="213"/>
      <c r="AZ71" s="213"/>
      <c r="BA71" s="214"/>
      <c r="BB71" s="98"/>
      <c r="BC71" s="213"/>
      <c r="BD71" s="213"/>
      <c r="BE71" s="213"/>
      <c r="BF71" s="213"/>
      <c r="BG71" s="215"/>
      <c r="BH71" s="133"/>
      <c r="BI71" s="216"/>
      <c r="BJ71" s="131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>
        <f t="shared" si="20"/>
        <v>0</v>
      </c>
    </row>
    <row r="72" spans="1:93" ht="22.5" customHeight="1">
      <c r="A72" s="111"/>
      <c r="B72" s="65"/>
      <c r="C72" s="117"/>
      <c r="D72" s="96"/>
      <c r="E72" s="92"/>
      <c r="F72" s="98"/>
      <c r="G72" s="96"/>
      <c r="H72" s="87"/>
      <c r="I72" s="82"/>
      <c r="J72" s="88" t="str">
        <f>IF(H72="","",VLOOKUP(H72,単重表!$C$6:'単重表'!$F$2502,2,FALSE))</f>
        <v/>
      </c>
      <c r="K72" s="46"/>
      <c r="L72" s="129">
        <f t="shared" si="15"/>
        <v>1</v>
      </c>
      <c r="M72" s="46"/>
      <c r="N72" s="129">
        <f t="shared" si="11"/>
        <v>1</v>
      </c>
      <c r="O72" s="49"/>
      <c r="P72" s="47" t="str">
        <f>IF(H72="","",VLOOKUP(H72,単重表!$C$6:'単重表'!$F$2502,3,FALSE))</f>
        <v/>
      </c>
      <c r="Q72" s="47"/>
      <c r="R72" s="54" t="e">
        <f t="shared" si="16"/>
        <v>#VALUE!</v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56" t="str">
        <f>IF(H72="","",VLOOKUP(H72,単重表!$C$6:'単重表'!$F$2502,4,FALSE))</f>
        <v/>
      </c>
      <c r="AK72" s="169" t="e">
        <f t="shared" si="21"/>
        <v>#VALUE!</v>
      </c>
      <c r="AL72" s="40">
        <v>2</v>
      </c>
      <c r="AM72" s="218" t="e">
        <f t="shared" si="22"/>
        <v>#VALUE!</v>
      </c>
      <c r="AO72" s="219">
        <f t="shared" si="17"/>
        <v>0</v>
      </c>
      <c r="AP72" s="210"/>
      <c r="AQ72" s="211" t="str">
        <f t="shared" si="18"/>
        <v/>
      </c>
      <c r="AR72" s="210"/>
      <c r="AS72" s="212" t="str">
        <f t="shared" si="19"/>
        <v/>
      </c>
      <c r="AT72" s="210"/>
      <c r="AU72" s="131"/>
      <c r="AV72" s="213"/>
      <c r="AW72" s="213"/>
      <c r="AX72" s="213"/>
      <c r="AY72" s="213"/>
      <c r="AZ72" s="213"/>
      <c r="BA72" s="214"/>
      <c r="BB72" s="98"/>
      <c r="BC72" s="213"/>
      <c r="BD72" s="213"/>
      <c r="BE72" s="213"/>
      <c r="BF72" s="213"/>
      <c r="BG72" s="215"/>
      <c r="BH72" s="133"/>
      <c r="BI72" s="216"/>
      <c r="BJ72" s="131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>
        <f t="shared" si="20"/>
        <v>0</v>
      </c>
    </row>
    <row r="73" spans="1:93" ht="22.5" customHeight="1">
      <c r="A73" s="111"/>
      <c r="B73" s="65"/>
      <c r="C73" s="92"/>
      <c r="D73" s="96"/>
      <c r="E73" s="92"/>
      <c r="F73" s="98"/>
      <c r="G73" s="96"/>
      <c r="H73" s="87"/>
      <c r="I73" s="82"/>
      <c r="J73" s="88" t="str">
        <f>IF(H73="","",VLOOKUP(H73,単重表!$C$6:'単重表'!$F$2502,2,FALSE))</f>
        <v/>
      </c>
      <c r="K73" s="46"/>
      <c r="L73" s="129">
        <f t="shared" si="15"/>
        <v>1</v>
      </c>
      <c r="M73" s="46"/>
      <c r="N73" s="129">
        <f t="shared" si="11"/>
        <v>1</v>
      </c>
      <c r="O73" s="49"/>
      <c r="P73" s="47" t="str">
        <f>IF(H73="","",VLOOKUP(H73,単重表!$C$6:'単重表'!$F$2502,3,FALSE))</f>
        <v/>
      </c>
      <c r="Q73" s="47"/>
      <c r="R73" s="54" t="e">
        <f t="shared" si="16"/>
        <v>#VALUE!</v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56" t="str">
        <f>IF(H73="","",VLOOKUP(H73,単重表!$C$6:'単重表'!$F$2502,4,FALSE))</f>
        <v/>
      </c>
      <c r="AK73" s="169" t="e">
        <f t="shared" si="21"/>
        <v>#VALUE!</v>
      </c>
      <c r="AL73" s="40">
        <v>2</v>
      </c>
      <c r="AM73" s="218" t="e">
        <f t="shared" si="22"/>
        <v>#VALUE!</v>
      </c>
      <c r="AO73" s="219">
        <f t="shared" si="17"/>
        <v>0</v>
      </c>
      <c r="AP73" s="210"/>
      <c r="AQ73" s="211" t="str">
        <f t="shared" si="18"/>
        <v/>
      </c>
      <c r="AR73" s="210"/>
      <c r="AS73" s="212" t="str">
        <f t="shared" si="19"/>
        <v/>
      </c>
      <c r="AT73" s="210"/>
      <c r="AU73" s="131"/>
      <c r="AV73" s="213"/>
      <c r="AW73" s="213"/>
      <c r="AX73" s="213"/>
      <c r="AY73" s="213"/>
      <c r="AZ73" s="213"/>
      <c r="BA73" s="214"/>
      <c r="BB73" s="98"/>
      <c r="BC73" s="213"/>
      <c r="BD73" s="213"/>
      <c r="BE73" s="213"/>
      <c r="BF73" s="213"/>
      <c r="BG73" s="215"/>
      <c r="BH73" s="133"/>
      <c r="BI73" s="216"/>
      <c r="BJ73" s="131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>
        <f t="shared" si="20"/>
        <v>0</v>
      </c>
    </row>
    <row r="74" spans="1:93" ht="22.5" customHeight="1">
      <c r="A74" s="111"/>
      <c r="B74" s="65"/>
      <c r="C74" s="92"/>
      <c r="D74" s="96"/>
      <c r="E74" s="92"/>
      <c r="F74" s="98"/>
      <c r="G74" s="96"/>
      <c r="H74" s="87"/>
      <c r="I74" s="82"/>
      <c r="J74" s="88" t="str">
        <f>IF(H74="","",VLOOKUP(H74,単重表!$C$6:'単重表'!$F$2502,2,FALSE))</f>
        <v/>
      </c>
      <c r="K74" s="46"/>
      <c r="L74" s="129">
        <f t="shared" si="15"/>
        <v>1</v>
      </c>
      <c r="M74" s="46"/>
      <c r="N74" s="129">
        <f t="shared" si="11"/>
        <v>1</v>
      </c>
      <c r="O74" s="49"/>
      <c r="P74" s="47" t="str">
        <f>IF(H74="","",VLOOKUP(H74,単重表!$C$6:'単重表'!$F$2502,3,FALSE))</f>
        <v/>
      </c>
      <c r="Q74" s="47"/>
      <c r="R74" s="54" t="e">
        <f t="shared" si="16"/>
        <v>#VALUE!</v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56" t="str">
        <f>IF(H74="","",VLOOKUP(H74,単重表!$C$6:'単重表'!$F$2502,4,FALSE))</f>
        <v/>
      </c>
      <c r="AK74" s="169" t="e">
        <f t="shared" si="21"/>
        <v>#VALUE!</v>
      </c>
      <c r="AL74" s="40">
        <v>2</v>
      </c>
      <c r="AM74" s="218" t="e">
        <f t="shared" si="22"/>
        <v>#VALUE!</v>
      </c>
      <c r="AO74" s="219">
        <f t="shared" si="17"/>
        <v>0</v>
      </c>
      <c r="AP74" s="210"/>
      <c r="AQ74" s="211" t="str">
        <f t="shared" si="18"/>
        <v/>
      </c>
      <c r="AR74" s="210"/>
      <c r="AS74" s="212" t="str">
        <f t="shared" si="19"/>
        <v/>
      </c>
      <c r="AT74" s="210"/>
      <c r="AU74" s="131"/>
      <c r="AV74" s="213"/>
      <c r="AW74" s="213"/>
      <c r="AX74" s="213"/>
      <c r="AY74" s="213"/>
      <c r="AZ74" s="213"/>
      <c r="BA74" s="214"/>
      <c r="BB74" s="98"/>
      <c r="BC74" s="213"/>
      <c r="BD74" s="213"/>
      <c r="BE74" s="213"/>
      <c r="BF74" s="213"/>
      <c r="BG74" s="215"/>
      <c r="BH74" s="133"/>
      <c r="BI74" s="216"/>
      <c r="BJ74" s="131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>
        <f t="shared" si="20"/>
        <v>0</v>
      </c>
    </row>
    <row r="75" spans="1:93" ht="22.5" customHeight="1">
      <c r="A75" s="111"/>
      <c r="B75" s="65"/>
      <c r="C75" s="92"/>
      <c r="D75" s="96"/>
      <c r="E75" s="92"/>
      <c r="F75" s="98"/>
      <c r="G75" s="96"/>
      <c r="H75" s="87"/>
      <c r="I75" s="82"/>
      <c r="J75" s="88" t="str">
        <f>IF(H75="","",VLOOKUP(H75,単重表!$C$6:'単重表'!$F$2502,2,FALSE))</f>
        <v/>
      </c>
      <c r="K75" s="46"/>
      <c r="L75" s="129">
        <f t="shared" si="15"/>
        <v>1</v>
      </c>
      <c r="M75" s="46"/>
      <c r="N75" s="129">
        <f t="shared" si="11"/>
        <v>1</v>
      </c>
      <c r="O75" s="49"/>
      <c r="P75" s="47" t="str">
        <f>IF(H75="","",VLOOKUP(H75,単重表!$C$6:'単重表'!$F$2502,3,FALSE))</f>
        <v/>
      </c>
      <c r="Q75" s="47"/>
      <c r="R75" s="54" t="e">
        <f t="shared" si="16"/>
        <v>#VALUE!</v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56" t="str">
        <f>IF(H75="","",VLOOKUP(H75,単重表!$C$6:'単重表'!$F$2502,4,FALSE))</f>
        <v/>
      </c>
      <c r="AK75" s="169" t="e">
        <f t="shared" si="21"/>
        <v>#VALUE!</v>
      </c>
      <c r="AL75" s="40">
        <v>2</v>
      </c>
      <c r="AM75" s="218" t="e">
        <f t="shared" si="22"/>
        <v>#VALUE!</v>
      </c>
      <c r="AO75" s="219">
        <f t="shared" si="17"/>
        <v>0</v>
      </c>
      <c r="AP75" s="210"/>
      <c r="AQ75" s="211" t="str">
        <f t="shared" si="18"/>
        <v/>
      </c>
      <c r="AR75" s="210"/>
      <c r="AS75" s="212" t="str">
        <f t="shared" si="19"/>
        <v/>
      </c>
      <c r="AT75" s="210"/>
      <c r="AU75" s="131"/>
      <c r="AV75" s="213"/>
      <c r="AW75" s="213"/>
      <c r="AX75" s="213"/>
      <c r="AY75" s="213"/>
      <c r="AZ75" s="213"/>
      <c r="BA75" s="214"/>
      <c r="BB75" s="98"/>
      <c r="BC75" s="213"/>
      <c r="BD75" s="213"/>
      <c r="BE75" s="213"/>
      <c r="BF75" s="213"/>
      <c r="BG75" s="215"/>
      <c r="BH75" s="133"/>
      <c r="BI75" s="216"/>
      <c r="BJ75" s="131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>
        <f t="shared" si="20"/>
        <v>0</v>
      </c>
    </row>
    <row r="76" spans="1:93" ht="22.5" customHeight="1">
      <c r="A76" s="111"/>
      <c r="B76" s="65"/>
      <c r="C76" s="92"/>
      <c r="D76" s="96"/>
      <c r="E76" s="92"/>
      <c r="F76" s="98"/>
      <c r="G76" s="96"/>
      <c r="H76" s="87"/>
      <c r="I76" s="82"/>
      <c r="J76" s="88" t="str">
        <f>IF(H76="","",VLOOKUP(H76,単重表!$C$6:'単重表'!$F$2502,2,FALSE))</f>
        <v/>
      </c>
      <c r="K76" s="46"/>
      <c r="L76" s="129">
        <f t="shared" ref="L76:L87" si="23">IF(K76="",1,K76/1000)</f>
        <v>1</v>
      </c>
      <c r="M76" s="46"/>
      <c r="N76" s="129">
        <f t="shared" ref="N76:N87" si="24">IF(M76="",1,M76/1000)</f>
        <v>1</v>
      </c>
      <c r="O76" s="49"/>
      <c r="P76" s="47" t="str">
        <f>IF(H76="","",VLOOKUP(H76,単重表!$C$6:'単重表'!$F$2502,3,FALSE))</f>
        <v/>
      </c>
      <c r="Q76" s="47"/>
      <c r="R76" s="54" t="e">
        <f t="shared" ref="R76:R87" si="25">P76*O76*N76*L76+Q76</f>
        <v>#VALUE!</v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56" t="str">
        <f>IF(H76="","",VLOOKUP(H76,単重表!$C$6:'単重表'!$F$2502,4,FALSE))</f>
        <v/>
      </c>
      <c r="AK76" s="169" t="e">
        <f t="shared" si="21"/>
        <v>#VALUE!</v>
      </c>
      <c r="AL76" s="40">
        <v>2</v>
      </c>
      <c r="AM76" s="218" t="e">
        <f t="shared" si="22"/>
        <v>#VALUE!</v>
      </c>
      <c r="AO76" s="219">
        <f t="shared" si="17"/>
        <v>0</v>
      </c>
      <c r="AP76" s="210"/>
      <c r="AQ76" s="211" t="str">
        <f t="shared" si="18"/>
        <v/>
      </c>
      <c r="AR76" s="210"/>
      <c r="AS76" s="212" t="str">
        <f t="shared" si="19"/>
        <v/>
      </c>
      <c r="AT76" s="210"/>
      <c r="AU76" s="131"/>
      <c r="AV76" s="213"/>
      <c r="AW76" s="213"/>
      <c r="AX76" s="213"/>
      <c r="AY76" s="213"/>
      <c r="AZ76" s="213"/>
      <c r="BA76" s="214"/>
      <c r="BB76" s="98"/>
      <c r="BC76" s="213"/>
      <c r="BD76" s="213"/>
      <c r="BE76" s="213"/>
      <c r="BF76" s="213"/>
      <c r="BG76" s="215"/>
      <c r="BH76" s="133"/>
      <c r="BI76" s="216"/>
      <c r="BJ76" s="131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>
        <f t="shared" si="20"/>
        <v>0</v>
      </c>
    </row>
    <row r="77" spans="1:93" ht="22.5" customHeight="1">
      <c r="A77" s="111"/>
      <c r="B77" s="65"/>
      <c r="C77" s="92"/>
      <c r="D77" s="96"/>
      <c r="E77" s="92"/>
      <c r="F77" s="98"/>
      <c r="G77" s="96"/>
      <c r="H77" s="87"/>
      <c r="I77" s="82"/>
      <c r="J77" s="88" t="str">
        <f>IF(H77="","",VLOOKUP(H77,単重表!$C$6:'単重表'!$F$2502,2,FALSE))</f>
        <v/>
      </c>
      <c r="K77" s="46"/>
      <c r="L77" s="129">
        <f t="shared" si="23"/>
        <v>1</v>
      </c>
      <c r="M77" s="46"/>
      <c r="N77" s="129">
        <f t="shared" si="24"/>
        <v>1</v>
      </c>
      <c r="O77" s="49"/>
      <c r="P77" s="47" t="str">
        <f>IF(H77="","",VLOOKUP(H77,単重表!$C$6:'単重表'!$F$2502,3,FALSE))</f>
        <v/>
      </c>
      <c r="Q77" s="47"/>
      <c r="R77" s="54" t="e">
        <f t="shared" si="25"/>
        <v>#VALUE!</v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56" t="str">
        <f>IF(H77="","",VLOOKUP(H77,単重表!$C$6:'単重表'!$F$2502,4,FALSE))</f>
        <v/>
      </c>
      <c r="AK77" s="169" t="e">
        <f t="shared" si="21"/>
        <v>#VALUE!</v>
      </c>
      <c r="AL77" s="40">
        <v>2</v>
      </c>
      <c r="AM77" s="218" t="e">
        <f t="shared" si="22"/>
        <v>#VALUE!</v>
      </c>
      <c r="AO77" s="219">
        <f t="shared" si="17"/>
        <v>0</v>
      </c>
      <c r="AP77" s="210"/>
      <c r="AQ77" s="211" t="str">
        <f t="shared" si="18"/>
        <v/>
      </c>
      <c r="AR77" s="210"/>
      <c r="AS77" s="212" t="str">
        <f t="shared" si="19"/>
        <v/>
      </c>
      <c r="AT77" s="210"/>
      <c r="AU77" s="131"/>
      <c r="AV77" s="213"/>
      <c r="AW77" s="213"/>
      <c r="AX77" s="213"/>
      <c r="AY77" s="213"/>
      <c r="AZ77" s="213"/>
      <c r="BA77" s="214"/>
      <c r="BB77" s="98"/>
      <c r="BC77" s="213"/>
      <c r="BD77" s="213"/>
      <c r="BE77" s="213"/>
      <c r="BF77" s="213"/>
      <c r="BG77" s="215"/>
      <c r="BH77" s="133"/>
      <c r="BI77" s="216"/>
      <c r="BJ77" s="131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>
        <f t="shared" si="20"/>
        <v>0</v>
      </c>
    </row>
    <row r="78" spans="1:93" ht="22.5" customHeight="1">
      <c r="A78" s="111"/>
      <c r="B78" s="65"/>
      <c r="C78" s="92"/>
      <c r="D78" s="96"/>
      <c r="E78" s="92"/>
      <c r="F78" s="98"/>
      <c r="G78" s="96"/>
      <c r="H78" s="87"/>
      <c r="I78" s="82"/>
      <c r="J78" s="88" t="str">
        <f>IF(H78="","",VLOOKUP(H78,単重表!$C$6:'単重表'!$F$2502,2,FALSE))</f>
        <v/>
      </c>
      <c r="K78" s="46"/>
      <c r="L78" s="129">
        <f t="shared" si="23"/>
        <v>1</v>
      </c>
      <c r="M78" s="46"/>
      <c r="N78" s="129">
        <f t="shared" si="24"/>
        <v>1</v>
      </c>
      <c r="O78" s="49"/>
      <c r="P78" s="47" t="str">
        <f>IF(H78="","",VLOOKUP(H78,単重表!$C$6:'単重表'!$F$2502,3,FALSE))</f>
        <v/>
      </c>
      <c r="Q78" s="47"/>
      <c r="R78" s="54" t="e">
        <f t="shared" si="25"/>
        <v>#VALUE!</v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56" t="str">
        <f>IF(H78="","",VLOOKUP(H78,単重表!$C$6:'単重表'!$F$2502,4,FALSE))</f>
        <v/>
      </c>
      <c r="AK78" s="169" t="e">
        <f t="shared" si="21"/>
        <v>#VALUE!</v>
      </c>
      <c r="AL78" s="40">
        <v>2</v>
      </c>
      <c r="AM78" s="218" t="e">
        <f t="shared" si="22"/>
        <v>#VALUE!</v>
      </c>
      <c r="AO78" s="219">
        <f t="shared" si="17"/>
        <v>0</v>
      </c>
      <c r="AP78" s="210"/>
      <c r="AQ78" s="211" t="str">
        <f t="shared" si="18"/>
        <v/>
      </c>
      <c r="AR78" s="210"/>
      <c r="AS78" s="212" t="str">
        <f t="shared" si="19"/>
        <v/>
      </c>
      <c r="AT78" s="210"/>
      <c r="AU78" s="131"/>
      <c r="AV78" s="213"/>
      <c r="AW78" s="213"/>
      <c r="AX78" s="213"/>
      <c r="AY78" s="213"/>
      <c r="AZ78" s="213"/>
      <c r="BA78" s="214"/>
      <c r="BB78" s="98"/>
      <c r="BC78" s="213"/>
      <c r="BD78" s="213"/>
      <c r="BE78" s="213"/>
      <c r="BF78" s="213"/>
      <c r="BG78" s="215"/>
      <c r="BH78" s="133"/>
      <c r="BI78" s="216"/>
      <c r="BJ78" s="131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>
        <f t="shared" si="20"/>
        <v>0</v>
      </c>
    </row>
    <row r="79" spans="1:93" ht="22.5" customHeight="1">
      <c r="A79" s="111"/>
      <c r="B79" s="65"/>
      <c r="C79" s="117"/>
      <c r="D79" s="96"/>
      <c r="E79" s="92"/>
      <c r="F79" s="98"/>
      <c r="G79" s="96"/>
      <c r="H79" s="87"/>
      <c r="I79" s="82"/>
      <c r="J79" s="88" t="str">
        <f>IF(H79="","",VLOOKUP(H79,単重表!$C$6:'単重表'!$F$2502,2,FALSE))</f>
        <v/>
      </c>
      <c r="K79" s="46"/>
      <c r="L79" s="129">
        <f t="shared" si="23"/>
        <v>1</v>
      </c>
      <c r="M79" s="46"/>
      <c r="N79" s="129">
        <f t="shared" si="24"/>
        <v>1</v>
      </c>
      <c r="O79" s="49"/>
      <c r="P79" s="47" t="str">
        <f>IF(H79="","",VLOOKUP(H79,単重表!$C$6:'単重表'!$F$2502,3,FALSE))</f>
        <v/>
      </c>
      <c r="Q79" s="47"/>
      <c r="R79" s="54" t="e">
        <f t="shared" si="25"/>
        <v>#VALUE!</v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56" t="str">
        <f>IF(H79="","",VLOOKUP(H79,単重表!$C$6:'単重表'!$F$2502,4,FALSE))</f>
        <v/>
      </c>
      <c r="AK79" s="169" t="e">
        <f t="shared" si="21"/>
        <v>#VALUE!</v>
      </c>
      <c r="AL79" s="40">
        <v>2</v>
      </c>
      <c r="AM79" s="218" t="e">
        <f t="shared" si="22"/>
        <v>#VALUE!</v>
      </c>
      <c r="AO79" s="219">
        <f t="shared" si="17"/>
        <v>0</v>
      </c>
      <c r="AP79" s="210"/>
      <c r="AQ79" s="211" t="str">
        <f t="shared" si="18"/>
        <v/>
      </c>
      <c r="AR79" s="210"/>
      <c r="AS79" s="212" t="str">
        <f t="shared" si="19"/>
        <v/>
      </c>
      <c r="AT79" s="210"/>
      <c r="AU79" s="131"/>
      <c r="AV79" s="213"/>
      <c r="AW79" s="213"/>
      <c r="AX79" s="213"/>
      <c r="AY79" s="213"/>
      <c r="AZ79" s="213"/>
      <c r="BA79" s="214"/>
      <c r="BB79" s="98"/>
      <c r="BC79" s="213"/>
      <c r="BD79" s="213"/>
      <c r="BE79" s="213"/>
      <c r="BF79" s="213"/>
      <c r="BG79" s="215"/>
      <c r="BH79" s="133"/>
      <c r="BI79" s="216"/>
      <c r="BJ79" s="131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>
        <f t="shared" si="20"/>
        <v>0</v>
      </c>
    </row>
    <row r="80" spans="1:93" ht="22.5" customHeight="1">
      <c r="A80" s="111"/>
      <c r="B80" s="65"/>
      <c r="C80" s="117"/>
      <c r="D80" s="96"/>
      <c r="E80" s="92"/>
      <c r="F80" s="98"/>
      <c r="G80" s="96"/>
      <c r="H80" s="87"/>
      <c r="I80" s="82"/>
      <c r="J80" s="88" t="str">
        <f>IF(H80="","",VLOOKUP(H80,単重表!$C$6:'単重表'!$F$2502,2,FALSE))</f>
        <v/>
      </c>
      <c r="K80" s="46"/>
      <c r="L80" s="129">
        <f t="shared" si="23"/>
        <v>1</v>
      </c>
      <c r="M80" s="46"/>
      <c r="N80" s="129">
        <f t="shared" si="24"/>
        <v>1</v>
      </c>
      <c r="O80" s="49"/>
      <c r="P80" s="47" t="str">
        <f>IF(H80="","",VLOOKUP(H80,単重表!$C$6:'単重表'!$F$2502,3,FALSE))</f>
        <v/>
      </c>
      <c r="Q80" s="47"/>
      <c r="R80" s="54" t="e">
        <f t="shared" si="25"/>
        <v>#VALUE!</v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56" t="str">
        <f>IF(H80="","",VLOOKUP(H80,単重表!$C$6:'単重表'!$F$2502,4,FALSE))</f>
        <v/>
      </c>
      <c r="AK80" s="169" t="e">
        <f t="shared" si="21"/>
        <v>#VALUE!</v>
      </c>
      <c r="AL80" s="40">
        <v>2</v>
      </c>
      <c r="AM80" s="218" t="e">
        <f t="shared" si="22"/>
        <v>#VALUE!</v>
      </c>
      <c r="AO80" s="219">
        <f t="shared" si="17"/>
        <v>0</v>
      </c>
      <c r="AP80" s="210"/>
      <c r="AQ80" s="211" t="str">
        <f t="shared" si="18"/>
        <v/>
      </c>
      <c r="AR80" s="210"/>
      <c r="AS80" s="212" t="str">
        <f t="shared" si="19"/>
        <v/>
      </c>
      <c r="AT80" s="210"/>
      <c r="AU80" s="131"/>
      <c r="AV80" s="213"/>
      <c r="AW80" s="213"/>
      <c r="AX80" s="213"/>
      <c r="AY80" s="213"/>
      <c r="AZ80" s="213"/>
      <c r="BA80" s="214"/>
      <c r="BB80" s="98"/>
      <c r="BC80" s="213"/>
      <c r="BD80" s="213"/>
      <c r="BE80" s="213"/>
      <c r="BF80" s="213"/>
      <c r="BG80" s="215"/>
      <c r="BH80" s="133"/>
      <c r="BI80" s="216"/>
      <c r="BJ80" s="131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>
        <f t="shared" si="20"/>
        <v>0</v>
      </c>
    </row>
    <row r="81" spans="1:93" ht="22.5" customHeight="1">
      <c r="A81" s="111"/>
      <c r="B81" s="65"/>
      <c r="C81" s="117"/>
      <c r="D81" s="96"/>
      <c r="E81" s="92"/>
      <c r="F81" s="98"/>
      <c r="G81" s="96"/>
      <c r="H81" s="87"/>
      <c r="I81" s="82"/>
      <c r="J81" s="88" t="str">
        <f>IF(H81="","",VLOOKUP(H81,単重表!$C$6:'単重表'!$F$2502,2,FALSE))</f>
        <v/>
      </c>
      <c r="K81" s="46"/>
      <c r="L81" s="129">
        <f t="shared" si="23"/>
        <v>1</v>
      </c>
      <c r="M81" s="46"/>
      <c r="N81" s="129">
        <f t="shared" si="24"/>
        <v>1</v>
      </c>
      <c r="O81" s="49"/>
      <c r="P81" s="47" t="str">
        <f>IF(H81="","",VLOOKUP(H81,単重表!$C$6:'単重表'!$F$2502,3,FALSE))</f>
        <v/>
      </c>
      <c r="Q81" s="47"/>
      <c r="R81" s="54" t="e">
        <f t="shared" si="25"/>
        <v>#VALUE!</v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56" t="str">
        <f>IF(H81="","",VLOOKUP(H81,単重表!$C$6:'単重表'!$F$2502,4,FALSE))</f>
        <v/>
      </c>
      <c r="AK81" s="169" t="e">
        <f t="shared" si="21"/>
        <v>#VALUE!</v>
      </c>
      <c r="AL81" s="40">
        <v>2</v>
      </c>
      <c r="AM81" s="218" t="e">
        <f t="shared" si="22"/>
        <v>#VALUE!</v>
      </c>
      <c r="AO81" s="219">
        <f t="shared" si="17"/>
        <v>0</v>
      </c>
      <c r="AP81" s="210"/>
      <c r="AQ81" s="211" t="str">
        <f t="shared" si="18"/>
        <v/>
      </c>
      <c r="AR81" s="210"/>
      <c r="AS81" s="212" t="str">
        <f t="shared" si="19"/>
        <v/>
      </c>
      <c r="AT81" s="210"/>
      <c r="AU81" s="131"/>
      <c r="AV81" s="213"/>
      <c r="AW81" s="213"/>
      <c r="AX81" s="213"/>
      <c r="AY81" s="213"/>
      <c r="AZ81" s="213"/>
      <c r="BA81" s="214"/>
      <c r="BB81" s="98"/>
      <c r="BC81" s="213"/>
      <c r="BD81" s="213"/>
      <c r="BE81" s="213"/>
      <c r="BF81" s="213"/>
      <c r="BG81" s="215"/>
      <c r="BH81" s="133"/>
      <c r="BI81" s="216"/>
      <c r="BJ81" s="131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>
        <f t="shared" si="20"/>
        <v>0</v>
      </c>
    </row>
    <row r="82" spans="1:93" ht="22.5" customHeight="1">
      <c r="A82" s="111"/>
      <c r="B82" s="65"/>
      <c r="C82" s="92"/>
      <c r="D82" s="96"/>
      <c r="E82" s="92"/>
      <c r="F82" s="98"/>
      <c r="G82" s="96"/>
      <c r="H82" s="87"/>
      <c r="I82" s="82"/>
      <c r="J82" s="88" t="str">
        <f>IF(H82="","",VLOOKUP(H82,単重表!$C$6:'単重表'!$F$2502,2,FALSE))</f>
        <v/>
      </c>
      <c r="K82" s="46"/>
      <c r="L82" s="129">
        <f t="shared" si="23"/>
        <v>1</v>
      </c>
      <c r="M82" s="46"/>
      <c r="N82" s="129">
        <f t="shared" si="24"/>
        <v>1</v>
      </c>
      <c r="O82" s="49"/>
      <c r="P82" s="47" t="str">
        <f>IF(H82="","",VLOOKUP(H82,単重表!$C$6:'単重表'!$F$2502,3,FALSE))</f>
        <v/>
      </c>
      <c r="Q82" s="47"/>
      <c r="R82" s="54" t="e">
        <f t="shared" si="25"/>
        <v>#VALUE!</v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56" t="str">
        <f>IF(H82="","",VLOOKUP(H82,単重表!$C$6:'単重表'!$F$2502,4,FALSE))</f>
        <v/>
      </c>
      <c r="AK82" s="169" t="e">
        <f t="shared" si="21"/>
        <v>#VALUE!</v>
      </c>
      <c r="AL82" s="40">
        <v>2</v>
      </c>
      <c r="AM82" s="218" t="e">
        <f t="shared" si="22"/>
        <v>#VALUE!</v>
      </c>
      <c r="AO82" s="219">
        <f t="shared" si="17"/>
        <v>0</v>
      </c>
      <c r="AP82" s="210"/>
      <c r="AQ82" s="211" t="str">
        <f t="shared" si="18"/>
        <v/>
      </c>
      <c r="AR82" s="210"/>
      <c r="AS82" s="212" t="str">
        <f t="shared" si="19"/>
        <v/>
      </c>
      <c r="AT82" s="210"/>
      <c r="AU82" s="131"/>
      <c r="AV82" s="213"/>
      <c r="AW82" s="213"/>
      <c r="AX82" s="213"/>
      <c r="AY82" s="213"/>
      <c r="AZ82" s="213"/>
      <c r="BA82" s="214"/>
      <c r="BB82" s="98"/>
      <c r="BC82" s="213"/>
      <c r="BD82" s="213"/>
      <c r="BE82" s="213"/>
      <c r="BF82" s="213"/>
      <c r="BG82" s="215"/>
      <c r="BH82" s="133"/>
      <c r="BI82" s="216"/>
      <c r="BJ82" s="131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>
        <f t="shared" si="20"/>
        <v>0</v>
      </c>
    </row>
    <row r="83" spans="1:93" ht="22.5" customHeight="1">
      <c r="A83" s="111"/>
      <c r="B83" s="65"/>
      <c r="C83" s="92"/>
      <c r="D83" s="96"/>
      <c r="E83" s="92"/>
      <c r="F83" s="98"/>
      <c r="G83" s="96"/>
      <c r="H83" s="87"/>
      <c r="I83" s="82"/>
      <c r="J83" s="88" t="str">
        <f>IF(H83="","",VLOOKUP(H83,単重表!$C$6:'単重表'!$F$2502,2,FALSE))</f>
        <v/>
      </c>
      <c r="K83" s="46"/>
      <c r="L83" s="129">
        <f t="shared" si="23"/>
        <v>1</v>
      </c>
      <c r="M83" s="46"/>
      <c r="N83" s="129">
        <f t="shared" si="24"/>
        <v>1</v>
      </c>
      <c r="O83" s="49"/>
      <c r="P83" s="47" t="str">
        <f>IF(H83="","",VLOOKUP(H83,単重表!$C$6:'単重表'!$F$2502,3,FALSE))</f>
        <v/>
      </c>
      <c r="Q83" s="47"/>
      <c r="R83" s="54" t="e">
        <f t="shared" si="25"/>
        <v>#VALUE!</v>
      </c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56" t="str">
        <f>IF(H83="","",VLOOKUP(H83,単重表!$C$6:'単重表'!$F$2502,4,FALSE))</f>
        <v/>
      </c>
      <c r="AK83" s="169" t="e">
        <f t="shared" si="21"/>
        <v>#VALUE!</v>
      </c>
      <c r="AL83" s="40">
        <v>2</v>
      </c>
      <c r="AM83" s="218" t="e">
        <f t="shared" si="22"/>
        <v>#VALUE!</v>
      </c>
      <c r="AO83" s="219">
        <f t="shared" si="17"/>
        <v>0</v>
      </c>
      <c r="AP83" s="210"/>
      <c r="AQ83" s="211" t="str">
        <f t="shared" si="18"/>
        <v/>
      </c>
      <c r="AR83" s="210"/>
      <c r="AS83" s="212" t="str">
        <f t="shared" si="19"/>
        <v/>
      </c>
      <c r="AT83" s="210"/>
      <c r="AU83" s="131"/>
      <c r="AV83" s="213"/>
      <c r="AW83" s="213"/>
      <c r="AX83" s="213"/>
      <c r="AY83" s="213"/>
      <c r="AZ83" s="213"/>
      <c r="BA83" s="214"/>
      <c r="BB83" s="98"/>
      <c r="BC83" s="213"/>
      <c r="BD83" s="213"/>
      <c r="BE83" s="213"/>
      <c r="BF83" s="213"/>
      <c r="BG83" s="215"/>
      <c r="BH83" s="133"/>
      <c r="BI83" s="216"/>
      <c r="BJ83" s="131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>
        <f t="shared" si="20"/>
        <v>0</v>
      </c>
    </row>
    <row r="84" spans="1:93" ht="22.5" customHeight="1">
      <c r="A84" s="111"/>
      <c r="B84" s="65"/>
      <c r="C84" s="117"/>
      <c r="D84" s="96"/>
      <c r="E84" s="92"/>
      <c r="F84" s="98"/>
      <c r="G84" s="96"/>
      <c r="H84" s="87"/>
      <c r="I84" s="82"/>
      <c r="J84" s="88" t="str">
        <f>IF(H84="","",VLOOKUP(H84,単重表!$C$6:'単重表'!$F$2502,2,FALSE))</f>
        <v/>
      </c>
      <c r="K84" s="46"/>
      <c r="L84" s="129">
        <f t="shared" si="23"/>
        <v>1</v>
      </c>
      <c r="M84" s="46"/>
      <c r="N84" s="129">
        <f t="shared" si="24"/>
        <v>1</v>
      </c>
      <c r="O84" s="49"/>
      <c r="P84" s="47" t="str">
        <f>IF(H84="","",VLOOKUP(H84,単重表!$C$6:'単重表'!$F$2502,3,FALSE))</f>
        <v/>
      </c>
      <c r="Q84" s="47"/>
      <c r="R84" s="54" t="e">
        <f t="shared" si="25"/>
        <v>#VALUE!</v>
      </c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56" t="str">
        <f>IF(H84="","",VLOOKUP(H84,単重表!$C$6:'単重表'!$F$2502,4,FALSE))</f>
        <v/>
      </c>
      <c r="AK84" s="169" t="e">
        <f t="shared" si="21"/>
        <v>#VALUE!</v>
      </c>
      <c r="AL84" s="40">
        <v>2</v>
      </c>
      <c r="AM84" s="218" t="e">
        <f t="shared" si="22"/>
        <v>#VALUE!</v>
      </c>
      <c r="AO84" s="219">
        <f t="shared" si="17"/>
        <v>0</v>
      </c>
      <c r="AP84" s="210"/>
      <c r="AQ84" s="211" t="str">
        <f t="shared" si="18"/>
        <v/>
      </c>
      <c r="AR84" s="210"/>
      <c r="AS84" s="212" t="str">
        <f t="shared" si="19"/>
        <v/>
      </c>
      <c r="AT84" s="210"/>
      <c r="AU84" s="131"/>
      <c r="AV84" s="213"/>
      <c r="AW84" s="213"/>
      <c r="AX84" s="213"/>
      <c r="AY84" s="213"/>
      <c r="AZ84" s="213"/>
      <c r="BA84" s="214"/>
      <c r="BB84" s="98"/>
      <c r="BC84" s="213"/>
      <c r="BD84" s="213"/>
      <c r="BE84" s="213"/>
      <c r="BF84" s="213"/>
      <c r="BG84" s="215"/>
      <c r="BH84" s="133"/>
      <c r="BI84" s="216"/>
      <c r="BJ84" s="131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>
        <f t="shared" si="20"/>
        <v>0</v>
      </c>
    </row>
    <row r="85" spans="1:93" ht="22.5" customHeight="1">
      <c r="A85" s="111"/>
      <c r="B85" s="65"/>
      <c r="C85" s="92"/>
      <c r="D85" s="96"/>
      <c r="E85" s="92"/>
      <c r="F85" s="98"/>
      <c r="G85" s="96"/>
      <c r="H85" s="87"/>
      <c r="I85" s="82"/>
      <c r="J85" s="88" t="str">
        <f>IF(H85="","",VLOOKUP(H85,単重表!$C$6:'単重表'!$F$2502,2,FALSE))</f>
        <v/>
      </c>
      <c r="K85" s="46"/>
      <c r="L85" s="129">
        <f t="shared" si="23"/>
        <v>1</v>
      </c>
      <c r="M85" s="46"/>
      <c r="N85" s="129">
        <f t="shared" si="24"/>
        <v>1</v>
      </c>
      <c r="O85" s="49"/>
      <c r="P85" s="47" t="str">
        <f>IF(H85="","",VLOOKUP(H85,単重表!$C$6:'単重表'!$F$2502,3,FALSE))</f>
        <v/>
      </c>
      <c r="Q85" s="47"/>
      <c r="R85" s="54" t="e">
        <f t="shared" si="25"/>
        <v>#VALUE!</v>
      </c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56" t="str">
        <f>IF(H85="","",VLOOKUP(H85,単重表!$C$6:'単重表'!$F$2502,4,FALSE))</f>
        <v/>
      </c>
      <c r="AK85" s="169" t="e">
        <f t="shared" si="21"/>
        <v>#VALUE!</v>
      </c>
      <c r="AL85" s="40">
        <v>2</v>
      </c>
      <c r="AM85" s="218" t="e">
        <f t="shared" si="22"/>
        <v>#VALUE!</v>
      </c>
      <c r="AO85" s="219">
        <f t="shared" si="17"/>
        <v>0</v>
      </c>
      <c r="AP85" s="210"/>
      <c r="AQ85" s="211" t="str">
        <f t="shared" si="18"/>
        <v/>
      </c>
      <c r="AR85" s="210"/>
      <c r="AS85" s="212" t="str">
        <f t="shared" si="19"/>
        <v/>
      </c>
      <c r="AT85" s="210"/>
      <c r="AU85" s="131"/>
      <c r="AV85" s="213"/>
      <c r="AW85" s="213"/>
      <c r="AX85" s="213"/>
      <c r="AY85" s="213"/>
      <c r="AZ85" s="213"/>
      <c r="BA85" s="214"/>
      <c r="BB85" s="98"/>
      <c r="BC85" s="213"/>
      <c r="BD85" s="213"/>
      <c r="BE85" s="213"/>
      <c r="BF85" s="213"/>
      <c r="BG85" s="215"/>
      <c r="BH85" s="133"/>
      <c r="BI85" s="216"/>
      <c r="BJ85" s="131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>
        <f t="shared" si="20"/>
        <v>0</v>
      </c>
    </row>
    <row r="86" spans="1:93" ht="22.5" customHeight="1">
      <c r="A86" s="111"/>
      <c r="B86" s="65"/>
      <c r="C86" s="117"/>
      <c r="D86" s="96"/>
      <c r="E86" s="92"/>
      <c r="F86" s="98"/>
      <c r="G86" s="96"/>
      <c r="H86" s="87"/>
      <c r="I86" s="82"/>
      <c r="J86" s="88" t="str">
        <f>IF(H86="","",VLOOKUP(H86,単重表!$C$6:'単重表'!$F$2502,2,FALSE))</f>
        <v/>
      </c>
      <c r="K86" s="46"/>
      <c r="L86" s="129">
        <f t="shared" si="23"/>
        <v>1</v>
      </c>
      <c r="M86" s="46"/>
      <c r="N86" s="129">
        <f t="shared" si="24"/>
        <v>1</v>
      </c>
      <c r="O86" s="49"/>
      <c r="P86" s="47" t="str">
        <f>IF(H86="","",VLOOKUP(H86,単重表!$C$6:'単重表'!$F$2502,3,FALSE))</f>
        <v/>
      </c>
      <c r="Q86" s="47"/>
      <c r="R86" s="54" t="e">
        <f t="shared" si="25"/>
        <v>#VALUE!</v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56" t="str">
        <f>IF(H86="","",VLOOKUP(H86,単重表!$C$6:'単重表'!$F$2502,4,FALSE))</f>
        <v/>
      </c>
      <c r="AK86" s="169" t="e">
        <f t="shared" si="21"/>
        <v>#VALUE!</v>
      </c>
      <c r="AL86" s="40">
        <v>2</v>
      </c>
      <c r="AM86" s="218" t="e">
        <f t="shared" si="22"/>
        <v>#VALUE!</v>
      </c>
      <c r="AO86" s="219">
        <f t="shared" si="17"/>
        <v>0</v>
      </c>
      <c r="AP86" s="210"/>
      <c r="AQ86" s="211" t="str">
        <f t="shared" si="18"/>
        <v/>
      </c>
      <c r="AR86" s="210"/>
      <c r="AS86" s="212" t="str">
        <f t="shared" si="19"/>
        <v/>
      </c>
      <c r="AT86" s="210"/>
      <c r="AU86" s="131"/>
      <c r="AV86" s="213"/>
      <c r="AW86" s="213"/>
      <c r="AX86" s="213"/>
      <c r="AY86" s="213"/>
      <c r="AZ86" s="213"/>
      <c r="BA86" s="214"/>
      <c r="BB86" s="98"/>
      <c r="BC86" s="213"/>
      <c r="BD86" s="213"/>
      <c r="BE86" s="213"/>
      <c r="BF86" s="213"/>
      <c r="BG86" s="215"/>
      <c r="BH86" s="133"/>
      <c r="BI86" s="216"/>
      <c r="BJ86" s="131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>
        <f t="shared" si="20"/>
        <v>0</v>
      </c>
    </row>
    <row r="87" spans="1:93" ht="22.5" customHeight="1">
      <c r="A87" s="111"/>
      <c r="B87" s="65"/>
      <c r="C87" s="92"/>
      <c r="D87" s="96"/>
      <c r="E87" s="92"/>
      <c r="F87" s="98"/>
      <c r="G87" s="96"/>
      <c r="H87" s="87"/>
      <c r="I87" s="82"/>
      <c r="J87" s="88" t="str">
        <f>IF(H87="","",VLOOKUP(H87,単重表!$C$6:'単重表'!$F$2502,2,FALSE))</f>
        <v/>
      </c>
      <c r="K87" s="46"/>
      <c r="L87" s="129">
        <f t="shared" si="23"/>
        <v>1</v>
      </c>
      <c r="M87" s="46"/>
      <c r="N87" s="129">
        <f t="shared" si="24"/>
        <v>1</v>
      </c>
      <c r="O87" s="49"/>
      <c r="P87" s="47" t="str">
        <f>IF(H87="","",VLOOKUP(H87,単重表!$C$6:'単重表'!$F$2502,3,FALSE))</f>
        <v/>
      </c>
      <c r="Q87" s="47"/>
      <c r="R87" s="54" t="e">
        <f t="shared" si="25"/>
        <v>#VALUE!</v>
      </c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56" t="str">
        <f>IF(H87="","",VLOOKUP(H87,単重表!$C$6:'単重表'!$F$2502,4,FALSE))</f>
        <v/>
      </c>
      <c r="AK87" s="169" t="e">
        <f t="shared" si="21"/>
        <v>#VALUE!</v>
      </c>
      <c r="AL87" s="40">
        <v>2</v>
      </c>
      <c r="AM87" s="218" t="e">
        <f t="shared" si="22"/>
        <v>#VALUE!</v>
      </c>
      <c r="AO87" s="219">
        <f t="shared" si="17"/>
        <v>0</v>
      </c>
      <c r="AP87" s="210"/>
      <c r="AQ87" s="211" t="str">
        <f t="shared" si="18"/>
        <v/>
      </c>
      <c r="AR87" s="210"/>
      <c r="AS87" s="212" t="str">
        <f t="shared" si="19"/>
        <v/>
      </c>
      <c r="AT87" s="210"/>
      <c r="AU87" s="131"/>
      <c r="AV87" s="213"/>
      <c r="AW87" s="213"/>
      <c r="AX87" s="213"/>
      <c r="AY87" s="213"/>
      <c r="AZ87" s="213"/>
      <c r="BA87" s="214"/>
      <c r="BB87" s="98"/>
      <c r="BC87" s="213"/>
      <c r="BD87" s="213"/>
      <c r="BE87" s="213"/>
      <c r="BF87" s="213"/>
      <c r="BG87" s="215"/>
      <c r="BH87" s="133"/>
      <c r="BI87" s="216"/>
      <c r="BJ87" s="131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>
        <f t="shared" si="20"/>
        <v>0</v>
      </c>
    </row>
    <row r="88" spans="1:93" ht="22.5" customHeight="1">
      <c r="A88" s="111"/>
      <c r="B88" s="65"/>
      <c r="C88" s="92"/>
      <c r="D88" s="96"/>
      <c r="E88" s="92"/>
      <c r="F88" s="98"/>
      <c r="G88" s="96"/>
      <c r="H88" s="87"/>
      <c r="I88" s="82"/>
      <c r="J88" s="88" t="str">
        <f>IF(H88="","",VLOOKUP(H88,単重表!$C$6:'単重表'!$F$2502,2,FALSE))</f>
        <v/>
      </c>
      <c r="K88" s="46"/>
      <c r="L88" s="129">
        <f t="shared" ref="L88:L93" si="26">IF(K88="",1,K88/1000)</f>
        <v>1</v>
      </c>
      <c r="M88" s="46"/>
      <c r="N88" s="129">
        <f t="shared" si="11"/>
        <v>1</v>
      </c>
      <c r="O88" s="49"/>
      <c r="P88" s="47" t="str">
        <f>IF(H88="","",VLOOKUP(H88,単重表!$C$6:'単重表'!$F$2502,3,FALSE))</f>
        <v/>
      </c>
      <c r="Q88" s="47"/>
      <c r="R88" s="54" t="e">
        <f t="shared" ref="R88:R93" si="27">P88*O88*N88*L88+Q88</f>
        <v>#VALUE!</v>
      </c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56" t="str">
        <f>IF(H88="","",VLOOKUP(H88,単重表!$C$6:'単重表'!$F$2502,4,FALSE))</f>
        <v/>
      </c>
      <c r="AK88" s="169" t="e">
        <f t="shared" si="21"/>
        <v>#VALUE!</v>
      </c>
      <c r="AL88" s="40">
        <v>2</v>
      </c>
      <c r="AM88" s="218" t="e">
        <f t="shared" si="22"/>
        <v>#VALUE!</v>
      </c>
      <c r="AO88" s="219">
        <f t="shared" si="17"/>
        <v>0</v>
      </c>
      <c r="AP88" s="210"/>
      <c r="AQ88" s="211" t="str">
        <f t="shared" si="18"/>
        <v/>
      </c>
      <c r="AR88" s="210"/>
      <c r="AS88" s="212" t="str">
        <f t="shared" si="19"/>
        <v/>
      </c>
      <c r="AT88" s="210"/>
      <c r="AU88" s="131"/>
      <c r="AV88" s="213"/>
      <c r="AW88" s="213"/>
      <c r="AX88" s="213"/>
      <c r="AY88" s="213"/>
      <c r="AZ88" s="213"/>
      <c r="BA88" s="214"/>
      <c r="BB88" s="98"/>
      <c r="BC88" s="213"/>
      <c r="BD88" s="213"/>
      <c r="BE88" s="213"/>
      <c r="BF88" s="213"/>
      <c r="BG88" s="215"/>
      <c r="BH88" s="133"/>
      <c r="BI88" s="216"/>
      <c r="BJ88" s="131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>
        <f t="shared" si="20"/>
        <v>0</v>
      </c>
    </row>
    <row r="89" spans="1:93" ht="22.5" customHeight="1">
      <c r="A89" s="111"/>
      <c r="B89" s="65"/>
      <c r="C89" s="92"/>
      <c r="D89" s="96"/>
      <c r="E89" s="92"/>
      <c r="F89" s="98"/>
      <c r="G89" s="96"/>
      <c r="H89" s="87"/>
      <c r="I89" s="82"/>
      <c r="J89" s="88" t="str">
        <f>IF(H89="","",VLOOKUP(H89,単重表!$C$6:'単重表'!$F$2502,2,FALSE))</f>
        <v/>
      </c>
      <c r="K89" s="46"/>
      <c r="L89" s="129">
        <f t="shared" si="26"/>
        <v>1</v>
      </c>
      <c r="M89" s="46"/>
      <c r="N89" s="129">
        <f t="shared" si="11"/>
        <v>1</v>
      </c>
      <c r="O89" s="49"/>
      <c r="P89" s="47" t="str">
        <f>IF(H89="","",VLOOKUP(H89,単重表!$C$6:'単重表'!$F$2502,3,FALSE))</f>
        <v/>
      </c>
      <c r="Q89" s="47"/>
      <c r="R89" s="54" t="e">
        <f t="shared" si="27"/>
        <v>#VALUE!</v>
      </c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56" t="str">
        <f>IF(H89="","",VLOOKUP(H89,単重表!$C$6:'単重表'!$F$2502,4,FALSE))</f>
        <v/>
      </c>
      <c r="AK89" s="169" t="e">
        <f t="shared" si="21"/>
        <v>#VALUE!</v>
      </c>
      <c r="AL89" s="40">
        <v>2</v>
      </c>
      <c r="AM89" s="218" t="e">
        <f t="shared" si="22"/>
        <v>#VALUE!</v>
      </c>
      <c r="AO89" s="219">
        <f t="shared" si="17"/>
        <v>0</v>
      </c>
      <c r="AP89" s="210"/>
      <c r="AQ89" s="211" t="str">
        <f t="shared" si="18"/>
        <v/>
      </c>
      <c r="AR89" s="210"/>
      <c r="AS89" s="212" t="str">
        <f t="shared" si="19"/>
        <v/>
      </c>
      <c r="AT89" s="210"/>
      <c r="AU89" s="131"/>
      <c r="AV89" s="213"/>
      <c r="AW89" s="213"/>
      <c r="AX89" s="213"/>
      <c r="AY89" s="213"/>
      <c r="AZ89" s="213"/>
      <c r="BA89" s="214"/>
      <c r="BB89" s="98"/>
      <c r="BC89" s="213"/>
      <c r="BD89" s="213"/>
      <c r="BE89" s="213"/>
      <c r="BF89" s="213"/>
      <c r="BG89" s="215"/>
      <c r="BH89" s="133"/>
      <c r="BI89" s="216"/>
      <c r="BJ89" s="131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>
        <f t="shared" si="20"/>
        <v>0</v>
      </c>
    </row>
    <row r="90" spans="1:93" ht="22.5" customHeight="1">
      <c r="A90" s="111"/>
      <c r="B90" s="65"/>
      <c r="C90" s="92"/>
      <c r="D90" s="96"/>
      <c r="E90" s="92"/>
      <c r="F90" s="98"/>
      <c r="G90" s="96"/>
      <c r="H90" s="87"/>
      <c r="I90" s="82"/>
      <c r="J90" s="88" t="str">
        <f>IF(H90="","",VLOOKUP(H90,単重表!$C$6:'単重表'!$F$2502,2,FALSE))</f>
        <v/>
      </c>
      <c r="K90" s="46"/>
      <c r="L90" s="129">
        <f t="shared" si="26"/>
        <v>1</v>
      </c>
      <c r="M90" s="46"/>
      <c r="N90" s="129">
        <f t="shared" ref="N90:N153" si="28">IF(M90="",1,M90/1000)</f>
        <v>1</v>
      </c>
      <c r="O90" s="49"/>
      <c r="P90" s="47" t="str">
        <f>IF(H90="","",VLOOKUP(H90,単重表!$C$6:'単重表'!$F$2502,3,FALSE))</f>
        <v/>
      </c>
      <c r="Q90" s="47"/>
      <c r="R90" s="54" t="e">
        <f t="shared" si="27"/>
        <v>#VALUE!</v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56" t="str">
        <f>IF(H90="","",VLOOKUP(H90,単重表!$C$6:'単重表'!$F$2502,4,FALSE))</f>
        <v/>
      </c>
      <c r="AK90" s="169" t="e">
        <f t="shared" si="21"/>
        <v>#VALUE!</v>
      </c>
      <c r="AL90" s="40">
        <v>2</v>
      </c>
      <c r="AM90" s="218" t="e">
        <f t="shared" si="22"/>
        <v>#VALUE!</v>
      </c>
      <c r="AO90" s="219">
        <f t="shared" si="17"/>
        <v>0</v>
      </c>
      <c r="AP90" s="210"/>
      <c r="AQ90" s="211" t="str">
        <f t="shared" si="18"/>
        <v/>
      </c>
      <c r="AR90" s="210"/>
      <c r="AS90" s="212" t="str">
        <f t="shared" si="19"/>
        <v/>
      </c>
      <c r="AT90" s="210"/>
      <c r="AU90" s="131"/>
      <c r="AV90" s="213"/>
      <c r="AW90" s="213"/>
      <c r="AX90" s="213"/>
      <c r="AY90" s="213"/>
      <c r="AZ90" s="213"/>
      <c r="BA90" s="214"/>
      <c r="BB90" s="98"/>
      <c r="BC90" s="213"/>
      <c r="BD90" s="213"/>
      <c r="BE90" s="213"/>
      <c r="BF90" s="213"/>
      <c r="BG90" s="215"/>
      <c r="BH90" s="133"/>
      <c r="BI90" s="216"/>
      <c r="BJ90" s="131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>
        <f t="shared" si="20"/>
        <v>0</v>
      </c>
    </row>
    <row r="91" spans="1:93" ht="22.5" customHeight="1">
      <c r="A91" s="111"/>
      <c r="B91" s="65"/>
      <c r="C91" s="92"/>
      <c r="D91" s="96"/>
      <c r="E91" s="92"/>
      <c r="F91" s="98"/>
      <c r="G91" s="96"/>
      <c r="H91" s="87"/>
      <c r="I91" s="82"/>
      <c r="J91" s="88" t="str">
        <f>IF(H91="","",VLOOKUP(H91,単重表!$C$6:'単重表'!$F$2502,2,FALSE))</f>
        <v/>
      </c>
      <c r="K91" s="46"/>
      <c r="L91" s="129">
        <f t="shared" si="26"/>
        <v>1</v>
      </c>
      <c r="M91" s="46"/>
      <c r="N91" s="129">
        <f t="shared" si="28"/>
        <v>1</v>
      </c>
      <c r="O91" s="49"/>
      <c r="P91" s="47" t="str">
        <f>IF(H91="","",VLOOKUP(H91,単重表!$C$6:'単重表'!$F$2502,3,FALSE))</f>
        <v/>
      </c>
      <c r="Q91" s="47"/>
      <c r="R91" s="54" t="e">
        <f t="shared" si="27"/>
        <v>#VALUE!</v>
      </c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56" t="str">
        <f>IF(H91="","",VLOOKUP(H91,単重表!$C$6:'単重表'!$F$2502,4,FALSE))</f>
        <v/>
      </c>
      <c r="AK91" s="169" t="e">
        <f t="shared" si="21"/>
        <v>#VALUE!</v>
      </c>
      <c r="AL91" s="40">
        <v>2</v>
      </c>
      <c r="AM91" s="218" t="e">
        <f t="shared" si="22"/>
        <v>#VALUE!</v>
      </c>
      <c r="AO91" s="219">
        <f t="shared" si="17"/>
        <v>0</v>
      </c>
      <c r="AP91" s="210"/>
      <c r="AQ91" s="211" t="str">
        <f t="shared" si="18"/>
        <v/>
      </c>
      <c r="AR91" s="210"/>
      <c r="AS91" s="212" t="str">
        <f t="shared" si="19"/>
        <v/>
      </c>
      <c r="AT91" s="210"/>
      <c r="AU91" s="131"/>
      <c r="AV91" s="213"/>
      <c r="AW91" s="213"/>
      <c r="AX91" s="213"/>
      <c r="AY91" s="213"/>
      <c r="AZ91" s="213"/>
      <c r="BA91" s="214"/>
      <c r="BB91" s="98"/>
      <c r="BC91" s="213"/>
      <c r="BD91" s="213"/>
      <c r="BE91" s="213"/>
      <c r="BF91" s="213"/>
      <c r="BG91" s="215"/>
      <c r="BH91" s="133"/>
      <c r="BI91" s="216"/>
      <c r="BJ91" s="131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>
        <f t="shared" si="20"/>
        <v>0</v>
      </c>
    </row>
    <row r="92" spans="1:93" ht="22.5" customHeight="1">
      <c r="A92" s="111"/>
      <c r="B92" s="65"/>
      <c r="C92" s="92"/>
      <c r="D92" s="96"/>
      <c r="E92" s="92"/>
      <c r="F92" s="98"/>
      <c r="G92" s="96"/>
      <c r="H92" s="87"/>
      <c r="I92" s="82"/>
      <c r="J92" s="88" t="str">
        <f>IF(H92="","",VLOOKUP(H92,単重表!$C$6:'単重表'!$F$2502,2,FALSE))</f>
        <v/>
      </c>
      <c r="K92" s="46"/>
      <c r="L92" s="129">
        <f t="shared" si="26"/>
        <v>1</v>
      </c>
      <c r="M92" s="46"/>
      <c r="N92" s="129">
        <f t="shared" si="28"/>
        <v>1</v>
      </c>
      <c r="O92" s="49"/>
      <c r="P92" s="47" t="str">
        <f>IF(H92="","",VLOOKUP(H92,単重表!$C$6:'単重表'!$F$2502,3,FALSE))</f>
        <v/>
      </c>
      <c r="Q92" s="47"/>
      <c r="R92" s="54" t="e">
        <f t="shared" si="27"/>
        <v>#VALUE!</v>
      </c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56" t="str">
        <f>IF(H92="","",VLOOKUP(H92,単重表!$C$6:'単重表'!$F$2502,4,FALSE))</f>
        <v/>
      </c>
      <c r="AK92" s="169" t="e">
        <f t="shared" si="21"/>
        <v>#VALUE!</v>
      </c>
      <c r="AL92" s="40">
        <v>2</v>
      </c>
      <c r="AM92" s="218" t="e">
        <f t="shared" si="22"/>
        <v>#VALUE!</v>
      </c>
      <c r="AO92" s="219">
        <f t="shared" si="17"/>
        <v>0</v>
      </c>
      <c r="AP92" s="210"/>
      <c r="AQ92" s="211" t="str">
        <f t="shared" si="18"/>
        <v/>
      </c>
      <c r="AR92" s="210"/>
      <c r="AS92" s="212" t="str">
        <f t="shared" si="19"/>
        <v/>
      </c>
      <c r="AT92" s="210"/>
      <c r="AU92" s="131"/>
      <c r="AV92" s="213"/>
      <c r="AW92" s="213"/>
      <c r="AX92" s="213"/>
      <c r="AY92" s="213"/>
      <c r="AZ92" s="213"/>
      <c r="BA92" s="214"/>
      <c r="BB92" s="98"/>
      <c r="BC92" s="213"/>
      <c r="BD92" s="213"/>
      <c r="BE92" s="213"/>
      <c r="BF92" s="213"/>
      <c r="BG92" s="215"/>
      <c r="BH92" s="133"/>
      <c r="BI92" s="216"/>
      <c r="BJ92" s="131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>
        <f t="shared" si="20"/>
        <v>0</v>
      </c>
    </row>
    <row r="93" spans="1:93" ht="22.5" customHeight="1">
      <c r="A93" s="111"/>
      <c r="B93" s="65"/>
      <c r="C93" s="92"/>
      <c r="D93" s="96"/>
      <c r="E93" s="92"/>
      <c r="F93" s="98"/>
      <c r="G93" s="96"/>
      <c r="H93" s="87"/>
      <c r="I93" s="82"/>
      <c r="J93" s="88" t="str">
        <f>IF(H93="","",VLOOKUP(H93,単重表!$C$6:'単重表'!$F$2502,2,FALSE))</f>
        <v/>
      </c>
      <c r="K93" s="46"/>
      <c r="L93" s="129">
        <f t="shared" si="26"/>
        <v>1</v>
      </c>
      <c r="M93" s="46"/>
      <c r="N93" s="129">
        <f t="shared" si="28"/>
        <v>1</v>
      </c>
      <c r="O93" s="49"/>
      <c r="P93" s="47" t="str">
        <f>IF(H93="","",VLOOKUP(H93,単重表!$C$6:'単重表'!$F$2502,3,FALSE))</f>
        <v/>
      </c>
      <c r="Q93" s="47"/>
      <c r="R93" s="54" t="e">
        <f t="shared" si="27"/>
        <v>#VALUE!</v>
      </c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56" t="str">
        <f>IF(H93="","",VLOOKUP(H93,単重表!$C$6:'単重表'!$F$2502,4,FALSE))</f>
        <v/>
      </c>
      <c r="AK93" s="169" t="e">
        <f t="shared" si="21"/>
        <v>#VALUE!</v>
      </c>
      <c r="AL93" s="40">
        <v>2</v>
      </c>
      <c r="AM93" s="218" t="e">
        <f t="shared" si="22"/>
        <v>#VALUE!</v>
      </c>
      <c r="AO93" s="219">
        <f t="shared" si="17"/>
        <v>0</v>
      </c>
      <c r="AP93" s="210"/>
      <c r="AQ93" s="211" t="str">
        <f t="shared" si="18"/>
        <v/>
      </c>
      <c r="AR93" s="210"/>
      <c r="AS93" s="212" t="str">
        <f t="shared" si="19"/>
        <v/>
      </c>
      <c r="AT93" s="210"/>
      <c r="AU93" s="131"/>
      <c r="AV93" s="213"/>
      <c r="AW93" s="213"/>
      <c r="AX93" s="213"/>
      <c r="AY93" s="213"/>
      <c r="AZ93" s="213"/>
      <c r="BA93" s="214"/>
      <c r="BB93" s="98"/>
      <c r="BC93" s="213"/>
      <c r="BD93" s="213"/>
      <c r="BE93" s="213"/>
      <c r="BF93" s="213"/>
      <c r="BG93" s="215"/>
      <c r="BH93" s="133"/>
      <c r="BI93" s="216"/>
      <c r="BJ93" s="131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>
        <f t="shared" si="20"/>
        <v>0</v>
      </c>
    </row>
    <row r="94" spans="1:93" ht="22.5" customHeight="1">
      <c r="A94" s="111"/>
      <c r="B94" s="65"/>
      <c r="C94" s="92"/>
      <c r="D94" s="96"/>
      <c r="E94" s="92"/>
      <c r="F94" s="98"/>
      <c r="G94" s="96"/>
      <c r="H94" s="87"/>
      <c r="I94" s="99"/>
      <c r="J94" s="88" t="str">
        <f>IF(H94="","",VLOOKUP(H94,単重表!$C$6:'単重表'!$F$2502,2,FALSE))</f>
        <v/>
      </c>
      <c r="K94" s="46"/>
      <c r="L94" s="129">
        <f t="shared" ref="L94:L99" si="29">IF(K94="",1,K94/1000)</f>
        <v>1</v>
      </c>
      <c r="M94" s="46"/>
      <c r="N94" s="129">
        <f t="shared" si="28"/>
        <v>1</v>
      </c>
      <c r="O94" s="49"/>
      <c r="P94" s="47" t="str">
        <f>IF(H94="","",VLOOKUP(H94,単重表!$C$6:'単重表'!$F$2502,3,FALSE))</f>
        <v/>
      </c>
      <c r="Q94" s="47"/>
      <c r="R94" s="54" t="e">
        <f t="shared" ref="R94:R99" si="30">P94*O94*N94*L94+Q94</f>
        <v>#VALUE!</v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65"/>
      <c r="AF94" s="65"/>
      <c r="AG94" s="40"/>
      <c r="AH94" s="40"/>
      <c r="AI94" s="40"/>
      <c r="AJ94" s="56" t="str">
        <f>IF(H94="","",VLOOKUP(H94,単重表!$C$6:'単重表'!$F$2502,4,FALSE))</f>
        <v/>
      </c>
      <c r="AK94" s="169" t="e">
        <f t="shared" si="21"/>
        <v>#VALUE!</v>
      </c>
      <c r="AL94" s="40">
        <v>2</v>
      </c>
      <c r="AM94" s="218" t="e">
        <f t="shared" si="22"/>
        <v>#VALUE!</v>
      </c>
      <c r="AO94" s="219">
        <f t="shared" si="17"/>
        <v>0</v>
      </c>
      <c r="AP94" s="210"/>
      <c r="AQ94" s="211" t="str">
        <f t="shared" si="18"/>
        <v/>
      </c>
      <c r="AR94" s="210"/>
      <c r="AS94" s="212" t="str">
        <f t="shared" si="19"/>
        <v/>
      </c>
      <c r="AT94" s="210"/>
      <c r="AU94" s="131"/>
      <c r="AV94" s="213"/>
      <c r="AW94" s="213"/>
      <c r="AX94" s="213"/>
      <c r="AY94" s="213"/>
      <c r="AZ94" s="213"/>
      <c r="BA94" s="214"/>
      <c r="BB94" s="98"/>
      <c r="BC94" s="213"/>
      <c r="BD94" s="213"/>
      <c r="BE94" s="213"/>
      <c r="BF94" s="213"/>
      <c r="BG94" s="215"/>
      <c r="BH94" s="133"/>
      <c r="BI94" s="216"/>
      <c r="BJ94" s="131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>
        <f t="shared" si="20"/>
        <v>0</v>
      </c>
    </row>
    <row r="95" spans="1:93" ht="22.5" customHeight="1">
      <c r="A95" s="111"/>
      <c r="B95" s="65"/>
      <c r="C95" s="92"/>
      <c r="D95" s="96"/>
      <c r="E95" s="92"/>
      <c r="F95" s="98"/>
      <c r="G95" s="96"/>
      <c r="H95" s="87"/>
      <c r="I95" s="99"/>
      <c r="J95" s="88" t="str">
        <f>IF(H95="","",VLOOKUP(H95,単重表!$C$6:'単重表'!$F$2502,2,FALSE))</f>
        <v/>
      </c>
      <c r="K95" s="46"/>
      <c r="L95" s="129">
        <f t="shared" si="29"/>
        <v>1</v>
      </c>
      <c r="M95" s="46"/>
      <c r="N95" s="129">
        <f t="shared" si="28"/>
        <v>1</v>
      </c>
      <c r="O95" s="49"/>
      <c r="P95" s="47" t="str">
        <f>IF(H95="","",VLOOKUP(H95,単重表!$C$6:'単重表'!$F$2502,3,FALSE))</f>
        <v/>
      </c>
      <c r="Q95" s="47"/>
      <c r="R95" s="54" t="e">
        <f t="shared" si="30"/>
        <v>#VALUE!</v>
      </c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65"/>
      <c r="AF95" s="65"/>
      <c r="AG95" s="40"/>
      <c r="AH95" s="40"/>
      <c r="AI95" s="40"/>
      <c r="AJ95" s="56" t="str">
        <f>IF(H95="","",VLOOKUP(H95,単重表!$C$6:'単重表'!$F$2502,4,FALSE))</f>
        <v/>
      </c>
      <c r="AK95" s="169" t="e">
        <f t="shared" si="21"/>
        <v>#VALUE!</v>
      </c>
      <c r="AL95" s="40">
        <v>2</v>
      </c>
      <c r="AM95" s="218" t="e">
        <f t="shared" si="22"/>
        <v>#VALUE!</v>
      </c>
      <c r="AO95" s="219">
        <f t="shared" si="17"/>
        <v>0</v>
      </c>
      <c r="AP95" s="210"/>
      <c r="AQ95" s="211" t="str">
        <f t="shared" si="18"/>
        <v/>
      </c>
      <c r="AR95" s="210"/>
      <c r="AS95" s="212" t="str">
        <f t="shared" si="19"/>
        <v/>
      </c>
      <c r="AT95" s="210"/>
      <c r="AU95" s="131"/>
      <c r="AV95" s="213"/>
      <c r="AW95" s="213"/>
      <c r="AX95" s="213"/>
      <c r="AY95" s="213"/>
      <c r="AZ95" s="213"/>
      <c r="BA95" s="214"/>
      <c r="BB95" s="98"/>
      <c r="BC95" s="213"/>
      <c r="BD95" s="213"/>
      <c r="BE95" s="213"/>
      <c r="BF95" s="213"/>
      <c r="BG95" s="215"/>
      <c r="BH95" s="133"/>
      <c r="BI95" s="216"/>
      <c r="BJ95" s="131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>
        <f t="shared" si="20"/>
        <v>0</v>
      </c>
    </row>
    <row r="96" spans="1:93" ht="22.5" customHeight="1">
      <c r="A96" s="111"/>
      <c r="B96" s="65"/>
      <c r="C96" s="92"/>
      <c r="D96" s="96"/>
      <c r="E96" s="92"/>
      <c r="F96" s="98"/>
      <c r="G96" s="96"/>
      <c r="H96" s="87"/>
      <c r="I96" s="99"/>
      <c r="J96" s="88" t="str">
        <f>IF(H96="","",VLOOKUP(H96,単重表!$C$6:'単重表'!$F$2502,2,FALSE))</f>
        <v/>
      </c>
      <c r="K96" s="121"/>
      <c r="L96" s="129">
        <f t="shared" si="29"/>
        <v>1</v>
      </c>
      <c r="M96" s="46"/>
      <c r="N96" s="129">
        <f t="shared" si="28"/>
        <v>1</v>
      </c>
      <c r="O96" s="49"/>
      <c r="P96" s="47" t="str">
        <f>IF(H96="","",VLOOKUP(H96,単重表!$C$6:'単重表'!$F$2502,3,FALSE))</f>
        <v/>
      </c>
      <c r="Q96" s="47"/>
      <c r="R96" s="54" t="e">
        <f t="shared" si="30"/>
        <v>#VALUE!</v>
      </c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65"/>
      <c r="AF96" s="65"/>
      <c r="AG96" s="40"/>
      <c r="AH96" s="40"/>
      <c r="AI96" s="40"/>
      <c r="AJ96" s="56" t="str">
        <f>IF(H96="","",VLOOKUP(H96,単重表!$C$6:'単重表'!$F$2502,4,FALSE))</f>
        <v/>
      </c>
      <c r="AK96" s="169" t="e">
        <f t="shared" si="21"/>
        <v>#VALUE!</v>
      </c>
      <c r="AL96" s="40">
        <v>2</v>
      </c>
      <c r="AM96" s="218" t="e">
        <f t="shared" si="22"/>
        <v>#VALUE!</v>
      </c>
      <c r="AO96" s="219">
        <f t="shared" si="17"/>
        <v>0</v>
      </c>
      <c r="AP96" s="210"/>
      <c r="AQ96" s="211" t="str">
        <f t="shared" si="18"/>
        <v/>
      </c>
      <c r="AR96" s="210"/>
      <c r="AS96" s="212" t="str">
        <f t="shared" si="19"/>
        <v/>
      </c>
      <c r="AT96" s="210"/>
      <c r="AU96" s="131"/>
      <c r="AV96" s="213"/>
      <c r="AW96" s="213"/>
      <c r="AX96" s="213"/>
      <c r="AY96" s="213"/>
      <c r="AZ96" s="213"/>
      <c r="BA96" s="214"/>
      <c r="BB96" s="98"/>
      <c r="BC96" s="213"/>
      <c r="BD96" s="213"/>
      <c r="BE96" s="213"/>
      <c r="BF96" s="213"/>
      <c r="BG96" s="215"/>
      <c r="BH96" s="133"/>
      <c r="BI96" s="216"/>
      <c r="BJ96" s="131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>
        <f t="shared" si="20"/>
        <v>0</v>
      </c>
    </row>
    <row r="97" spans="1:93" ht="22.5" customHeight="1">
      <c r="A97" s="111"/>
      <c r="B97" s="65"/>
      <c r="C97" s="92"/>
      <c r="D97" s="96"/>
      <c r="E97" s="92"/>
      <c r="F97" s="98"/>
      <c r="G97" s="96"/>
      <c r="H97" s="87"/>
      <c r="I97" s="99"/>
      <c r="J97" s="88" t="str">
        <f>IF(H97="","",VLOOKUP(H97,単重表!$C$6:'単重表'!$F$2502,2,FALSE))</f>
        <v/>
      </c>
      <c r="K97" s="121"/>
      <c r="L97" s="129">
        <f t="shared" si="29"/>
        <v>1</v>
      </c>
      <c r="M97" s="46"/>
      <c r="N97" s="129">
        <f t="shared" si="28"/>
        <v>1</v>
      </c>
      <c r="O97" s="49"/>
      <c r="P97" s="47" t="str">
        <f>IF(H97="","",VLOOKUP(H97,単重表!$C$6:'単重表'!$F$2502,3,FALSE))</f>
        <v/>
      </c>
      <c r="Q97" s="47"/>
      <c r="R97" s="54" t="e">
        <f t="shared" si="30"/>
        <v>#VALUE!</v>
      </c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65"/>
      <c r="AF97" s="65"/>
      <c r="AG97" s="40"/>
      <c r="AH97" s="40"/>
      <c r="AI97" s="40"/>
      <c r="AJ97" s="56" t="str">
        <f>IF(H97="","",VLOOKUP(H97,単重表!$C$6:'単重表'!$F$2502,4,FALSE))</f>
        <v/>
      </c>
      <c r="AK97" s="169" t="e">
        <f t="shared" si="21"/>
        <v>#VALUE!</v>
      </c>
      <c r="AL97" s="40">
        <v>2</v>
      </c>
      <c r="AM97" s="218" t="e">
        <f t="shared" si="22"/>
        <v>#VALUE!</v>
      </c>
      <c r="AO97" s="219">
        <f t="shared" si="17"/>
        <v>0</v>
      </c>
      <c r="AP97" s="210"/>
      <c r="AQ97" s="211" t="str">
        <f t="shared" si="18"/>
        <v/>
      </c>
      <c r="AR97" s="210"/>
      <c r="AS97" s="212" t="str">
        <f t="shared" si="19"/>
        <v/>
      </c>
      <c r="AT97" s="210"/>
      <c r="AU97" s="131"/>
      <c r="AV97" s="213"/>
      <c r="AW97" s="213"/>
      <c r="AX97" s="213"/>
      <c r="AY97" s="213"/>
      <c r="AZ97" s="213"/>
      <c r="BA97" s="214"/>
      <c r="BB97" s="98"/>
      <c r="BC97" s="213"/>
      <c r="BD97" s="213"/>
      <c r="BE97" s="213"/>
      <c r="BF97" s="213"/>
      <c r="BG97" s="215"/>
      <c r="BH97" s="133"/>
      <c r="BI97" s="216"/>
      <c r="BJ97" s="131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>
        <f t="shared" si="20"/>
        <v>0</v>
      </c>
    </row>
    <row r="98" spans="1:93" ht="22.5" customHeight="1">
      <c r="A98" s="111"/>
      <c r="B98" s="65"/>
      <c r="C98" s="92"/>
      <c r="D98" s="96"/>
      <c r="E98" s="92"/>
      <c r="F98" s="98"/>
      <c r="G98" s="96"/>
      <c r="H98" s="87"/>
      <c r="I98" s="99"/>
      <c r="J98" s="88" t="str">
        <f>IF(H98="","",VLOOKUP(H98,単重表!$C$6:'単重表'!$F$2502,2,FALSE))</f>
        <v/>
      </c>
      <c r="K98" s="46"/>
      <c r="L98" s="129">
        <f t="shared" si="29"/>
        <v>1</v>
      </c>
      <c r="M98" s="46"/>
      <c r="N98" s="129">
        <f t="shared" si="28"/>
        <v>1</v>
      </c>
      <c r="O98" s="49"/>
      <c r="P98" s="47" t="str">
        <f>IF(H98="","",VLOOKUP(H98,単重表!$C$6:'単重表'!$F$2502,3,FALSE))</f>
        <v/>
      </c>
      <c r="Q98" s="47"/>
      <c r="R98" s="54" t="e">
        <f t="shared" si="30"/>
        <v>#VALUE!</v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65"/>
      <c r="AF98" s="65"/>
      <c r="AG98" s="40"/>
      <c r="AH98" s="40"/>
      <c r="AI98" s="40"/>
      <c r="AJ98" s="56" t="str">
        <f>IF(H98="","",VLOOKUP(H98,単重表!$C$6:'単重表'!$F$2502,4,FALSE))</f>
        <v/>
      </c>
      <c r="AK98" s="169" t="e">
        <f t="shared" si="21"/>
        <v>#VALUE!</v>
      </c>
      <c r="AL98" s="40">
        <v>2</v>
      </c>
      <c r="AM98" s="218" t="e">
        <f t="shared" si="22"/>
        <v>#VALUE!</v>
      </c>
      <c r="AO98" s="219">
        <f t="shared" si="17"/>
        <v>0</v>
      </c>
      <c r="AP98" s="210"/>
      <c r="AQ98" s="211" t="str">
        <f t="shared" si="18"/>
        <v/>
      </c>
      <c r="AR98" s="210"/>
      <c r="AS98" s="212" t="str">
        <f t="shared" si="19"/>
        <v/>
      </c>
      <c r="AT98" s="210"/>
      <c r="AU98" s="131"/>
      <c r="AV98" s="213"/>
      <c r="AW98" s="213"/>
      <c r="AX98" s="213"/>
      <c r="AY98" s="213"/>
      <c r="AZ98" s="213"/>
      <c r="BA98" s="214"/>
      <c r="BB98" s="98"/>
      <c r="BC98" s="213"/>
      <c r="BD98" s="213"/>
      <c r="BE98" s="213"/>
      <c r="BF98" s="213"/>
      <c r="BG98" s="215"/>
      <c r="BH98" s="133"/>
      <c r="BI98" s="216"/>
      <c r="BJ98" s="131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>
        <f t="shared" si="20"/>
        <v>0</v>
      </c>
    </row>
    <row r="99" spans="1:93" ht="22.5" customHeight="1">
      <c r="A99" s="111"/>
      <c r="B99" s="65"/>
      <c r="C99" s="92"/>
      <c r="D99" s="96"/>
      <c r="E99" s="92"/>
      <c r="F99" s="98"/>
      <c r="G99" s="96"/>
      <c r="H99" s="87"/>
      <c r="I99" s="99"/>
      <c r="J99" s="88" t="str">
        <f>IF(H99="","",VLOOKUP(H99,単重表!$C$6:'単重表'!$F$2502,2,FALSE))</f>
        <v/>
      </c>
      <c r="K99" s="46"/>
      <c r="L99" s="129">
        <f t="shared" si="29"/>
        <v>1</v>
      </c>
      <c r="M99" s="46"/>
      <c r="N99" s="129">
        <f t="shared" si="28"/>
        <v>1</v>
      </c>
      <c r="O99" s="49"/>
      <c r="P99" s="47" t="str">
        <f>IF(H99="","",VLOOKUP(H99,単重表!$C$6:'単重表'!$F$2502,3,FALSE))</f>
        <v/>
      </c>
      <c r="Q99" s="47"/>
      <c r="R99" s="54" t="e">
        <f t="shared" si="30"/>
        <v>#VALUE!</v>
      </c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65"/>
      <c r="AF99" s="65"/>
      <c r="AG99" s="40"/>
      <c r="AH99" s="40"/>
      <c r="AI99" s="40"/>
      <c r="AJ99" s="56" t="str">
        <f>IF(H99="","",VLOOKUP(H99,単重表!$C$6:'単重表'!$F$2502,4,FALSE))</f>
        <v/>
      </c>
      <c r="AK99" s="169" t="e">
        <f t="shared" si="21"/>
        <v>#VALUE!</v>
      </c>
      <c r="AL99" s="40">
        <v>2</v>
      </c>
      <c r="AM99" s="218" t="e">
        <f t="shared" si="22"/>
        <v>#VALUE!</v>
      </c>
      <c r="AO99" s="219">
        <f t="shared" si="17"/>
        <v>0</v>
      </c>
      <c r="AP99" s="210"/>
      <c r="AQ99" s="211" t="str">
        <f t="shared" si="18"/>
        <v/>
      </c>
      <c r="AR99" s="210"/>
      <c r="AS99" s="212" t="str">
        <f t="shared" si="19"/>
        <v/>
      </c>
      <c r="AT99" s="210"/>
      <c r="AU99" s="131"/>
      <c r="AV99" s="213"/>
      <c r="AW99" s="213"/>
      <c r="AX99" s="213"/>
      <c r="AY99" s="213"/>
      <c r="AZ99" s="213"/>
      <c r="BA99" s="214"/>
      <c r="BB99" s="98"/>
      <c r="BC99" s="213"/>
      <c r="BD99" s="213"/>
      <c r="BE99" s="213"/>
      <c r="BF99" s="213"/>
      <c r="BG99" s="215"/>
      <c r="BH99" s="133"/>
      <c r="BI99" s="216"/>
      <c r="BJ99" s="131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>
        <f t="shared" si="20"/>
        <v>0</v>
      </c>
    </row>
    <row r="100" spans="1:93" ht="22.5" customHeight="1">
      <c r="A100" s="111"/>
      <c r="B100" s="65"/>
      <c r="C100" s="92"/>
      <c r="D100" s="96"/>
      <c r="E100" s="92"/>
      <c r="F100" s="98"/>
      <c r="G100" s="96"/>
      <c r="H100" s="87"/>
      <c r="I100" s="99"/>
      <c r="J100" s="88" t="str">
        <f>IF(H100="","",VLOOKUP(H100,単重表!$C$6:'単重表'!$F$2502,2,FALSE))</f>
        <v/>
      </c>
      <c r="K100" s="46"/>
      <c r="L100" s="129">
        <f t="shared" ref="L100:L105" si="31">IF(K100="",1,K100/1000)</f>
        <v>1</v>
      </c>
      <c r="M100" s="46"/>
      <c r="N100" s="129">
        <f t="shared" si="28"/>
        <v>1</v>
      </c>
      <c r="O100" s="49"/>
      <c r="P100" s="47" t="str">
        <f>IF(H100="","",VLOOKUP(H100,単重表!$C$6:'単重表'!$F$2502,3,FALSE))</f>
        <v/>
      </c>
      <c r="Q100" s="47"/>
      <c r="R100" s="54" t="e">
        <f t="shared" ref="R100:R105" si="32">P100*O100*N100*L100+Q100</f>
        <v>#VALUE!</v>
      </c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65"/>
      <c r="AF100" s="65"/>
      <c r="AG100" s="40"/>
      <c r="AH100" s="40"/>
      <c r="AI100" s="40"/>
      <c r="AJ100" s="56" t="str">
        <f>IF(H100="","",VLOOKUP(H100,単重表!$C$6:'単重表'!$F$2502,4,FALSE))</f>
        <v/>
      </c>
      <c r="AK100" s="169" t="e">
        <f t="shared" si="21"/>
        <v>#VALUE!</v>
      </c>
      <c r="AL100" s="40">
        <v>2</v>
      </c>
      <c r="AM100" s="218" t="e">
        <f t="shared" si="22"/>
        <v>#VALUE!</v>
      </c>
      <c r="AO100" s="219">
        <f t="shared" si="17"/>
        <v>0</v>
      </c>
      <c r="AP100" s="210"/>
      <c r="AQ100" s="211" t="str">
        <f t="shared" si="18"/>
        <v/>
      </c>
      <c r="AR100" s="210"/>
      <c r="AS100" s="212" t="str">
        <f t="shared" si="19"/>
        <v/>
      </c>
      <c r="AT100" s="210"/>
      <c r="AU100" s="131"/>
      <c r="AV100" s="213"/>
      <c r="AW100" s="213"/>
      <c r="AX100" s="213"/>
      <c r="AY100" s="213"/>
      <c r="AZ100" s="213"/>
      <c r="BA100" s="214"/>
      <c r="BB100" s="98"/>
      <c r="BC100" s="213"/>
      <c r="BD100" s="213"/>
      <c r="BE100" s="213"/>
      <c r="BF100" s="213"/>
      <c r="BG100" s="215"/>
      <c r="BH100" s="133"/>
      <c r="BI100" s="216"/>
      <c r="BJ100" s="131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>
        <f t="shared" si="20"/>
        <v>0</v>
      </c>
    </row>
    <row r="101" spans="1:93" ht="22.5" customHeight="1">
      <c r="A101" s="111"/>
      <c r="B101" s="65"/>
      <c r="C101" s="92"/>
      <c r="D101" s="96"/>
      <c r="E101" s="92"/>
      <c r="F101" s="98"/>
      <c r="G101" s="96"/>
      <c r="H101" s="87"/>
      <c r="I101" s="99"/>
      <c r="J101" s="88" t="str">
        <f>IF(H101="","",VLOOKUP(H101,単重表!$C$6:'単重表'!$F$2502,2,FALSE))</f>
        <v/>
      </c>
      <c r="K101" s="121"/>
      <c r="L101" s="129">
        <f t="shared" si="31"/>
        <v>1</v>
      </c>
      <c r="M101" s="46"/>
      <c r="N101" s="129">
        <f t="shared" si="28"/>
        <v>1</v>
      </c>
      <c r="O101" s="49"/>
      <c r="P101" s="47" t="str">
        <f>IF(H101="","",VLOOKUP(H101,単重表!$C$6:'単重表'!$F$2502,3,FALSE))</f>
        <v/>
      </c>
      <c r="Q101" s="47"/>
      <c r="R101" s="54" t="e">
        <f t="shared" si="32"/>
        <v>#VALUE!</v>
      </c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65"/>
      <c r="AF101" s="65"/>
      <c r="AG101" s="40"/>
      <c r="AH101" s="40"/>
      <c r="AI101" s="40"/>
      <c r="AJ101" s="56" t="str">
        <f>IF(H101="","",VLOOKUP(H101,単重表!$C$6:'単重表'!$F$2502,4,FALSE))</f>
        <v/>
      </c>
      <c r="AK101" s="169" t="e">
        <f t="shared" si="21"/>
        <v>#VALUE!</v>
      </c>
      <c r="AL101" s="40">
        <v>2</v>
      </c>
      <c r="AM101" s="218" t="e">
        <f t="shared" si="22"/>
        <v>#VALUE!</v>
      </c>
      <c r="AO101" s="219">
        <f t="shared" si="17"/>
        <v>0</v>
      </c>
      <c r="AP101" s="210"/>
      <c r="AQ101" s="211" t="str">
        <f t="shared" si="18"/>
        <v/>
      </c>
      <c r="AR101" s="210"/>
      <c r="AS101" s="212" t="str">
        <f t="shared" si="19"/>
        <v/>
      </c>
      <c r="AT101" s="210"/>
      <c r="AU101" s="131"/>
      <c r="AV101" s="213"/>
      <c r="AW101" s="213"/>
      <c r="AX101" s="213"/>
      <c r="AY101" s="213"/>
      <c r="AZ101" s="213"/>
      <c r="BA101" s="214"/>
      <c r="BB101" s="98"/>
      <c r="BC101" s="213"/>
      <c r="BD101" s="213"/>
      <c r="BE101" s="213"/>
      <c r="BF101" s="213"/>
      <c r="BG101" s="215"/>
      <c r="BH101" s="133"/>
      <c r="BI101" s="216"/>
      <c r="BJ101" s="131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>
        <f t="shared" si="20"/>
        <v>0</v>
      </c>
    </row>
    <row r="102" spans="1:93" ht="22.5" customHeight="1">
      <c r="A102" s="111"/>
      <c r="B102" s="65"/>
      <c r="C102" s="92"/>
      <c r="D102" s="96"/>
      <c r="E102" s="92"/>
      <c r="F102" s="98"/>
      <c r="G102" s="96"/>
      <c r="H102" s="87"/>
      <c r="I102" s="99"/>
      <c r="J102" s="88" t="str">
        <f>IF(H102="","",VLOOKUP(H102,単重表!$C$6:'単重表'!$F$2502,2,FALSE))</f>
        <v/>
      </c>
      <c r="K102" s="121"/>
      <c r="L102" s="129">
        <f t="shared" si="31"/>
        <v>1</v>
      </c>
      <c r="M102" s="46"/>
      <c r="N102" s="129">
        <f t="shared" si="28"/>
        <v>1</v>
      </c>
      <c r="O102" s="49"/>
      <c r="P102" s="47" t="str">
        <f>IF(H102="","",VLOOKUP(H102,単重表!$C$6:'単重表'!$F$2502,3,FALSE))</f>
        <v/>
      </c>
      <c r="Q102" s="47"/>
      <c r="R102" s="54" t="e">
        <f t="shared" si="32"/>
        <v>#VALUE!</v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65"/>
      <c r="AF102" s="65"/>
      <c r="AG102" s="40"/>
      <c r="AH102" s="40"/>
      <c r="AI102" s="40"/>
      <c r="AJ102" s="56" t="str">
        <f>IF(H102="","",VLOOKUP(H102,単重表!$C$6:'単重表'!$F$2502,4,FALSE))</f>
        <v/>
      </c>
      <c r="AK102" s="169" t="e">
        <f t="shared" si="21"/>
        <v>#VALUE!</v>
      </c>
      <c r="AL102" s="40">
        <v>2</v>
      </c>
      <c r="AM102" s="218" t="e">
        <f t="shared" si="22"/>
        <v>#VALUE!</v>
      </c>
      <c r="AO102" s="219">
        <f t="shared" si="17"/>
        <v>0</v>
      </c>
      <c r="AP102" s="210"/>
      <c r="AQ102" s="211" t="str">
        <f t="shared" si="18"/>
        <v/>
      </c>
      <c r="AR102" s="210"/>
      <c r="AS102" s="212" t="str">
        <f t="shared" si="19"/>
        <v/>
      </c>
      <c r="AT102" s="210"/>
      <c r="AU102" s="131"/>
      <c r="AV102" s="213"/>
      <c r="AW102" s="213"/>
      <c r="AX102" s="213"/>
      <c r="AY102" s="213"/>
      <c r="AZ102" s="213"/>
      <c r="BA102" s="214"/>
      <c r="BB102" s="98"/>
      <c r="BC102" s="213"/>
      <c r="BD102" s="213"/>
      <c r="BE102" s="213"/>
      <c r="BF102" s="213"/>
      <c r="BG102" s="215"/>
      <c r="BH102" s="133"/>
      <c r="BI102" s="216"/>
      <c r="BJ102" s="131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>
        <f t="shared" si="20"/>
        <v>0</v>
      </c>
    </row>
    <row r="103" spans="1:93" ht="22.5" customHeight="1">
      <c r="A103" s="111"/>
      <c r="B103" s="65"/>
      <c r="C103" s="92"/>
      <c r="D103" s="96"/>
      <c r="E103" s="92"/>
      <c r="F103" s="98"/>
      <c r="G103" s="96"/>
      <c r="H103" s="87"/>
      <c r="I103" s="82"/>
      <c r="J103" s="88" t="str">
        <f>IF(H103="","",VLOOKUP(H103,単重表!$C$6:'単重表'!$F$2502,2,FALSE))</f>
        <v/>
      </c>
      <c r="K103" s="46"/>
      <c r="L103" s="129">
        <f t="shared" si="31"/>
        <v>1</v>
      </c>
      <c r="M103" s="46"/>
      <c r="N103" s="129">
        <f t="shared" si="28"/>
        <v>1</v>
      </c>
      <c r="O103" s="49"/>
      <c r="P103" s="47" t="str">
        <f>IF(H103="","",VLOOKUP(H103,単重表!$C$6:'単重表'!$F$2502,3,FALSE))</f>
        <v/>
      </c>
      <c r="Q103" s="47"/>
      <c r="R103" s="54" t="e">
        <f t="shared" si="32"/>
        <v>#VALUE!</v>
      </c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65"/>
      <c r="AF103" s="65"/>
      <c r="AG103" s="40"/>
      <c r="AH103" s="40"/>
      <c r="AI103" s="40"/>
      <c r="AJ103" s="56" t="str">
        <f>IF(H103="","",VLOOKUP(H103,単重表!$C$6:'単重表'!$F$2502,4,FALSE))</f>
        <v/>
      </c>
      <c r="AK103" s="169" t="e">
        <f t="shared" si="21"/>
        <v>#VALUE!</v>
      </c>
      <c r="AL103" s="40">
        <v>2</v>
      </c>
      <c r="AM103" s="218" t="e">
        <f t="shared" si="22"/>
        <v>#VALUE!</v>
      </c>
      <c r="AO103" s="219">
        <f t="shared" si="17"/>
        <v>0</v>
      </c>
      <c r="AP103" s="210"/>
      <c r="AQ103" s="211" t="str">
        <f t="shared" si="18"/>
        <v/>
      </c>
      <c r="AR103" s="210"/>
      <c r="AS103" s="212" t="str">
        <f t="shared" si="19"/>
        <v/>
      </c>
      <c r="AT103" s="210"/>
      <c r="AU103" s="131"/>
      <c r="AV103" s="213"/>
      <c r="AW103" s="213"/>
      <c r="AX103" s="213"/>
      <c r="AY103" s="213"/>
      <c r="AZ103" s="213"/>
      <c r="BA103" s="214"/>
      <c r="BB103" s="98"/>
      <c r="BC103" s="213"/>
      <c r="BD103" s="213"/>
      <c r="BE103" s="213"/>
      <c r="BF103" s="213"/>
      <c r="BG103" s="215"/>
      <c r="BH103" s="133"/>
      <c r="BI103" s="216"/>
      <c r="BJ103" s="131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>
        <f t="shared" si="20"/>
        <v>0</v>
      </c>
    </row>
    <row r="104" spans="1:93" ht="22.5" customHeight="1">
      <c r="A104" s="111"/>
      <c r="B104" s="65"/>
      <c r="C104" s="92"/>
      <c r="D104" s="96"/>
      <c r="E104" s="92"/>
      <c r="F104" s="98"/>
      <c r="G104" s="96"/>
      <c r="H104" s="87"/>
      <c r="I104" s="99"/>
      <c r="J104" s="88" t="str">
        <f>IF(H104="","",VLOOKUP(H104,単重表!$C$6:'単重表'!$F$2502,2,FALSE))</f>
        <v/>
      </c>
      <c r="K104" s="46"/>
      <c r="L104" s="129">
        <f t="shared" si="31"/>
        <v>1</v>
      </c>
      <c r="M104" s="46"/>
      <c r="N104" s="129">
        <f t="shared" si="28"/>
        <v>1</v>
      </c>
      <c r="O104" s="49"/>
      <c r="P104" s="47" t="str">
        <f>IF(H104="","",VLOOKUP(H104,単重表!$C$6:'単重表'!$F$2502,3,FALSE))</f>
        <v/>
      </c>
      <c r="Q104" s="47"/>
      <c r="R104" s="54" t="e">
        <f t="shared" si="32"/>
        <v>#VALUE!</v>
      </c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65"/>
      <c r="AF104" s="65"/>
      <c r="AG104" s="40"/>
      <c r="AH104" s="40"/>
      <c r="AI104" s="40"/>
      <c r="AJ104" s="56" t="str">
        <f>IF(H104="","",VLOOKUP(H104,単重表!$C$6:'単重表'!$F$2502,4,FALSE))</f>
        <v/>
      </c>
      <c r="AK104" s="169" t="e">
        <f t="shared" si="21"/>
        <v>#VALUE!</v>
      </c>
      <c r="AL104" s="40">
        <v>2</v>
      </c>
      <c r="AM104" s="218" t="e">
        <f t="shared" si="22"/>
        <v>#VALUE!</v>
      </c>
      <c r="AO104" s="219">
        <f t="shared" si="17"/>
        <v>0</v>
      </c>
      <c r="AP104" s="210"/>
      <c r="AQ104" s="211" t="str">
        <f t="shared" si="18"/>
        <v/>
      </c>
      <c r="AR104" s="210"/>
      <c r="AS104" s="212" t="str">
        <f t="shared" si="19"/>
        <v/>
      </c>
      <c r="AT104" s="210"/>
      <c r="AU104" s="131"/>
      <c r="AV104" s="213"/>
      <c r="AW104" s="213"/>
      <c r="AX104" s="213"/>
      <c r="AY104" s="213"/>
      <c r="AZ104" s="213"/>
      <c r="BA104" s="214"/>
      <c r="BB104" s="98"/>
      <c r="BC104" s="213"/>
      <c r="BD104" s="213"/>
      <c r="BE104" s="213"/>
      <c r="BF104" s="213"/>
      <c r="BG104" s="215"/>
      <c r="BH104" s="133"/>
      <c r="BI104" s="216"/>
      <c r="BJ104" s="131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>
        <f t="shared" si="20"/>
        <v>0</v>
      </c>
    </row>
    <row r="105" spans="1:93" ht="22.5" customHeight="1">
      <c r="A105" s="111"/>
      <c r="B105" s="65"/>
      <c r="C105" s="92"/>
      <c r="D105" s="96"/>
      <c r="E105" s="92"/>
      <c r="F105" s="98"/>
      <c r="G105" s="96"/>
      <c r="H105" s="87"/>
      <c r="I105" s="99"/>
      <c r="J105" s="88" t="str">
        <f>IF(H105="","",VLOOKUP(H105,単重表!$C$6:'単重表'!$F$2502,2,FALSE))</f>
        <v/>
      </c>
      <c r="K105" s="46"/>
      <c r="L105" s="129">
        <f t="shared" si="31"/>
        <v>1</v>
      </c>
      <c r="M105" s="46"/>
      <c r="N105" s="129">
        <f t="shared" si="28"/>
        <v>1</v>
      </c>
      <c r="O105" s="49"/>
      <c r="P105" s="47" t="str">
        <f>IF(H105="","",VLOOKUP(H105,単重表!$C$6:'単重表'!$F$2502,3,FALSE))</f>
        <v/>
      </c>
      <c r="Q105" s="47"/>
      <c r="R105" s="54" t="e">
        <f t="shared" si="32"/>
        <v>#VALUE!</v>
      </c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65"/>
      <c r="AF105" s="65"/>
      <c r="AG105" s="40"/>
      <c r="AH105" s="40"/>
      <c r="AI105" s="40"/>
      <c r="AJ105" s="56" t="str">
        <f>IF(H105="","",VLOOKUP(H105,単重表!$C$6:'単重表'!$F$2502,4,FALSE))</f>
        <v/>
      </c>
      <c r="AK105" s="169" t="e">
        <f t="shared" si="21"/>
        <v>#VALUE!</v>
      </c>
      <c r="AL105" s="40">
        <v>2</v>
      </c>
      <c r="AM105" s="218" t="e">
        <f t="shared" si="22"/>
        <v>#VALUE!</v>
      </c>
      <c r="AO105" s="219">
        <f t="shared" si="17"/>
        <v>0</v>
      </c>
      <c r="AP105" s="210"/>
      <c r="AQ105" s="211" t="str">
        <f t="shared" si="18"/>
        <v/>
      </c>
      <c r="AR105" s="210"/>
      <c r="AS105" s="212" t="str">
        <f t="shared" si="19"/>
        <v/>
      </c>
      <c r="AT105" s="210"/>
      <c r="AU105" s="131"/>
      <c r="AV105" s="213"/>
      <c r="AW105" s="213"/>
      <c r="AX105" s="213"/>
      <c r="AY105" s="213"/>
      <c r="AZ105" s="213"/>
      <c r="BA105" s="214"/>
      <c r="BB105" s="98"/>
      <c r="BC105" s="213"/>
      <c r="BD105" s="213"/>
      <c r="BE105" s="213"/>
      <c r="BF105" s="213"/>
      <c r="BG105" s="215"/>
      <c r="BH105" s="133"/>
      <c r="BI105" s="216"/>
      <c r="BJ105" s="131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>
        <f t="shared" si="20"/>
        <v>0</v>
      </c>
    </row>
    <row r="106" spans="1:93" ht="22.5" customHeight="1">
      <c r="A106" s="111"/>
      <c r="B106" s="65"/>
      <c r="C106" s="92"/>
      <c r="D106" s="96"/>
      <c r="E106" s="92"/>
      <c r="F106" s="98"/>
      <c r="G106" s="96"/>
      <c r="H106" s="87"/>
      <c r="I106" s="99"/>
      <c r="J106" s="88" t="str">
        <f>IF(H106="","",VLOOKUP(H106,単重表!$C$6:'単重表'!$F$2502,2,FALSE))</f>
        <v/>
      </c>
      <c r="K106" s="121"/>
      <c r="L106" s="129">
        <f t="shared" ref="L106:L111" si="33">IF(K106="",1,K106/1000)</f>
        <v>1</v>
      </c>
      <c r="M106" s="46"/>
      <c r="N106" s="129">
        <f t="shared" si="28"/>
        <v>1</v>
      </c>
      <c r="O106" s="49"/>
      <c r="P106" s="47" t="str">
        <f>IF(H106="","",VLOOKUP(H106,単重表!$C$6:'単重表'!$F$2502,3,FALSE))</f>
        <v/>
      </c>
      <c r="Q106" s="47"/>
      <c r="R106" s="54" t="e">
        <f t="shared" ref="R106:R111" si="34">P106*O106*N106*L106+Q106</f>
        <v>#VALUE!</v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65"/>
      <c r="AF106" s="65"/>
      <c r="AG106" s="40"/>
      <c r="AH106" s="40"/>
      <c r="AI106" s="40"/>
      <c r="AJ106" s="56" t="str">
        <f>IF(H106="","",VLOOKUP(H106,単重表!$C$6:'単重表'!$F$2502,4,FALSE))</f>
        <v/>
      </c>
      <c r="AK106" s="169" t="e">
        <f t="shared" si="21"/>
        <v>#VALUE!</v>
      </c>
      <c r="AL106" s="40">
        <v>2</v>
      </c>
      <c r="AM106" s="218" t="e">
        <f t="shared" si="22"/>
        <v>#VALUE!</v>
      </c>
      <c r="AO106" s="219">
        <f t="shared" si="17"/>
        <v>0</v>
      </c>
      <c r="AP106" s="210"/>
      <c r="AQ106" s="211" t="str">
        <f t="shared" si="18"/>
        <v/>
      </c>
      <c r="AR106" s="210"/>
      <c r="AS106" s="212" t="str">
        <f t="shared" si="19"/>
        <v/>
      </c>
      <c r="AT106" s="210"/>
      <c r="AU106" s="131"/>
      <c r="AV106" s="213"/>
      <c r="AW106" s="213"/>
      <c r="AX106" s="213"/>
      <c r="AY106" s="213"/>
      <c r="AZ106" s="213"/>
      <c r="BA106" s="214"/>
      <c r="BB106" s="98"/>
      <c r="BC106" s="213"/>
      <c r="BD106" s="213"/>
      <c r="BE106" s="213"/>
      <c r="BF106" s="213"/>
      <c r="BG106" s="215"/>
      <c r="BH106" s="133"/>
      <c r="BI106" s="216"/>
      <c r="BJ106" s="131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>
        <f t="shared" si="20"/>
        <v>0</v>
      </c>
    </row>
    <row r="107" spans="1:93" ht="22.5" customHeight="1">
      <c r="A107" s="111"/>
      <c r="B107" s="65"/>
      <c r="C107" s="92"/>
      <c r="D107" s="96"/>
      <c r="E107" s="92"/>
      <c r="F107" s="98"/>
      <c r="G107" s="96"/>
      <c r="H107" s="87"/>
      <c r="I107" s="99"/>
      <c r="J107" s="88" t="str">
        <f>IF(H107="","",VLOOKUP(H107,単重表!$C$6:'単重表'!$F$2502,2,FALSE))</f>
        <v/>
      </c>
      <c r="K107" s="121"/>
      <c r="L107" s="129">
        <f t="shared" si="33"/>
        <v>1</v>
      </c>
      <c r="M107" s="46"/>
      <c r="N107" s="129">
        <f t="shared" si="28"/>
        <v>1</v>
      </c>
      <c r="O107" s="49"/>
      <c r="P107" s="47" t="str">
        <f>IF(H107="","",VLOOKUP(H107,単重表!$C$6:'単重表'!$F$2502,3,FALSE))</f>
        <v/>
      </c>
      <c r="Q107" s="47"/>
      <c r="R107" s="54" t="e">
        <f t="shared" si="34"/>
        <v>#VALUE!</v>
      </c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65"/>
      <c r="AF107" s="65"/>
      <c r="AG107" s="40"/>
      <c r="AH107" s="40"/>
      <c r="AI107" s="40"/>
      <c r="AJ107" s="56" t="str">
        <f>IF(H107="","",VLOOKUP(H107,単重表!$C$6:'単重表'!$F$2502,4,FALSE))</f>
        <v/>
      </c>
      <c r="AK107" s="169" t="e">
        <f t="shared" si="21"/>
        <v>#VALUE!</v>
      </c>
      <c r="AL107" s="40">
        <v>2</v>
      </c>
      <c r="AM107" s="218" t="e">
        <f t="shared" si="22"/>
        <v>#VALUE!</v>
      </c>
      <c r="AO107" s="219">
        <f t="shared" si="17"/>
        <v>0</v>
      </c>
      <c r="AP107" s="210"/>
      <c r="AQ107" s="211" t="str">
        <f t="shared" si="18"/>
        <v/>
      </c>
      <c r="AR107" s="210"/>
      <c r="AS107" s="212" t="str">
        <f t="shared" si="19"/>
        <v/>
      </c>
      <c r="AT107" s="210"/>
      <c r="AU107" s="131"/>
      <c r="AV107" s="213"/>
      <c r="AW107" s="213"/>
      <c r="AX107" s="213"/>
      <c r="AY107" s="213"/>
      <c r="AZ107" s="213"/>
      <c r="BA107" s="214"/>
      <c r="BB107" s="98"/>
      <c r="BC107" s="213"/>
      <c r="BD107" s="213"/>
      <c r="BE107" s="213"/>
      <c r="BF107" s="213"/>
      <c r="BG107" s="215"/>
      <c r="BH107" s="133"/>
      <c r="BI107" s="216"/>
      <c r="BJ107" s="131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>
        <f t="shared" si="20"/>
        <v>0</v>
      </c>
    </row>
    <row r="108" spans="1:93" ht="22.5" customHeight="1">
      <c r="A108" s="111"/>
      <c r="B108" s="65"/>
      <c r="C108" s="92"/>
      <c r="D108" s="96"/>
      <c r="E108" s="92"/>
      <c r="F108" s="98"/>
      <c r="G108" s="96"/>
      <c r="H108" s="87"/>
      <c r="I108" s="82"/>
      <c r="J108" s="88" t="str">
        <f>IF(H108="","",VLOOKUP(H108,単重表!$C$6:'単重表'!$F$2502,2,FALSE))</f>
        <v/>
      </c>
      <c r="K108" s="121"/>
      <c r="L108" s="129">
        <f t="shared" si="33"/>
        <v>1</v>
      </c>
      <c r="M108" s="46"/>
      <c r="N108" s="129">
        <f t="shared" si="28"/>
        <v>1</v>
      </c>
      <c r="O108" s="49"/>
      <c r="P108" s="47" t="str">
        <f>IF(H108="","",VLOOKUP(H108,単重表!$C$6:'単重表'!$F$2502,3,FALSE))</f>
        <v/>
      </c>
      <c r="Q108" s="47"/>
      <c r="R108" s="54" t="e">
        <f t="shared" si="34"/>
        <v>#VALUE!</v>
      </c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65"/>
      <c r="AF108" s="65"/>
      <c r="AG108" s="40"/>
      <c r="AH108" s="40"/>
      <c r="AI108" s="40"/>
      <c r="AJ108" s="56" t="str">
        <f>IF(H108="","",VLOOKUP(H108,単重表!$C$6:'単重表'!$F$2502,4,FALSE))</f>
        <v/>
      </c>
      <c r="AK108" s="169" t="e">
        <f t="shared" si="21"/>
        <v>#VALUE!</v>
      </c>
      <c r="AL108" s="40">
        <v>2</v>
      </c>
      <c r="AM108" s="218" t="e">
        <f t="shared" si="22"/>
        <v>#VALUE!</v>
      </c>
      <c r="AO108" s="219">
        <f t="shared" si="17"/>
        <v>0</v>
      </c>
      <c r="AP108" s="210"/>
      <c r="AQ108" s="211" t="str">
        <f t="shared" si="18"/>
        <v/>
      </c>
      <c r="AR108" s="210"/>
      <c r="AS108" s="212" t="str">
        <f t="shared" si="19"/>
        <v/>
      </c>
      <c r="AT108" s="210"/>
      <c r="AU108" s="131"/>
      <c r="AV108" s="213"/>
      <c r="AW108" s="213"/>
      <c r="AX108" s="213"/>
      <c r="AY108" s="213"/>
      <c r="AZ108" s="213"/>
      <c r="BA108" s="214"/>
      <c r="BB108" s="98"/>
      <c r="BC108" s="213"/>
      <c r="BD108" s="213"/>
      <c r="BE108" s="213"/>
      <c r="BF108" s="213"/>
      <c r="BG108" s="215"/>
      <c r="BH108" s="133"/>
      <c r="BI108" s="216"/>
      <c r="BJ108" s="131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>
        <f t="shared" si="20"/>
        <v>0</v>
      </c>
    </row>
    <row r="109" spans="1:93" ht="22.5" customHeight="1">
      <c r="A109" s="111"/>
      <c r="B109" s="65"/>
      <c r="C109" s="92"/>
      <c r="D109" s="96"/>
      <c r="E109" s="92"/>
      <c r="F109" s="98"/>
      <c r="G109" s="96"/>
      <c r="H109" s="87"/>
      <c r="I109" s="99"/>
      <c r="J109" s="88" t="str">
        <f>IF(H109="","",VLOOKUP(H109,単重表!$C$6:'単重表'!$F$2502,2,FALSE))</f>
        <v/>
      </c>
      <c r="K109" s="46"/>
      <c r="L109" s="129">
        <f t="shared" si="33"/>
        <v>1</v>
      </c>
      <c r="M109" s="46"/>
      <c r="N109" s="129">
        <f t="shared" si="28"/>
        <v>1</v>
      </c>
      <c r="O109" s="49"/>
      <c r="P109" s="47" t="str">
        <f>IF(H109="","",VLOOKUP(H109,単重表!$C$6:'単重表'!$F$2502,3,FALSE))</f>
        <v/>
      </c>
      <c r="Q109" s="47"/>
      <c r="R109" s="54" t="e">
        <f t="shared" si="34"/>
        <v>#VALUE!</v>
      </c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65"/>
      <c r="AF109" s="65"/>
      <c r="AG109" s="40"/>
      <c r="AH109" s="40"/>
      <c r="AI109" s="40"/>
      <c r="AJ109" s="56" t="str">
        <f>IF(H109="","",VLOOKUP(H109,単重表!$C$6:'単重表'!$F$2502,4,FALSE))</f>
        <v/>
      </c>
      <c r="AK109" s="169" t="e">
        <f t="shared" si="21"/>
        <v>#VALUE!</v>
      </c>
      <c r="AL109" s="40">
        <v>2</v>
      </c>
      <c r="AM109" s="218" t="e">
        <f t="shared" si="22"/>
        <v>#VALUE!</v>
      </c>
      <c r="AO109" s="219">
        <f t="shared" si="17"/>
        <v>0</v>
      </c>
      <c r="AP109" s="210"/>
      <c r="AQ109" s="211" t="str">
        <f t="shared" si="18"/>
        <v/>
      </c>
      <c r="AR109" s="210"/>
      <c r="AS109" s="212" t="str">
        <f t="shared" si="19"/>
        <v/>
      </c>
      <c r="AT109" s="210"/>
      <c r="AU109" s="131"/>
      <c r="AV109" s="213"/>
      <c r="AW109" s="213"/>
      <c r="AX109" s="213"/>
      <c r="AY109" s="213"/>
      <c r="AZ109" s="213"/>
      <c r="BA109" s="214"/>
      <c r="BB109" s="98"/>
      <c r="BC109" s="213"/>
      <c r="BD109" s="213"/>
      <c r="BE109" s="213"/>
      <c r="BF109" s="213"/>
      <c r="BG109" s="215"/>
      <c r="BH109" s="133"/>
      <c r="BI109" s="216"/>
      <c r="BJ109" s="131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>
        <f t="shared" si="20"/>
        <v>0</v>
      </c>
    </row>
    <row r="110" spans="1:93" ht="22.5" customHeight="1">
      <c r="A110" s="111"/>
      <c r="B110" s="65"/>
      <c r="C110" s="92"/>
      <c r="D110" s="96"/>
      <c r="E110" s="92"/>
      <c r="F110" s="98"/>
      <c r="G110" s="96"/>
      <c r="H110" s="87"/>
      <c r="I110" s="99"/>
      <c r="J110" s="88" t="str">
        <f>IF(H110="","",VLOOKUP(H110,単重表!$C$6:'単重表'!$F$2502,2,FALSE))</f>
        <v/>
      </c>
      <c r="K110" s="46"/>
      <c r="L110" s="129">
        <f t="shared" si="33"/>
        <v>1</v>
      </c>
      <c r="M110" s="46"/>
      <c r="N110" s="129">
        <f t="shared" si="28"/>
        <v>1</v>
      </c>
      <c r="O110" s="49"/>
      <c r="P110" s="47" t="str">
        <f>IF(H110="","",VLOOKUP(H110,単重表!$C$6:'単重表'!$F$2502,3,FALSE))</f>
        <v/>
      </c>
      <c r="Q110" s="47"/>
      <c r="R110" s="54" t="e">
        <f t="shared" si="34"/>
        <v>#VALUE!</v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65"/>
      <c r="AF110" s="65"/>
      <c r="AG110" s="40"/>
      <c r="AH110" s="40"/>
      <c r="AI110" s="40"/>
      <c r="AJ110" s="56" t="str">
        <f>IF(H110="","",VLOOKUP(H110,単重表!$C$6:'単重表'!$F$2502,4,FALSE))</f>
        <v/>
      </c>
      <c r="AK110" s="169" t="e">
        <f t="shared" si="21"/>
        <v>#VALUE!</v>
      </c>
      <c r="AL110" s="40">
        <v>2</v>
      </c>
      <c r="AM110" s="218" t="e">
        <f t="shared" si="22"/>
        <v>#VALUE!</v>
      </c>
      <c r="AO110" s="219">
        <f t="shared" si="17"/>
        <v>0</v>
      </c>
      <c r="AP110" s="210"/>
      <c r="AQ110" s="211" t="str">
        <f t="shared" si="18"/>
        <v/>
      </c>
      <c r="AR110" s="210"/>
      <c r="AS110" s="212" t="str">
        <f t="shared" si="19"/>
        <v/>
      </c>
      <c r="AT110" s="210"/>
      <c r="AU110" s="131"/>
      <c r="AV110" s="213"/>
      <c r="AW110" s="213"/>
      <c r="AX110" s="213"/>
      <c r="AY110" s="213"/>
      <c r="AZ110" s="213"/>
      <c r="BA110" s="214"/>
      <c r="BB110" s="98"/>
      <c r="BC110" s="213"/>
      <c r="BD110" s="213"/>
      <c r="BE110" s="213"/>
      <c r="BF110" s="213"/>
      <c r="BG110" s="215"/>
      <c r="BH110" s="133"/>
      <c r="BI110" s="216"/>
      <c r="BJ110" s="131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>
        <f t="shared" si="20"/>
        <v>0</v>
      </c>
    </row>
    <row r="111" spans="1:93" ht="22.5" customHeight="1">
      <c r="A111" s="111"/>
      <c r="B111" s="65"/>
      <c r="C111" s="92"/>
      <c r="D111" s="96"/>
      <c r="E111" s="92"/>
      <c r="F111" s="98"/>
      <c r="G111" s="96"/>
      <c r="H111" s="87"/>
      <c r="I111" s="99"/>
      <c r="J111" s="88" t="str">
        <f>IF(H111="","",VLOOKUP(H111,単重表!$C$6:'単重表'!$F$2502,2,FALSE))</f>
        <v/>
      </c>
      <c r="K111" s="121"/>
      <c r="L111" s="129">
        <f t="shared" si="33"/>
        <v>1</v>
      </c>
      <c r="M111" s="46"/>
      <c r="N111" s="129">
        <f t="shared" si="28"/>
        <v>1</v>
      </c>
      <c r="O111" s="49"/>
      <c r="P111" s="47" t="str">
        <f>IF(H111="","",VLOOKUP(H111,単重表!$C$6:'単重表'!$F$2502,3,FALSE))</f>
        <v/>
      </c>
      <c r="Q111" s="47"/>
      <c r="R111" s="54" t="e">
        <f t="shared" si="34"/>
        <v>#VALUE!</v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65"/>
      <c r="AF111" s="65"/>
      <c r="AG111" s="40"/>
      <c r="AH111" s="40"/>
      <c r="AI111" s="40"/>
      <c r="AJ111" s="56" t="str">
        <f>IF(H111="","",VLOOKUP(H111,単重表!$C$6:'単重表'!$F$2502,4,FALSE))</f>
        <v/>
      </c>
      <c r="AK111" s="169" t="e">
        <f t="shared" si="21"/>
        <v>#VALUE!</v>
      </c>
      <c r="AL111" s="40">
        <v>2</v>
      </c>
      <c r="AM111" s="218" t="e">
        <f t="shared" si="22"/>
        <v>#VALUE!</v>
      </c>
      <c r="AO111" s="219">
        <f t="shared" si="17"/>
        <v>0</v>
      </c>
      <c r="AP111" s="210"/>
      <c r="AQ111" s="211" t="str">
        <f t="shared" si="18"/>
        <v/>
      </c>
      <c r="AR111" s="210"/>
      <c r="AS111" s="212" t="str">
        <f t="shared" si="19"/>
        <v/>
      </c>
      <c r="AT111" s="210"/>
      <c r="AU111" s="131"/>
      <c r="AV111" s="213"/>
      <c r="AW111" s="213"/>
      <c r="AX111" s="213"/>
      <c r="AY111" s="213"/>
      <c r="AZ111" s="213"/>
      <c r="BA111" s="214"/>
      <c r="BB111" s="98"/>
      <c r="BC111" s="213"/>
      <c r="BD111" s="213"/>
      <c r="BE111" s="213"/>
      <c r="BF111" s="213"/>
      <c r="BG111" s="215"/>
      <c r="BH111" s="133"/>
      <c r="BI111" s="216"/>
      <c r="BJ111" s="131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>
        <f t="shared" si="20"/>
        <v>0</v>
      </c>
    </row>
    <row r="112" spans="1:93" ht="22.5" customHeight="1">
      <c r="A112" s="111"/>
      <c r="B112" s="65"/>
      <c r="C112" s="92"/>
      <c r="D112" s="96"/>
      <c r="E112" s="92"/>
      <c r="F112" s="98"/>
      <c r="G112" s="96"/>
      <c r="H112" s="87"/>
      <c r="I112" s="99"/>
      <c r="J112" s="88" t="str">
        <f>IF(H112="","",VLOOKUP(H112,単重表!$C$6:'単重表'!$F$2502,2,FALSE))</f>
        <v/>
      </c>
      <c r="K112" s="121"/>
      <c r="L112" s="129">
        <f t="shared" ref="L112:L117" si="35">IF(K112="",1,K112/1000)</f>
        <v>1</v>
      </c>
      <c r="M112" s="46"/>
      <c r="N112" s="129">
        <f t="shared" si="28"/>
        <v>1</v>
      </c>
      <c r="O112" s="49"/>
      <c r="P112" s="47" t="str">
        <f>IF(H112="","",VLOOKUP(H112,単重表!$C$6:'単重表'!$F$2502,3,FALSE))</f>
        <v/>
      </c>
      <c r="Q112" s="47"/>
      <c r="R112" s="54" t="e">
        <f t="shared" ref="R112:R117" si="36">P112*O112*N112*L112+Q112</f>
        <v>#VALUE!</v>
      </c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65"/>
      <c r="AF112" s="65"/>
      <c r="AG112" s="40"/>
      <c r="AH112" s="40"/>
      <c r="AI112" s="40"/>
      <c r="AJ112" s="56" t="str">
        <f>IF(H112="","",VLOOKUP(H112,単重表!$C$6:'単重表'!$F$2502,4,FALSE))</f>
        <v/>
      </c>
      <c r="AK112" s="169" t="e">
        <f t="shared" si="21"/>
        <v>#VALUE!</v>
      </c>
      <c r="AL112" s="40">
        <v>2</v>
      </c>
      <c r="AM112" s="218" t="e">
        <f t="shared" si="22"/>
        <v>#VALUE!</v>
      </c>
      <c r="AO112" s="219">
        <f t="shared" si="17"/>
        <v>0</v>
      </c>
      <c r="AP112" s="210"/>
      <c r="AQ112" s="211" t="str">
        <f t="shared" si="18"/>
        <v/>
      </c>
      <c r="AR112" s="210"/>
      <c r="AS112" s="212" t="str">
        <f t="shared" si="19"/>
        <v/>
      </c>
      <c r="AT112" s="210"/>
      <c r="AU112" s="131"/>
      <c r="AV112" s="213"/>
      <c r="AW112" s="213"/>
      <c r="AX112" s="213"/>
      <c r="AY112" s="213"/>
      <c r="AZ112" s="213"/>
      <c r="BA112" s="214"/>
      <c r="BB112" s="98"/>
      <c r="BC112" s="213"/>
      <c r="BD112" s="213"/>
      <c r="BE112" s="213"/>
      <c r="BF112" s="213"/>
      <c r="BG112" s="215"/>
      <c r="BH112" s="133"/>
      <c r="BI112" s="216"/>
      <c r="BJ112" s="131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>
        <f t="shared" si="20"/>
        <v>0</v>
      </c>
    </row>
    <row r="113" spans="1:93" ht="22.5" customHeight="1">
      <c r="A113" s="111"/>
      <c r="B113" s="65"/>
      <c r="C113" s="92"/>
      <c r="D113" s="96"/>
      <c r="E113" s="92"/>
      <c r="F113" s="98"/>
      <c r="G113" s="96"/>
      <c r="H113" s="87"/>
      <c r="I113" s="82"/>
      <c r="J113" s="88" t="str">
        <f>IF(H113="","",VLOOKUP(H113,単重表!$C$6:'単重表'!$F$2502,2,FALSE))</f>
        <v/>
      </c>
      <c r="K113" s="46"/>
      <c r="L113" s="129">
        <f t="shared" si="35"/>
        <v>1</v>
      </c>
      <c r="M113" s="46"/>
      <c r="N113" s="129">
        <f t="shared" si="28"/>
        <v>1</v>
      </c>
      <c r="O113" s="49"/>
      <c r="P113" s="47" t="str">
        <f>IF(H113="","",VLOOKUP(H113,単重表!$C$6:'単重表'!$F$2502,3,FALSE))</f>
        <v/>
      </c>
      <c r="Q113" s="47"/>
      <c r="R113" s="54" t="e">
        <f t="shared" si="36"/>
        <v>#VALUE!</v>
      </c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56" t="str">
        <f>IF(H113="","",VLOOKUP(H113,単重表!$C$6:'単重表'!$F$2502,4,FALSE))</f>
        <v/>
      </c>
      <c r="AK113" s="169" t="e">
        <f t="shared" si="21"/>
        <v>#VALUE!</v>
      </c>
      <c r="AL113" s="40">
        <v>2</v>
      </c>
      <c r="AM113" s="218" t="e">
        <f t="shared" si="22"/>
        <v>#VALUE!</v>
      </c>
      <c r="AO113" s="219">
        <f t="shared" si="17"/>
        <v>0</v>
      </c>
      <c r="AP113" s="210"/>
      <c r="AQ113" s="211" t="str">
        <f t="shared" si="18"/>
        <v/>
      </c>
      <c r="AR113" s="210"/>
      <c r="AS113" s="212" t="str">
        <f t="shared" si="19"/>
        <v/>
      </c>
      <c r="AT113" s="210"/>
      <c r="AU113" s="131"/>
      <c r="AV113" s="213"/>
      <c r="AW113" s="213"/>
      <c r="AX113" s="213"/>
      <c r="AY113" s="213"/>
      <c r="AZ113" s="213"/>
      <c r="BA113" s="214"/>
      <c r="BB113" s="98"/>
      <c r="BC113" s="213"/>
      <c r="BD113" s="213"/>
      <c r="BE113" s="213"/>
      <c r="BF113" s="213"/>
      <c r="BG113" s="215"/>
      <c r="BH113" s="133"/>
      <c r="BI113" s="216"/>
      <c r="BJ113" s="131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>
        <f t="shared" si="20"/>
        <v>0</v>
      </c>
    </row>
    <row r="114" spans="1:93" ht="22.5" customHeight="1">
      <c r="A114" s="111"/>
      <c r="B114" s="65"/>
      <c r="C114" s="92"/>
      <c r="D114" s="96"/>
      <c r="E114" s="92"/>
      <c r="F114" s="98"/>
      <c r="G114" s="96"/>
      <c r="H114" s="87"/>
      <c r="I114" s="82"/>
      <c r="J114" s="88" t="str">
        <f>IF(H114="","",VLOOKUP(H114,単重表!$C$6:'単重表'!$F$2502,2,FALSE))</f>
        <v/>
      </c>
      <c r="K114" s="46"/>
      <c r="L114" s="129">
        <f t="shared" si="35"/>
        <v>1</v>
      </c>
      <c r="M114" s="46"/>
      <c r="N114" s="129">
        <f t="shared" si="28"/>
        <v>1</v>
      </c>
      <c r="O114" s="49"/>
      <c r="P114" s="47" t="str">
        <f>IF(H114="","",VLOOKUP(H114,単重表!$C$6:'単重表'!$F$2502,3,FALSE))</f>
        <v/>
      </c>
      <c r="Q114" s="47"/>
      <c r="R114" s="54" t="e">
        <f t="shared" si="36"/>
        <v>#VALUE!</v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56" t="str">
        <f>IF(H114="","",VLOOKUP(H114,単重表!$C$6:'単重表'!$F$2502,4,FALSE))</f>
        <v/>
      </c>
      <c r="AK114" s="169" t="e">
        <f t="shared" si="21"/>
        <v>#VALUE!</v>
      </c>
      <c r="AL114" s="40">
        <v>2</v>
      </c>
      <c r="AM114" s="218" t="e">
        <f t="shared" si="22"/>
        <v>#VALUE!</v>
      </c>
      <c r="AO114" s="219">
        <f t="shared" si="17"/>
        <v>0</v>
      </c>
      <c r="AP114" s="210"/>
      <c r="AQ114" s="211" t="str">
        <f t="shared" si="18"/>
        <v/>
      </c>
      <c r="AR114" s="210"/>
      <c r="AS114" s="212" t="str">
        <f t="shared" si="19"/>
        <v/>
      </c>
      <c r="AT114" s="210"/>
      <c r="AU114" s="131"/>
      <c r="AV114" s="213"/>
      <c r="AW114" s="213"/>
      <c r="AX114" s="213"/>
      <c r="AY114" s="213"/>
      <c r="AZ114" s="213"/>
      <c r="BA114" s="214"/>
      <c r="BB114" s="98"/>
      <c r="BC114" s="213"/>
      <c r="BD114" s="213"/>
      <c r="BE114" s="213"/>
      <c r="BF114" s="213"/>
      <c r="BG114" s="215"/>
      <c r="BH114" s="133"/>
      <c r="BI114" s="216"/>
      <c r="BJ114" s="131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>
        <f t="shared" si="20"/>
        <v>0</v>
      </c>
    </row>
    <row r="115" spans="1:93" ht="22.5" customHeight="1">
      <c r="A115" s="111"/>
      <c r="B115" s="65"/>
      <c r="C115" s="92"/>
      <c r="D115" s="96"/>
      <c r="E115" s="92"/>
      <c r="F115" s="98"/>
      <c r="G115" s="96"/>
      <c r="H115" s="87"/>
      <c r="I115" s="82"/>
      <c r="J115" s="88" t="str">
        <f>IF(H115="","",VLOOKUP(H115,単重表!$C$6:'単重表'!$F$2502,2,FALSE))</f>
        <v/>
      </c>
      <c r="K115" s="46"/>
      <c r="L115" s="129">
        <f t="shared" si="35"/>
        <v>1</v>
      </c>
      <c r="M115" s="46"/>
      <c r="N115" s="129">
        <f t="shared" si="28"/>
        <v>1</v>
      </c>
      <c r="O115" s="49"/>
      <c r="P115" s="47" t="str">
        <f>IF(H115="","",VLOOKUP(H115,単重表!$C$6:'単重表'!$F$2502,3,FALSE))</f>
        <v/>
      </c>
      <c r="Q115" s="47"/>
      <c r="R115" s="54" t="e">
        <f t="shared" si="36"/>
        <v>#VALUE!</v>
      </c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56" t="str">
        <f>IF(H115="","",VLOOKUP(H115,単重表!$C$6:'単重表'!$F$2502,4,FALSE))</f>
        <v/>
      </c>
      <c r="AK115" s="169" t="e">
        <f t="shared" si="21"/>
        <v>#VALUE!</v>
      </c>
      <c r="AL115" s="40">
        <v>2</v>
      </c>
      <c r="AM115" s="218" t="e">
        <f t="shared" si="22"/>
        <v>#VALUE!</v>
      </c>
      <c r="AO115" s="219">
        <f t="shared" si="17"/>
        <v>0</v>
      </c>
      <c r="AP115" s="210"/>
      <c r="AQ115" s="211" t="str">
        <f t="shared" si="18"/>
        <v/>
      </c>
      <c r="AR115" s="210"/>
      <c r="AS115" s="212" t="str">
        <f t="shared" si="19"/>
        <v/>
      </c>
      <c r="AT115" s="210"/>
      <c r="AU115" s="131"/>
      <c r="AV115" s="213"/>
      <c r="AW115" s="213"/>
      <c r="AX115" s="213"/>
      <c r="AY115" s="213"/>
      <c r="AZ115" s="213"/>
      <c r="BA115" s="214"/>
      <c r="BB115" s="98"/>
      <c r="BC115" s="213"/>
      <c r="BD115" s="213"/>
      <c r="BE115" s="213"/>
      <c r="BF115" s="213"/>
      <c r="BG115" s="215"/>
      <c r="BH115" s="133"/>
      <c r="BI115" s="216"/>
      <c r="BJ115" s="131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>
        <f t="shared" si="20"/>
        <v>0</v>
      </c>
    </row>
    <row r="116" spans="1:93" ht="22.5" customHeight="1">
      <c r="A116" s="111"/>
      <c r="B116" s="65"/>
      <c r="C116" s="92"/>
      <c r="D116" s="96"/>
      <c r="E116" s="92"/>
      <c r="F116" s="98"/>
      <c r="G116" s="96"/>
      <c r="H116" s="87"/>
      <c r="I116" s="82"/>
      <c r="J116" s="88" t="str">
        <f>IF(H116="","",VLOOKUP(H116,単重表!$C$6:'単重表'!$F$2502,2,FALSE))</f>
        <v/>
      </c>
      <c r="K116" s="46"/>
      <c r="L116" s="129">
        <f t="shared" si="35"/>
        <v>1</v>
      </c>
      <c r="M116" s="46"/>
      <c r="N116" s="129">
        <f t="shared" si="28"/>
        <v>1</v>
      </c>
      <c r="O116" s="49"/>
      <c r="P116" s="47" t="str">
        <f>IF(H116="","",VLOOKUP(H116,単重表!$C$6:'単重表'!$F$2502,3,FALSE))</f>
        <v/>
      </c>
      <c r="Q116" s="47"/>
      <c r="R116" s="54" t="e">
        <f t="shared" si="36"/>
        <v>#VALUE!</v>
      </c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56" t="str">
        <f>IF(H116="","",VLOOKUP(H116,単重表!$C$6:'単重表'!$F$2502,4,FALSE))</f>
        <v/>
      </c>
      <c r="AK116" s="169" t="e">
        <f t="shared" si="21"/>
        <v>#VALUE!</v>
      </c>
      <c r="AL116" s="40">
        <v>2</v>
      </c>
      <c r="AM116" s="218" t="e">
        <f t="shared" si="22"/>
        <v>#VALUE!</v>
      </c>
      <c r="AO116" s="219">
        <f t="shared" si="17"/>
        <v>0</v>
      </c>
      <c r="AP116" s="210"/>
      <c r="AQ116" s="211" t="str">
        <f t="shared" si="18"/>
        <v/>
      </c>
      <c r="AR116" s="210"/>
      <c r="AS116" s="212" t="str">
        <f t="shared" si="19"/>
        <v/>
      </c>
      <c r="AT116" s="210"/>
      <c r="AU116" s="131"/>
      <c r="AV116" s="213"/>
      <c r="AW116" s="213"/>
      <c r="AX116" s="213"/>
      <c r="AY116" s="213"/>
      <c r="AZ116" s="213"/>
      <c r="BA116" s="214"/>
      <c r="BB116" s="98"/>
      <c r="BC116" s="213"/>
      <c r="BD116" s="213"/>
      <c r="BE116" s="213"/>
      <c r="BF116" s="213"/>
      <c r="BG116" s="215"/>
      <c r="BH116" s="133"/>
      <c r="BI116" s="216"/>
      <c r="BJ116" s="131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>
        <f t="shared" si="20"/>
        <v>0</v>
      </c>
    </row>
    <row r="117" spans="1:93" ht="22.5" customHeight="1">
      <c r="A117" s="111"/>
      <c r="B117" s="65"/>
      <c r="C117" s="92"/>
      <c r="D117" s="96"/>
      <c r="E117" s="92"/>
      <c r="F117" s="98"/>
      <c r="G117" s="96"/>
      <c r="H117" s="87"/>
      <c r="I117" s="82"/>
      <c r="J117" s="88" t="str">
        <f>IF(H117="","",VLOOKUP(H117,単重表!$C$6:'単重表'!$F$2502,2,FALSE))</f>
        <v/>
      </c>
      <c r="K117" s="46"/>
      <c r="L117" s="129">
        <f t="shared" si="35"/>
        <v>1</v>
      </c>
      <c r="M117" s="46"/>
      <c r="N117" s="129">
        <f t="shared" si="28"/>
        <v>1</v>
      </c>
      <c r="O117" s="49"/>
      <c r="P117" s="47" t="str">
        <f>IF(H117="","",VLOOKUP(H117,単重表!$C$6:'単重表'!$F$2502,3,FALSE))</f>
        <v/>
      </c>
      <c r="Q117" s="47"/>
      <c r="R117" s="54" t="e">
        <f t="shared" si="36"/>
        <v>#VALUE!</v>
      </c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56" t="str">
        <f>IF(H117="","",VLOOKUP(H117,単重表!$C$6:'単重表'!$F$2502,4,FALSE))</f>
        <v/>
      </c>
      <c r="AK117" s="169" t="e">
        <f t="shared" si="21"/>
        <v>#VALUE!</v>
      </c>
      <c r="AL117" s="40">
        <v>2</v>
      </c>
      <c r="AM117" s="218" t="e">
        <f t="shared" si="22"/>
        <v>#VALUE!</v>
      </c>
      <c r="AO117" s="219">
        <f t="shared" si="17"/>
        <v>0</v>
      </c>
      <c r="AP117" s="210"/>
      <c r="AQ117" s="211" t="str">
        <f t="shared" si="18"/>
        <v/>
      </c>
      <c r="AR117" s="210"/>
      <c r="AS117" s="212" t="str">
        <f t="shared" si="19"/>
        <v/>
      </c>
      <c r="AT117" s="210"/>
      <c r="AU117" s="131"/>
      <c r="AV117" s="213"/>
      <c r="AW117" s="213"/>
      <c r="AX117" s="213"/>
      <c r="AY117" s="213"/>
      <c r="AZ117" s="213"/>
      <c r="BA117" s="214"/>
      <c r="BB117" s="98"/>
      <c r="BC117" s="213"/>
      <c r="BD117" s="213"/>
      <c r="BE117" s="213"/>
      <c r="BF117" s="213"/>
      <c r="BG117" s="215"/>
      <c r="BH117" s="133"/>
      <c r="BI117" s="216"/>
      <c r="BJ117" s="131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>
        <f t="shared" si="20"/>
        <v>0</v>
      </c>
    </row>
    <row r="118" spans="1:93" ht="22.5" customHeight="1">
      <c r="A118" s="111"/>
      <c r="B118" s="65"/>
      <c r="C118" s="92"/>
      <c r="D118" s="96"/>
      <c r="E118" s="92"/>
      <c r="F118" s="98"/>
      <c r="G118" s="96"/>
      <c r="H118" s="87"/>
      <c r="I118" s="82"/>
      <c r="J118" s="88" t="str">
        <f>IF(H118="","",VLOOKUP(H118,単重表!$C$6:'単重表'!$F$2502,2,FALSE))</f>
        <v/>
      </c>
      <c r="K118" s="46"/>
      <c r="L118" s="129">
        <f t="shared" ref="L118:L123" si="37">IF(K118="",1,K118/1000)</f>
        <v>1</v>
      </c>
      <c r="M118" s="46"/>
      <c r="N118" s="129">
        <f t="shared" si="28"/>
        <v>1</v>
      </c>
      <c r="O118" s="49"/>
      <c r="P118" s="47" t="str">
        <f>IF(H118="","",VLOOKUP(H118,単重表!$C$6:'単重表'!$F$2502,3,FALSE))</f>
        <v/>
      </c>
      <c r="Q118" s="47"/>
      <c r="R118" s="54" t="e">
        <f t="shared" ref="R118:R123" si="38">P118*O118*N118*L118+Q118</f>
        <v>#VALUE!</v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56" t="str">
        <f>IF(H118="","",VLOOKUP(H118,単重表!$C$6:'単重表'!$F$2502,4,FALSE))</f>
        <v/>
      </c>
      <c r="AK118" s="169" t="e">
        <f t="shared" si="21"/>
        <v>#VALUE!</v>
      </c>
      <c r="AL118" s="40">
        <v>2</v>
      </c>
      <c r="AM118" s="218" t="e">
        <f t="shared" si="22"/>
        <v>#VALUE!</v>
      </c>
      <c r="AO118" s="219">
        <f t="shared" si="17"/>
        <v>0</v>
      </c>
      <c r="AP118" s="210"/>
      <c r="AQ118" s="211" t="str">
        <f t="shared" si="18"/>
        <v/>
      </c>
      <c r="AR118" s="210"/>
      <c r="AS118" s="212" t="str">
        <f t="shared" si="19"/>
        <v/>
      </c>
      <c r="AT118" s="210"/>
      <c r="AU118" s="131"/>
      <c r="AV118" s="213"/>
      <c r="AW118" s="213"/>
      <c r="AX118" s="213"/>
      <c r="AY118" s="213"/>
      <c r="AZ118" s="213"/>
      <c r="BA118" s="214"/>
      <c r="BB118" s="98"/>
      <c r="BC118" s="213"/>
      <c r="BD118" s="213"/>
      <c r="BE118" s="213"/>
      <c r="BF118" s="213"/>
      <c r="BG118" s="215"/>
      <c r="BH118" s="133"/>
      <c r="BI118" s="216"/>
      <c r="BJ118" s="131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>
        <f t="shared" si="20"/>
        <v>0</v>
      </c>
    </row>
    <row r="119" spans="1:93" ht="22.5" customHeight="1">
      <c r="A119" s="111"/>
      <c r="B119" s="65"/>
      <c r="C119" s="92"/>
      <c r="D119" s="96"/>
      <c r="E119" s="92"/>
      <c r="F119" s="98"/>
      <c r="G119" s="96"/>
      <c r="H119" s="87"/>
      <c r="I119" s="82"/>
      <c r="J119" s="88" t="str">
        <f>IF(H119="","",VLOOKUP(H119,単重表!$C$6:'単重表'!$F$2502,2,FALSE))</f>
        <v/>
      </c>
      <c r="K119" s="46"/>
      <c r="L119" s="129">
        <f t="shared" si="37"/>
        <v>1</v>
      </c>
      <c r="M119" s="46"/>
      <c r="N119" s="129">
        <f t="shared" si="28"/>
        <v>1</v>
      </c>
      <c r="O119" s="49"/>
      <c r="P119" s="47" t="str">
        <f>IF(H119="","",VLOOKUP(H119,単重表!$C$6:'単重表'!$F$2502,3,FALSE))</f>
        <v/>
      </c>
      <c r="Q119" s="47"/>
      <c r="R119" s="54" t="e">
        <f t="shared" si="38"/>
        <v>#VALUE!</v>
      </c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56" t="str">
        <f>IF(H119="","",VLOOKUP(H119,単重表!$C$6:'単重表'!$F$2502,4,FALSE))</f>
        <v/>
      </c>
      <c r="AK119" s="169" t="e">
        <f t="shared" si="21"/>
        <v>#VALUE!</v>
      </c>
      <c r="AL119" s="40">
        <v>2</v>
      </c>
      <c r="AM119" s="218" t="e">
        <f t="shared" si="22"/>
        <v>#VALUE!</v>
      </c>
      <c r="AO119" s="219">
        <f t="shared" si="17"/>
        <v>0</v>
      </c>
      <c r="AP119" s="210"/>
      <c r="AQ119" s="211" t="str">
        <f t="shared" si="18"/>
        <v/>
      </c>
      <c r="AR119" s="210"/>
      <c r="AS119" s="212" t="str">
        <f t="shared" si="19"/>
        <v/>
      </c>
      <c r="AT119" s="210"/>
      <c r="AU119" s="131"/>
      <c r="AV119" s="213"/>
      <c r="AW119" s="213"/>
      <c r="AX119" s="213"/>
      <c r="AY119" s="213"/>
      <c r="AZ119" s="213"/>
      <c r="BA119" s="214"/>
      <c r="BB119" s="98"/>
      <c r="BC119" s="213"/>
      <c r="BD119" s="213"/>
      <c r="BE119" s="213"/>
      <c r="BF119" s="213"/>
      <c r="BG119" s="215"/>
      <c r="BH119" s="133"/>
      <c r="BI119" s="216"/>
      <c r="BJ119" s="131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>
        <f t="shared" si="20"/>
        <v>0</v>
      </c>
    </row>
    <row r="120" spans="1:93" ht="22.5" customHeight="1">
      <c r="A120" s="111"/>
      <c r="B120" s="65"/>
      <c r="C120" s="92"/>
      <c r="D120" s="96"/>
      <c r="E120" s="92"/>
      <c r="F120" s="98"/>
      <c r="G120" s="96"/>
      <c r="H120" s="87"/>
      <c r="I120" s="82"/>
      <c r="J120" s="88" t="str">
        <f>IF(H120="","",VLOOKUP(H120,単重表!$C$6:'単重表'!$F$2502,2,FALSE))</f>
        <v/>
      </c>
      <c r="K120" s="46"/>
      <c r="L120" s="129">
        <f t="shared" si="37"/>
        <v>1</v>
      </c>
      <c r="M120" s="46"/>
      <c r="N120" s="129">
        <f t="shared" si="28"/>
        <v>1</v>
      </c>
      <c r="O120" s="49"/>
      <c r="P120" s="47" t="str">
        <f>IF(H120="","",VLOOKUP(H120,単重表!$C$6:'単重表'!$F$2502,3,FALSE))</f>
        <v/>
      </c>
      <c r="Q120" s="47"/>
      <c r="R120" s="54" t="e">
        <f t="shared" si="38"/>
        <v>#VALUE!</v>
      </c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56" t="str">
        <f>IF(H120="","",VLOOKUP(H120,単重表!$C$6:'単重表'!$F$2502,4,FALSE))</f>
        <v/>
      </c>
      <c r="AK120" s="169" t="e">
        <f t="shared" si="21"/>
        <v>#VALUE!</v>
      </c>
      <c r="AL120" s="40">
        <v>2</v>
      </c>
      <c r="AM120" s="218" t="e">
        <f t="shared" si="22"/>
        <v>#VALUE!</v>
      </c>
      <c r="AO120" s="219">
        <f t="shared" si="17"/>
        <v>0</v>
      </c>
      <c r="AP120" s="210"/>
      <c r="AQ120" s="211" t="str">
        <f t="shared" si="18"/>
        <v/>
      </c>
      <c r="AR120" s="210"/>
      <c r="AS120" s="212" t="str">
        <f t="shared" si="19"/>
        <v/>
      </c>
      <c r="AT120" s="210"/>
      <c r="AU120" s="131"/>
      <c r="AV120" s="213"/>
      <c r="AW120" s="213"/>
      <c r="AX120" s="213"/>
      <c r="AY120" s="213"/>
      <c r="AZ120" s="213"/>
      <c r="BA120" s="214"/>
      <c r="BB120" s="98"/>
      <c r="BC120" s="213"/>
      <c r="BD120" s="213"/>
      <c r="BE120" s="213"/>
      <c r="BF120" s="213"/>
      <c r="BG120" s="215"/>
      <c r="BH120" s="133"/>
      <c r="BI120" s="216"/>
      <c r="BJ120" s="131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>
        <f t="shared" si="20"/>
        <v>0</v>
      </c>
    </row>
    <row r="121" spans="1:93" ht="22.5" customHeight="1">
      <c r="A121" s="111"/>
      <c r="B121" s="65"/>
      <c r="C121" s="92"/>
      <c r="D121" s="96"/>
      <c r="E121" s="92"/>
      <c r="F121" s="98"/>
      <c r="G121" s="96"/>
      <c r="H121" s="87"/>
      <c r="I121" s="99"/>
      <c r="J121" s="88" t="str">
        <f>IF(H121="","",VLOOKUP(H121,単重表!$C$6:'単重表'!$F$2502,2,FALSE))</f>
        <v/>
      </c>
      <c r="K121" s="46"/>
      <c r="L121" s="129">
        <f t="shared" si="37"/>
        <v>1</v>
      </c>
      <c r="M121" s="46"/>
      <c r="N121" s="129">
        <f t="shared" si="28"/>
        <v>1</v>
      </c>
      <c r="O121" s="49"/>
      <c r="P121" s="47" t="str">
        <f>IF(H121="","",VLOOKUP(H121,単重表!$C$6:'単重表'!$F$2502,3,FALSE))</f>
        <v/>
      </c>
      <c r="Q121" s="47"/>
      <c r="R121" s="54" t="e">
        <f t="shared" si="38"/>
        <v>#VALUE!</v>
      </c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65"/>
      <c r="AF121" s="65"/>
      <c r="AG121" s="40"/>
      <c r="AH121" s="40"/>
      <c r="AI121" s="40"/>
      <c r="AJ121" s="56" t="str">
        <f>IF(H121="","",VLOOKUP(H121,単重表!$C$6:'単重表'!$F$2502,4,FALSE))</f>
        <v/>
      </c>
      <c r="AK121" s="169" t="e">
        <f t="shared" si="21"/>
        <v>#VALUE!</v>
      </c>
      <c r="AL121" s="40">
        <v>2</v>
      </c>
      <c r="AM121" s="218" t="e">
        <f t="shared" si="22"/>
        <v>#VALUE!</v>
      </c>
      <c r="AO121" s="219">
        <f t="shared" si="17"/>
        <v>0</v>
      </c>
      <c r="AP121" s="210"/>
      <c r="AQ121" s="211" t="str">
        <f t="shared" si="18"/>
        <v/>
      </c>
      <c r="AR121" s="210"/>
      <c r="AS121" s="212" t="str">
        <f t="shared" si="19"/>
        <v/>
      </c>
      <c r="AT121" s="210"/>
      <c r="AU121" s="131"/>
      <c r="AV121" s="213"/>
      <c r="AW121" s="213"/>
      <c r="AX121" s="213"/>
      <c r="AY121" s="213"/>
      <c r="AZ121" s="213"/>
      <c r="BA121" s="214"/>
      <c r="BB121" s="98"/>
      <c r="BC121" s="213"/>
      <c r="BD121" s="213"/>
      <c r="BE121" s="213"/>
      <c r="BF121" s="213"/>
      <c r="BG121" s="215"/>
      <c r="BH121" s="133"/>
      <c r="BI121" s="216"/>
      <c r="BJ121" s="131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>
        <f t="shared" si="20"/>
        <v>0</v>
      </c>
    </row>
    <row r="122" spans="1:93" ht="22.5" customHeight="1">
      <c r="A122" s="111"/>
      <c r="B122" s="65"/>
      <c r="C122" s="92"/>
      <c r="D122" s="96"/>
      <c r="E122" s="92"/>
      <c r="F122" s="98"/>
      <c r="G122" s="96"/>
      <c r="H122" s="87"/>
      <c r="I122" s="99"/>
      <c r="J122" s="88" t="str">
        <f>IF(H122="","",VLOOKUP(H122,単重表!$C$6:'単重表'!$F$2502,2,FALSE))</f>
        <v/>
      </c>
      <c r="K122" s="46"/>
      <c r="L122" s="129">
        <f t="shared" si="37"/>
        <v>1</v>
      </c>
      <c r="M122" s="46"/>
      <c r="N122" s="129">
        <f t="shared" si="28"/>
        <v>1</v>
      </c>
      <c r="O122" s="49"/>
      <c r="P122" s="47" t="str">
        <f>IF(H122="","",VLOOKUP(H122,単重表!$C$6:'単重表'!$F$2502,3,FALSE))</f>
        <v/>
      </c>
      <c r="Q122" s="47"/>
      <c r="R122" s="54" t="e">
        <f t="shared" si="38"/>
        <v>#VALUE!</v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65"/>
      <c r="AF122" s="65"/>
      <c r="AG122" s="40"/>
      <c r="AH122" s="40"/>
      <c r="AI122" s="40"/>
      <c r="AJ122" s="56" t="str">
        <f>IF(H122="","",VLOOKUP(H122,単重表!$C$6:'単重表'!$F$2502,4,FALSE))</f>
        <v/>
      </c>
      <c r="AK122" s="169" t="e">
        <f t="shared" si="21"/>
        <v>#VALUE!</v>
      </c>
      <c r="AL122" s="40">
        <v>2</v>
      </c>
      <c r="AM122" s="218" t="e">
        <f t="shared" si="22"/>
        <v>#VALUE!</v>
      </c>
      <c r="AO122" s="219">
        <f t="shared" si="17"/>
        <v>0</v>
      </c>
      <c r="AP122" s="210"/>
      <c r="AQ122" s="211" t="str">
        <f t="shared" si="18"/>
        <v/>
      </c>
      <c r="AR122" s="210"/>
      <c r="AS122" s="212" t="str">
        <f t="shared" si="19"/>
        <v/>
      </c>
      <c r="AT122" s="210"/>
      <c r="AU122" s="131"/>
      <c r="AV122" s="213"/>
      <c r="AW122" s="213"/>
      <c r="AX122" s="213"/>
      <c r="AY122" s="213"/>
      <c r="AZ122" s="213"/>
      <c r="BA122" s="214"/>
      <c r="BB122" s="98"/>
      <c r="BC122" s="213"/>
      <c r="BD122" s="213"/>
      <c r="BE122" s="213"/>
      <c r="BF122" s="213"/>
      <c r="BG122" s="215"/>
      <c r="BH122" s="133"/>
      <c r="BI122" s="216"/>
      <c r="BJ122" s="131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>
        <f t="shared" si="20"/>
        <v>0</v>
      </c>
    </row>
    <row r="123" spans="1:93" ht="22.5" customHeight="1">
      <c r="A123" s="111"/>
      <c r="B123" s="65"/>
      <c r="C123" s="92"/>
      <c r="D123" s="96"/>
      <c r="E123" s="92"/>
      <c r="F123" s="98"/>
      <c r="G123" s="96"/>
      <c r="H123" s="87"/>
      <c r="I123" s="99"/>
      <c r="J123" s="88" t="str">
        <f>IF(H123="","",VLOOKUP(H123,単重表!$C$6:'単重表'!$F$2502,2,FALSE))</f>
        <v/>
      </c>
      <c r="K123" s="46"/>
      <c r="L123" s="129">
        <f t="shared" si="37"/>
        <v>1</v>
      </c>
      <c r="M123" s="46"/>
      <c r="N123" s="129">
        <f t="shared" si="28"/>
        <v>1</v>
      </c>
      <c r="O123" s="49"/>
      <c r="P123" s="47" t="str">
        <f>IF(H123="","",VLOOKUP(H123,単重表!$C$6:'単重表'!$F$2502,3,FALSE))</f>
        <v/>
      </c>
      <c r="Q123" s="47"/>
      <c r="R123" s="54" t="e">
        <f t="shared" si="38"/>
        <v>#VALUE!</v>
      </c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65"/>
      <c r="AF123" s="65"/>
      <c r="AG123" s="40"/>
      <c r="AH123" s="40"/>
      <c r="AI123" s="40"/>
      <c r="AJ123" s="56" t="str">
        <f>IF(H123="","",VLOOKUP(H123,単重表!$C$6:'単重表'!$F$2502,4,FALSE))</f>
        <v/>
      </c>
      <c r="AK123" s="169" t="e">
        <f t="shared" si="21"/>
        <v>#VALUE!</v>
      </c>
      <c r="AL123" s="40">
        <v>2</v>
      </c>
      <c r="AM123" s="218" t="e">
        <f t="shared" si="22"/>
        <v>#VALUE!</v>
      </c>
      <c r="AO123" s="219">
        <f t="shared" si="17"/>
        <v>0</v>
      </c>
      <c r="AP123" s="210"/>
      <c r="AQ123" s="211" t="str">
        <f t="shared" si="18"/>
        <v/>
      </c>
      <c r="AR123" s="210"/>
      <c r="AS123" s="212" t="str">
        <f t="shared" si="19"/>
        <v/>
      </c>
      <c r="AT123" s="210"/>
      <c r="AU123" s="131"/>
      <c r="AV123" s="213"/>
      <c r="AW123" s="213"/>
      <c r="AX123" s="213"/>
      <c r="AY123" s="213"/>
      <c r="AZ123" s="213"/>
      <c r="BA123" s="214"/>
      <c r="BB123" s="98"/>
      <c r="BC123" s="213"/>
      <c r="BD123" s="213"/>
      <c r="BE123" s="213"/>
      <c r="BF123" s="213"/>
      <c r="BG123" s="215"/>
      <c r="BH123" s="133"/>
      <c r="BI123" s="216"/>
      <c r="BJ123" s="131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>
        <f t="shared" si="20"/>
        <v>0</v>
      </c>
    </row>
    <row r="124" spans="1:93" ht="22.5" customHeight="1">
      <c r="A124" s="111"/>
      <c r="B124" s="65"/>
      <c r="C124" s="92"/>
      <c r="D124" s="96"/>
      <c r="E124" s="92"/>
      <c r="F124" s="98"/>
      <c r="G124" s="96"/>
      <c r="H124" s="87"/>
      <c r="I124" s="99"/>
      <c r="J124" s="88" t="str">
        <f>IF(H124="","",VLOOKUP(H124,単重表!$C$6:'単重表'!$F$2502,2,FALSE))</f>
        <v/>
      </c>
      <c r="K124" s="46"/>
      <c r="L124" s="129">
        <f t="shared" ref="L124:L133" si="39">IF(K124="",1,K124/1000)</f>
        <v>1</v>
      </c>
      <c r="M124" s="46"/>
      <c r="N124" s="129">
        <f t="shared" si="28"/>
        <v>1</v>
      </c>
      <c r="O124" s="49"/>
      <c r="P124" s="47" t="str">
        <f>IF(H124="","",VLOOKUP(H124,単重表!$C$6:'単重表'!$F$2502,3,FALSE))</f>
        <v/>
      </c>
      <c r="Q124" s="47"/>
      <c r="R124" s="54" t="e">
        <f t="shared" ref="R124:R129" si="40">P124*O124*N124*L124+Q124</f>
        <v>#VALUE!</v>
      </c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65"/>
      <c r="AF124" s="65"/>
      <c r="AG124" s="40"/>
      <c r="AH124" s="40"/>
      <c r="AI124" s="40"/>
      <c r="AJ124" s="56" t="str">
        <f>IF(H124="","",VLOOKUP(H124,単重表!$C$6:'単重表'!$F$2502,4,FALSE))</f>
        <v/>
      </c>
      <c r="AK124" s="169" t="e">
        <f t="shared" si="21"/>
        <v>#VALUE!</v>
      </c>
      <c r="AL124" s="40">
        <v>2</v>
      </c>
      <c r="AM124" s="218" t="e">
        <f t="shared" si="22"/>
        <v>#VALUE!</v>
      </c>
      <c r="AO124" s="219">
        <f t="shared" si="17"/>
        <v>0</v>
      </c>
      <c r="AP124" s="210"/>
      <c r="AQ124" s="211" t="str">
        <f t="shared" si="18"/>
        <v/>
      </c>
      <c r="AR124" s="210"/>
      <c r="AS124" s="212" t="str">
        <f t="shared" si="19"/>
        <v/>
      </c>
      <c r="AT124" s="210"/>
      <c r="AU124" s="131"/>
      <c r="AV124" s="213"/>
      <c r="AW124" s="213"/>
      <c r="AX124" s="213"/>
      <c r="AY124" s="213"/>
      <c r="AZ124" s="213"/>
      <c r="BA124" s="214"/>
      <c r="BB124" s="98"/>
      <c r="BC124" s="213"/>
      <c r="BD124" s="213"/>
      <c r="BE124" s="213"/>
      <c r="BF124" s="213"/>
      <c r="BG124" s="215"/>
      <c r="BH124" s="133"/>
      <c r="BI124" s="216"/>
      <c r="BJ124" s="131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>
        <f t="shared" si="20"/>
        <v>0</v>
      </c>
    </row>
    <row r="125" spans="1:93" ht="22.5" customHeight="1">
      <c r="A125" s="111"/>
      <c r="B125" s="65"/>
      <c r="C125" s="92"/>
      <c r="D125" s="96"/>
      <c r="E125" s="92"/>
      <c r="F125" s="98"/>
      <c r="G125" s="96"/>
      <c r="H125" s="87"/>
      <c r="I125" s="99"/>
      <c r="J125" s="88" t="str">
        <f>IF(H125="","",VLOOKUP(H125,単重表!$C$6:'単重表'!$F$2502,2,FALSE))</f>
        <v/>
      </c>
      <c r="K125" s="46"/>
      <c r="L125" s="129">
        <f t="shared" si="39"/>
        <v>1</v>
      </c>
      <c r="M125" s="46"/>
      <c r="N125" s="129">
        <f t="shared" si="28"/>
        <v>1</v>
      </c>
      <c r="O125" s="49"/>
      <c r="P125" s="47" t="str">
        <f>IF(H125="","",VLOOKUP(H125,単重表!$C$6:'単重表'!$F$2502,3,FALSE))</f>
        <v/>
      </c>
      <c r="Q125" s="47"/>
      <c r="R125" s="54" t="e">
        <f t="shared" si="40"/>
        <v>#VALUE!</v>
      </c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65"/>
      <c r="AF125" s="65"/>
      <c r="AG125" s="40"/>
      <c r="AH125" s="40"/>
      <c r="AI125" s="40"/>
      <c r="AJ125" s="56" t="str">
        <f>IF(H125="","",VLOOKUP(H125,単重表!$C$6:'単重表'!$F$2502,4,FALSE))</f>
        <v/>
      </c>
      <c r="AK125" s="169" t="e">
        <f t="shared" si="21"/>
        <v>#VALUE!</v>
      </c>
      <c r="AL125" s="40">
        <v>2</v>
      </c>
      <c r="AM125" s="218" t="e">
        <f t="shared" si="22"/>
        <v>#VALUE!</v>
      </c>
      <c r="AO125" s="219">
        <f t="shared" si="17"/>
        <v>0</v>
      </c>
      <c r="AP125" s="210"/>
      <c r="AQ125" s="211" t="str">
        <f t="shared" si="18"/>
        <v/>
      </c>
      <c r="AR125" s="210"/>
      <c r="AS125" s="212" t="str">
        <f t="shared" si="19"/>
        <v/>
      </c>
      <c r="AT125" s="210"/>
      <c r="AU125" s="131"/>
      <c r="AV125" s="213"/>
      <c r="AW125" s="213"/>
      <c r="AX125" s="213"/>
      <c r="AY125" s="213"/>
      <c r="AZ125" s="213"/>
      <c r="BA125" s="214"/>
      <c r="BB125" s="98"/>
      <c r="BC125" s="213"/>
      <c r="BD125" s="213"/>
      <c r="BE125" s="213"/>
      <c r="BF125" s="213"/>
      <c r="BG125" s="215"/>
      <c r="BH125" s="133"/>
      <c r="BI125" s="216"/>
      <c r="BJ125" s="131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>
        <f t="shared" si="20"/>
        <v>0</v>
      </c>
    </row>
    <row r="126" spans="1:93" ht="22.5" customHeight="1">
      <c r="A126" s="111"/>
      <c r="B126" s="65"/>
      <c r="C126" s="92"/>
      <c r="D126" s="96"/>
      <c r="E126" s="92"/>
      <c r="F126" s="98"/>
      <c r="G126" s="96"/>
      <c r="H126" s="87"/>
      <c r="I126" s="99"/>
      <c r="J126" s="88" t="str">
        <f>IF(H126="","",VLOOKUP(H126,単重表!$C$6:'単重表'!$F$2502,2,FALSE))</f>
        <v/>
      </c>
      <c r="K126" s="46"/>
      <c r="L126" s="129">
        <f t="shared" si="39"/>
        <v>1</v>
      </c>
      <c r="M126" s="46"/>
      <c r="N126" s="129">
        <f t="shared" si="28"/>
        <v>1</v>
      </c>
      <c r="O126" s="49"/>
      <c r="P126" s="47" t="str">
        <f>IF(H126="","",VLOOKUP(H126,単重表!$C$6:'単重表'!$F$2502,3,FALSE))</f>
        <v/>
      </c>
      <c r="Q126" s="47"/>
      <c r="R126" s="54" t="e">
        <f t="shared" si="40"/>
        <v>#VALUE!</v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65"/>
      <c r="AF126" s="65"/>
      <c r="AG126" s="40"/>
      <c r="AH126" s="40"/>
      <c r="AI126" s="40"/>
      <c r="AJ126" s="56" t="str">
        <f>IF(H126="","",VLOOKUP(H126,単重表!$C$6:'単重表'!$F$2502,4,FALSE))</f>
        <v/>
      </c>
      <c r="AK126" s="169" t="e">
        <f t="shared" si="21"/>
        <v>#VALUE!</v>
      </c>
      <c r="AL126" s="40">
        <v>2</v>
      </c>
      <c r="AM126" s="218" t="e">
        <f t="shared" si="22"/>
        <v>#VALUE!</v>
      </c>
      <c r="AO126" s="219">
        <f t="shared" si="17"/>
        <v>0</v>
      </c>
      <c r="AP126" s="210"/>
      <c r="AQ126" s="211" t="str">
        <f t="shared" si="18"/>
        <v/>
      </c>
      <c r="AR126" s="210"/>
      <c r="AS126" s="212" t="str">
        <f t="shared" si="19"/>
        <v/>
      </c>
      <c r="AT126" s="210"/>
      <c r="AU126" s="131"/>
      <c r="AV126" s="213"/>
      <c r="AW126" s="213"/>
      <c r="AX126" s="213"/>
      <c r="AY126" s="213"/>
      <c r="AZ126" s="213"/>
      <c r="BA126" s="214"/>
      <c r="BB126" s="98"/>
      <c r="BC126" s="213"/>
      <c r="BD126" s="213"/>
      <c r="BE126" s="213"/>
      <c r="BF126" s="213"/>
      <c r="BG126" s="215"/>
      <c r="BH126" s="133"/>
      <c r="BI126" s="216"/>
      <c r="BJ126" s="131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>
        <f t="shared" si="20"/>
        <v>0</v>
      </c>
    </row>
    <row r="127" spans="1:93" ht="22.5" customHeight="1">
      <c r="A127" s="111"/>
      <c r="B127" s="65"/>
      <c r="C127" s="92"/>
      <c r="D127" s="96"/>
      <c r="E127" s="92"/>
      <c r="F127" s="98"/>
      <c r="G127" s="96"/>
      <c r="H127" s="87"/>
      <c r="I127" s="99"/>
      <c r="J127" s="88" t="str">
        <f>IF(H127="","",VLOOKUP(H127,単重表!$C$6:'単重表'!$F$2502,2,FALSE))</f>
        <v/>
      </c>
      <c r="K127" s="46"/>
      <c r="L127" s="129">
        <f t="shared" si="39"/>
        <v>1</v>
      </c>
      <c r="M127" s="46"/>
      <c r="N127" s="129">
        <f t="shared" si="28"/>
        <v>1</v>
      </c>
      <c r="O127" s="49"/>
      <c r="P127" s="47" t="str">
        <f>IF(H127="","",VLOOKUP(H127,単重表!$C$6:'単重表'!$F$2502,3,FALSE))</f>
        <v/>
      </c>
      <c r="Q127" s="47"/>
      <c r="R127" s="54" t="e">
        <f t="shared" si="40"/>
        <v>#VALUE!</v>
      </c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65"/>
      <c r="AF127" s="65"/>
      <c r="AG127" s="40"/>
      <c r="AH127" s="40"/>
      <c r="AI127" s="40"/>
      <c r="AJ127" s="56" t="str">
        <f>IF(H127="","",VLOOKUP(H127,単重表!$C$6:'単重表'!$F$2502,4,FALSE))</f>
        <v/>
      </c>
      <c r="AK127" s="169" t="e">
        <f t="shared" si="21"/>
        <v>#VALUE!</v>
      </c>
      <c r="AL127" s="40">
        <v>2</v>
      </c>
      <c r="AM127" s="218" t="e">
        <f t="shared" si="22"/>
        <v>#VALUE!</v>
      </c>
      <c r="AO127" s="219">
        <f t="shared" si="17"/>
        <v>0</v>
      </c>
      <c r="AP127" s="210"/>
      <c r="AQ127" s="211" t="str">
        <f t="shared" si="18"/>
        <v/>
      </c>
      <c r="AR127" s="210"/>
      <c r="AS127" s="212" t="str">
        <f t="shared" si="19"/>
        <v/>
      </c>
      <c r="AT127" s="210"/>
      <c r="AU127" s="131"/>
      <c r="AV127" s="213"/>
      <c r="AW127" s="213"/>
      <c r="AX127" s="213"/>
      <c r="AY127" s="213"/>
      <c r="AZ127" s="213"/>
      <c r="BA127" s="214"/>
      <c r="BB127" s="98"/>
      <c r="BC127" s="213"/>
      <c r="BD127" s="213"/>
      <c r="BE127" s="213"/>
      <c r="BF127" s="213"/>
      <c r="BG127" s="215"/>
      <c r="BH127" s="133"/>
      <c r="BI127" s="216"/>
      <c r="BJ127" s="131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>
        <f t="shared" si="20"/>
        <v>0</v>
      </c>
    </row>
    <row r="128" spans="1:93" ht="22.5" customHeight="1">
      <c r="A128" s="111"/>
      <c r="B128" s="65"/>
      <c r="C128" s="92"/>
      <c r="D128" s="96"/>
      <c r="E128" s="92"/>
      <c r="F128" s="98"/>
      <c r="G128" s="96"/>
      <c r="H128" s="87"/>
      <c r="I128" s="99"/>
      <c r="J128" s="88" t="str">
        <f>IF(H128="","",VLOOKUP(H128,単重表!$C$6:'単重表'!$F$2502,2,FALSE))</f>
        <v/>
      </c>
      <c r="K128" s="46"/>
      <c r="L128" s="129">
        <f t="shared" si="39"/>
        <v>1</v>
      </c>
      <c r="M128" s="46"/>
      <c r="N128" s="129">
        <f t="shared" si="28"/>
        <v>1</v>
      </c>
      <c r="O128" s="49"/>
      <c r="P128" s="47" t="str">
        <f>IF(H128="","",VLOOKUP(H128,単重表!$C$6:'単重表'!$F$2502,3,FALSE))</f>
        <v/>
      </c>
      <c r="Q128" s="47"/>
      <c r="R128" s="54" t="e">
        <f t="shared" si="40"/>
        <v>#VALUE!</v>
      </c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65"/>
      <c r="AF128" s="65"/>
      <c r="AG128" s="40"/>
      <c r="AH128" s="40"/>
      <c r="AI128" s="40"/>
      <c r="AJ128" s="56" t="str">
        <f>IF(H128="","",VLOOKUP(H128,単重表!$C$6:'単重表'!$F$2502,4,FALSE))</f>
        <v/>
      </c>
      <c r="AK128" s="169" t="e">
        <f t="shared" si="21"/>
        <v>#VALUE!</v>
      </c>
      <c r="AL128" s="40">
        <v>2</v>
      </c>
      <c r="AM128" s="218" t="e">
        <f t="shared" si="22"/>
        <v>#VALUE!</v>
      </c>
      <c r="AO128" s="219">
        <f t="shared" si="17"/>
        <v>0</v>
      </c>
      <c r="AP128" s="210"/>
      <c r="AQ128" s="211" t="str">
        <f t="shared" si="18"/>
        <v/>
      </c>
      <c r="AR128" s="210"/>
      <c r="AS128" s="212" t="str">
        <f t="shared" si="19"/>
        <v/>
      </c>
      <c r="AT128" s="210"/>
      <c r="AU128" s="131"/>
      <c r="AV128" s="213"/>
      <c r="AW128" s="213"/>
      <c r="AX128" s="213"/>
      <c r="AY128" s="213"/>
      <c r="AZ128" s="213"/>
      <c r="BA128" s="214"/>
      <c r="BB128" s="98"/>
      <c r="BC128" s="213"/>
      <c r="BD128" s="213"/>
      <c r="BE128" s="213"/>
      <c r="BF128" s="213"/>
      <c r="BG128" s="215"/>
      <c r="BH128" s="133"/>
      <c r="BI128" s="216"/>
      <c r="BJ128" s="131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>
        <f t="shared" si="20"/>
        <v>0</v>
      </c>
    </row>
    <row r="129" spans="1:93" ht="22.5" customHeight="1">
      <c r="A129" s="111"/>
      <c r="B129" s="65"/>
      <c r="C129" s="92"/>
      <c r="D129" s="96"/>
      <c r="E129" s="92"/>
      <c r="F129" s="98"/>
      <c r="G129" s="96"/>
      <c r="H129" s="87"/>
      <c r="I129" s="99"/>
      <c r="J129" s="88" t="str">
        <f>IF(H129="","",VLOOKUP(H129,単重表!$C$6:'単重表'!$F$2502,2,FALSE))</f>
        <v/>
      </c>
      <c r="K129" s="46"/>
      <c r="L129" s="129">
        <f t="shared" si="39"/>
        <v>1</v>
      </c>
      <c r="M129" s="46"/>
      <c r="N129" s="129">
        <f t="shared" si="28"/>
        <v>1</v>
      </c>
      <c r="O129" s="49"/>
      <c r="P129" s="47" t="str">
        <f>IF(H129="","",VLOOKUP(H129,単重表!$C$6:'単重表'!$F$2502,3,FALSE))</f>
        <v/>
      </c>
      <c r="Q129" s="47"/>
      <c r="R129" s="54" t="e">
        <f t="shared" si="40"/>
        <v>#VALUE!</v>
      </c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65"/>
      <c r="AF129" s="65"/>
      <c r="AG129" s="40"/>
      <c r="AH129" s="40"/>
      <c r="AI129" s="40"/>
      <c r="AJ129" s="56" t="str">
        <f>IF(H129="","",VLOOKUP(H129,単重表!$C$6:'単重表'!$F$2502,4,FALSE))</f>
        <v/>
      </c>
      <c r="AK129" s="169" t="e">
        <f t="shared" si="21"/>
        <v>#VALUE!</v>
      </c>
      <c r="AL129" s="40">
        <v>2</v>
      </c>
      <c r="AM129" s="218" t="e">
        <f t="shared" si="22"/>
        <v>#VALUE!</v>
      </c>
      <c r="AO129" s="219">
        <f t="shared" si="17"/>
        <v>0</v>
      </c>
      <c r="AP129" s="210"/>
      <c r="AQ129" s="211" t="str">
        <f t="shared" si="18"/>
        <v/>
      </c>
      <c r="AR129" s="210"/>
      <c r="AS129" s="212" t="str">
        <f t="shared" si="19"/>
        <v/>
      </c>
      <c r="AT129" s="210"/>
      <c r="AU129" s="131"/>
      <c r="AV129" s="213"/>
      <c r="AW129" s="213"/>
      <c r="AX129" s="213"/>
      <c r="AY129" s="213"/>
      <c r="AZ129" s="213"/>
      <c r="BA129" s="214"/>
      <c r="BB129" s="98"/>
      <c r="BC129" s="213"/>
      <c r="BD129" s="213"/>
      <c r="BE129" s="213"/>
      <c r="BF129" s="213"/>
      <c r="BG129" s="215"/>
      <c r="BH129" s="133"/>
      <c r="BI129" s="216"/>
      <c r="BJ129" s="131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>
        <f t="shared" si="20"/>
        <v>0</v>
      </c>
    </row>
    <row r="130" spans="1:93" ht="22.5" customHeight="1">
      <c r="A130" s="111"/>
      <c r="B130" s="65"/>
      <c r="C130" s="92"/>
      <c r="D130" s="96"/>
      <c r="E130" s="92"/>
      <c r="F130" s="98"/>
      <c r="G130" s="96"/>
      <c r="H130" s="87"/>
      <c r="I130" s="99"/>
      <c r="J130" s="88" t="str">
        <f>IF(H130="","",VLOOKUP(H130,単重表!$C$6:'単重表'!$F$2502,2,FALSE))</f>
        <v/>
      </c>
      <c r="K130" s="46"/>
      <c r="L130" s="129">
        <f t="shared" si="39"/>
        <v>1</v>
      </c>
      <c r="M130" s="46"/>
      <c r="N130" s="129">
        <f t="shared" si="28"/>
        <v>1</v>
      </c>
      <c r="O130" s="49"/>
      <c r="P130" s="47" t="str">
        <f>IF(H130="","",VLOOKUP(H130,単重表!$C$6:'単重表'!$F$2502,3,FALSE))</f>
        <v/>
      </c>
      <c r="Q130" s="47"/>
      <c r="R130" s="54" t="e">
        <f t="shared" ref="R130:R135" si="41">P130*O130*N130*L130+Q130</f>
        <v>#VALUE!</v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65"/>
      <c r="AF130" s="65"/>
      <c r="AG130" s="40"/>
      <c r="AH130" s="40"/>
      <c r="AI130" s="40"/>
      <c r="AJ130" s="56" t="str">
        <f>IF(H130="","",VLOOKUP(H130,単重表!$C$6:'単重表'!$F$2502,4,FALSE))</f>
        <v/>
      </c>
      <c r="AK130" s="169" t="e">
        <f t="shared" si="21"/>
        <v>#VALUE!</v>
      </c>
      <c r="AL130" s="40">
        <v>2</v>
      </c>
      <c r="AM130" s="218" t="e">
        <f t="shared" si="22"/>
        <v>#VALUE!</v>
      </c>
      <c r="AO130" s="219">
        <f t="shared" si="17"/>
        <v>0</v>
      </c>
      <c r="AP130" s="210"/>
      <c r="AQ130" s="211" t="str">
        <f t="shared" si="18"/>
        <v/>
      </c>
      <c r="AR130" s="210"/>
      <c r="AS130" s="212" t="str">
        <f t="shared" si="19"/>
        <v/>
      </c>
      <c r="AT130" s="210"/>
      <c r="AU130" s="131"/>
      <c r="AV130" s="213"/>
      <c r="AW130" s="213"/>
      <c r="AX130" s="213"/>
      <c r="AY130" s="213"/>
      <c r="AZ130" s="213"/>
      <c r="BA130" s="214"/>
      <c r="BB130" s="98"/>
      <c r="BC130" s="213"/>
      <c r="BD130" s="213"/>
      <c r="BE130" s="213"/>
      <c r="BF130" s="213"/>
      <c r="BG130" s="215"/>
      <c r="BH130" s="133"/>
      <c r="BI130" s="216"/>
      <c r="BJ130" s="131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>
        <f t="shared" si="20"/>
        <v>0</v>
      </c>
    </row>
    <row r="131" spans="1:93" ht="22.5" customHeight="1">
      <c r="A131" s="111"/>
      <c r="B131" s="65"/>
      <c r="C131" s="92"/>
      <c r="D131" s="96"/>
      <c r="E131" s="92"/>
      <c r="F131" s="98"/>
      <c r="G131" s="96"/>
      <c r="H131" s="87"/>
      <c r="I131" s="99"/>
      <c r="J131" s="88" t="str">
        <f>IF(H131="","",VLOOKUP(H131,単重表!$C$6:'単重表'!$F$2502,2,FALSE))</f>
        <v/>
      </c>
      <c r="K131" s="46"/>
      <c r="L131" s="129">
        <f t="shared" si="39"/>
        <v>1</v>
      </c>
      <c r="M131" s="46"/>
      <c r="N131" s="129">
        <f t="shared" si="28"/>
        <v>1</v>
      </c>
      <c r="O131" s="49"/>
      <c r="P131" s="47" t="str">
        <f>IF(H131="","",VLOOKUP(H131,単重表!$C$6:'単重表'!$F$2502,3,FALSE))</f>
        <v/>
      </c>
      <c r="Q131" s="47"/>
      <c r="R131" s="54" t="e">
        <f t="shared" si="41"/>
        <v>#VALUE!</v>
      </c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65"/>
      <c r="AF131" s="65"/>
      <c r="AG131" s="40"/>
      <c r="AH131" s="40"/>
      <c r="AI131" s="40"/>
      <c r="AJ131" s="56" t="str">
        <f>IF(H131="","",VLOOKUP(H131,単重表!$C$6:'単重表'!$F$2502,4,FALSE))</f>
        <v/>
      </c>
      <c r="AK131" s="169" t="e">
        <f t="shared" si="21"/>
        <v>#VALUE!</v>
      </c>
      <c r="AL131" s="40">
        <v>2</v>
      </c>
      <c r="AM131" s="218" t="e">
        <f t="shared" si="22"/>
        <v>#VALUE!</v>
      </c>
      <c r="AO131" s="219">
        <f t="shared" si="17"/>
        <v>0</v>
      </c>
      <c r="AP131" s="210"/>
      <c r="AQ131" s="211" t="str">
        <f t="shared" si="18"/>
        <v/>
      </c>
      <c r="AR131" s="210"/>
      <c r="AS131" s="212" t="str">
        <f t="shared" si="19"/>
        <v/>
      </c>
      <c r="AT131" s="210"/>
      <c r="AU131" s="131"/>
      <c r="AV131" s="213"/>
      <c r="AW131" s="213"/>
      <c r="AX131" s="213"/>
      <c r="AY131" s="213"/>
      <c r="AZ131" s="213"/>
      <c r="BA131" s="214"/>
      <c r="BB131" s="98"/>
      <c r="BC131" s="213"/>
      <c r="BD131" s="213"/>
      <c r="BE131" s="213"/>
      <c r="BF131" s="213"/>
      <c r="BG131" s="215"/>
      <c r="BH131" s="133"/>
      <c r="BI131" s="216"/>
      <c r="BJ131" s="131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>
        <f t="shared" si="20"/>
        <v>0</v>
      </c>
    </row>
    <row r="132" spans="1:93" ht="22.5" customHeight="1">
      <c r="A132" s="111"/>
      <c r="B132" s="65"/>
      <c r="C132" s="92"/>
      <c r="D132" s="96"/>
      <c r="E132" s="92"/>
      <c r="F132" s="98"/>
      <c r="G132" s="96"/>
      <c r="H132" s="87"/>
      <c r="I132" s="99"/>
      <c r="J132" s="88" t="str">
        <f>IF(H132="","",VLOOKUP(H132,単重表!$C$6:'単重表'!$F$2502,2,FALSE))</f>
        <v/>
      </c>
      <c r="K132" s="46"/>
      <c r="L132" s="129">
        <f t="shared" si="39"/>
        <v>1</v>
      </c>
      <c r="M132" s="46"/>
      <c r="N132" s="129">
        <f t="shared" si="28"/>
        <v>1</v>
      </c>
      <c r="O132" s="49"/>
      <c r="P132" s="47" t="str">
        <f>IF(H132="","",VLOOKUP(H132,単重表!$C$6:'単重表'!$F$2502,3,FALSE))</f>
        <v/>
      </c>
      <c r="Q132" s="47"/>
      <c r="R132" s="54" t="e">
        <f t="shared" si="41"/>
        <v>#VALUE!</v>
      </c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65"/>
      <c r="AF132" s="65"/>
      <c r="AG132" s="40"/>
      <c r="AH132" s="40"/>
      <c r="AI132" s="40"/>
      <c r="AJ132" s="56" t="str">
        <f>IF(H132="","",VLOOKUP(H132,単重表!$C$6:'単重表'!$F$2502,4,FALSE))</f>
        <v/>
      </c>
      <c r="AK132" s="169" t="e">
        <f t="shared" si="21"/>
        <v>#VALUE!</v>
      </c>
      <c r="AL132" s="40">
        <v>2</v>
      </c>
      <c r="AM132" s="218" t="e">
        <f t="shared" si="22"/>
        <v>#VALUE!</v>
      </c>
      <c r="AO132" s="219">
        <f t="shared" si="17"/>
        <v>0</v>
      </c>
      <c r="AP132" s="210"/>
      <c r="AQ132" s="211" t="str">
        <f t="shared" si="18"/>
        <v/>
      </c>
      <c r="AR132" s="210"/>
      <c r="AS132" s="212" t="str">
        <f t="shared" si="19"/>
        <v/>
      </c>
      <c r="AT132" s="210"/>
      <c r="AU132" s="131"/>
      <c r="AV132" s="213"/>
      <c r="AW132" s="213"/>
      <c r="AX132" s="213"/>
      <c r="AY132" s="213"/>
      <c r="AZ132" s="213"/>
      <c r="BA132" s="214"/>
      <c r="BB132" s="98"/>
      <c r="BC132" s="213"/>
      <c r="BD132" s="213"/>
      <c r="BE132" s="213"/>
      <c r="BF132" s="213"/>
      <c r="BG132" s="215"/>
      <c r="BH132" s="133"/>
      <c r="BI132" s="216"/>
      <c r="BJ132" s="131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>
        <f t="shared" si="20"/>
        <v>0</v>
      </c>
    </row>
    <row r="133" spans="1:93" ht="22.5" customHeight="1">
      <c r="A133" s="111"/>
      <c r="B133" s="65"/>
      <c r="C133" s="92"/>
      <c r="D133" s="96"/>
      <c r="E133" s="92"/>
      <c r="F133" s="98"/>
      <c r="G133" s="96"/>
      <c r="H133" s="87"/>
      <c r="I133" s="99"/>
      <c r="J133" s="88" t="str">
        <f>IF(H133="","",VLOOKUP(H133,単重表!$C$6:'単重表'!$F$2502,2,FALSE))</f>
        <v/>
      </c>
      <c r="K133" s="46"/>
      <c r="L133" s="129">
        <f t="shared" si="39"/>
        <v>1</v>
      </c>
      <c r="M133" s="46"/>
      <c r="N133" s="129">
        <f t="shared" si="28"/>
        <v>1</v>
      </c>
      <c r="O133" s="49"/>
      <c r="P133" s="47" t="str">
        <f>IF(H133="","",VLOOKUP(H133,単重表!$C$6:'単重表'!$F$2502,3,FALSE))</f>
        <v/>
      </c>
      <c r="Q133" s="47"/>
      <c r="R133" s="54" t="e">
        <f t="shared" si="41"/>
        <v>#VALUE!</v>
      </c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65"/>
      <c r="AF133" s="65"/>
      <c r="AG133" s="40"/>
      <c r="AH133" s="40"/>
      <c r="AI133" s="40"/>
      <c r="AJ133" s="56" t="str">
        <f>IF(H133="","",VLOOKUP(H133,単重表!$C$6:'単重表'!$F$2502,4,FALSE))</f>
        <v/>
      </c>
      <c r="AK133" s="169" t="e">
        <f t="shared" si="21"/>
        <v>#VALUE!</v>
      </c>
      <c r="AL133" s="40">
        <v>2</v>
      </c>
      <c r="AM133" s="218" t="e">
        <f t="shared" si="22"/>
        <v>#VALUE!</v>
      </c>
      <c r="AO133" s="219">
        <f t="shared" si="17"/>
        <v>0</v>
      </c>
      <c r="AP133" s="210"/>
      <c r="AQ133" s="211" t="str">
        <f t="shared" si="18"/>
        <v/>
      </c>
      <c r="AR133" s="210"/>
      <c r="AS133" s="212" t="str">
        <f t="shared" si="19"/>
        <v/>
      </c>
      <c r="AT133" s="210"/>
      <c r="AU133" s="131"/>
      <c r="AV133" s="213"/>
      <c r="AW133" s="213"/>
      <c r="AX133" s="213"/>
      <c r="AY133" s="213"/>
      <c r="AZ133" s="213"/>
      <c r="BA133" s="214"/>
      <c r="BB133" s="98"/>
      <c r="BC133" s="213"/>
      <c r="BD133" s="213"/>
      <c r="BE133" s="213"/>
      <c r="BF133" s="213"/>
      <c r="BG133" s="215"/>
      <c r="BH133" s="133"/>
      <c r="BI133" s="216"/>
      <c r="BJ133" s="131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>
        <f t="shared" si="20"/>
        <v>0</v>
      </c>
    </row>
    <row r="134" spans="1:93" ht="22.5" customHeight="1">
      <c r="A134" s="111"/>
      <c r="B134" s="65"/>
      <c r="C134" s="92"/>
      <c r="D134" s="96"/>
      <c r="E134" s="92"/>
      <c r="F134" s="98"/>
      <c r="G134" s="96"/>
      <c r="H134" s="87"/>
      <c r="I134" s="99"/>
      <c r="J134" s="88" t="str">
        <f>IF(H134="","",VLOOKUP(H134,単重表!$C$6:'単重表'!$F$2502,2,FALSE))</f>
        <v/>
      </c>
      <c r="K134" s="46"/>
      <c r="L134" s="129">
        <f t="shared" ref="L134:L169" si="42">IF(K134="",1,K134/1000)</f>
        <v>1</v>
      </c>
      <c r="M134" s="46"/>
      <c r="N134" s="129">
        <f t="shared" si="28"/>
        <v>1</v>
      </c>
      <c r="O134" s="49"/>
      <c r="P134" s="47" t="str">
        <f>IF(H134="","",VLOOKUP(H134,単重表!$C$6:'単重表'!$F$2502,3,FALSE))</f>
        <v/>
      </c>
      <c r="Q134" s="47"/>
      <c r="R134" s="54" t="e">
        <f t="shared" si="41"/>
        <v>#VALUE!</v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65"/>
      <c r="AF134" s="65"/>
      <c r="AG134" s="40"/>
      <c r="AH134" s="40"/>
      <c r="AI134" s="40"/>
      <c r="AJ134" s="56" t="str">
        <f>IF(H134="","",VLOOKUP(H134,単重表!$C$6:'単重表'!$F$2502,4,FALSE))</f>
        <v/>
      </c>
      <c r="AK134" s="169" t="e">
        <f t="shared" si="21"/>
        <v>#VALUE!</v>
      </c>
      <c r="AL134" s="40">
        <v>2</v>
      </c>
      <c r="AM134" s="218" t="e">
        <f t="shared" si="22"/>
        <v>#VALUE!</v>
      </c>
      <c r="AO134" s="219">
        <f t="shared" ref="AO134:AO197" si="43">K134</f>
        <v>0</v>
      </c>
      <c r="AP134" s="210"/>
      <c r="AQ134" s="211" t="str">
        <f t="shared" ref="AQ134:AQ197" si="44">MID(J134,2,3)</f>
        <v/>
      </c>
      <c r="AR134" s="210"/>
      <c r="AS134" s="212" t="str">
        <f t="shared" ref="AS134:AS197" si="45">MID(J134,2,3)</f>
        <v/>
      </c>
      <c r="AT134" s="210"/>
      <c r="AU134" s="131"/>
      <c r="AV134" s="213"/>
      <c r="AW134" s="213"/>
      <c r="AX134" s="213"/>
      <c r="AY134" s="213"/>
      <c r="AZ134" s="213"/>
      <c r="BA134" s="214"/>
      <c r="BB134" s="98"/>
      <c r="BC134" s="213"/>
      <c r="BD134" s="213"/>
      <c r="BE134" s="213"/>
      <c r="BF134" s="213"/>
      <c r="BG134" s="215"/>
      <c r="BH134" s="133"/>
      <c r="BI134" s="216"/>
      <c r="BJ134" s="131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>
        <f t="shared" ref="CO134:CO197" si="46">BL134*$BL$4+BO134*$BO$4+BM134*$BM$4+BN134*$BN$4+BP134*$BP$4+BQ134*$BQ$4+BR134*$BR$4+BS134*$BS$4+BT134*$BT$4+BU134*$BU$4+BV134*$BV$4+BW134*$BW$4+BX134*$BX$4+BY134*$BY$4+BZ134*$BZ$4+CA134*$CA$4+CB134*$CB$4+CC134*$CC$4+CD134*$CD$4+CE134*$CE$4+CF134*$CF$4+CG134*$CG$4+CH134*$CH$4+CI134*$CI$4+CJ134*$CJ$4+CK134*$CK$4+CL134*$CL$4+CM134*$CM$4+CN134*$CN$4</f>
        <v>0</v>
      </c>
    </row>
    <row r="135" spans="1:93" ht="22.5" customHeight="1">
      <c r="A135" s="111"/>
      <c r="B135" s="65"/>
      <c r="C135" s="92"/>
      <c r="D135" s="96"/>
      <c r="E135" s="92"/>
      <c r="F135" s="98"/>
      <c r="G135" s="96"/>
      <c r="H135" s="87"/>
      <c r="I135" s="99"/>
      <c r="J135" s="88" t="str">
        <f>IF(H135="","",VLOOKUP(H135,単重表!$C$6:'単重表'!$F$2502,2,FALSE))</f>
        <v/>
      </c>
      <c r="K135" s="46"/>
      <c r="L135" s="129">
        <f t="shared" si="42"/>
        <v>1</v>
      </c>
      <c r="M135" s="46"/>
      <c r="N135" s="129">
        <f t="shared" si="28"/>
        <v>1</v>
      </c>
      <c r="O135" s="49"/>
      <c r="P135" s="47" t="str">
        <f>IF(H135="","",VLOOKUP(H135,単重表!$C$6:'単重表'!$F$2502,3,FALSE))</f>
        <v/>
      </c>
      <c r="Q135" s="47"/>
      <c r="R135" s="54" t="e">
        <f t="shared" si="41"/>
        <v>#VALUE!</v>
      </c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65"/>
      <c r="AF135" s="65"/>
      <c r="AG135" s="40"/>
      <c r="AH135" s="40"/>
      <c r="AI135" s="40"/>
      <c r="AJ135" s="56" t="str">
        <f>IF(H135="","",VLOOKUP(H135,単重表!$C$6:'単重表'!$F$2502,4,FALSE))</f>
        <v/>
      </c>
      <c r="AK135" s="169" t="e">
        <f t="shared" ref="AK135:AK198" si="47">AJ135*O135*L135</f>
        <v>#VALUE!</v>
      </c>
      <c r="AL135" s="40">
        <v>2</v>
      </c>
      <c r="AM135" s="218" t="e">
        <f t="shared" ref="AM135:AM198" si="48">AK135*AL135</f>
        <v>#VALUE!</v>
      </c>
      <c r="AO135" s="219">
        <f t="shared" si="43"/>
        <v>0</v>
      </c>
      <c r="AP135" s="210"/>
      <c r="AQ135" s="211" t="str">
        <f t="shared" si="44"/>
        <v/>
      </c>
      <c r="AR135" s="210"/>
      <c r="AS135" s="212" t="str">
        <f t="shared" si="45"/>
        <v/>
      </c>
      <c r="AT135" s="210"/>
      <c r="AU135" s="131"/>
      <c r="AV135" s="213"/>
      <c r="AW135" s="213"/>
      <c r="AX135" s="213"/>
      <c r="AY135" s="213"/>
      <c r="AZ135" s="213"/>
      <c r="BA135" s="214"/>
      <c r="BB135" s="98"/>
      <c r="BC135" s="213"/>
      <c r="BD135" s="213"/>
      <c r="BE135" s="213"/>
      <c r="BF135" s="213"/>
      <c r="BG135" s="215"/>
      <c r="BH135" s="133"/>
      <c r="BI135" s="216"/>
      <c r="BJ135" s="131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>
        <f t="shared" si="46"/>
        <v>0</v>
      </c>
    </row>
    <row r="136" spans="1:93" ht="22.5" customHeight="1">
      <c r="A136" s="111"/>
      <c r="B136" s="65"/>
      <c r="C136" s="92"/>
      <c r="D136" s="96"/>
      <c r="E136" s="92"/>
      <c r="F136" s="98"/>
      <c r="G136" s="96"/>
      <c r="H136" s="87"/>
      <c r="I136" s="99"/>
      <c r="J136" s="88" t="str">
        <f>IF(H136="","",VLOOKUP(H136,単重表!$C$6:'単重表'!$F$2502,2,FALSE))</f>
        <v/>
      </c>
      <c r="K136" s="46"/>
      <c r="L136" s="129">
        <f t="shared" si="42"/>
        <v>1</v>
      </c>
      <c r="M136" s="46"/>
      <c r="N136" s="129">
        <f t="shared" si="28"/>
        <v>1</v>
      </c>
      <c r="O136" s="49"/>
      <c r="P136" s="47" t="str">
        <f>IF(H136="","",VLOOKUP(H136,単重表!$C$6:'単重表'!$F$2502,3,FALSE))</f>
        <v/>
      </c>
      <c r="Q136" s="47"/>
      <c r="R136" s="54" t="e">
        <f>P136*O136*N136*L136+Q136</f>
        <v>#VALUE!</v>
      </c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65"/>
      <c r="AF136" s="65"/>
      <c r="AG136" s="40"/>
      <c r="AH136" s="40"/>
      <c r="AI136" s="40"/>
      <c r="AJ136" s="56" t="str">
        <f>IF(H136="","",VLOOKUP(H136,単重表!$C$6:'単重表'!$F$2502,4,FALSE))</f>
        <v/>
      </c>
      <c r="AK136" s="169" t="e">
        <f t="shared" si="47"/>
        <v>#VALUE!</v>
      </c>
      <c r="AL136" s="40">
        <v>2</v>
      </c>
      <c r="AM136" s="218" t="e">
        <f t="shared" si="48"/>
        <v>#VALUE!</v>
      </c>
      <c r="AO136" s="219">
        <f t="shared" si="43"/>
        <v>0</v>
      </c>
      <c r="AP136" s="210"/>
      <c r="AQ136" s="211" t="str">
        <f t="shared" si="44"/>
        <v/>
      </c>
      <c r="AR136" s="210"/>
      <c r="AS136" s="212" t="str">
        <f t="shared" si="45"/>
        <v/>
      </c>
      <c r="AT136" s="210"/>
      <c r="AU136" s="131"/>
      <c r="AV136" s="213"/>
      <c r="AW136" s="213"/>
      <c r="AX136" s="213"/>
      <c r="AY136" s="213"/>
      <c r="AZ136" s="213"/>
      <c r="BA136" s="214"/>
      <c r="BB136" s="98"/>
      <c r="BC136" s="213"/>
      <c r="BD136" s="213"/>
      <c r="BE136" s="213"/>
      <c r="BF136" s="213"/>
      <c r="BG136" s="215"/>
      <c r="BH136" s="133"/>
      <c r="BI136" s="216"/>
      <c r="BJ136" s="131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>
        <f t="shared" si="46"/>
        <v>0</v>
      </c>
    </row>
    <row r="137" spans="1:93" ht="22.5" customHeight="1">
      <c r="A137" s="111"/>
      <c r="B137" s="65"/>
      <c r="C137" s="92"/>
      <c r="D137" s="96"/>
      <c r="E137" s="92"/>
      <c r="F137" s="98"/>
      <c r="G137" s="96"/>
      <c r="H137" s="87"/>
      <c r="I137" s="99"/>
      <c r="J137" s="88" t="str">
        <f>IF(H137="","",VLOOKUP(H137,単重表!$C$6:'単重表'!$F$2502,2,FALSE))</f>
        <v/>
      </c>
      <c r="K137" s="46"/>
      <c r="L137" s="129">
        <f t="shared" si="42"/>
        <v>1</v>
      </c>
      <c r="M137" s="46"/>
      <c r="N137" s="129">
        <f t="shared" si="28"/>
        <v>1</v>
      </c>
      <c r="O137" s="49"/>
      <c r="P137" s="47" t="str">
        <f>IF(H137="","",VLOOKUP(H137,単重表!$C$6:'単重表'!$F$2502,3,FALSE))</f>
        <v/>
      </c>
      <c r="Q137" s="47"/>
      <c r="R137" s="54" t="e">
        <f t="shared" ref="R137:R147" si="49">P137*O137*N137*L137+Q137</f>
        <v>#VALUE!</v>
      </c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65"/>
      <c r="AF137" s="65"/>
      <c r="AG137" s="40"/>
      <c r="AH137" s="40"/>
      <c r="AI137" s="40"/>
      <c r="AJ137" s="56" t="str">
        <f>IF(H137="","",VLOOKUP(H137,単重表!$C$6:'単重表'!$F$2502,4,FALSE))</f>
        <v/>
      </c>
      <c r="AK137" s="169" t="e">
        <f t="shared" si="47"/>
        <v>#VALUE!</v>
      </c>
      <c r="AL137" s="40">
        <v>2</v>
      </c>
      <c r="AM137" s="218" t="e">
        <f t="shared" si="48"/>
        <v>#VALUE!</v>
      </c>
      <c r="AO137" s="219">
        <f t="shared" si="43"/>
        <v>0</v>
      </c>
      <c r="AP137" s="210"/>
      <c r="AQ137" s="211" t="str">
        <f t="shared" si="44"/>
        <v/>
      </c>
      <c r="AR137" s="210"/>
      <c r="AS137" s="212" t="str">
        <f t="shared" si="45"/>
        <v/>
      </c>
      <c r="AT137" s="210"/>
      <c r="AU137" s="131"/>
      <c r="AV137" s="213"/>
      <c r="AW137" s="213"/>
      <c r="AX137" s="213"/>
      <c r="AY137" s="213"/>
      <c r="AZ137" s="213"/>
      <c r="BA137" s="214"/>
      <c r="BB137" s="98"/>
      <c r="BC137" s="213"/>
      <c r="BD137" s="213"/>
      <c r="BE137" s="213"/>
      <c r="BF137" s="213"/>
      <c r="BG137" s="215"/>
      <c r="BH137" s="133"/>
      <c r="BI137" s="216"/>
      <c r="BJ137" s="131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>
        <f t="shared" si="46"/>
        <v>0</v>
      </c>
    </row>
    <row r="138" spans="1:93" ht="22.5" customHeight="1">
      <c r="A138" s="111"/>
      <c r="B138" s="65"/>
      <c r="C138" s="92"/>
      <c r="D138" s="96"/>
      <c r="E138" s="92"/>
      <c r="F138" s="98"/>
      <c r="G138" s="96"/>
      <c r="H138" s="87"/>
      <c r="I138" s="99"/>
      <c r="J138" s="88" t="str">
        <f>IF(H138="","",VLOOKUP(H138,単重表!$C$6:'単重表'!$F$2502,2,FALSE))</f>
        <v/>
      </c>
      <c r="K138" s="46"/>
      <c r="L138" s="129">
        <f t="shared" si="42"/>
        <v>1</v>
      </c>
      <c r="M138" s="46"/>
      <c r="N138" s="129">
        <f t="shared" si="28"/>
        <v>1</v>
      </c>
      <c r="O138" s="49"/>
      <c r="P138" s="47" t="str">
        <f>IF(H138="","",VLOOKUP(H138,単重表!$C$6:'単重表'!$F$2502,3,FALSE))</f>
        <v/>
      </c>
      <c r="Q138" s="47"/>
      <c r="R138" s="54" t="e">
        <f t="shared" si="49"/>
        <v>#VALUE!</v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65"/>
      <c r="AF138" s="65"/>
      <c r="AG138" s="40"/>
      <c r="AH138" s="40"/>
      <c r="AI138" s="40"/>
      <c r="AJ138" s="56" t="str">
        <f>IF(H138="","",VLOOKUP(H138,単重表!$C$6:'単重表'!$F$2502,4,FALSE))</f>
        <v/>
      </c>
      <c r="AK138" s="169" t="e">
        <f t="shared" si="47"/>
        <v>#VALUE!</v>
      </c>
      <c r="AL138" s="40">
        <v>2</v>
      </c>
      <c r="AM138" s="218" t="e">
        <f t="shared" si="48"/>
        <v>#VALUE!</v>
      </c>
      <c r="AO138" s="219">
        <f t="shared" si="43"/>
        <v>0</v>
      </c>
      <c r="AP138" s="210"/>
      <c r="AQ138" s="211" t="str">
        <f t="shared" si="44"/>
        <v/>
      </c>
      <c r="AR138" s="210"/>
      <c r="AS138" s="212" t="str">
        <f t="shared" si="45"/>
        <v/>
      </c>
      <c r="AT138" s="210"/>
      <c r="AU138" s="131"/>
      <c r="AV138" s="213"/>
      <c r="AW138" s="213"/>
      <c r="AX138" s="213"/>
      <c r="AY138" s="213"/>
      <c r="AZ138" s="213"/>
      <c r="BA138" s="214"/>
      <c r="BB138" s="98"/>
      <c r="BC138" s="213"/>
      <c r="BD138" s="213"/>
      <c r="BE138" s="213"/>
      <c r="BF138" s="213"/>
      <c r="BG138" s="215"/>
      <c r="BH138" s="133"/>
      <c r="BI138" s="216"/>
      <c r="BJ138" s="131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>
        <f t="shared" si="46"/>
        <v>0</v>
      </c>
    </row>
    <row r="139" spans="1:93" ht="22.5" customHeight="1">
      <c r="A139" s="111"/>
      <c r="B139" s="65"/>
      <c r="C139" s="92"/>
      <c r="D139" s="96"/>
      <c r="E139" s="92"/>
      <c r="F139" s="98"/>
      <c r="G139" s="96"/>
      <c r="H139" s="87"/>
      <c r="I139" s="99"/>
      <c r="J139" s="88" t="str">
        <f>IF(H139="","",VLOOKUP(H139,単重表!$C$6:'単重表'!$F$2502,2,FALSE))</f>
        <v/>
      </c>
      <c r="K139" s="46"/>
      <c r="L139" s="129">
        <f t="shared" si="42"/>
        <v>1</v>
      </c>
      <c r="M139" s="46"/>
      <c r="N139" s="129">
        <f t="shared" si="28"/>
        <v>1</v>
      </c>
      <c r="O139" s="49"/>
      <c r="P139" s="47" t="str">
        <f>IF(H139="","",VLOOKUP(H139,単重表!$C$6:'単重表'!$F$2502,3,FALSE))</f>
        <v/>
      </c>
      <c r="Q139" s="47"/>
      <c r="R139" s="54" t="e">
        <f t="shared" si="49"/>
        <v>#VALUE!</v>
      </c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65"/>
      <c r="AF139" s="65"/>
      <c r="AG139" s="40"/>
      <c r="AH139" s="40"/>
      <c r="AI139" s="40"/>
      <c r="AJ139" s="56" t="str">
        <f>IF(H139="","",VLOOKUP(H139,単重表!$C$6:'単重表'!$F$2502,4,FALSE))</f>
        <v/>
      </c>
      <c r="AK139" s="169" t="e">
        <f t="shared" si="47"/>
        <v>#VALUE!</v>
      </c>
      <c r="AL139" s="40">
        <v>2</v>
      </c>
      <c r="AM139" s="218" t="e">
        <f t="shared" si="48"/>
        <v>#VALUE!</v>
      </c>
      <c r="AO139" s="219">
        <f t="shared" si="43"/>
        <v>0</v>
      </c>
      <c r="AP139" s="210"/>
      <c r="AQ139" s="211" t="str">
        <f t="shared" si="44"/>
        <v/>
      </c>
      <c r="AR139" s="210"/>
      <c r="AS139" s="212" t="str">
        <f t="shared" si="45"/>
        <v/>
      </c>
      <c r="AT139" s="210"/>
      <c r="AU139" s="131"/>
      <c r="AV139" s="213"/>
      <c r="AW139" s="213"/>
      <c r="AX139" s="213"/>
      <c r="AY139" s="213"/>
      <c r="AZ139" s="213"/>
      <c r="BA139" s="214"/>
      <c r="BB139" s="98"/>
      <c r="BC139" s="213"/>
      <c r="BD139" s="213"/>
      <c r="BE139" s="213"/>
      <c r="BF139" s="213"/>
      <c r="BG139" s="215"/>
      <c r="BH139" s="133"/>
      <c r="BI139" s="216"/>
      <c r="BJ139" s="131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>
        <f t="shared" si="46"/>
        <v>0</v>
      </c>
    </row>
    <row r="140" spans="1:93" ht="22.5" customHeight="1">
      <c r="A140" s="111"/>
      <c r="B140" s="65"/>
      <c r="C140" s="92"/>
      <c r="D140" s="96"/>
      <c r="E140" s="92"/>
      <c r="F140" s="98"/>
      <c r="G140" s="96"/>
      <c r="H140" s="87"/>
      <c r="I140" s="99"/>
      <c r="J140" s="88" t="str">
        <f>IF(H140="","",VLOOKUP(H140,単重表!$C$6:'単重表'!$F$2502,2,FALSE))</f>
        <v/>
      </c>
      <c r="K140" s="46"/>
      <c r="L140" s="129">
        <f t="shared" si="42"/>
        <v>1</v>
      </c>
      <c r="M140" s="46"/>
      <c r="N140" s="129">
        <f t="shared" si="28"/>
        <v>1</v>
      </c>
      <c r="O140" s="49"/>
      <c r="P140" s="47" t="str">
        <f>IF(H140="","",VLOOKUP(H140,単重表!$C$6:'単重表'!$F$2502,3,FALSE))</f>
        <v/>
      </c>
      <c r="Q140" s="47"/>
      <c r="R140" s="54" t="e">
        <f t="shared" si="49"/>
        <v>#VALUE!</v>
      </c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65"/>
      <c r="AF140" s="65"/>
      <c r="AG140" s="40"/>
      <c r="AH140" s="40"/>
      <c r="AI140" s="40"/>
      <c r="AJ140" s="56" t="str">
        <f>IF(H140="","",VLOOKUP(H140,単重表!$C$6:'単重表'!$F$2502,4,FALSE))</f>
        <v/>
      </c>
      <c r="AK140" s="169" t="e">
        <f t="shared" si="47"/>
        <v>#VALUE!</v>
      </c>
      <c r="AL140" s="40">
        <v>2</v>
      </c>
      <c r="AM140" s="218" t="e">
        <f t="shared" si="48"/>
        <v>#VALUE!</v>
      </c>
      <c r="AO140" s="219">
        <f t="shared" si="43"/>
        <v>0</v>
      </c>
      <c r="AP140" s="210"/>
      <c r="AQ140" s="211" t="str">
        <f t="shared" si="44"/>
        <v/>
      </c>
      <c r="AR140" s="210"/>
      <c r="AS140" s="212" t="str">
        <f t="shared" si="45"/>
        <v/>
      </c>
      <c r="AT140" s="210"/>
      <c r="AU140" s="131"/>
      <c r="AV140" s="213"/>
      <c r="AW140" s="213"/>
      <c r="AX140" s="213"/>
      <c r="AY140" s="213"/>
      <c r="AZ140" s="213"/>
      <c r="BA140" s="214"/>
      <c r="BB140" s="98"/>
      <c r="BC140" s="213"/>
      <c r="BD140" s="213"/>
      <c r="BE140" s="213"/>
      <c r="BF140" s="213"/>
      <c r="BG140" s="215"/>
      <c r="BH140" s="133"/>
      <c r="BI140" s="216"/>
      <c r="BJ140" s="131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>
        <f t="shared" si="46"/>
        <v>0</v>
      </c>
    </row>
    <row r="141" spans="1:93" ht="22.5" customHeight="1">
      <c r="A141" s="111"/>
      <c r="B141" s="65"/>
      <c r="C141" s="92"/>
      <c r="D141" s="96"/>
      <c r="E141" s="92"/>
      <c r="F141" s="98"/>
      <c r="G141" s="96"/>
      <c r="H141" s="87"/>
      <c r="I141" s="99"/>
      <c r="J141" s="88" t="str">
        <f>IF(H141="","",VLOOKUP(H141,単重表!$C$6:'単重表'!$F$2502,2,FALSE))</f>
        <v/>
      </c>
      <c r="K141" s="46"/>
      <c r="L141" s="129">
        <f t="shared" si="42"/>
        <v>1</v>
      </c>
      <c r="M141" s="46"/>
      <c r="N141" s="129">
        <f t="shared" si="28"/>
        <v>1</v>
      </c>
      <c r="O141" s="49"/>
      <c r="P141" s="47" t="str">
        <f>IF(H141="","",VLOOKUP(H141,単重表!$C$6:'単重表'!$F$2502,3,FALSE))</f>
        <v/>
      </c>
      <c r="Q141" s="47"/>
      <c r="R141" s="54" t="e">
        <f t="shared" si="49"/>
        <v>#VALUE!</v>
      </c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65"/>
      <c r="AF141" s="65"/>
      <c r="AG141" s="40"/>
      <c r="AH141" s="40"/>
      <c r="AI141" s="40"/>
      <c r="AJ141" s="56" t="str">
        <f>IF(H141="","",VLOOKUP(H141,単重表!$C$6:'単重表'!$F$2502,4,FALSE))</f>
        <v/>
      </c>
      <c r="AK141" s="169" t="e">
        <f t="shared" si="47"/>
        <v>#VALUE!</v>
      </c>
      <c r="AL141" s="40">
        <v>2</v>
      </c>
      <c r="AM141" s="218" t="e">
        <f t="shared" si="48"/>
        <v>#VALUE!</v>
      </c>
      <c r="AO141" s="219">
        <f t="shared" si="43"/>
        <v>0</v>
      </c>
      <c r="AP141" s="210"/>
      <c r="AQ141" s="211" t="str">
        <f t="shared" si="44"/>
        <v/>
      </c>
      <c r="AR141" s="210"/>
      <c r="AS141" s="212" t="str">
        <f t="shared" si="45"/>
        <v/>
      </c>
      <c r="AT141" s="210"/>
      <c r="AU141" s="131"/>
      <c r="AV141" s="213"/>
      <c r="AW141" s="213"/>
      <c r="AX141" s="213"/>
      <c r="AY141" s="213"/>
      <c r="AZ141" s="213"/>
      <c r="BA141" s="214"/>
      <c r="BB141" s="98"/>
      <c r="BC141" s="213"/>
      <c r="BD141" s="213"/>
      <c r="BE141" s="213"/>
      <c r="BF141" s="213"/>
      <c r="BG141" s="215"/>
      <c r="BH141" s="133"/>
      <c r="BI141" s="216"/>
      <c r="BJ141" s="131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>
        <f t="shared" si="46"/>
        <v>0</v>
      </c>
    </row>
    <row r="142" spans="1:93" ht="22.5" customHeight="1">
      <c r="A142" s="111"/>
      <c r="B142" s="65"/>
      <c r="C142" s="92"/>
      <c r="D142" s="96"/>
      <c r="E142" s="92"/>
      <c r="F142" s="98"/>
      <c r="G142" s="96"/>
      <c r="H142" s="87"/>
      <c r="I142" s="99"/>
      <c r="J142" s="88" t="str">
        <f>IF(H142="","",VLOOKUP(H142,単重表!$C$6:'単重表'!$F$2502,2,FALSE))</f>
        <v/>
      </c>
      <c r="K142" s="46"/>
      <c r="L142" s="129">
        <f t="shared" si="42"/>
        <v>1</v>
      </c>
      <c r="M142" s="46"/>
      <c r="N142" s="129">
        <f t="shared" si="28"/>
        <v>1</v>
      </c>
      <c r="O142" s="49"/>
      <c r="P142" s="47" t="str">
        <f>IF(H142="","",VLOOKUP(H142,単重表!$C$6:'単重表'!$F$2502,3,FALSE))</f>
        <v/>
      </c>
      <c r="Q142" s="47"/>
      <c r="R142" s="54" t="e">
        <f t="shared" si="49"/>
        <v>#VALUE!</v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65"/>
      <c r="AF142" s="65"/>
      <c r="AG142" s="40"/>
      <c r="AH142" s="40"/>
      <c r="AI142" s="40"/>
      <c r="AJ142" s="56" t="str">
        <f>IF(H142="","",VLOOKUP(H142,単重表!$C$6:'単重表'!$F$2502,4,FALSE))</f>
        <v/>
      </c>
      <c r="AK142" s="169" t="e">
        <f t="shared" si="47"/>
        <v>#VALUE!</v>
      </c>
      <c r="AL142" s="40">
        <v>2</v>
      </c>
      <c r="AM142" s="218" t="e">
        <f t="shared" si="48"/>
        <v>#VALUE!</v>
      </c>
      <c r="AO142" s="219">
        <f t="shared" si="43"/>
        <v>0</v>
      </c>
      <c r="AP142" s="210"/>
      <c r="AQ142" s="211" t="str">
        <f t="shared" si="44"/>
        <v/>
      </c>
      <c r="AR142" s="210"/>
      <c r="AS142" s="212" t="str">
        <f t="shared" si="45"/>
        <v/>
      </c>
      <c r="AT142" s="210"/>
      <c r="AU142" s="131"/>
      <c r="AV142" s="213"/>
      <c r="AW142" s="213"/>
      <c r="AX142" s="213"/>
      <c r="AY142" s="213"/>
      <c r="AZ142" s="213"/>
      <c r="BA142" s="214"/>
      <c r="BB142" s="98"/>
      <c r="BC142" s="213"/>
      <c r="BD142" s="213"/>
      <c r="BE142" s="213"/>
      <c r="BF142" s="213"/>
      <c r="BG142" s="215"/>
      <c r="BH142" s="133"/>
      <c r="BI142" s="216"/>
      <c r="BJ142" s="131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>
        <f t="shared" si="46"/>
        <v>0</v>
      </c>
    </row>
    <row r="143" spans="1:93" ht="22.5" customHeight="1">
      <c r="A143" s="111"/>
      <c r="B143" s="65"/>
      <c r="C143" s="92"/>
      <c r="D143" s="96"/>
      <c r="E143" s="92"/>
      <c r="F143" s="98"/>
      <c r="G143" s="96"/>
      <c r="H143" s="87"/>
      <c r="I143" s="99"/>
      <c r="J143" s="88" t="str">
        <f>IF(H143="","",VLOOKUP(H143,単重表!$C$6:'単重表'!$F$2502,2,FALSE))</f>
        <v/>
      </c>
      <c r="K143" s="46"/>
      <c r="L143" s="129">
        <f t="shared" si="42"/>
        <v>1</v>
      </c>
      <c r="M143" s="46"/>
      <c r="N143" s="129">
        <f t="shared" si="28"/>
        <v>1</v>
      </c>
      <c r="O143" s="49"/>
      <c r="P143" s="47" t="str">
        <f>IF(H143="","",VLOOKUP(H143,単重表!$C$6:'単重表'!$F$2502,3,FALSE))</f>
        <v/>
      </c>
      <c r="Q143" s="47"/>
      <c r="R143" s="54" t="e">
        <f t="shared" si="49"/>
        <v>#VALUE!</v>
      </c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65"/>
      <c r="AF143" s="65"/>
      <c r="AG143" s="40"/>
      <c r="AH143" s="40"/>
      <c r="AI143" s="40"/>
      <c r="AJ143" s="56" t="str">
        <f>IF(H143="","",VLOOKUP(H143,単重表!$C$6:'単重表'!$F$2502,4,FALSE))</f>
        <v/>
      </c>
      <c r="AK143" s="169" t="e">
        <f t="shared" si="47"/>
        <v>#VALUE!</v>
      </c>
      <c r="AL143" s="40">
        <v>2</v>
      </c>
      <c r="AM143" s="218" t="e">
        <f t="shared" si="48"/>
        <v>#VALUE!</v>
      </c>
      <c r="AO143" s="219">
        <f t="shared" si="43"/>
        <v>0</v>
      </c>
      <c r="AP143" s="210"/>
      <c r="AQ143" s="211" t="str">
        <f t="shared" si="44"/>
        <v/>
      </c>
      <c r="AR143" s="210"/>
      <c r="AS143" s="212" t="str">
        <f t="shared" si="45"/>
        <v/>
      </c>
      <c r="AT143" s="210"/>
      <c r="AU143" s="131"/>
      <c r="AV143" s="213"/>
      <c r="AW143" s="213"/>
      <c r="AX143" s="213"/>
      <c r="AY143" s="213"/>
      <c r="AZ143" s="213"/>
      <c r="BA143" s="214"/>
      <c r="BB143" s="98"/>
      <c r="BC143" s="213"/>
      <c r="BD143" s="213"/>
      <c r="BE143" s="213"/>
      <c r="BF143" s="213"/>
      <c r="BG143" s="215"/>
      <c r="BH143" s="133"/>
      <c r="BI143" s="216"/>
      <c r="BJ143" s="131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>
        <f t="shared" si="46"/>
        <v>0</v>
      </c>
    </row>
    <row r="144" spans="1:93" ht="22.5" customHeight="1">
      <c r="A144" s="111"/>
      <c r="B144" s="65"/>
      <c r="C144" s="92"/>
      <c r="D144" s="96"/>
      <c r="E144" s="92"/>
      <c r="F144" s="98"/>
      <c r="G144" s="96"/>
      <c r="H144" s="87"/>
      <c r="I144" s="99"/>
      <c r="J144" s="88" t="str">
        <f>IF(H144="","",VLOOKUP(H144,単重表!$C$6:'単重表'!$F$2502,2,FALSE))</f>
        <v/>
      </c>
      <c r="K144" s="46"/>
      <c r="L144" s="129">
        <f t="shared" si="42"/>
        <v>1</v>
      </c>
      <c r="M144" s="46"/>
      <c r="N144" s="129">
        <f t="shared" si="28"/>
        <v>1</v>
      </c>
      <c r="O144" s="49"/>
      <c r="P144" s="47" t="str">
        <f>IF(H144="","",VLOOKUP(H144,単重表!$C$6:'単重表'!$F$2502,3,FALSE))</f>
        <v/>
      </c>
      <c r="Q144" s="47"/>
      <c r="R144" s="54" t="e">
        <f t="shared" si="49"/>
        <v>#VALUE!</v>
      </c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65"/>
      <c r="AF144" s="65"/>
      <c r="AG144" s="40"/>
      <c r="AH144" s="40"/>
      <c r="AI144" s="40"/>
      <c r="AJ144" s="56" t="str">
        <f>IF(H144="","",VLOOKUP(H144,単重表!$C$6:'単重表'!$F$2502,4,FALSE))</f>
        <v/>
      </c>
      <c r="AK144" s="169" t="e">
        <f t="shared" si="47"/>
        <v>#VALUE!</v>
      </c>
      <c r="AL144" s="40">
        <v>2</v>
      </c>
      <c r="AM144" s="218" t="e">
        <f t="shared" si="48"/>
        <v>#VALUE!</v>
      </c>
      <c r="AO144" s="219">
        <f t="shared" si="43"/>
        <v>0</v>
      </c>
      <c r="AP144" s="210"/>
      <c r="AQ144" s="211" t="str">
        <f t="shared" si="44"/>
        <v/>
      </c>
      <c r="AR144" s="210"/>
      <c r="AS144" s="212" t="str">
        <f t="shared" si="45"/>
        <v/>
      </c>
      <c r="AT144" s="210"/>
      <c r="AU144" s="131"/>
      <c r="AV144" s="213"/>
      <c r="AW144" s="213"/>
      <c r="AX144" s="213"/>
      <c r="AY144" s="213"/>
      <c r="AZ144" s="213"/>
      <c r="BA144" s="214"/>
      <c r="BB144" s="98"/>
      <c r="BC144" s="213"/>
      <c r="BD144" s="213"/>
      <c r="BE144" s="213"/>
      <c r="BF144" s="213"/>
      <c r="BG144" s="215"/>
      <c r="BH144" s="133"/>
      <c r="BI144" s="216"/>
      <c r="BJ144" s="131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>
        <f t="shared" si="46"/>
        <v>0</v>
      </c>
    </row>
    <row r="145" spans="1:93" ht="22.5" customHeight="1">
      <c r="A145" s="111"/>
      <c r="B145" s="65"/>
      <c r="C145" s="92"/>
      <c r="D145" s="96"/>
      <c r="E145" s="92"/>
      <c r="F145" s="98"/>
      <c r="G145" s="96"/>
      <c r="H145" s="87"/>
      <c r="I145" s="99"/>
      <c r="J145" s="88" t="str">
        <f>IF(H145="","",VLOOKUP(H145,単重表!$C$6:'単重表'!$F$2502,2,FALSE))</f>
        <v/>
      </c>
      <c r="K145" s="46"/>
      <c r="L145" s="129">
        <f t="shared" si="42"/>
        <v>1</v>
      </c>
      <c r="M145" s="46"/>
      <c r="N145" s="129">
        <f t="shared" si="28"/>
        <v>1</v>
      </c>
      <c r="O145" s="49"/>
      <c r="P145" s="47" t="str">
        <f>IF(H145="","",VLOOKUP(H145,単重表!$C$6:'単重表'!$F$2502,3,FALSE))</f>
        <v/>
      </c>
      <c r="Q145" s="47"/>
      <c r="R145" s="54" t="e">
        <f t="shared" si="49"/>
        <v>#VALUE!</v>
      </c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65"/>
      <c r="AF145" s="65"/>
      <c r="AG145" s="40"/>
      <c r="AH145" s="40"/>
      <c r="AI145" s="40"/>
      <c r="AJ145" s="56" t="str">
        <f>IF(H145="","",VLOOKUP(H145,単重表!$C$6:'単重表'!$F$2502,4,FALSE))</f>
        <v/>
      </c>
      <c r="AK145" s="169" t="e">
        <f t="shared" si="47"/>
        <v>#VALUE!</v>
      </c>
      <c r="AL145" s="40">
        <v>2</v>
      </c>
      <c r="AM145" s="218" t="e">
        <f t="shared" si="48"/>
        <v>#VALUE!</v>
      </c>
      <c r="AO145" s="219">
        <f t="shared" si="43"/>
        <v>0</v>
      </c>
      <c r="AP145" s="210"/>
      <c r="AQ145" s="211" t="str">
        <f t="shared" si="44"/>
        <v/>
      </c>
      <c r="AR145" s="210"/>
      <c r="AS145" s="212" t="str">
        <f t="shared" si="45"/>
        <v/>
      </c>
      <c r="AT145" s="210"/>
      <c r="AU145" s="131"/>
      <c r="AV145" s="213"/>
      <c r="AW145" s="213"/>
      <c r="AX145" s="213"/>
      <c r="AY145" s="213"/>
      <c r="AZ145" s="213"/>
      <c r="BA145" s="214"/>
      <c r="BB145" s="98"/>
      <c r="BC145" s="213"/>
      <c r="BD145" s="213"/>
      <c r="BE145" s="213"/>
      <c r="BF145" s="213"/>
      <c r="BG145" s="215"/>
      <c r="BH145" s="133"/>
      <c r="BI145" s="216"/>
      <c r="BJ145" s="131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>
        <f t="shared" si="46"/>
        <v>0</v>
      </c>
    </row>
    <row r="146" spans="1:93" ht="22.5" customHeight="1">
      <c r="A146" s="111"/>
      <c r="B146" s="65"/>
      <c r="C146" s="92"/>
      <c r="D146" s="96"/>
      <c r="E146" s="92"/>
      <c r="F146" s="98"/>
      <c r="G146" s="96"/>
      <c r="H146" s="87"/>
      <c r="I146" s="99"/>
      <c r="J146" s="88" t="str">
        <f>IF(H146="","",VLOOKUP(H146,単重表!$C$6:'単重表'!$F$2502,2,FALSE))</f>
        <v/>
      </c>
      <c r="K146" s="46"/>
      <c r="L146" s="129">
        <f t="shared" si="42"/>
        <v>1</v>
      </c>
      <c r="M146" s="46"/>
      <c r="N146" s="129">
        <f t="shared" si="28"/>
        <v>1</v>
      </c>
      <c r="O146" s="49"/>
      <c r="P146" s="47" t="str">
        <f>IF(H146="","",VLOOKUP(H146,単重表!$C$6:'単重表'!$F$2502,3,FALSE))</f>
        <v/>
      </c>
      <c r="Q146" s="47"/>
      <c r="R146" s="54" t="e">
        <f t="shared" si="49"/>
        <v>#VALUE!</v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65"/>
      <c r="AF146" s="65"/>
      <c r="AG146" s="40"/>
      <c r="AH146" s="40"/>
      <c r="AI146" s="40"/>
      <c r="AJ146" s="56" t="str">
        <f>IF(H146="","",VLOOKUP(H146,単重表!$C$6:'単重表'!$F$2502,4,FALSE))</f>
        <v/>
      </c>
      <c r="AK146" s="169" t="e">
        <f t="shared" si="47"/>
        <v>#VALUE!</v>
      </c>
      <c r="AL146" s="40">
        <v>2</v>
      </c>
      <c r="AM146" s="218" t="e">
        <f t="shared" si="48"/>
        <v>#VALUE!</v>
      </c>
      <c r="AO146" s="219">
        <f t="shared" si="43"/>
        <v>0</v>
      </c>
      <c r="AP146" s="210"/>
      <c r="AQ146" s="211" t="str">
        <f t="shared" si="44"/>
        <v/>
      </c>
      <c r="AR146" s="210"/>
      <c r="AS146" s="212" t="str">
        <f t="shared" si="45"/>
        <v/>
      </c>
      <c r="AT146" s="210"/>
      <c r="AU146" s="131"/>
      <c r="AV146" s="213"/>
      <c r="AW146" s="213"/>
      <c r="AX146" s="213"/>
      <c r="AY146" s="213"/>
      <c r="AZ146" s="213"/>
      <c r="BA146" s="214"/>
      <c r="BB146" s="98"/>
      <c r="BC146" s="213"/>
      <c r="BD146" s="213"/>
      <c r="BE146" s="213"/>
      <c r="BF146" s="213"/>
      <c r="BG146" s="215"/>
      <c r="BH146" s="133"/>
      <c r="BI146" s="216"/>
      <c r="BJ146" s="131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>
        <f t="shared" si="46"/>
        <v>0</v>
      </c>
    </row>
    <row r="147" spans="1:93" ht="22.5" customHeight="1">
      <c r="A147" s="111"/>
      <c r="B147" s="65"/>
      <c r="C147" s="92"/>
      <c r="D147" s="96"/>
      <c r="E147" s="92"/>
      <c r="F147" s="98"/>
      <c r="G147" s="96"/>
      <c r="H147" s="87"/>
      <c r="I147" s="99"/>
      <c r="J147" s="88" t="str">
        <f>IF(H147="","",VLOOKUP(H147,単重表!$C$6:'単重表'!$F$2502,2,FALSE))</f>
        <v/>
      </c>
      <c r="K147" s="46"/>
      <c r="L147" s="129">
        <f t="shared" si="42"/>
        <v>1</v>
      </c>
      <c r="M147" s="46"/>
      <c r="N147" s="129">
        <f t="shared" si="28"/>
        <v>1</v>
      </c>
      <c r="O147" s="49"/>
      <c r="P147" s="47" t="str">
        <f>IF(H147="","",VLOOKUP(H147,単重表!$C$6:'単重表'!$F$2502,3,FALSE))</f>
        <v/>
      </c>
      <c r="Q147" s="47"/>
      <c r="R147" s="54" t="e">
        <f t="shared" si="49"/>
        <v>#VALUE!</v>
      </c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65"/>
      <c r="AF147" s="65"/>
      <c r="AG147" s="40"/>
      <c r="AH147" s="40"/>
      <c r="AI147" s="40"/>
      <c r="AJ147" s="56" t="str">
        <f>IF(H147="","",VLOOKUP(H147,単重表!$C$6:'単重表'!$F$2502,4,FALSE))</f>
        <v/>
      </c>
      <c r="AK147" s="169" t="e">
        <f t="shared" si="47"/>
        <v>#VALUE!</v>
      </c>
      <c r="AL147" s="40">
        <v>2</v>
      </c>
      <c r="AM147" s="218" t="e">
        <f t="shared" si="48"/>
        <v>#VALUE!</v>
      </c>
      <c r="AO147" s="219">
        <f t="shared" si="43"/>
        <v>0</v>
      </c>
      <c r="AP147" s="210"/>
      <c r="AQ147" s="211" t="str">
        <f t="shared" si="44"/>
        <v/>
      </c>
      <c r="AR147" s="210"/>
      <c r="AS147" s="212" t="str">
        <f t="shared" si="45"/>
        <v/>
      </c>
      <c r="AT147" s="210"/>
      <c r="AU147" s="131"/>
      <c r="AV147" s="213"/>
      <c r="AW147" s="213"/>
      <c r="AX147" s="213"/>
      <c r="AY147" s="213"/>
      <c r="AZ147" s="213"/>
      <c r="BA147" s="214"/>
      <c r="BB147" s="98"/>
      <c r="BC147" s="213"/>
      <c r="BD147" s="213"/>
      <c r="BE147" s="213"/>
      <c r="BF147" s="213"/>
      <c r="BG147" s="215"/>
      <c r="BH147" s="133"/>
      <c r="BI147" s="216"/>
      <c r="BJ147" s="131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>
        <f t="shared" si="46"/>
        <v>0</v>
      </c>
    </row>
    <row r="148" spans="1:93" ht="22.5" customHeight="1">
      <c r="A148" s="111"/>
      <c r="B148" s="65"/>
      <c r="C148" s="92"/>
      <c r="D148" s="96"/>
      <c r="E148" s="92"/>
      <c r="F148" s="98"/>
      <c r="G148" s="96"/>
      <c r="H148" s="87"/>
      <c r="I148" s="99"/>
      <c r="J148" s="88" t="str">
        <f>IF(H148="","",VLOOKUP(H148,単重表!$C$6:'単重表'!$F$2502,2,FALSE))</f>
        <v/>
      </c>
      <c r="K148" s="46"/>
      <c r="L148" s="129">
        <f t="shared" ref="L148:L158" si="50">IF(K148="",1,K148/1000)</f>
        <v>1</v>
      </c>
      <c r="M148" s="46"/>
      <c r="N148" s="129">
        <f t="shared" si="28"/>
        <v>1</v>
      </c>
      <c r="O148" s="49"/>
      <c r="P148" s="47" t="str">
        <f>IF(H148="","",VLOOKUP(H148,単重表!$C$6:'単重表'!$F$2502,3,FALSE))</f>
        <v/>
      </c>
      <c r="Q148" s="47"/>
      <c r="R148" s="54" t="e">
        <f t="shared" ref="R148:R158" si="51">P148*O148*N148*L148+Q148</f>
        <v>#VALUE!</v>
      </c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65"/>
      <c r="AF148" s="65"/>
      <c r="AG148" s="40"/>
      <c r="AH148" s="40"/>
      <c r="AI148" s="40"/>
      <c r="AJ148" s="56" t="str">
        <f>IF(H148="","",VLOOKUP(H148,単重表!$C$6:'単重表'!$F$2502,4,FALSE))</f>
        <v/>
      </c>
      <c r="AK148" s="169" t="e">
        <f t="shared" si="47"/>
        <v>#VALUE!</v>
      </c>
      <c r="AL148" s="40">
        <v>2</v>
      </c>
      <c r="AM148" s="218" t="e">
        <f t="shared" si="48"/>
        <v>#VALUE!</v>
      </c>
      <c r="AO148" s="219">
        <f t="shared" si="43"/>
        <v>0</v>
      </c>
      <c r="AP148" s="210"/>
      <c r="AQ148" s="211" t="str">
        <f t="shared" si="44"/>
        <v/>
      </c>
      <c r="AR148" s="210"/>
      <c r="AS148" s="212" t="str">
        <f t="shared" si="45"/>
        <v/>
      </c>
      <c r="AT148" s="210"/>
      <c r="AU148" s="131"/>
      <c r="AV148" s="213"/>
      <c r="AW148" s="213"/>
      <c r="AX148" s="213"/>
      <c r="AY148" s="213"/>
      <c r="AZ148" s="213"/>
      <c r="BA148" s="214"/>
      <c r="BB148" s="98"/>
      <c r="BC148" s="213"/>
      <c r="BD148" s="213"/>
      <c r="BE148" s="213"/>
      <c r="BF148" s="213"/>
      <c r="BG148" s="215"/>
      <c r="BH148" s="133"/>
      <c r="BI148" s="216"/>
      <c r="BJ148" s="131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>
        <f t="shared" si="46"/>
        <v>0</v>
      </c>
    </row>
    <row r="149" spans="1:93" ht="22.5" customHeight="1">
      <c r="A149" s="111"/>
      <c r="B149" s="65"/>
      <c r="C149" s="92"/>
      <c r="D149" s="96"/>
      <c r="E149" s="92"/>
      <c r="F149" s="98"/>
      <c r="G149" s="96"/>
      <c r="H149" s="87"/>
      <c r="I149" s="99"/>
      <c r="J149" s="88" t="str">
        <f>IF(H149="","",VLOOKUP(H149,単重表!$C$6:'単重表'!$F$2502,2,FALSE))</f>
        <v/>
      </c>
      <c r="K149" s="46"/>
      <c r="L149" s="129">
        <f t="shared" si="50"/>
        <v>1</v>
      </c>
      <c r="M149" s="46"/>
      <c r="N149" s="129">
        <f t="shared" si="28"/>
        <v>1</v>
      </c>
      <c r="O149" s="49"/>
      <c r="P149" s="47" t="str">
        <f>IF(H149="","",VLOOKUP(H149,単重表!$C$6:'単重表'!$F$2502,3,FALSE))</f>
        <v/>
      </c>
      <c r="Q149" s="47"/>
      <c r="R149" s="54" t="e">
        <f t="shared" si="51"/>
        <v>#VALUE!</v>
      </c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65"/>
      <c r="AF149" s="65"/>
      <c r="AG149" s="40"/>
      <c r="AH149" s="40"/>
      <c r="AI149" s="40"/>
      <c r="AJ149" s="56" t="str">
        <f>IF(H149="","",VLOOKUP(H149,単重表!$C$6:'単重表'!$F$2502,4,FALSE))</f>
        <v/>
      </c>
      <c r="AK149" s="169" t="e">
        <f t="shared" si="47"/>
        <v>#VALUE!</v>
      </c>
      <c r="AL149" s="40">
        <v>2</v>
      </c>
      <c r="AM149" s="218" t="e">
        <f t="shared" si="48"/>
        <v>#VALUE!</v>
      </c>
      <c r="AO149" s="219">
        <f t="shared" si="43"/>
        <v>0</v>
      </c>
      <c r="AP149" s="210"/>
      <c r="AQ149" s="211" t="str">
        <f t="shared" si="44"/>
        <v/>
      </c>
      <c r="AR149" s="210"/>
      <c r="AS149" s="212" t="str">
        <f t="shared" si="45"/>
        <v/>
      </c>
      <c r="AT149" s="210"/>
      <c r="AU149" s="131"/>
      <c r="AV149" s="213"/>
      <c r="AW149" s="213"/>
      <c r="AX149" s="213"/>
      <c r="AY149" s="213"/>
      <c r="AZ149" s="213"/>
      <c r="BA149" s="214"/>
      <c r="BB149" s="98"/>
      <c r="BC149" s="213"/>
      <c r="BD149" s="213"/>
      <c r="BE149" s="213"/>
      <c r="BF149" s="213"/>
      <c r="BG149" s="215"/>
      <c r="BH149" s="133"/>
      <c r="BI149" s="216"/>
      <c r="BJ149" s="131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>
        <f t="shared" si="46"/>
        <v>0</v>
      </c>
    </row>
    <row r="150" spans="1:93" ht="22.5" customHeight="1">
      <c r="A150" s="111"/>
      <c r="B150" s="65"/>
      <c r="C150" s="92"/>
      <c r="D150" s="96"/>
      <c r="E150" s="92"/>
      <c r="F150" s="98"/>
      <c r="G150" s="96"/>
      <c r="H150" s="87"/>
      <c r="I150" s="99"/>
      <c r="J150" s="88" t="str">
        <f>IF(H150="","",VLOOKUP(H150,単重表!$C$6:'単重表'!$F$2502,2,FALSE))</f>
        <v/>
      </c>
      <c r="K150" s="46"/>
      <c r="L150" s="129">
        <f t="shared" si="50"/>
        <v>1</v>
      </c>
      <c r="M150" s="46"/>
      <c r="N150" s="129">
        <f t="shared" si="28"/>
        <v>1</v>
      </c>
      <c r="O150" s="49"/>
      <c r="P150" s="47" t="str">
        <f>IF(H150="","",VLOOKUP(H150,単重表!$C$6:'単重表'!$F$2502,3,FALSE))</f>
        <v/>
      </c>
      <c r="Q150" s="47"/>
      <c r="R150" s="54" t="e">
        <f t="shared" si="51"/>
        <v>#VALUE!</v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65"/>
      <c r="AF150" s="65"/>
      <c r="AG150" s="40"/>
      <c r="AH150" s="40"/>
      <c r="AI150" s="40"/>
      <c r="AJ150" s="56" t="str">
        <f>IF(H150="","",VLOOKUP(H150,単重表!$C$6:'単重表'!$F$2502,4,FALSE))</f>
        <v/>
      </c>
      <c r="AK150" s="169" t="e">
        <f t="shared" si="47"/>
        <v>#VALUE!</v>
      </c>
      <c r="AL150" s="40">
        <v>2</v>
      </c>
      <c r="AM150" s="218" t="e">
        <f t="shared" si="48"/>
        <v>#VALUE!</v>
      </c>
      <c r="AO150" s="219">
        <f t="shared" si="43"/>
        <v>0</v>
      </c>
      <c r="AP150" s="210"/>
      <c r="AQ150" s="211" t="str">
        <f t="shared" si="44"/>
        <v/>
      </c>
      <c r="AR150" s="210"/>
      <c r="AS150" s="212" t="str">
        <f t="shared" si="45"/>
        <v/>
      </c>
      <c r="AT150" s="210"/>
      <c r="AU150" s="131"/>
      <c r="AV150" s="213"/>
      <c r="AW150" s="213"/>
      <c r="AX150" s="213"/>
      <c r="AY150" s="213"/>
      <c r="AZ150" s="213"/>
      <c r="BA150" s="214"/>
      <c r="BB150" s="98"/>
      <c r="BC150" s="213"/>
      <c r="BD150" s="213"/>
      <c r="BE150" s="213"/>
      <c r="BF150" s="213"/>
      <c r="BG150" s="215"/>
      <c r="BH150" s="133"/>
      <c r="BI150" s="216"/>
      <c r="BJ150" s="131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>
        <f t="shared" si="46"/>
        <v>0</v>
      </c>
    </row>
    <row r="151" spans="1:93" ht="22.5" customHeight="1">
      <c r="A151" s="111"/>
      <c r="B151" s="65"/>
      <c r="C151" s="92"/>
      <c r="D151" s="96"/>
      <c r="E151" s="92"/>
      <c r="F151" s="98"/>
      <c r="G151" s="96"/>
      <c r="H151" s="87"/>
      <c r="I151" s="99"/>
      <c r="J151" s="88" t="str">
        <f>IF(H151="","",VLOOKUP(H151,単重表!$C$6:'単重表'!$F$2502,2,FALSE))</f>
        <v/>
      </c>
      <c r="K151" s="46"/>
      <c r="L151" s="129">
        <f t="shared" si="50"/>
        <v>1</v>
      </c>
      <c r="M151" s="46"/>
      <c r="N151" s="129">
        <f t="shared" si="28"/>
        <v>1</v>
      </c>
      <c r="O151" s="49"/>
      <c r="P151" s="47" t="str">
        <f>IF(H151="","",VLOOKUP(H151,単重表!$C$6:'単重表'!$F$2502,3,FALSE))</f>
        <v/>
      </c>
      <c r="Q151" s="47"/>
      <c r="R151" s="54" t="e">
        <f t="shared" si="51"/>
        <v>#VALUE!</v>
      </c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65"/>
      <c r="AF151" s="65"/>
      <c r="AG151" s="40"/>
      <c r="AH151" s="40"/>
      <c r="AI151" s="40"/>
      <c r="AJ151" s="56" t="str">
        <f>IF(H151="","",VLOOKUP(H151,単重表!$C$6:'単重表'!$F$2502,4,FALSE))</f>
        <v/>
      </c>
      <c r="AK151" s="169" t="e">
        <f t="shared" si="47"/>
        <v>#VALUE!</v>
      </c>
      <c r="AL151" s="40">
        <v>2</v>
      </c>
      <c r="AM151" s="218" t="e">
        <f t="shared" si="48"/>
        <v>#VALUE!</v>
      </c>
      <c r="AO151" s="219">
        <f t="shared" si="43"/>
        <v>0</v>
      </c>
      <c r="AP151" s="210"/>
      <c r="AQ151" s="211" t="str">
        <f t="shared" si="44"/>
        <v/>
      </c>
      <c r="AR151" s="210"/>
      <c r="AS151" s="212" t="str">
        <f t="shared" si="45"/>
        <v/>
      </c>
      <c r="AT151" s="210"/>
      <c r="AU151" s="131"/>
      <c r="AV151" s="213"/>
      <c r="AW151" s="213"/>
      <c r="AX151" s="213"/>
      <c r="AY151" s="213"/>
      <c r="AZ151" s="213"/>
      <c r="BA151" s="214"/>
      <c r="BB151" s="98"/>
      <c r="BC151" s="213"/>
      <c r="BD151" s="213"/>
      <c r="BE151" s="213"/>
      <c r="BF151" s="213"/>
      <c r="BG151" s="215"/>
      <c r="BH151" s="133"/>
      <c r="BI151" s="216"/>
      <c r="BJ151" s="131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>
        <f t="shared" si="46"/>
        <v>0</v>
      </c>
    </row>
    <row r="152" spans="1:93" ht="22.5" customHeight="1">
      <c r="A152" s="111"/>
      <c r="B152" s="65"/>
      <c r="C152" s="92"/>
      <c r="D152" s="96"/>
      <c r="E152" s="92"/>
      <c r="F152" s="98"/>
      <c r="G152" s="96"/>
      <c r="H152" s="87"/>
      <c r="I152" s="99"/>
      <c r="J152" s="88" t="str">
        <f>IF(H152="","",VLOOKUP(H152,単重表!$C$6:'単重表'!$F$2502,2,FALSE))</f>
        <v/>
      </c>
      <c r="K152" s="46"/>
      <c r="L152" s="129">
        <f t="shared" si="50"/>
        <v>1</v>
      </c>
      <c r="M152" s="46"/>
      <c r="N152" s="129">
        <f t="shared" si="28"/>
        <v>1</v>
      </c>
      <c r="O152" s="49"/>
      <c r="P152" s="47" t="str">
        <f>IF(H152="","",VLOOKUP(H152,単重表!$C$6:'単重表'!$F$2502,3,FALSE))</f>
        <v/>
      </c>
      <c r="Q152" s="47"/>
      <c r="R152" s="54" t="e">
        <f t="shared" si="51"/>
        <v>#VALUE!</v>
      </c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65"/>
      <c r="AF152" s="65"/>
      <c r="AG152" s="40"/>
      <c r="AH152" s="40"/>
      <c r="AI152" s="40"/>
      <c r="AJ152" s="56" t="str">
        <f>IF(H152="","",VLOOKUP(H152,単重表!$C$6:'単重表'!$F$2502,4,FALSE))</f>
        <v/>
      </c>
      <c r="AK152" s="169" t="e">
        <f t="shared" si="47"/>
        <v>#VALUE!</v>
      </c>
      <c r="AL152" s="40">
        <v>2</v>
      </c>
      <c r="AM152" s="218" t="e">
        <f t="shared" si="48"/>
        <v>#VALUE!</v>
      </c>
      <c r="AO152" s="219">
        <f t="shared" si="43"/>
        <v>0</v>
      </c>
      <c r="AP152" s="210"/>
      <c r="AQ152" s="211" t="str">
        <f t="shared" si="44"/>
        <v/>
      </c>
      <c r="AR152" s="210"/>
      <c r="AS152" s="212" t="str">
        <f t="shared" si="45"/>
        <v/>
      </c>
      <c r="AT152" s="210"/>
      <c r="AU152" s="131"/>
      <c r="AV152" s="213"/>
      <c r="AW152" s="213"/>
      <c r="AX152" s="213"/>
      <c r="AY152" s="213"/>
      <c r="AZ152" s="213"/>
      <c r="BA152" s="214"/>
      <c r="BB152" s="98"/>
      <c r="BC152" s="213"/>
      <c r="BD152" s="213"/>
      <c r="BE152" s="213"/>
      <c r="BF152" s="213"/>
      <c r="BG152" s="215"/>
      <c r="BH152" s="133"/>
      <c r="BI152" s="216"/>
      <c r="BJ152" s="131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>
        <f t="shared" si="46"/>
        <v>0</v>
      </c>
    </row>
    <row r="153" spans="1:93" ht="22.5" customHeight="1">
      <c r="A153" s="111"/>
      <c r="B153" s="65"/>
      <c r="C153" s="92"/>
      <c r="D153" s="96"/>
      <c r="E153" s="92"/>
      <c r="F153" s="98"/>
      <c r="G153" s="96"/>
      <c r="H153" s="87"/>
      <c r="I153" s="99"/>
      <c r="J153" s="88" t="str">
        <f>IF(H153="","",VLOOKUP(H153,単重表!$C$6:'単重表'!$F$2502,2,FALSE))</f>
        <v/>
      </c>
      <c r="K153" s="46"/>
      <c r="L153" s="129">
        <f t="shared" si="50"/>
        <v>1</v>
      </c>
      <c r="M153" s="46"/>
      <c r="N153" s="129">
        <f t="shared" si="28"/>
        <v>1</v>
      </c>
      <c r="O153" s="49"/>
      <c r="P153" s="47" t="str">
        <f>IF(H153="","",VLOOKUP(H153,単重表!$C$6:'単重表'!$F$2502,3,FALSE))</f>
        <v/>
      </c>
      <c r="Q153" s="47"/>
      <c r="R153" s="54" t="e">
        <f t="shared" si="51"/>
        <v>#VALUE!</v>
      </c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65"/>
      <c r="AF153" s="65"/>
      <c r="AG153" s="40"/>
      <c r="AH153" s="40"/>
      <c r="AI153" s="40"/>
      <c r="AJ153" s="56" t="str">
        <f>IF(H153="","",VLOOKUP(H153,単重表!$C$6:'単重表'!$F$2502,4,FALSE))</f>
        <v/>
      </c>
      <c r="AK153" s="169" t="e">
        <f t="shared" si="47"/>
        <v>#VALUE!</v>
      </c>
      <c r="AL153" s="40">
        <v>2</v>
      </c>
      <c r="AM153" s="218" t="e">
        <f t="shared" si="48"/>
        <v>#VALUE!</v>
      </c>
      <c r="AO153" s="219">
        <f t="shared" si="43"/>
        <v>0</v>
      </c>
      <c r="AP153" s="210"/>
      <c r="AQ153" s="211" t="str">
        <f t="shared" si="44"/>
        <v/>
      </c>
      <c r="AR153" s="210"/>
      <c r="AS153" s="212" t="str">
        <f t="shared" si="45"/>
        <v/>
      </c>
      <c r="AT153" s="210"/>
      <c r="AU153" s="131"/>
      <c r="AV153" s="213"/>
      <c r="AW153" s="213"/>
      <c r="AX153" s="213"/>
      <c r="AY153" s="213"/>
      <c r="AZ153" s="213"/>
      <c r="BA153" s="214"/>
      <c r="BB153" s="98"/>
      <c r="BC153" s="213"/>
      <c r="BD153" s="213"/>
      <c r="BE153" s="213"/>
      <c r="BF153" s="213"/>
      <c r="BG153" s="215"/>
      <c r="BH153" s="133"/>
      <c r="BI153" s="216"/>
      <c r="BJ153" s="131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>
        <f t="shared" si="46"/>
        <v>0</v>
      </c>
    </row>
    <row r="154" spans="1:93" ht="22.5" customHeight="1">
      <c r="A154" s="111"/>
      <c r="B154" s="65"/>
      <c r="C154" s="92"/>
      <c r="D154" s="96"/>
      <c r="E154" s="92"/>
      <c r="F154" s="98"/>
      <c r="G154" s="96"/>
      <c r="H154" s="87"/>
      <c r="I154" s="65"/>
      <c r="J154" s="88" t="str">
        <f>IF(H154="","",VLOOKUP(H154,単重表!$C$6:'単重表'!$F$2502,2,FALSE))</f>
        <v/>
      </c>
      <c r="K154" s="46"/>
      <c r="L154" s="129">
        <f t="shared" si="50"/>
        <v>1</v>
      </c>
      <c r="M154" s="46"/>
      <c r="N154" s="129">
        <f t="shared" ref="N154:N220" si="52">IF(M154="",1,M154/1000)</f>
        <v>1</v>
      </c>
      <c r="O154" s="49"/>
      <c r="P154" s="47" t="str">
        <f>IF(H154="","",VLOOKUP(H154,単重表!$C$6:'単重表'!$F$2502,3,FALSE))</f>
        <v/>
      </c>
      <c r="Q154" s="47"/>
      <c r="R154" s="54" t="e">
        <f t="shared" si="51"/>
        <v>#VALUE!</v>
      </c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65"/>
      <c r="AF154" s="65"/>
      <c r="AG154" s="40"/>
      <c r="AH154" s="40"/>
      <c r="AI154" s="40"/>
      <c r="AJ154" s="56" t="str">
        <f>IF(H154="","",VLOOKUP(H154,単重表!$C$6:'単重表'!$F$2502,4,FALSE))</f>
        <v/>
      </c>
      <c r="AK154" s="169" t="e">
        <f t="shared" si="47"/>
        <v>#VALUE!</v>
      </c>
      <c r="AL154" s="40">
        <v>2</v>
      </c>
      <c r="AM154" s="218" t="e">
        <f t="shared" si="48"/>
        <v>#VALUE!</v>
      </c>
      <c r="AO154" s="219">
        <f t="shared" si="43"/>
        <v>0</v>
      </c>
      <c r="AP154" s="210"/>
      <c r="AQ154" s="211" t="str">
        <f t="shared" si="44"/>
        <v/>
      </c>
      <c r="AR154" s="210"/>
      <c r="AS154" s="212" t="str">
        <f t="shared" si="45"/>
        <v/>
      </c>
      <c r="AT154" s="210"/>
      <c r="AU154" s="131"/>
      <c r="AV154" s="213"/>
      <c r="AW154" s="213"/>
      <c r="AX154" s="213"/>
      <c r="AY154" s="213"/>
      <c r="AZ154" s="213"/>
      <c r="BA154" s="214"/>
      <c r="BB154" s="98"/>
      <c r="BC154" s="213"/>
      <c r="BD154" s="213"/>
      <c r="BE154" s="213"/>
      <c r="BF154" s="213"/>
      <c r="BG154" s="215"/>
      <c r="BH154" s="133"/>
      <c r="BI154" s="216"/>
      <c r="BJ154" s="131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>
        <f t="shared" si="46"/>
        <v>0</v>
      </c>
    </row>
    <row r="155" spans="1:93" ht="22.5" customHeight="1">
      <c r="A155" s="111"/>
      <c r="B155" s="65"/>
      <c r="C155" s="92"/>
      <c r="D155" s="96"/>
      <c r="E155" s="92"/>
      <c r="F155" s="98"/>
      <c r="G155" s="96"/>
      <c r="H155" s="87"/>
      <c r="I155" s="65"/>
      <c r="J155" s="88" t="str">
        <f>IF(H155="","",VLOOKUP(H155,単重表!$C$6:'単重表'!$F$2502,2,FALSE))</f>
        <v/>
      </c>
      <c r="K155" s="46"/>
      <c r="L155" s="129">
        <f t="shared" si="50"/>
        <v>1</v>
      </c>
      <c r="M155" s="46"/>
      <c r="N155" s="129">
        <f t="shared" si="52"/>
        <v>1</v>
      </c>
      <c r="O155" s="49"/>
      <c r="P155" s="47" t="str">
        <f>IF(H155="","",VLOOKUP(H155,単重表!$C$6:'単重表'!$F$2502,3,FALSE))</f>
        <v/>
      </c>
      <c r="Q155" s="47"/>
      <c r="R155" s="54" t="e">
        <f t="shared" si="51"/>
        <v>#VALUE!</v>
      </c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65"/>
      <c r="AF155" s="65"/>
      <c r="AG155" s="40"/>
      <c r="AH155" s="40"/>
      <c r="AI155" s="40"/>
      <c r="AJ155" s="56" t="str">
        <f>IF(H155="","",VLOOKUP(H155,単重表!$C$6:'単重表'!$F$2502,4,FALSE))</f>
        <v/>
      </c>
      <c r="AK155" s="169" t="e">
        <f t="shared" si="47"/>
        <v>#VALUE!</v>
      </c>
      <c r="AL155" s="40">
        <v>2</v>
      </c>
      <c r="AM155" s="218" t="e">
        <f t="shared" si="48"/>
        <v>#VALUE!</v>
      </c>
      <c r="AO155" s="219">
        <f t="shared" si="43"/>
        <v>0</v>
      </c>
      <c r="AP155" s="210"/>
      <c r="AQ155" s="211" t="str">
        <f t="shared" si="44"/>
        <v/>
      </c>
      <c r="AR155" s="210"/>
      <c r="AS155" s="212" t="str">
        <f t="shared" si="45"/>
        <v/>
      </c>
      <c r="AT155" s="210"/>
      <c r="AU155" s="131"/>
      <c r="AV155" s="213"/>
      <c r="AW155" s="213"/>
      <c r="AX155" s="213"/>
      <c r="AY155" s="213"/>
      <c r="AZ155" s="213"/>
      <c r="BA155" s="214"/>
      <c r="BB155" s="98"/>
      <c r="BC155" s="213"/>
      <c r="BD155" s="213"/>
      <c r="BE155" s="213"/>
      <c r="BF155" s="213"/>
      <c r="BG155" s="215"/>
      <c r="BH155" s="133"/>
      <c r="BI155" s="216"/>
      <c r="BJ155" s="131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>
        <f t="shared" si="46"/>
        <v>0</v>
      </c>
    </row>
    <row r="156" spans="1:93" ht="22.5" customHeight="1">
      <c r="A156" s="111"/>
      <c r="B156" s="65"/>
      <c r="C156" s="92"/>
      <c r="D156" s="96"/>
      <c r="E156" s="92"/>
      <c r="F156" s="98"/>
      <c r="G156" s="96"/>
      <c r="H156" s="87"/>
      <c r="I156" s="65"/>
      <c r="J156" s="88" t="str">
        <f>IF(H156="","",VLOOKUP(H156,単重表!$C$6:'単重表'!$F$2502,2,FALSE))</f>
        <v/>
      </c>
      <c r="K156" s="46"/>
      <c r="L156" s="129">
        <f t="shared" si="50"/>
        <v>1</v>
      </c>
      <c r="M156" s="46"/>
      <c r="N156" s="129">
        <f t="shared" si="52"/>
        <v>1</v>
      </c>
      <c r="O156" s="49"/>
      <c r="P156" s="47" t="str">
        <f>IF(H156="","",VLOOKUP(H156,単重表!$C$6:'単重表'!$F$2502,3,FALSE))</f>
        <v/>
      </c>
      <c r="Q156" s="47"/>
      <c r="R156" s="54" t="e">
        <f t="shared" si="51"/>
        <v>#VALUE!</v>
      </c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65"/>
      <c r="AF156" s="65"/>
      <c r="AG156" s="40"/>
      <c r="AH156" s="40"/>
      <c r="AI156" s="40"/>
      <c r="AJ156" s="56" t="str">
        <f>IF(H156="","",VLOOKUP(H156,単重表!$C$6:'単重表'!$F$2502,4,FALSE))</f>
        <v/>
      </c>
      <c r="AK156" s="169" t="e">
        <f t="shared" si="47"/>
        <v>#VALUE!</v>
      </c>
      <c r="AL156" s="40">
        <v>2</v>
      </c>
      <c r="AM156" s="218" t="e">
        <f t="shared" si="48"/>
        <v>#VALUE!</v>
      </c>
      <c r="AO156" s="219">
        <f t="shared" si="43"/>
        <v>0</v>
      </c>
      <c r="AP156" s="210"/>
      <c r="AQ156" s="211" t="str">
        <f t="shared" si="44"/>
        <v/>
      </c>
      <c r="AR156" s="210"/>
      <c r="AS156" s="212" t="str">
        <f t="shared" si="45"/>
        <v/>
      </c>
      <c r="AT156" s="210"/>
      <c r="AU156" s="131"/>
      <c r="AV156" s="213"/>
      <c r="AW156" s="213"/>
      <c r="AX156" s="213"/>
      <c r="AY156" s="213"/>
      <c r="AZ156" s="213"/>
      <c r="BA156" s="214"/>
      <c r="BB156" s="98"/>
      <c r="BC156" s="213"/>
      <c r="BD156" s="213"/>
      <c r="BE156" s="213"/>
      <c r="BF156" s="213"/>
      <c r="BG156" s="215"/>
      <c r="BH156" s="133"/>
      <c r="BI156" s="216"/>
      <c r="BJ156" s="131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>
        <f t="shared" si="46"/>
        <v>0</v>
      </c>
    </row>
    <row r="157" spans="1:93" ht="22.5" customHeight="1">
      <c r="A157" s="111"/>
      <c r="B157" s="65"/>
      <c r="C157" s="92"/>
      <c r="D157" s="96"/>
      <c r="E157" s="92"/>
      <c r="F157" s="98"/>
      <c r="G157" s="96"/>
      <c r="H157" s="87"/>
      <c r="I157" s="65"/>
      <c r="J157" s="88" t="str">
        <f>IF(H157="","",VLOOKUP(H157,単重表!$C$6:'単重表'!$F$2502,2,FALSE))</f>
        <v/>
      </c>
      <c r="K157" s="46"/>
      <c r="L157" s="129">
        <f t="shared" si="50"/>
        <v>1</v>
      </c>
      <c r="M157" s="46"/>
      <c r="N157" s="129">
        <f t="shared" si="52"/>
        <v>1</v>
      </c>
      <c r="O157" s="49"/>
      <c r="P157" s="47" t="str">
        <f>IF(H157="","",VLOOKUP(H157,単重表!$C$6:'単重表'!$F$2502,3,FALSE))</f>
        <v/>
      </c>
      <c r="Q157" s="47"/>
      <c r="R157" s="54" t="e">
        <f t="shared" si="51"/>
        <v>#VALUE!</v>
      </c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65"/>
      <c r="AF157" s="65"/>
      <c r="AG157" s="40"/>
      <c r="AH157" s="40"/>
      <c r="AI157" s="40"/>
      <c r="AJ157" s="56" t="str">
        <f>IF(H157="","",VLOOKUP(H157,単重表!$C$6:'単重表'!$F$2502,4,FALSE))</f>
        <v/>
      </c>
      <c r="AK157" s="169" t="e">
        <f t="shared" si="47"/>
        <v>#VALUE!</v>
      </c>
      <c r="AL157" s="40">
        <v>2</v>
      </c>
      <c r="AM157" s="218" t="e">
        <f t="shared" si="48"/>
        <v>#VALUE!</v>
      </c>
      <c r="AO157" s="219">
        <f t="shared" si="43"/>
        <v>0</v>
      </c>
      <c r="AP157" s="210"/>
      <c r="AQ157" s="211" t="str">
        <f t="shared" si="44"/>
        <v/>
      </c>
      <c r="AR157" s="210"/>
      <c r="AS157" s="212" t="str">
        <f t="shared" si="45"/>
        <v/>
      </c>
      <c r="AT157" s="210"/>
      <c r="AU157" s="131"/>
      <c r="AV157" s="213"/>
      <c r="AW157" s="213"/>
      <c r="AX157" s="213"/>
      <c r="AY157" s="213"/>
      <c r="AZ157" s="213"/>
      <c r="BA157" s="214"/>
      <c r="BB157" s="98"/>
      <c r="BC157" s="213"/>
      <c r="BD157" s="213"/>
      <c r="BE157" s="213"/>
      <c r="BF157" s="213"/>
      <c r="BG157" s="215"/>
      <c r="BH157" s="133"/>
      <c r="BI157" s="216"/>
      <c r="BJ157" s="131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>
        <f t="shared" si="46"/>
        <v>0</v>
      </c>
    </row>
    <row r="158" spans="1:93" ht="22.5" customHeight="1">
      <c r="A158" s="111"/>
      <c r="B158" s="65"/>
      <c r="C158" s="92"/>
      <c r="D158" s="96"/>
      <c r="E158" s="92"/>
      <c r="F158" s="98"/>
      <c r="G158" s="96"/>
      <c r="H158" s="87"/>
      <c r="I158" s="65"/>
      <c r="J158" s="88" t="str">
        <f>IF(H158="","",VLOOKUP(H158,単重表!$C$6:'単重表'!$F$2502,2,FALSE))</f>
        <v/>
      </c>
      <c r="K158" s="121"/>
      <c r="L158" s="129">
        <f t="shared" si="50"/>
        <v>1</v>
      </c>
      <c r="M158" s="46"/>
      <c r="N158" s="129">
        <f t="shared" si="52"/>
        <v>1</v>
      </c>
      <c r="O158" s="49"/>
      <c r="P158" s="47" t="str">
        <f>IF(H158="","",VLOOKUP(H158,単重表!$C$6:'単重表'!$F$2502,3,FALSE))</f>
        <v/>
      </c>
      <c r="Q158" s="47"/>
      <c r="R158" s="54" t="e">
        <f t="shared" si="51"/>
        <v>#VALUE!</v>
      </c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65"/>
      <c r="AF158" s="65"/>
      <c r="AG158" s="40"/>
      <c r="AH158" s="40"/>
      <c r="AI158" s="40"/>
      <c r="AJ158" s="56" t="str">
        <f>IF(H158="","",VLOOKUP(H158,単重表!$C$6:'単重表'!$F$2502,4,FALSE))</f>
        <v/>
      </c>
      <c r="AK158" s="169" t="e">
        <f t="shared" si="47"/>
        <v>#VALUE!</v>
      </c>
      <c r="AL158" s="40">
        <v>2</v>
      </c>
      <c r="AM158" s="218" t="e">
        <f t="shared" si="48"/>
        <v>#VALUE!</v>
      </c>
      <c r="AO158" s="219">
        <f t="shared" si="43"/>
        <v>0</v>
      </c>
      <c r="AP158" s="210"/>
      <c r="AQ158" s="211" t="str">
        <f t="shared" si="44"/>
        <v/>
      </c>
      <c r="AR158" s="210"/>
      <c r="AS158" s="212" t="str">
        <f t="shared" si="45"/>
        <v/>
      </c>
      <c r="AT158" s="210"/>
      <c r="AU158" s="131"/>
      <c r="AV158" s="213"/>
      <c r="AW158" s="213"/>
      <c r="AX158" s="213"/>
      <c r="AY158" s="213"/>
      <c r="AZ158" s="213"/>
      <c r="BA158" s="214"/>
      <c r="BB158" s="98"/>
      <c r="BC158" s="213"/>
      <c r="BD158" s="213"/>
      <c r="BE158" s="213"/>
      <c r="BF158" s="213"/>
      <c r="BG158" s="215"/>
      <c r="BH158" s="133"/>
      <c r="BI158" s="216"/>
      <c r="BJ158" s="131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>
        <f t="shared" si="46"/>
        <v>0</v>
      </c>
    </row>
    <row r="159" spans="1:93" ht="22.5" customHeight="1">
      <c r="A159" s="111"/>
      <c r="B159" s="65"/>
      <c r="C159" s="92"/>
      <c r="D159" s="96"/>
      <c r="E159" s="92"/>
      <c r="F159" s="98"/>
      <c r="G159" s="96"/>
      <c r="H159" s="87"/>
      <c r="I159" s="65"/>
      <c r="J159" s="88" t="str">
        <f>IF(H159="","",VLOOKUP(H159,単重表!$C$6:'単重表'!$F$2502,2,FALSE))</f>
        <v/>
      </c>
      <c r="K159" s="121"/>
      <c r="L159" s="129">
        <f t="shared" si="42"/>
        <v>1</v>
      </c>
      <c r="M159" s="46"/>
      <c r="N159" s="129">
        <f t="shared" si="52"/>
        <v>1</v>
      </c>
      <c r="O159" s="49"/>
      <c r="P159" s="47" t="str">
        <f>IF(H159="","",VLOOKUP(H159,単重表!$C$6:'単重表'!$F$2502,3,FALSE))</f>
        <v/>
      </c>
      <c r="Q159" s="47"/>
      <c r="R159" s="54" t="e">
        <f t="shared" ref="R159:R169" si="53">P159*O159*N159*L159+Q159</f>
        <v>#VALUE!</v>
      </c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65"/>
      <c r="AF159" s="65"/>
      <c r="AG159" s="40"/>
      <c r="AH159" s="40"/>
      <c r="AI159" s="40"/>
      <c r="AJ159" s="56" t="str">
        <f>IF(H159="","",VLOOKUP(H159,単重表!$C$6:'単重表'!$F$2502,4,FALSE))</f>
        <v/>
      </c>
      <c r="AK159" s="169" t="e">
        <f t="shared" si="47"/>
        <v>#VALUE!</v>
      </c>
      <c r="AL159" s="40">
        <v>2</v>
      </c>
      <c r="AM159" s="218" t="e">
        <f t="shared" si="48"/>
        <v>#VALUE!</v>
      </c>
      <c r="AO159" s="219">
        <f t="shared" si="43"/>
        <v>0</v>
      </c>
      <c r="AP159" s="210"/>
      <c r="AQ159" s="211" t="str">
        <f t="shared" si="44"/>
        <v/>
      </c>
      <c r="AR159" s="210"/>
      <c r="AS159" s="212" t="str">
        <f t="shared" si="45"/>
        <v/>
      </c>
      <c r="AT159" s="210"/>
      <c r="AU159" s="131"/>
      <c r="AV159" s="213"/>
      <c r="AW159" s="213"/>
      <c r="AX159" s="213"/>
      <c r="AY159" s="213"/>
      <c r="AZ159" s="213"/>
      <c r="BA159" s="214"/>
      <c r="BB159" s="98"/>
      <c r="BC159" s="213"/>
      <c r="BD159" s="213"/>
      <c r="BE159" s="213"/>
      <c r="BF159" s="213"/>
      <c r="BG159" s="215"/>
      <c r="BH159" s="133"/>
      <c r="BI159" s="216"/>
      <c r="BJ159" s="131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>
        <f t="shared" si="46"/>
        <v>0</v>
      </c>
    </row>
    <row r="160" spans="1:93" ht="22.5" customHeight="1">
      <c r="A160" s="111"/>
      <c r="B160" s="65"/>
      <c r="C160" s="92"/>
      <c r="D160" s="96"/>
      <c r="E160" s="92"/>
      <c r="F160" s="98"/>
      <c r="G160" s="96"/>
      <c r="H160" s="87"/>
      <c r="I160" s="65"/>
      <c r="J160" s="88" t="str">
        <f>IF(H160="","",VLOOKUP(H160,単重表!$C$6:'単重表'!$F$2502,2,FALSE))</f>
        <v/>
      </c>
      <c r="K160" s="121"/>
      <c r="L160" s="129">
        <f t="shared" si="42"/>
        <v>1</v>
      </c>
      <c r="M160" s="46"/>
      <c r="N160" s="129">
        <f t="shared" si="52"/>
        <v>1</v>
      </c>
      <c r="O160" s="49"/>
      <c r="P160" s="47" t="str">
        <f>IF(H160="","",VLOOKUP(H160,単重表!$C$6:'単重表'!$F$2502,3,FALSE))</f>
        <v/>
      </c>
      <c r="Q160" s="47"/>
      <c r="R160" s="54" t="e">
        <f t="shared" si="53"/>
        <v>#VALUE!</v>
      </c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65"/>
      <c r="AF160" s="65"/>
      <c r="AG160" s="40"/>
      <c r="AH160" s="40"/>
      <c r="AI160" s="40"/>
      <c r="AJ160" s="56" t="str">
        <f>IF(H160="","",VLOOKUP(H160,単重表!$C$6:'単重表'!$F$2502,4,FALSE))</f>
        <v/>
      </c>
      <c r="AK160" s="169" t="e">
        <f t="shared" si="47"/>
        <v>#VALUE!</v>
      </c>
      <c r="AL160" s="40">
        <v>2</v>
      </c>
      <c r="AM160" s="218" t="e">
        <f t="shared" si="48"/>
        <v>#VALUE!</v>
      </c>
      <c r="AO160" s="219">
        <f t="shared" si="43"/>
        <v>0</v>
      </c>
      <c r="AP160" s="210"/>
      <c r="AQ160" s="211" t="str">
        <f t="shared" si="44"/>
        <v/>
      </c>
      <c r="AR160" s="210"/>
      <c r="AS160" s="212" t="str">
        <f t="shared" si="45"/>
        <v/>
      </c>
      <c r="AT160" s="210"/>
      <c r="AU160" s="131"/>
      <c r="AV160" s="213"/>
      <c r="AW160" s="213"/>
      <c r="AX160" s="213"/>
      <c r="AY160" s="213"/>
      <c r="AZ160" s="213"/>
      <c r="BA160" s="214"/>
      <c r="BB160" s="98"/>
      <c r="BC160" s="213"/>
      <c r="BD160" s="213"/>
      <c r="BE160" s="213"/>
      <c r="BF160" s="213"/>
      <c r="BG160" s="215"/>
      <c r="BH160" s="133"/>
      <c r="BI160" s="216"/>
      <c r="BJ160" s="131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>
        <f t="shared" si="46"/>
        <v>0</v>
      </c>
    </row>
    <row r="161" spans="1:93" ht="22.5" customHeight="1">
      <c r="A161" s="111"/>
      <c r="B161" s="65"/>
      <c r="C161" s="92"/>
      <c r="D161" s="96"/>
      <c r="E161" s="92"/>
      <c r="F161" s="98"/>
      <c r="G161" s="96"/>
      <c r="H161" s="87"/>
      <c r="I161" s="65"/>
      <c r="J161" s="88" t="str">
        <f>IF(H161="","",VLOOKUP(H161,単重表!$C$6:'単重表'!$F$2502,2,FALSE))</f>
        <v/>
      </c>
      <c r="K161" s="46"/>
      <c r="L161" s="129">
        <f t="shared" si="42"/>
        <v>1</v>
      </c>
      <c r="M161" s="46"/>
      <c r="N161" s="129">
        <f t="shared" si="52"/>
        <v>1</v>
      </c>
      <c r="O161" s="49"/>
      <c r="P161" s="47" t="str">
        <f>IF(H161="","",VLOOKUP(H161,単重表!$C$6:'単重表'!$F$2502,3,FALSE))</f>
        <v/>
      </c>
      <c r="Q161" s="47"/>
      <c r="R161" s="54" t="e">
        <f t="shared" si="53"/>
        <v>#VALUE!</v>
      </c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65"/>
      <c r="AF161" s="65"/>
      <c r="AG161" s="40"/>
      <c r="AH161" s="40"/>
      <c r="AI161" s="40"/>
      <c r="AJ161" s="56" t="str">
        <f>IF(H161="","",VLOOKUP(H161,単重表!$C$6:'単重表'!$F$2502,4,FALSE))</f>
        <v/>
      </c>
      <c r="AK161" s="169" t="e">
        <f t="shared" si="47"/>
        <v>#VALUE!</v>
      </c>
      <c r="AL161" s="40">
        <v>2</v>
      </c>
      <c r="AM161" s="218" t="e">
        <f t="shared" si="48"/>
        <v>#VALUE!</v>
      </c>
      <c r="AO161" s="219">
        <f t="shared" si="43"/>
        <v>0</v>
      </c>
      <c r="AP161" s="210"/>
      <c r="AQ161" s="211" t="str">
        <f t="shared" si="44"/>
        <v/>
      </c>
      <c r="AR161" s="210"/>
      <c r="AS161" s="212" t="str">
        <f t="shared" si="45"/>
        <v/>
      </c>
      <c r="AT161" s="210"/>
      <c r="AU161" s="131"/>
      <c r="AV161" s="213"/>
      <c r="AW161" s="213"/>
      <c r="AX161" s="213"/>
      <c r="AY161" s="213"/>
      <c r="AZ161" s="213"/>
      <c r="BA161" s="214"/>
      <c r="BB161" s="98"/>
      <c r="BC161" s="213"/>
      <c r="BD161" s="213"/>
      <c r="BE161" s="213"/>
      <c r="BF161" s="213"/>
      <c r="BG161" s="215"/>
      <c r="BH161" s="133"/>
      <c r="BI161" s="216"/>
      <c r="BJ161" s="131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>
        <f t="shared" si="46"/>
        <v>0</v>
      </c>
    </row>
    <row r="162" spans="1:93" ht="22.5" customHeight="1">
      <c r="A162" s="111"/>
      <c r="B162" s="65"/>
      <c r="C162" s="92"/>
      <c r="D162" s="96"/>
      <c r="E162" s="92"/>
      <c r="F162" s="98"/>
      <c r="G162" s="96"/>
      <c r="H162" s="87"/>
      <c r="I162" s="65"/>
      <c r="J162" s="88" t="str">
        <f>IF(H162="","",VLOOKUP(H162,単重表!$C$6:'単重表'!$F$2502,2,FALSE))</f>
        <v/>
      </c>
      <c r="K162" s="121"/>
      <c r="L162" s="129">
        <f t="shared" si="42"/>
        <v>1</v>
      </c>
      <c r="M162" s="46"/>
      <c r="N162" s="129">
        <f t="shared" si="52"/>
        <v>1</v>
      </c>
      <c r="O162" s="49"/>
      <c r="P162" s="47" t="str">
        <f>IF(H162="","",VLOOKUP(H162,単重表!$C$6:'単重表'!$F$2502,3,FALSE))</f>
        <v/>
      </c>
      <c r="Q162" s="47"/>
      <c r="R162" s="54" t="e">
        <f t="shared" si="53"/>
        <v>#VALUE!</v>
      </c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65"/>
      <c r="AF162" s="65"/>
      <c r="AG162" s="40"/>
      <c r="AH162" s="40"/>
      <c r="AI162" s="40"/>
      <c r="AJ162" s="56" t="str">
        <f>IF(H162="","",VLOOKUP(H162,単重表!$C$6:'単重表'!$F$2502,4,FALSE))</f>
        <v/>
      </c>
      <c r="AK162" s="169" t="e">
        <f t="shared" si="47"/>
        <v>#VALUE!</v>
      </c>
      <c r="AL162" s="40">
        <v>2</v>
      </c>
      <c r="AM162" s="218" t="e">
        <f t="shared" si="48"/>
        <v>#VALUE!</v>
      </c>
      <c r="AO162" s="219">
        <f t="shared" si="43"/>
        <v>0</v>
      </c>
      <c r="AP162" s="210"/>
      <c r="AQ162" s="211" t="str">
        <f t="shared" si="44"/>
        <v/>
      </c>
      <c r="AR162" s="210"/>
      <c r="AS162" s="212" t="str">
        <f t="shared" si="45"/>
        <v/>
      </c>
      <c r="AT162" s="210"/>
      <c r="AU162" s="131"/>
      <c r="AV162" s="213"/>
      <c r="AW162" s="213"/>
      <c r="AX162" s="213"/>
      <c r="AY162" s="213"/>
      <c r="AZ162" s="213"/>
      <c r="BA162" s="214"/>
      <c r="BB162" s="98"/>
      <c r="BC162" s="213"/>
      <c r="BD162" s="213"/>
      <c r="BE162" s="213"/>
      <c r="BF162" s="213"/>
      <c r="BG162" s="215"/>
      <c r="BH162" s="133"/>
      <c r="BI162" s="216"/>
      <c r="BJ162" s="131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>
        <f t="shared" si="46"/>
        <v>0</v>
      </c>
    </row>
    <row r="163" spans="1:93" ht="22.5" customHeight="1">
      <c r="A163" s="111"/>
      <c r="B163" s="65"/>
      <c r="C163" s="92"/>
      <c r="D163" s="96"/>
      <c r="E163" s="92"/>
      <c r="F163" s="98"/>
      <c r="G163" s="96"/>
      <c r="H163" s="87"/>
      <c r="I163" s="65"/>
      <c r="J163" s="88" t="str">
        <f>IF(H163="","",VLOOKUP(H163,単重表!$C$6:'単重表'!$F$2502,2,FALSE))</f>
        <v/>
      </c>
      <c r="K163" s="46"/>
      <c r="L163" s="129">
        <f t="shared" si="42"/>
        <v>1</v>
      </c>
      <c r="M163" s="46"/>
      <c r="N163" s="129">
        <f t="shared" si="52"/>
        <v>1</v>
      </c>
      <c r="O163" s="49"/>
      <c r="P163" s="47" t="str">
        <f>IF(H163="","",VLOOKUP(H163,単重表!$C$6:'単重表'!$F$2502,3,FALSE))</f>
        <v/>
      </c>
      <c r="Q163" s="47"/>
      <c r="R163" s="54" t="e">
        <f t="shared" si="53"/>
        <v>#VALUE!</v>
      </c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65"/>
      <c r="AF163" s="65"/>
      <c r="AG163" s="40"/>
      <c r="AH163" s="40"/>
      <c r="AI163" s="40"/>
      <c r="AJ163" s="56" t="str">
        <f>IF(H163="","",VLOOKUP(H163,単重表!$C$6:'単重表'!$F$2502,4,FALSE))</f>
        <v/>
      </c>
      <c r="AK163" s="169" t="e">
        <f t="shared" si="47"/>
        <v>#VALUE!</v>
      </c>
      <c r="AL163" s="40">
        <v>2</v>
      </c>
      <c r="AM163" s="218" t="e">
        <f t="shared" si="48"/>
        <v>#VALUE!</v>
      </c>
      <c r="AO163" s="219">
        <f t="shared" si="43"/>
        <v>0</v>
      </c>
      <c r="AP163" s="210"/>
      <c r="AQ163" s="211" t="str">
        <f t="shared" si="44"/>
        <v/>
      </c>
      <c r="AR163" s="210"/>
      <c r="AS163" s="212" t="str">
        <f t="shared" si="45"/>
        <v/>
      </c>
      <c r="AT163" s="210"/>
      <c r="AU163" s="131"/>
      <c r="AV163" s="213"/>
      <c r="AW163" s="213"/>
      <c r="AX163" s="213"/>
      <c r="AY163" s="213"/>
      <c r="AZ163" s="213"/>
      <c r="BA163" s="214"/>
      <c r="BB163" s="98"/>
      <c r="BC163" s="213"/>
      <c r="BD163" s="213"/>
      <c r="BE163" s="213"/>
      <c r="BF163" s="213"/>
      <c r="BG163" s="215"/>
      <c r="BH163" s="133"/>
      <c r="BI163" s="216"/>
      <c r="BJ163" s="131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>
        <f t="shared" si="46"/>
        <v>0</v>
      </c>
    </row>
    <row r="164" spans="1:93" ht="22.5" customHeight="1">
      <c r="A164" s="111"/>
      <c r="B164" s="65"/>
      <c r="C164" s="92"/>
      <c r="D164" s="96"/>
      <c r="E164" s="92"/>
      <c r="F164" s="98"/>
      <c r="G164" s="96"/>
      <c r="H164" s="87"/>
      <c r="I164" s="65"/>
      <c r="J164" s="88" t="str">
        <f>IF(H164="","",VLOOKUP(H164,単重表!$C$6:'単重表'!$F$2502,2,FALSE))</f>
        <v/>
      </c>
      <c r="K164" s="121"/>
      <c r="L164" s="129">
        <f t="shared" si="42"/>
        <v>1</v>
      </c>
      <c r="M164" s="46"/>
      <c r="N164" s="129">
        <f t="shared" si="52"/>
        <v>1</v>
      </c>
      <c r="O164" s="49"/>
      <c r="P164" s="47" t="str">
        <f>IF(H164="","",VLOOKUP(H164,単重表!$C$6:'単重表'!$F$2502,3,FALSE))</f>
        <v/>
      </c>
      <c r="Q164" s="47"/>
      <c r="R164" s="54" t="e">
        <f t="shared" si="53"/>
        <v>#VALUE!</v>
      </c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65"/>
      <c r="AF164" s="65"/>
      <c r="AG164" s="40"/>
      <c r="AH164" s="40"/>
      <c r="AI164" s="40"/>
      <c r="AJ164" s="56" t="str">
        <f>IF(H164="","",VLOOKUP(H164,単重表!$C$6:'単重表'!$F$2502,4,FALSE))</f>
        <v/>
      </c>
      <c r="AK164" s="169" t="e">
        <f t="shared" si="47"/>
        <v>#VALUE!</v>
      </c>
      <c r="AL164" s="40">
        <v>2</v>
      </c>
      <c r="AM164" s="218" t="e">
        <f t="shared" si="48"/>
        <v>#VALUE!</v>
      </c>
      <c r="AO164" s="219">
        <f t="shared" si="43"/>
        <v>0</v>
      </c>
      <c r="AP164" s="210"/>
      <c r="AQ164" s="211" t="str">
        <f t="shared" si="44"/>
        <v/>
      </c>
      <c r="AR164" s="210"/>
      <c r="AS164" s="212" t="str">
        <f t="shared" si="45"/>
        <v/>
      </c>
      <c r="AT164" s="210"/>
      <c r="AU164" s="131"/>
      <c r="AV164" s="213"/>
      <c r="AW164" s="213"/>
      <c r="AX164" s="213"/>
      <c r="AY164" s="213"/>
      <c r="AZ164" s="213"/>
      <c r="BA164" s="214"/>
      <c r="BB164" s="98"/>
      <c r="BC164" s="213"/>
      <c r="BD164" s="213"/>
      <c r="BE164" s="213"/>
      <c r="BF164" s="213"/>
      <c r="BG164" s="215"/>
      <c r="BH164" s="133"/>
      <c r="BI164" s="216"/>
      <c r="BJ164" s="131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>
        <f t="shared" si="46"/>
        <v>0</v>
      </c>
    </row>
    <row r="165" spans="1:93" ht="22.5" customHeight="1">
      <c r="A165" s="111"/>
      <c r="B165" s="65"/>
      <c r="C165" s="92"/>
      <c r="D165" s="96"/>
      <c r="E165" s="92"/>
      <c r="F165" s="98"/>
      <c r="G165" s="96"/>
      <c r="H165" s="87"/>
      <c r="I165" s="65"/>
      <c r="J165" s="88" t="str">
        <f>IF(H165="","",VLOOKUP(H165,単重表!$C$6:'単重表'!$F$2502,2,FALSE))</f>
        <v/>
      </c>
      <c r="K165" s="121"/>
      <c r="L165" s="129">
        <f t="shared" si="42"/>
        <v>1</v>
      </c>
      <c r="M165" s="46"/>
      <c r="N165" s="129">
        <f t="shared" si="52"/>
        <v>1</v>
      </c>
      <c r="O165" s="49"/>
      <c r="P165" s="47" t="str">
        <f>IF(H165="","",VLOOKUP(H165,単重表!$C$6:'単重表'!$F$2502,3,FALSE))</f>
        <v/>
      </c>
      <c r="Q165" s="47"/>
      <c r="R165" s="54" t="e">
        <f t="shared" si="53"/>
        <v>#VALUE!</v>
      </c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65"/>
      <c r="AF165" s="65"/>
      <c r="AG165" s="40"/>
      <c r="AH165" s="40"/>
      <c r="AI165" s="40"/>
      <c r="AJ165" s="56" t="str">
        <f>IF(H165="","",VLOOKUP(H165,単重表!$C$6:'単重表'!$F$2502,4,FALSE))</f>
        <v/>
      </c>
      <c r="AK165" s="169" t="e">
        <f t="shared" si="47"/>
        <v>#VALUE!</v>
      </c>
      <c r="AL165" s="40">
        <v>2</v>
      </c>
      <c r="AM165" s="218" t="e">
        <f t="shared" si="48"/>
        <v>#VALUE!</v>
      </c>
      <c r="AO165" s="219">
        <f t="shared" si="43"/>
        <v>0</v>
      </c>
      <c r="AP165" s="210"/>
      <c r="AQ165" s="211" t="str">
        <f t="shared" si="44"/>
        <v/>
      </c>
      <c r="AR165" s="210"/>
      <c r="AS165" s="212" t="str">
        <f t="shared" si="45"/>
        <v/>
      </c>
      <c r="AT165" s="210"/>
      <c r="AU165" s="131"/>
      <c r="AV165" s="213"/>
      <c r="AW165" s="213"/>
      <c r="AX165" s="213"/>
      <c r="AY165" s="213"/>
      <c r="AZ165" s="213"/>
      <c r="BA165" s="214"/>
      <c r="BB165" s="98"/>
      <c r="BC165" s="213"/>
      <c r="BD165" s="213"/>
      <c r="BE165" s="213"/>
      <c r="BF165" s="213"/>
      <c r="BG165" s="215"/>
      <c r="BH165" s="133"/>
      <c r="BI165" s="216"/>
      <c r="BJ165" s="131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>
        <f t="shared" si="46"/>
        <v>0</v>
      </c>
    </row>
    <row r="166" spans="1:93" ht="22.5" customHeight="1">
      <c r="A166" s="111"/>
      <c r="B166" s="65"/>
      <c r="C166" s="92"/>
      <c r="D166" s="96"/>
      <c r="E166" s="92"/>
      <c r="F166" s="98"/>
      <c r="G166" s="96"/>
      <c r="H166" s="87"/>
      <c r="I166" s="65"/>
      <c r="J166" s="88" t="str">
        <f>IF(H166="","",VLOOKUP(H166,単重表!$C$6:'単重表'!$F$2502,2,FALSE))</f>
        <v/>
      </c>
      <c r="K166" s="121"/>
      <c r="L166" s="129">
        <f t="shared" si="42"/>
        <v>1</v>
      </c>
      <c r="M166" s="46"/>
      <c r="N166" s="129">
        <f t="shared" si="52"/>
        <v>1</v>
      </c>
      <c r="O166" s="49"/>
      <c r="P166" s="47" t="str">
        <f>IF(H166="","",VLOOKUP(H166,単重表!$C$6:'単重表'!$F$2502,3,FALSE))</f>
        <v/>
      </c>
      <c r="Q166" s="47"/>
      <c r="R166" s="54" t="e">
        <f t="shared" si="53"/>
        <v>#VALUE!</v>
      </c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65"/>
      <c r="AF166" s="65"/>
      <c r="AG166" s="40"/>
      <c r="AH166" s="40"/>
      <c r="AI166" s="40"/>
      <c r="AJ166" s="56" t="str">
        <f>IF(H166="","",VLOOKUP(H166,単重表!$C$6:'単重表'!$F$2502,4,FALSE))</f>
        <v/>
      </c>
      <c r="AK166" s="169" t="e">
        <f t="shared" si="47"/>
        <v>#VALUE!</v>
      </c>
      <c r="AL166" s="40">
        <v>2</v>
      </c>
      <c r="AM166" s="218" t="e">
        <f t="shared" si="48"/>
        <v>#VALUE!</v>
      </c>
      <c r="AO166" s="219">
        <f t="shared" si="43"/>
        <v>0</v>
      </c>
      <c r="AP166" s="210"/>
      <c r="AQ166" s="211" t="str">
        <f t="shared" si="44"/>
        <v/>
      </c>
      <c r="AR166" s="210"/>
      <c r="AS166" s="212" t="str">
        <f t="shared" si="45"/>
        <v/>
      </c>
      <c r="AT166" s="210"/>
      <c r="AU166" s="131"/>
      <c r="AV166" s="213"/>
      <c r="AW166" s="213"/>
      <c r="AX166" s="213"/>
      <c r="AY166" s="213"/>
      <c r="AZ166" s="213"/>
      <c r="BA166" s="214"/>
      <c r="BB166" s="98"/>
      <c r="BC166" s="213"/>
      <c r="BD166" s="213"/>
      <c r="BE166" s="213"/>
      <c r="BF166" s="213"/>
      <c r="BG166" s="215"/>
      <c r="BH166" s="133"/>
      <c r="BI166" s="216"/>
      <c r="BJ166" s="131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>
        <f t="shared" si="46"/>
        <v>0</v>
      </c>
    </row>
    <row r="167" spans="1:93" ht="22.5" customHeight="1">
      <c r="A167" s="111"/>
      <c r="B167" s="65"/>
      <c r="C167" s="92"/>
      <c r="D167" s="96"/>
      <c r="E167" s="92"/>
      <c r="F167" s="98"/>
      <c r="G167" s="96"/>
      <c r="H167" s="87"/>
      <c r="I167" s="65"/>
      <c r="J167" s="88" t="str">
        <f>IF(H167="","",VLOOKUP(H167,単重表!$C$6:'単重表'!$F$2502,2,FALSE))</f>
        <v/>
      </c>
      <c r="K167" s="121"/>
      <c r="L167" s="129">
        <f t="shared" si="42"/>
        <v>1</v>
      </c>
      <c r="M167" s="46"/>
      <c r="N167" s="129">
        <f t="shared" si="52"/>
        <v>1</v>
      </c>
      <c r="O167" s="49"/>
      <c r="P167" s="47" t="str">
        <f>IF(H167="","",VLOOKUP(H167,単重表!$C$6:'単重表'!$F$2502,3,FALSE))</f>
        <v/>
      </c>
      <c r="Q167" s="47"/>
      <c r="R167" s="54" t="e">
        <f t="shared" si="53"/>
        <v>#VALUE!</v>
      </c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65"/>
      <c r="AF167" s="65"/>
      <c r="AG167" s="40"/>
      <c r="AH167" s="40"/>
      <c r="AI167" s="40"/>
      <c r="AJ167" s="56" t="str">
        <f>IF(H167="","",VLOOKUP(H167,単重表!$C$6:'単重表'!$F$2502,4,FALSE))</f>
        <v/>
      </c>
      <c r="AK167" s="169" t="e">
        <f t="shared" si="47"/>
        <v>#VALUE!</v>
      </c>
      <c r="AL167" s="40">
        <v>2</v>
      </c>
      <c r="AM167" s="218" t="e">
        <f t="shared" si="48"/>
        <v>#VALUE!</v>
      </c>
      <c r="AO167" s="219">
        <f t="shared" si="43"/>
        <v>0</v>
      </c>
      <c r="AP167" s="210"/>
      <c r="AQ167" s="211" t="str">
        <f t="shared" si="44"/>
        <v/>
      </c>
      <c r="AR167" s="210"/>
      <c r="AS167" s="212" t="str">
        <f t="shared" si="45"/>
        <v/>
      </c>
      <c r="AT167" s="210"/>
      <c r="AU167" s="131"/>
      <c r="AV167" s="213"/>
      <c r="AW167" s="213"/>
      <c r="AX167" s="213"/>
      <c r="AY167" s="213"/>
      <c r="AZ167" s="213"/>
      <c r="BA167" s="214"/>
      <c r="BB167" s="98"/>
      <c r="BC167" s="213"/>
      <c r="BD167" s="213"/>
      <c r="BE167" s="213"/>
      <c r="BF167" s="213"/>
      <c r="BG167" s="215"/>
      <c r="BH167" s="133"/>
      <c r="BI167" s="216"/>
      <c r="BJ167" s="131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>
        <f t="shared" si="46"/>
        <v>0</v>
      </c>
    </row>
    <row r="168" spans="1:93" ht="22.5" customHeight="1">
      <c r="A168" s="111"/>
      <c r="B168" s="65"/>
      <c r="C168" s="92"/>
      <c r="D168" s="96"/>
      <c r="E168" s="92"/>
      <c r="F168" s="98"/>
      <c r="G168" s="96"/>
      <c r="H168" s="87"/>
      <c r="I168" s="65"/>
      <c r="J168" s="88" t="str">
        <f>IF(H168="","",VLOOKUP(H168,単重表!$C$6:'単重表'!$F$2502,2,FALSE))</f>
        <v/>
      </c>
      <c r="K168" s="121"/>
      <c r="L168" s="129">
        <f t="shared" si="42"/>
        <v>1</v>
      </c>
      <c r="M168" s="46"/>
      <c r="N168" s="129">
        <f t="shared" si="52"/>
        <v>1</v>
      </c>
      <c r="O168" s="49"/>
      <c r="P168" s="47" t="str">
        <f>IF(H168="","",VLOOKUP(H168,単重表!$C$6:'単重表'!$F$2502,3,FALSE))</f>
        <v/>
      </c>
      <c r="Q168" s="47"/>
      <c r="R168" s="54" t="e">
        <f t="shared" si="53"/>
        <v>#VALUE!</v>
      </c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65"/>
      <c r="AF168" s="65"/>
      <c r="AG168" s="40"/>
      <c r="AH168" s="40"/>
      <c r="AI168" s="40"/>
      <c r="AJ168" s="56" t="str">
        <f>IF(H168="","",VLOOKUP(H168,単重表!$C$6:'単重表'!$F$2502,4,FALSE))</f>
        <v/>
      </c>
      <c r="AK168" s="169" t="e">
        <f t="shared" si="47"/>
        <v>#VALUE!</v>
      </c>
      <c r="AL168" s="40">
        <v>2</v>
      </c>
      <c r="AM168" s="218" t="e">
        <f t="shared" si="48"/>
        <v>#VALUE!</v>
      </c>
      <c r="AO168" s="219">
        <f t="shared" si="43"/>
        <v>0</v>
      </c>
      <c r="AP168" s="210"/>
      <c r="AQ168" s="211" t="str">
        <f t="shared" si="44"/>
        <v/>
      </c>
      <c r="AR168" s="210"/>
      <c r="AS168" s="212" t="str">
        <f t="shared" si="45"/>
        <v/>
      </c>
      <c r="AT168" s="210"/>
      <c r="AU168" s="131"/>
      <c r="AV168" s="213"/>
      <c r="AW168" s="213"/>
      <c r="AX168" s="213"/>
      <c r="AY168" s="213"/>
      <c r="AZ168" s="213"/>
      <c r="BA168" s="214"/>
      <c r="BB168" s="98"/>
      <c r="BC168" s="213"/>
      <c r="BD168" s="213"/>
      <c r="BE168" s="213"/>
      <c r="BF168" s="213"/>
      <c r="BG168" s="215"/>
      <c r="BH168" s="133"/>
      <c r="BI168" s="216"/>
      <c r="BJ168" s="131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>
        <f t="shared" si="46"/>
        <v>0</v>
      </c>
    </row>
    <row r="169" spans="1:93" ht="22.5" customHeight="1">
      <c r="A169" s="111"/>
      <c r="B169" s="65"/>
      <c r="C169" s="92"/>
      <c r="D169" s="96"/>
      <c r="E169" s="92"/>
      <c r="F169" s="98"/>
      <c r="G169" s="96"/>
      <c r="H169" s="87"/>
      <c r="I169" s="65"/>
      <c r="J169" s="88" t="str">
        <f>IF(H169="","",VLOOKUP(H169,単重表!$C$6:'単重表'!$F$2502,2,FALSE))</f>
        <v/>
      </c>
      <c r="K169" s="121"/>
      <c r="L169" s="129">
        <f t="shared" si="42"/>
        <v>1</v>
      </c>
      <c r="M169" s="46"/>
      <c r="N169" s="129">
        <f t="shared" si="52"/>
        <v>1</v>
      </c>
      <c r="O169" s="49"/>
      <c r="P169" s="47" t="str">
        <f>IF(H169="","",VLOOKUP(H169,単重表!$C$6:'単重表'!$F$2502,3,FALSE))</f>
        <v/>
      </c>
      <c r="Q169" s="47"/>
      <c r="R169" s="54" t="e">
        <f t="shared" si="53"/>
        <v>#VALUE!</v>
      </c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65"/>
      <c r="AF169" s="65"/>
      <c r="AG169" s="40"/>
      <c r="AH169" s="40"/>
      <c r="AI169" s="40"/>
      <c r="AJ169" s="56" t="str">
        <f>IF(H169="","",VLOOKUP(H169,単重表!$C$6:'単重表'!$F$2502,4,FALSE))</f>
        <v/>
      </c>
      <c r="AK169" s="169" t="e">
        <f t="shared" si="47"/>
        <v>#VALUE!</v>
      </c>
      <c r="AL169" s="40">
        <v>2</v>
      </c>
      <c r="AM169" s="218" t="e">
        <f t="shared" si="48"/>
        <v>#VALUE!</v>
      </c>
      <c r="AO169" s="219">
        <f t="shared" si="43"/>
        <v>0</v>
      </c>
      <c r="AP169" s="210"/>
      <c r="AQ169" s="211" t="str">
        <f t="shared" si="44"/>
        <v/>
      </c>
      <c r="AR169" s="210"/>
      <c r="AS169" s="212" t="str">
        <f t="shared" si="45"/>
        <v/>
      </c>
      <c r="AT169" s="210"/>
      <c r="AU169" s="131"/>
      <c r="AV169" s="213"/>
      <c r="AW169" s="213"/>
      <c r="AX169" s="213"/>
      <c r="AY169" s="213"/>
      <c r="AZ169" s="213"/>
      <c r="BA169" s="214"/>
      <c r="BB169" s="98"/>
      <c r="BC169" s="213"/>
      <c r="BD169" s="213"/>
      <c r="BE169" s="213"/>
      <c r="BF169" s="213"/>
      <c r="BG169" s="215"/>
      <c r="BH169" s="133"/>
      <c r="BI169" s="216"/>
      <c r="BJ169" s="131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>
        <f t="shared" si="46"/>
        <v>0</v>
      </c>
    </row>
    <row r="170" spans="1:93" ht="22.5" customHeight="1">
      <c r="A170" s="111"/>
      <c r="B170" s="65"/>
      <c r="C170" s="92"/>
      <c r="D170" s="96"/>
      <c r="E170" s="92"/>
      <c r="F170" s="98"/>
      <c r="G170" s="96"/>
      <c r="H170" s="87"/>
      <c r="I170" s="65"/>
      <c r="J170" s="88" t="str">
        <f>IF(H170="","",VLOOKUP(H170,単重表!$C$6:'単重表'!$F$2502,2,FALSE))</f>
        <v/>
      </c>
      <c r="K170" s="121"/>
      <c r="L170" s="129">
        <f t="shared" ref="L170:L175" si="54">IF(K170="",1,K170/1000)</f>
        <v>1</v>
      </c>
      <c r="M170" s="46"/>
      <c r="N170" s="129">
        <f t="shared" si="52"/>
        <v>1</v>
      </c>
      <c r="O170" s="49"/>
      <c r="P170" s="47" t="str">
        <f>IF(H170="","",VLOOKUP(H170,単重表!$C$6:'単重表'!$F$2502,3,FALSE))</f>
        <v/>
      </c>
      <c r="Q170" s="47"/>
      <c r="R170" s="54" t="e">
        <f t="shared" ref="R170:R175" si="55">P170*O170*N170*L170+Q170</f>
        <v>#VALUE!</v>
      </c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65"/>
      <c r="AF170" s="65"/>
      <c r="AG170" s="40"/>
      <c r="AH170" s="40"/>
      <c r="AI170" s="40"/>
      <c r="AJ170" s="56" t="str">
        <f>IF(H170="","",VLOOKUP(H170,単重表!$C$6:'単重表'!$F$2502,4,FALSE))</f>
        <v/>
      </c>
      <c r="AK170" s="169" t="e">
        <f t="shared" si="47"/>
        <v>#VALUE!</v>
      </c>
      <c r="AL170" s="40">
        <v>2</v>
      </c>
      <c r="AM170" s="218" t="e">
        <f t="shared" si="48"/>
        <v>#VALUE!</v>
      </c>
      <c r="AO170" s="219">
        <f t="shared" si="43"/>
        <v>0</v>
      </c>
      <c r="AP170" s="210"/>
      <c r="AQ170" s="211" t="str">
        <f t="shared" si="44"/>
        <v/>
      </c>
      <c r="AR170" s="210"/>
      <c r="AS170" s="212" t="str">
        <f t="shared" si="45"/>
        <v/>
      </c>
      <c r="AT170" s="210"/>
      <c r="AU170" s="131"/>
      <c r="AV170" s="213"/>
      <c r="AW170" s="213"/>
      <c r="AX170" s="213"/>
      <c r="AY170" s="213"/>
      <c r="AZ170" s="213"/>
      <c r="BA170" s="214"/>
      <c r="BB170" s="98"/>
      <c r="BC170" s="213"/>
      <c r="BD170" s="213"/>
      <c r="BE170" s="213"/>
      <c r="BF170" s="213"/>
      <c r="BG170" s="215"/>
      <c r="BH170" s="133"/>
      <c r="BI170" s="216"/>
      <c r="BJ170" s="131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>
        <f t="shared" si="46"/>
        <v>0</v>
      </c>
    </row>
    <row r="171" spans="1:93" ht="22.5" customHeight="1">
      <c r="A171" s="111"/>
      <c r="B171" s="65"/>
      <c r="C171" s="92"/>
      <c r="D171" s="96"/>
      <c r="E171" s="92"/>
      <c r="F171" s="98"/>
      <c r="G171" s="96"/>
      <c r="H171" s="87"/>
      <c r="I171" s="65"/>
      <c r="J171" s="88" t="str">
        <f>IF(H171="","",VLOOKUP(H171,単重表!$C$6:'単重表'!$F$2502,2,FALSE))</f>
        <v/>
      </c>
      <c r="K171" s="121"/>
      <c r="L171" s="129">
        <f t="shared" si="54"/>
        <v>1</v>
      </c>
      <c r="M171" s="46"/>
      <c r="N171" s="129">
        <f t="shared" si="52"/>
        <v>1</v>
      </c>
      <c r="O171" s="49"/>
      <c r="P171" s="47" t="str">
        <f>IF(H171="","",VLOOKUP(H171,単重表!$C$6:'単重表'!$F$2502,3,FALSE))</f>
        <v/>
      </c>
      <c r="Q171" s="47"/>
      <c r="R171" s="54" t="e">
        <f t="shared" si="55"/>
        <v>#VALUE!</v>
      </c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65"/>
      <c r="AF171" s="65"/>
      <c r="AG171" s="40"/>
      <c r="AH171" s="40"/>
      <c r="AI171" s="40"/>
      <c r="AJ171" s="56" t="str">
        <f>IF(H171="","",VLOOKUP(H171,単重表!$C$6:'単重表'!$F$2502,4,FALSE))</f>
        <v/>
      </c>
      <c r="AK171" s="169" t="e">
        <f t="shared" si="47"/>
        <v>#VALUE!</v>
      </c>
      <c r="AL171" s="40">
        <v>2</v>
      </c>
      <c r="AM171" s="218" t="e">
        <f t="shared" si="48"/>
        <v>#VALUE!</v>
      </c>
      <c r="AO171" s="219">
        <f t="shared" si="43"/>
        <v>0</v>
      </c>
      <c r="AP171" s="210"/>
      <c r="AQ171" s="211" t="str">
        <f t="shared" si="44"/>
        <v/>
      </c>
      <c r="AR171" s="210"/>
      <c r="AS171" s="212" t="str">
        <f t="shared" si="45"/>
        <v/>
      </c>
      <c r="AT171" s="210"/>
      <c r="AU171" s="131"/>
      <c r="AV171" s="213"/>
      <c r="AW171" s="213"/>
      <c r="AX171" s="213"/>
      <c r="AY171" s="213"/>
      <c r="AZ171" s="213"/>
      <c r="BA171" s="214"/>
      <c r="BB171" s="98"/>
      <c r="BC171" s="213"/>
      <c r="BD171" s="213"/>
      <c r="BE171" s="213"/>
      <c r="BF171" s="213"/>
      <c r="BG171" s="215"/>
      <c r="BH171" s="133"/>
      <c r="BI171" s="216"/>
      <c r="BJ171" s="131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>
        <f t="shared" si="46"/>
        <v>0</v>
      </c>
    </row>
    <row r="172" spans="1:93" ht="22.5" customHeight="1">
      <c r="A172" s="111"/>
      <c r="B172" s="65"/>
      <c r="C172" s="92"/>
      <c r="D172" s="96"/>
      <c r="E172" s="92"/>
      <c r="F172" s="98"/>
      <c r="G172" s="96"/>
      <c r="H172" s="87"/>
      <c r="I172" s="65"/>
      <c r="J172" s="88" t="str">
        <f>IF(H172="","",VLOOKUP(H172,単重表!$C$6:'単重表'!$F$2502,2,FALSE))</f>
        <v/>
      </c>
      <c r="K172" s="121"/>
      <c r="L172" s="129">
        <f t="shared" si="54"/>
        <v>1</v>
      </c>
      <c r="M172" s="46"/>
      <c r="N172" s="129">
        <f t="shared" si="52"/>
        <v>1</v>
      </c>
      <c r="O172" s="49"/>
      <c r="P172" s="47" t="str">
        <f>IF(H172="","",VLOOKUP(H172,単重表!$C$6:'単重表'!$F$2502,3,FALSE))</f>
        <v/>
      </c>
      <c r="Q172" s="47"/>
      <c r="R172" s="54" t="e">
        <f t="shared" si="55"/>
        <v>#VALUE!</v>
      </c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65"/>
      <c r="AF172" s="65"/>
      <c r="AG172" s="40"/>
      <c r="AH172" s="40"/>
      <c r="AI172" s="40"/>
      <c r="AJ172" s="56" t="str">
        <f>IF(H172="","",VLOOKUP(H172,単重表!$C$6:'単重表'!$F$2502,4,FALSE))</f>
        <v/>
      </c>
      <c r="AK172" s="169" t="e">
        <f t="shared" si="47"/>
        <v>#VALUE!</v>
      </c>
      <c r="AL172" s="40">
        <v>2</v>
      </c>
      <c r="AM172" s="218" t="e">
        <f t="shared" si="48"/>
        <v>#VALUE!</v>
      </c>
      <c r="AO172" s="219">
        <f t="shared" si="43"/>
        <v>0</v>
      </c>
      <c r="AP172" s="210"/>
      <c r="AQ172" s="211" t="str">
        <f t="shared" si="44"/>
        <v/>
      </c>
      <c r="AR172" s="210"/>
      <c r="AS172" s="212" t="str">
        <f t="shared" si="45"/>
        <v/>
      </c>
      <c r="AT172" s="210"/>
      <c r="AU172" s="131"/>
      <c r="AV172" s="213"/>
      <c r="AW172" s="213"/>
      <c r="AX172" s="213"/>
      <c r="AY172" s="213"/>
      <c r="AZ172" s="213"/>
      <c r="BA172" s="214"/>
      <c r="BB172" s="98"/>
      <c r="BC172" s="213"/>
      <c r="BD172" s="213"/>
      <c r="BE172" s="213"/>
      <c r="BF172" s="213"/>
      <c r="BG172" s="215"/>
      <c r="BH172" s="133"/>
      <c r="BI172" s="216"/>
      <c r="BJ172" s="131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>
        <f t="shared" si="46"/>
        <v>0</v>
      </c>
    </row>
    <row r="173" spans="1:93" ht="22.5" customHeight="1">
      <c r="A173" s="111"/>
      <c r="B173" s="65"/>
      <c r="C173" s="92"/>
      <c r="D173" s="96"/>
      <c r="E173" s="92"/>
      <c r="F173" s="98"/>
      <c r="G173" s="96"/>
      <c r="H173" s="87"/>
      <c r="I173" s="65"/>
      <c r="J173" s="88" t="str">
        <f>IF(H173="","",VLOOKUP(H173,単重表!$C$6:'単重表'!$F$2502,2,FALSE))</f>
        <v/>
      </c>
      <c r="K173" s="121"/>
      <c r="L173" s="129">
        <f t="shared" si="54"/>
        <v>1</v>
      </c>
      <c r="M173" s="46"/>
      <c r="N173" s="129">
        <f t="shared" si="52"/>
        <v>1</v>
      </c>
      <c r="O173" s="49"/>
      <c r="P173" s="47" t="str">
        <f>IF(H173="","",VLOOKUP(H173,単重表!$C$6:'単重表'!$F$2502,3,FALSE))</f>
        <v/>
      </c>
      <c r="Q173" s="47"/>
      <c r="R173" s="54" t="e">
        <f t="shared" si="55"/>
        <v>#VALUE!</v>
      </c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65"/>
      <c r="AF173" s="65"/>
      <c r="AG173" s="40"/>
      <c r="AH173" s="40"/>
      <c r="AI173" s="40"/>
      <c r="AJ173" s="56" t="str">
        <f>IF(H173="","",VLOOKUP(H173,単重表!$C$6:'単重表'!$F$2502,4,FALSE))</f>
        <v/>
      </c>
      <c r="AK173" s="169" t="e">
        <f t="shared" si="47"/>
        <v>#VALUE!</v>
      </c>
      <c r="AL173" s="40">
        <v>2</v>
      </c>
      <c r="AM173" s="218" t="e">
        <f t="shared" si="48"/>
        <v>#VALUE!</v>
      </c>
      <c r="AO173" s="219">
        <f t="shared" si="43"/>
        <v>0</v>
      </c>
      <c r="AP173" s="210"/>
      <c r="AQ173" s="211" t="str">
        <f t="shared" si="44"/>
        <v/>
      </c>
      <c r="AR173" s="210"/>
      <c r="AS173" s="212" t="str">
        <f t="shared" si="45"/>
        <v/>
      </c>
      <c r="AT173" s="210"/>
      <c r="AU173" s="131"/>
      <c r="AV173" s="213"/>
      <c r="AW173" s="213"/>
      <c r="AX173" s="213"/>
      <c r="AY173" s="213"/>
      <c r="AZ173" s="213"/>
      <c r="BA173" s="214"/>
      <c r="BB173" s="98"/>
      <c r="BC173" s="213"/>
      <c r="BD173" s="213"/>
      <c r="BE173" s="213"/>
      <c r="BF173" s="213"/>
      <c r="BG173" s="215"/>
      <c r="BH173" s="133"/>
      <c r="BI173" s="216"/>
      <c r="BJ173" s="131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>
        <f t="shared" si="46"/>
        <v>0</v>
      </c>
    </row>
    <row r="174" spans="1:93" ht="22.5" customHeight="1">
      <c r="A174" s="111"/>
      <c r="B174" s="65"/>
      <c r="C174" s="92"/>
      <c r="D174" s="96"/>
      <c r="E174" s="92"/>
      <c r="F174" s="98"/>
      <c r="G174" s="96"/>
      <c r="H174" s="87"/>
      <c r="I174" s="65"/>
      <c r="J174" s="88" t="str">
        <f>IF(H174="","",VLOOKUP(H174,単重表!$C$6:'単重表'!$F$2502,2,FALSE))</f>
        <v/>
      </c>
      <c r="K174" s="121"/>
      <c r="L174" s="129">
        <f t="shared" si="54"/>
        <v>1</v>
      </c>
      <c r="M174" s="46"/>
      <c r="N174" s="129">
        <f t="shared" si="52"/>
        <v>1</v>
      </c>
      <c r="O174" s="49"/>
      <c r="P174" s="47" t="str">
        <f>IF(H174="","",VLOOKUP(H174,単重表!$C$6:'単重表'!$F$2502,3,FALSE))</f>
        <v/>
      </c>
      <c r="Q174" s="47"/>
      <c r="R174" s="54" t="e">
        <f t="shared" si="55"/>
        <v>#VALUE!</v>
      </c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65"/>
      <c r="AF174" s="65"/>
      <c r="AG174" s="40"/>
      <c r="AH174" s="40"/>
      <c r="AI174" s="40"/>
      <c r="AJ174" s="56" t="str">
        <f>IF(H174="","",VLOOKUP(H174,単重表!$C$6:'単重表'!$F$2502,4,FALSE))</f>
        <v/>
      </c>
      <c r="AK174" s="169" t="e">
        <f t="shared" si="47"/>
        <v>#VALUE!</v>
      </c>
      <c r="AL174" s="40">
        <v>2</v>
      </c>
      <c r="AM174" s="218" t="e">
        <f t="shared" si="48"/>
        <v>#VALUE!</v>
      </c>
      <c r="AO174" s="219">
        <f t="shared" si="43"/>
        <v>0</v>
      </c>
      <c r="AP174" s="210"/>
      <c r="AQ174" s="211" t="str">
        <f t="shared" si="44"/>
        <v/>
      </c>
      <c r="AR174" s="210"/>
      <c r="AS174" s="212" t="str">
        <f t="shared" si="45"/>
        <v/>
      </c>
      <c r="AT174" s="210"/>
      <c r="AU174" s="131"/>
      <c r="AV174" s="213"/>
      <c r="AW174" s="213"/>
      <c r="AX174" s="213"/>
      <c r="AY174" s="213"/>
      <c r="AZ174" s="213"/>
      <c r="BA174" s="214"/>
      <c r="BB174" s="98"/>
      <c r="BC174" s="213"/>
      <c r="BD174" s="213"/>
      <c r="BE174" s="213"/>
      <c r="BF174" s="213"/>
      <c r="BG174" s="215"/>
      <c r="BH174" s="133"/>
      <c r="BI174" s="216"/>
      <c r="BJ174" s="131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>
        <f t="shared" si="46"/>
        <v>0</v>
      </c>
    </row>
    <row r="175" spans="1:93" ht="22.5" customHeight="1">
      <c r="A175" s="111"/>
      <c r="B175" s="65"/>
      <c r="C175" s="92"/>
      <c r="D175" s="96"/>
      <c r="E175" s="92"/>
      <c r="F175" s="98"/>
      <c r="G175" s="96"/>
      <c r="H175" s="87"/>
      <c r="I175" s="65"/>
      <c r="J175" s="88" t="str">
        <f>IF(H175="","",VLOOKUP(H175,単重表!$C$6:'単重表'!$F$2502,2,FALSE))</f>
        <v/>
      </c>
      <c r="K175" s="121"/>
      <c r="L175" s="129">
        <f t="shared" si="54"/>
        <v>1</v>
      </c>
      <c r="M175" s="46"/>
      <c r="N175" s="129">
        <f t="shared" si="52"/>
        <v>1</v>
      </c>
      <c r="O175" s="49"/>
      <c r="P175" s="47" t="str">
        <f>IF(H175="","",VLOOKUP(H175,単重表!$C$6:'単重表'!$F$2502,3,FALSE))</f>
        <v/>
      </c>
      <c r="Q175" s="47"/>
      <c r="R175" s="54" t="e">
        <f t="shared" si="55"/>
        <v>#VALUE!</v>
      </c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65"/>
      <c r="AF175" s="65"/>
      <c r="AG175" s="40"/>
      <c r="AH175" s="40"/>
      <c r="AI175" s="40"/>
      <c r="AJ175" s="56" t="str">
        <f>IF(H175="","",VLOOKUP(H175,単重表!$C$6:'単重表'!$F$2502,4,FALSE))</f>
        <v/>
      </c>
      <c r="AK175" s="169" t="e">
        <f t="shared" si="47"/>
        <v>#VALUE!</v>
      </c>
      <c r="AL175" s="40">
        <v>2</v>
      </c>
      <c r="AM175" s="218" t="e">
        <f t="shared" si="48"/>
        <v>#VALUE!</v>
      </c>
      <c r="AO175" s="219">
        <f t="shared" si="43"/>
        <v>0</v>
      </c>
      <c r="AP175" s="210"/>
      <c r="AQ175" s="211" t="str">
        <f t="shared" si="44"/>
        <v/>
      </c>
      <c r="AR175" s="210"/>
      <c r="AS175" s="212" t="str">
        <f t="shared" si="45"/>
        <v/>
      </c>
      <c r="AT175" s="210"/>
      <c r="AU175" s="131"/>
      <c r="AV175" s="213"/>
      <c r="AW175" s="213"/>
      <c r="AX175" s="213"/>
      <c r="AY175" s="213"/>
      <c r="AZ175" s="213"/>
      <c r="BA175" s="214"/>
      <c r="BB175" s="98"/>
      <c r="BC175" s="213"/>
      <c r="BD175" s="213"/>
      <c r="BE175" s="213"/>
      <c r="BF175" s="213"/>
      <c r="BG175" s="215"/>
      <c r="BH175" s="133"/>
      <c r="BI175" s="216"/>
      <c r="BJ175" s="131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>
        <f t="shared" si="46"/>
        <v>0</v>
      </c>
    </row>
    <row r="176" spans="1:93" ht="22.5" customHeight="1">
      <c r="A176" s="111"/>
      <c r="B176" s="65"/>
      <c r="C176" s="92"/>
      <c r="D176" s="96"/>
      <c r="E176" s="92"/>
      <c r="F176" s="98"/>
      <c r="G176" s="96"/>
      <c r="H176" s="87"/>
      <c r="I176" s="65"/>
      <c r="J176" s="88" t="str">
        <f>IF(H176="","",VLOOKUP(H176,単重表!$C$6:'単重表'!$F$2502,2,FALSE))</f>
        <v/>
      </c>
      <c r="K176" s="46"/>
      <c r="L176" s="129">
        <f t="shared" ref="L176:L190" si="56">IF(K176="",1,K176/1000)</f>
        <v>1</v>
      </c>
      <c r="M176" s="46"/>
      <c r="N176" s="129">
        <f t="shared" si="52"/>
        <v>1</v>
      </c>
      <c r="O176" s="49"/>
      <c r="P176" s="47" t="str">
        <f>IF(H176="","",VLOOKUP(H176,単重表!$C$6:'単重表'!$F$2502,3,FALSE))</f>
        <v/>
      </c>
      <c r="Q176" s="47"/>
      <c r="R176" s="54" t="e">
        <f t="shared" ref="R176:R190" si="57">P176*O176*N176*L176+Q176</f>
        <v>#VALUE!</v>
      </c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65"/>
      <c r="AF176" s="65"/>
      <c r="AG176" s="40"/>
      <c r="AH176" s="40"/>
      <c r="AI176" s="40"/>
      <c r="AJ176" s="56" t="str">
        <f>IF(H176="","",VLOOKUP(H176,単重表!$C$6:'単重表'!$F$2502,4,FALSE))</f>
        <v/>
      </c>
      <c r="AK176" s="169" t="e">
        <f t="shared" si="47"/>
        <v>#VALUE!</v>
      </c>
      <c r="AL176" s="40">
        <v>2</v>
      </c>
      <c r="AM176" s="218" t="e">
        <f t="shared" si="48"/>
        <v>#VALUE!</v>
      </c>
      <c r="AO176" s="219">
        <f t="shared" si="43"/>
        <v>0</v>
      </c>
      <c r="AP176" s="210"/>
      <c r="AQ176" s="211" t="str">
        <f t="shared" si="44"/>
        <v/>
      </c>
      <c r="AR176" s="210"/>
      <c r="AS176" s="212" t="str">
        <f t="shared" si="45"/>
        <v/>
      </c>
      <c r="AT176" s="210"/>
      <c r="AU176" s="131"/>
      <c r="AV176" s="213"/>
      <c r="AW176" s="213"/>
      <c r="AX176" s="213"/>
      <c r="AY176" s="213"/>
      <c r="AZ176" s="213"/>
      <c r="BA176" s="214"/>
      <c r="BB176" s="98"/>
      <c r="BC176" s="213"/>
      <c r="BD176" s="213"/>
      <c r="BE176" s="213"/>
      <c r="BF176" s="213"/>
      <c r="BG176" s="215"/>
      <c r="BH176" s="133"/>
      <c r="BI176" s="216"/>
      <c r="BJ176" s="131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>
        <f t="shared" si="46"/>
        <v>0</v>
      </c>
    </row>
    <row r="177" spans="1:93" ht="22.5" customHeight="1">
      <c r="A177" s="111"/>
      <c r="B177" s="65"/>
      <c r="C177" s="92"/>
      <c r="D177" s="96"/>
      <c r="E177" s="92"/>
      <c r="F177" s="98"/>
      <c r="G177" s="96"/>
      <c r="H177" s="87"/>
      <c r="I177" s="65"/>
      <c r="J177" s="88" t="str">
        <f>IF(H177="","",VLOOKUP(H177,単重表!$C$6:'単重表'!$F$2502,2,FALSE))</f>
        <v/>
      </c>
      <c r="K177" s="46"/>
      <c r="L177" s="129">
        <f t="shared" si="56"/>
        <v>1</v>
      </c>
      <c r="M177" s="46"/>
      <c r="N177" s="129">
        <f t="shared" si="52"/>
        <v>1</v>
      </c>
      <c r="O177" s="49"/>
      <c r="P177" s="47" t="str">
        <f>IF(H177="","",VLOOKUP(H177,単重表!$C$6:'単重表'!$F$2502,3,FALSE))</f>
        <v/>
      </c>
      <c r="Q177" s="47"/>
      <c r="R177" s="54" t="e">
        <f t="shared" si="57"/>
        <v>#VALUE!</v>
      </c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65"/>
      <c r="AF177" s="65"/>
      <c r="AG177" s="40"/>
      <c r="AH177" s="40"/>
      <c r="AI177" s="40"/>
      <c r="AJ177" s="56" t="str">
        <f>IF(H177="","",VLOOKUP(H177,単重表!$C$6:'単重表'!$F$2502,4,FALSE))</f>
        <v/>
      </c>
      <c r="AK177" s="169" t="e">
        <f t="shared" si="47"/>
        <v>#VALUE!</v>
      </c>
      <c r="AL177" s="40">
        <v>2</v>
      </c>
      <c r="AM177" s="218" t="e">
        <f t="shared" si="48"/>
        <v>#VALUE!</v>
      </c>
      <c r="AO177" s="219">
        <f t="shared" si="43"/>
        <v>0</v>
      </c>
      <c r="AP177" s="210"/>
      <c r="AQ177" s="211" t="str">
        <f t="shared" si="44"/>
        <v/>
      </c>
      <c r="AR177" s="210"/>
      <c r="AS177" s="212" t="str">
        <f t="shared" si="45"/>
        <v/>
      </c>
      <c r="AT177" s="210"/>
      <c r="AU177" s="131"/>
      <c r="AV177" s="213"/>
      <c r="AW177" s="213"/>
      <c r="AX177" s="213"/>
      <c r="AY177" s="213"/>
      <c r="AZ177" s="213"/>
      <c r="BA177" s="214"/>
      <c r="BB177" s="98"/>
      <c r="BC177" s="213"/>
      <c r="BD177" s="213"/>
      <c r="BE177" s="213"/>
      <c r="BF177" s="213"/>
      <c r="BG177" s="215"/>
      <c r="BH177" s="133"/>
      <c r="BI177" s="216"/>
      <c r="BJ177" s="131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>
        <f t="shared" si="46"/>
        <v>0</v>
      </c>
    </row>
    <row r="178" spans="1:93" ht="22.5" customHeight="1">
      <c r="A178" s="111"/>
      <c r="B178" s="65"/>
      <c r="C178" s="92"/>
      <c r="D178" s="96"/>
      <c r="E178" s="92"/>
      <c r="F178" s="98"/>
      <c r="G178" s="96"/>
      <c r="H178" s="87"/>
      <c r="I178" s="65"/>
      <c r="J178" s="88" t="str">
        <f>IF(H178="","",VLOOKUP(H178,単重表!$C$6:'単重表'!$F$2502,2,FALSE))</f>
        <v/>
      </c>
      <c r="K178" s="46"/>
      <c r="L178" s="129">
        <f t="shared" si="56"/>
        <v>1</v>
      </c>
      <c r="M178" s="46"/>
      <c r="N178" s="129">
        <f t="shared" si="52"/>
        <v>1</v>
      </c>
      <c r="O178" s="49"/>
      <c r="P178" s="47" t="str">
        <f>IF(H178="","",VLOOKUP(H178,単重表!$C$6:'単重表'!$F$2502,3,FALSE))</f>
        <v/>
      </c>
      <c r="Q178" s="47"/>
      <c r="R178" s="54" t="e">
        <f t="shared" si="57"/>
        <v>#VALUE!</v>
      </c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65"/>
      <c r="AF178" s="65"/>
      <c r="AG178" s="40"/>
      <c r="AH178" s="40"/>
      <c r="AI178" s="40"/>
      <c r="AJ178" s="56" t="str">
        <f>IF(H178="","",VLOOKUP(H178,単重表!$C$6:'単重表'!$F$2502,4,FALSE))</f>
        <v/>
      </c>
      <c r="AK178" s="169" t="e">
        <f t="shared" si="47"/>
        <v>#VALUE!</v>
      </c>
      <c r="AL178" s="40">
        <v>2</v>
      </c>
      <c r="AM178" s="218" t="e">
        <f t="shared" si="48"/>
        <v>#VALUE!</v>
      </c>
      <c r="AO178" s="219">
        <f t="shared" si="43"/>
        <v>0</v>
      </c>
      <c r="AP178" s="210"/>
      <c r="AQ178" s="211" t="str">
        <f t="shared" si="44"/>
        <v/>
      </c>
      <c r="AR178" s="210"/>
      <c r="AS178" s="212" t="str">
        <f t="shared" si="45"/>
        <v/>
      </c>
      <c r="AT178" s="210"/>
      <c r="AU178" s="131"/>
      <c r="AV178" s="213"/>
      <c r="AW178" s="213"/>
      <c r="AX178" s="213"/>
      <c r="AY178" s="213"/>
      <c r="AZ178" s="213"/>
      <c r="BA178" s="214"/>
      <c r="BB178" s="98"/>
      <c r="BC178" s="213"/>
      <c r="BD178" s="213"/>
      <c r="BE178" s="213"/>
      <c r="BF178" s="213"/>
      <c r="BG178" s="215"/>
      <c r="BH178" s="133"/>
      <c r="BI178" s="216"/>
      <c r="BJ178" s="131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>
        <f t="shared" si="46"/>
        <v>0</v>
      </c>
    </row>
    <row r="179" spans="1:93" ht="22.5" customHeight="1">
      <c r="A179" s="111"/>
      <c r="B179" s="65"/>
      <c r="C179" s="92"/>
      <c r="D179" s="96"/>
      <c r="E179" s="92"/>
      <c r="F179" s="98"/>
      <c r="G179" s="96"/>
      <c r="H179" s="87"/>
      <c r="I179" s="65"/>
      <c r="J179" s="88" t="str">
        <f>IF(H179="","",VLOOKUP(H179,単重表!$C$6:'単重表'!$F$2502,2,FALSE))</f>
        <v/>
      </c>
      <c r="K179" s="46"/>
      <c r="L179" s="129">
        <f t="shared" si="56"/>
        <v>1</v>
      </c>
      <c r="M179" s="46"/>
      <c r="N179" s="129">
        <f t="shared" si="52"/>
        <v>1</v>
      </c>
      <c r="O179" s="49"/>
      <c r="P179" s="47" t="str">
        <f>IF(H179="","",VLOOKUP(H179,単重表!$C$6:'単重表'!$F$2502,3,FALSE))</f>
        <v/>
      </c>
      <c r="Q179" s="47"/>
      <c r="R179" s="54" t="e">
        <f t="shared" si="57"/>
        <v>#VALUE!</v>
      </c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65"/>
      <c r="AF179" s="65"/>
      <c r="AG179" s="40"/>
      <c r="AH179" s="40"/>
      <c r="AI179" s="40"/>
      <c r="AJ179" s="56" t="str">
        <f>IF(H179="","",VLOOKUP(H179,単重表!$C$6:'単重表'!$F$2502,4,FALSE))</f>
        <v/>
      </c>
      <c r="AK179" s="169" t="e">
        <f t="shared" si="47"/>
        <v>#VALUE!</v>
      </c>
      <c r="AL179" s="40">
        <v>2</v>
      </c>
      <c r="AM179" s="218" t="e">
        <f t="shared" si="48"/>
        <v>#VALUE!</v>
      </c>
      <c r="AO179" s="219">
        <f t="shared" si="43"/>
        <v>0</v>
      </c>
      <c r="AP179" s="210"/>
      <c r="AQ179" s="211" t="str">
        <f t="shared" si="44"/>
        <v/>
      </c>
      <c r="AR179" s="210"/>
      <c r="AS179" s="212" t="str">
        <f t="shared" si="45"/>
        <v/>
      </c>
      <c r="AT179" s="210"/>
      <c r="AU179" s="131"/>
      <c r="AV179" s="213"/>
      <c r="AW179" s="213"/>
      <c r="AX179" s="213"/>
      <c r="AY179" s="213"/>
      <c r="AZ179" s="213"/>
      <c r="BA179" s="214"/>
      <c r="BB179" s="98"/>
      <c r="BC179" s="213"/>
      <c r="BD179" s="213"/>
      <c r="BE179" s="213"/>
      <c r="BF179" s="213"/>
      <c r="BG179" s="215"/>
      <c r="BH179" s="133"/>
      <c r="BI179" s="216"/>
      <c r="BJ179" s="131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>
        <f t="shared" si="46"/>
        <v>0</v>
      </c>
    </row>
    <row r="180" spans="1:93" ht="22.5" customHeight="1">
      <c r="A180" s="111"/>
      <c r="B180" s="65"/>
      <c r="C180" s="92"/>
      <c r="D180" s="96"/>
      <c r="E180" s="92"/>
      <c r="F180" s="98"/>
      <c r="G180" s="96"/>
      <c r="H180" s="87"/>
      <c r="I180" s="65"/>
      <c r="J180" s="88" t="str">
        <f>IF(H180="","",VLOOKUP(H180,単重表!$C$6:'単重表'!$F$2502,2,FALSE))</f>
        <v/>
      </c>
      <c r="K180" s="46"/>
      <c r="L180" s="129">
        <f t="shared" si="56"/>
        <v>1</v>
      </c>
      <c r="M180" s="46"/>
      <c r="N180" s="129">
        <f t="shared" si="52"/>
        <v>1</v>
      </c>
      <c r="O180" s="49"/>
      <c r="P180" s="47" t="str">
        <f>IF(H180="","",VLOOKUP(H180,単重表!$C$6:'単重表'!$F$2502,3,FALSE))</f>
        <v/>
      </c>
      <c r="Q180" s="47"/>
      <c r="R180" s="54" t="e">
        <f t="shared" si="57"/>
        <v>#VALUE!</v>
      </c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65"/>
      <c r="AF180" s="65"/>
      <c r="AG180" s="40"/>
      <c r="AH180" s="40"/>
      <c r="AI180" s="40"/>
      <c r="AJ180" s="56" t="str">
        <f>IF(H180="","",VLOOKUP(H180,単重表!$C$6:'単重表'!$F$2502,4,FALSE))</f>
        <v/>
      </c>
      <c r="AK180" s="169" t="e">
        <f t="shared" si="47"/>
        <v>#VALUE!</v>
      </c>
      <c r="AL180" s="40">
        <v>2</v>
      </c>
      <c r="AM180" s="218" t="e">
        <f t="shared" si="48"/>
        <v>#VALUE!</v>
      </c>
      <c r="AO180" s="219">
        <f t="shared" si="43"/>
        <v>0</v>
      </c>
      <c r="AP180" s="210"/>
      <c r="AQ180" s="211" t="str">
        <f t="shared" si="44"/>
        <v/>
      </c>
      <c r="AR180" s="210"/>
      <c r="AS180" s="212" t="str">
        <f t="shared" si="45"/>
        <v/>
      </c>
      <c r="AT180" s="210"/>
      <c r="AU180" s="131"/>
      <c r="AV180" s="213"/>
      <c r="AW180" s="213"/>
      <c r="AX180" s="213"/>
      <c r="AY180" s="213"/>
      <c r="AZ180" s="213"/>
      <c r="BA180" s="214"/>
      <c r="BB180" s="98"/>
      <c r="BC180" s="213"/>
      <c r="BD180" s="213"/>
      <c r="BE180" s="213"/>
      <c r="BF180" s="213"/>
      <c r="BG180" s="215"/>
      <c r="BH180" s="133"/>
      <c r="BI180" s="216"/>
      <c r="BJ180" s="131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>
        <f t="shared" si="46"/>
        <v>0</v>
      </c>
    </row>
    <row r="181" spans="1:93" ht="22.5" customHeight="1">
      <c r="A181" s="111"/>
      <c r="B181" s="65"/>
      <c r="C181" s="92"/>
      <c r="D181" s="96"/>
      <c r="E181" s="92"/>
      <c r="F181" s="98"/>
      <c r="G181" s="96"/>
      <c r="H181" s="87"/>
      <c r="I181" s="65"/>
      <c r="J181" s="88" t="str">
        <f>IF(H181="","",VLOOKUP(H181,単重表!$C$6:'単重表'!$F$2502,2,FALSE))</f>
        <v/>
      </c>
      <c r="K181" s="46"/>
      <c r="L181" s="129">
        <f t="shared" si="56"/>
        <v>1</v>
      </c>
      <c r="M181" s="46"/>
      <c r="N181" s="129">
        <f t="shared" si="52"/>
        <v>1</v>
      </c>
      <c r="O181" s="49"/>
      <c r="P181" s="47" t="str">
        <f>IF(H181="","",VLOOKUP(H181,単重表!$C$6:'単重表'!$F$2502,3,FALSE))</f>
        <v/>
      </c>
      <c r="Q181" s="47"/>
      <c r="R181" s="54" t="e">
        <f t="shared" si="57"/>
        <v>#VALUE!</v>
      </c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65"/>
      <c r="AF181" s="65"/>
      <c r="AG181" s="40"/>
      <c r="AH181" s="40"/>
      <c r="AI181" s="40"/>
      <c r="AJ181" s="56" t="str">
        <f>IF(H181="","",VLOOKUP(H181,単重表!$C$6:'単重表'!$F$2502,4,FALSE))</f>
        <v/>
      </c>
      <c r="AK181" s="169" t="e">
        <f t="shared" si="47"/>
        <v>#VALUE!</v>
      </c>
      <c r="AL181" s="40">
        <v>2</v>
      </c>
      <c r="AM181" s="218" t="e">
        <f t="shared" si="48"/>
        <v>#VALUE!</v>
      </c>
      <c r="AO181" s="219">
        <f t="shared" si="43"/>
        <v>0</v>
      </c>
      <c r="AP181" s="210"/>
      <c r="AQ181" s="211" t="str">
        <f t="shared" si="44"/>
        <v/>
      </c>
      <c r="AR181" s="210"/>
      <c r="AS181" s="212" t="str">
        <f t="shared" si="45"/>
        <v/>
      </c>
      <c r="AT181" s="210"/>
      <c r="AU181" s="131"/>
      <c r="AV181" s="213"/>
      <c r="AW181" s="213"/>
      <c r="AX181" s="213"/>
      <c r="AY181" s="213"/>
      <c r="AZ181" s="213"/>
      <c r="BA181" s="214"/>
      <c r="BB181" s="98"/>
      <c r="BC181" s="213"/>
      <c r="BD181" s="213"/>
      <c r="BE181" s="213"/>
      <c r="BF181" s="213"/>
      <c r="BG181" s="215"/>
      <c r="BH181" s="133"/>
      <c r="BI181" s="216"/>
      <c r="BJ181" s="131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>
        <f t="shared" si="46"/>
        <v>0</v>
      </c>
    </row>
    <row r="182" spans="1:93" ht="22.5" customHeight="1">
      <c r="A182" s="111"/>
      <c r="B182" s="65"/>
      <c r="C182" s="92"/>
      <c r="D182" s="96"/>
      <c r="E182" s="92"/>
      <c r="F182" s="98"/>
      <c r="G182" s="96"/>
      <c r="H182" s="87"/>
      <c r="I182" s="65"/>
      <c r="J182" s="88" t="str">
        <f>IF(H182="","",VLOOKUP(H182,単重表!$C$6:'単重表'!$F$2502,2,FALSE))</f>
        <v/>
      </c>
      <c r="K182" s="46"/>
      <c r="L182" s="129">
        <f t="shared" si="56"/>
        <v>1</v>
      </c>
      <c r="M182" s="46"/>
      <c r="N182" s="129">
        <f t="shared" si="52"/>
        <v>1</v>
      </c>
      <c r="O182" s="49"/>
      <c r="P182" s="47" t="str">
        <f>IF(H182="","",VLOOKUP(H182,単重表!$C$6:'単重表'!$F$2502,3,FALSE))</f>
        <v/>
      </c>
      <c r="Q182" s="47"/>
      <c r="R182" s="54" t="e">
        <f t="shared" si="57"/>
        <v>#VALUE!</v>
      </c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65"/>
      <c r="AF182" s="65"/>
      <c r="AG182" s="40"/>
      <c r="AH182" s="40"/>
      <c r="AI182" s="40"/>
      <c r="AJ182" s="56" t="str">
        <f>IF(H182="","",VLOOKUP(H182,単重表!$C$6:'単重表'!$F$2502,4,FALSE))</f>
        <v/>
      </c>
      <c r="AK182" s="169" t="e">
        <f t="shared" si="47"/>
        <v>#VALUE!</v>
      </c>
      <c r="AL182" s="40">
        <v>2</v>
      </c>
      <c r="AM182" s="218" t="e">
        <f t="shared" si="48"/>
        <v>#VALUE!</v>
      </c>
      <c r="AO182" s="219">
        <f t="shared" si="43"/>
        <v>0</v>
      </c>
      <c r="AP182" s="210"/>
      <c r="AQ182" s="211" t="str">
        <f t="shared" si="44"/>
        <v/>
      </c>
      <c r="AR182" s="210"/>
      <c r="AS182" s="212" t="str">
        <f t="shared" si="45"/>
        <v/>
      </c>
      <c r="AT182" s="210"/>
      <c r="AU182" s="131"/>
      <c r="AV182" s="213"/>
      <c r="AW182" s="213"/>
      <c r="AX182" s="213"/>
      <c r="AY182" s="213"/>
      <c r="AZ182" s="213"/>
      <c r="BA182" s="214"/>
      <c r="BB182" s="98"/>
      <c r="BC182" s="213"/>
      <c r="BD182" s="213"/>
      <c r="BE182" s="213"/>
      <c r="BF182" s="213"/>
      <c r="BG182" s="215"/>
      <c r="BH182" s="133"/>
      <c r="BI182" s="216"/>
      <c r="BJ182" s="131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>
        <f t="shared" si="46"/>
        <v>0</v>
      </c>
    </row>
    <row r="183" spans="1:93" ht="22.5" customHeight="1">
      <c r="A183" s="111"/>
      <c r="B183" s="65"/>
      <c r="C183" s="92"/>
      <c r="D183" s="96"/>
      <c r="E183" s="92"/>
      <c r="F183" s="98"/>
      <c r="G183" s="96"/>
      <c r="H183" s="87"/>
      <c r="I183" s="65"/>
      <c r="J183" s="88" t="str">
        <f>IF(H183="","",VLOOKUP(H183,単重表!$C$6:'単重表'!$F$2502,2,FALSE))</f>
        <v/>
      </c>
      <c r="K183" s="46"/>
      <c r="L183" s="129">
        <f t="shared" si="56"/>
        <v>1</v>
      </c>
      <c r="M183" s="46"/>
      <c r="N183" s="129">
        <f t="shared" si="52"/>
        <v>1</v>
      </c>
      <c r="O183" s="49"/>
      <c r="P183" s="47" t="str">
        <f>IF(H183="","",VLOOKUP(H183,単重表!$C$6:'単重表'!$F$2502,3,FALSE))</f>
        <v/>
      </c>
      <c r="Q183" s="47"/>
      <c r="R183" s="54" t="e">
        <f t="shared" si="57"/>
        <v>#VALUE!</v>
      </c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65"/>
      <c r="AF183" s="65"/>
      <c r="AG183" s="40"/>
      <c r="AH183" s="40"/>
      <c r="AI183" s="40"/>
      <c r="AJ183" s="56" t="str">
        <f>IF(H183="","",VLOOKUP(H183,単重表!$C$6:'単重表'!$F$2502,4,FALSE))</f>
        <v/>
      </c>
      <c r="AK183" s="169" t="e">
        <f t="shared" si="47"/>
        <v>#VALUE!</v>
      </c>
      <c r="AL183" s="40">
        <v>2</v>
      </c>
      <c r="AM183" s="218" t="e">
        <f t="shared" si="48"/>
        <v>#VALUE!</v>
      </c>
      <c r="AO183" s="219">
        <f t="shared" si="43"/>
        <v>0</v>
      </c>
      <c r="AP183" s="210"/>
      <c r="AQ183" s="211" t="str">
        <f t="shared" si="44"/>
        <v/>
      </c>
      <c r="AR183" s="210"/>
      <c r="AS183" s="212" t="str">
        <f t="shared" si="45"/>
        <v/>
      </c>
      <c r="AT183" s="210"/>
      <c r="AU183" s="131"/>
      <c r="AV183" s="213"/>
      <c r="AW183" s="213"/>
      <c r="AX183" s="213"/>
      <c r="AY183" s="213"/>
      <c r="AZ183" s="213"/>
      <c r="BA183" s="214"/>
      <c r="BB183" s="98"/>
      <c r="BC183" s="213"/>
      <c r="BD183" s="213"/>
      <c r="BE183" s="213"/>
      <c r="BF183" s="213"/>
      <c r="BG183" s="215"/>
      <c r="BH183" s="133"/>
      <c r="BI183" s="216"/>
      <c r="BJ183" s="131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>
        <f t="shared" si="46"/>
        <v>0</v>
      </c>
    </row>
    <row r="184" spans="1:93" ht="22.5" customHeight="1">
      <c r="A184" s="111"/>
      <c r="B184" s="65"/>
      <c r="C184" s="92"/>
      <c r="D184" s="96"/>
      <c r="E184" s="92"/>
      <c r="F184" s="98"/>
      <c r="G184" s="96"/>
      <c r="H184" s="87"/>
      <c r="I184" s="65"/>
      <c r="J184" s="88" t="str">
        <f>IF(H184="","",VLOOKUP(H184,単重表!$C$6:'単重表'!$F$2502,2,FALSE))</f>
        <v/>
      </c>
      <c r="K184" s="46"/>
      <c r="L184" s="129">
        <f t="shared" si="56"/>
        <v>1</v>
      </c>
      <c r="M184" s="46"/>
      <c r="N184" s="129">
        <f t="shared" si="52"/>
        <v>1</v>
      </c>
      <c r="O184" s="49"/>
      <c r="P184" s="47" t="str">
        <f>IF(H184="","",VLOOKUP(H184,単重表!$C$6:'単重表'!$F$2502,3,FALSE))</f>
        <v/>
      </c>
      <c r="Q184" s="47"/>
      <c r="R184" s="54" t="e">
        <f t="shared" si="57"/>
        <v>#VALUE!</v>
      </c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65"/>
      <c r="AF184" s="65"/>
      <c r="AG184" s="40"/>
      <c r="AH184" s="40"/>
      <c r="AI184" s="40"/>
      <c r="AJ184" s="56" t="str">
        <f>IF(H184="","",VLOOKUP(H184,単重表!$C$6:'単重表'!$F$2502,4,FALSE))</f>
        <v/>
      </c>
      <c r="AK184" s="169" t="e">
        <f t="shared" si="47"/>
        <v>#VALUE!</v>
      </c>
      <c r="AL184" s="40">
        <v>2</v>
      </c>
      <c r="AM184" s="218" t="e">
        <f t="shared" si="48"/>
        <v>#VALUE!</v>
      </c>
      <c r="AO184" s="219">
        <f t="shared" si="43"/>
        <v>0</v>
      </c>
      <c r="AP184" s="210"/>
      <c r="AQ184" s="211" t="str">
        <f t="shared" si="44"/>
        <v/>
      </c>
      <c r="AR184" s="210"/>
      <c r="AS184" s="212" t="str">
        <f t="shared" si="45"/>
        <v/>
      </c>
      <c r="AT184" s="210"/>
      <c r="AU184" s="131"/>
      <c r="AV184" s="213"/>
      <c r="AW184" s="213"/>
      <c r="AX184" s="213"/>
      <c r="AY184" s="213"/>
      <c r="AZ184" s="213"/>
      <c r="BA184" s="214"/>
      <c r="BB184" s="98"/>
      <c r="BC184" s="213"/>
      <c r="BD184" s="213"/>
      <c r="BE184" s="213"/>
      <c r="BF184" s="213"/>
      <c r="BG184" s="215"/>
      <c r="BH184" s="133"/>
      <c r="BI184" s="216"/>
      <c r="BJ184" s="131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>
        <f t="shared" si="46"/>
        <v>0</v>
      </c>
    </row>
    <row r="185" spans="1:93" ht="22.5" customHeight="1">
      <c r="A185" s="111"/>
      <c r="B185" s="65"/>
      <c r="C185" s="92"/>
      <c r="D185" s="96"/>
      <c r="E185" s="92"/>
      <c r="F185" s="98"/>
      <c r="G185" s="96"/>
      <c r="H185" s="87"/>
      <c r="I185" s="65"/>
      <c r="J185" s="88" t="str">
        <f>IF(H185="","",VLOOKUP(H185,単重表!$C$6:'単重表'!$F$2502,2,FALSE))</f>
        <v/>
      </c>
      <c r="K185" s="46"/>
      <c r="L185" s="129">
        <f t="shared" si="56"/>
        <v>1</v>
      </c>
      <c r="M185" s="46"/>
      <c r="N185" s="129">
        <f t="shared" si="52"/>
        <v>1</v>
      </c>
      <c r="O185" s="49"/>
      <c r="P185" s="47" t="str">
        <f>IF(H185="","",VLOOKUP(H185,単重表!$C$6:'単重表'!$F$2502,3,FALSE))</f>
        <v/>
      </c>
      <c r="Q185" s="47"/>
      <c r="R185" s="54" t="e">
        <f t="shared" si="57"/>
        <v>#VALUE!</v>
      </c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65"/>
      <c r="AF185" s="65"/>
      <c r="AG185" s="40"/>
      <c r="AH185" s="40"/>
      <c r="AI185" s="40"/>
      <c r="AJ185" s="56" t="str">
        <f>IF(H185="","",VLOOKUP(H185,単重表!$C$6:'単重表'!$F$2502,4,FALSE))</f>
        <v/>
      </c>
      <c r="AK185" s="169" t="e">
        <f t="shared" si="47"/>
        <v>#VALUE!</v>
      </c>
      <c r="AL185" s="40">
        <v>2</v>
      </c>
      <c r="AM185" s="218" t="e">
        <f t="shared" si="48"/>
        <v>#VALUE!</v>
      </c>
      <c r="AO185" s="219">
        <f t="shared" si="43"/>
        <v>0</v>
      </c>
      <c r="AP185" s="210"/>
      <c r="AQ185" s="211" t="str">
        <f t="shared" si="44"/>
        <v/>
      </c>
      <c r="AR185" s="210"/>
      <c r="AS185" s="212" t="str">
        <f t="shared" si="45"/>
        <v/>
      </c>
      <c r="AT185" s="210"/>
      <c r="AU185" s="131"/>
      <c r="AV185" s="213"/>
      <c r="AW185" s="213"/>
      <c r="AX185" s="213"/>
      <c r="AY185" s="213"/>
      <c r="AZ185" s="213"/>
      <c r="BA185" s="214"/>
      <c r="BB185" s="98"/>
      <c r="BC185" s="213"/>
      <c r="BD185" s="213"/>
      <c r="BE185" s="213"/>
      <c r="BF185" s="213"/>
      <c r="BG185" s="215"/>
      <c r="BH185" s="133"/>
      <c r="BI185" s="216"/>
      <c r="BJ185" s="131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>
        <f t="shared" si="46"/>
        <v>0</v>
      </c>
    </row>
    <row r="186" spans="1:93" ht="22.5" customHeight="1">
      <c r="A186" s="111"/>
      <c r="B186" s="65"/>
      <c r="C186" s="92"/>
      <c r="D186" s="96"/>
      <c r="E186" s="92"/>
      <c r="F186" s="98"/>
      <c r="G186" s="96"/>
      <c r="H186" s="87"/>
      <c r="I186" s="65"/>
      <c r="J186" s="88" t="str">
        <f>IF(H186="","",VLOOKUP(H186,単重表!$C$6:'単重表'!$F$2502,2,FALSE))</f>
        <v/>
      </c>
      <c r="K186" s="46"/>
      <c r="L186" s="129">
        <f t="shared" si="56"/>
        <v>1</v>
      </c>
      <c r="M186" s="46"/>
      <c r="N186" s="129">
        <f t="shared" si="52"/>
        <v>1</v>
      </c>
      <c r="O186" s="49"/>
      <c r="P186" s="47" t="str">
        <f>IF(H186="","",VLOOKUP(H186,単重表!$C$6:'単重表'!$F$2502,3,FALSE))</f>
        <v/>
      </c>
      <c r="Q186" s="47"/>
      <c r="R186" s="54" t="e">
        <f t="shared" si="57"/>
        <v>#VALUE!</v>
      </c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65"/>
      <c r="AF186" s="65"/>
      <c r="AG186" s="40"/>
      <c r="AH186" s="40"/>
      <c r="AI186" s="40"/>
      <c r="AJ186" s="56" t="str">
        <f>IF(H186="","",VLOOKUP(H186,単重表!$C$6:'単重表'!$F$2502,4,FALSE))</f>
        <v/>
      </c>
      <c r="AK186" s="169" t="e">
        <f t="shared" si="47"/>
        <v>#VALUE!</v>
      </c>
      <c r="AL186" s="40">
        <v>2</v>
      </c>
      <c r="AM186" s="218" t="e">
        <f t="shared" si="48"/>
        <v>#VALUE!</v>
      </c>
      <c r="AO186" s="219">
        <f t="shared" si="43"/>
        <v>0</v>
      </c>
      <c r="AP186" s="210"/>
      <c r="AQ186" s="211" t="str">
        <f t="shared" si="44"/>
        <v/>
      </c>
      <c r="AR186" s="210"/>
      <c r="AS186" s="212" t="str">
        <f t="shared" si="45"/>
        <v/>
      </c>
      <c r="AT186" s="210"/>
      <c r="AU186" s="131"/>
      <c r="AV186" s="213"/>
      <c r="AW186" s="213"/>
      <c r="AX186" s="213"/>
      <c r="AY186" s="213"/>
      <c r="AZ186" s="213"/>
      <c r="BA186" s="214"/>
      <c r="BB186" s="98"/>
      <c r="BC186" s="213"/>
      <c r="BD186" s="213"/>
      <c r="BE186" s="213"/>
      <c r="BF186" s="213"/>
      <c r="BG186" s="215"/>
      <c r="BH186" s="133"/>
      <c r="BI186" s="216"/>
      <c r="BJ186" s="131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>
        <f t="shared" si="46"/>
        <v>0</v>
      </c>
    </row>
    <row r="187" spans="1:93" ht="22.5" customHeight="1">
      <c r="A187" s="111"/>
      <c r="B187" s="65"/>
      <c r="C187" s="92"/>
      <c r="D187" s="96"/>
      <c r="E187" s="92"/>
      <c r="F187" s="98"/>
      <c r="G187" s="96"/>
      <c r="H187" s="87"/>
      <c r="I187" s="65"/>
      <c r="J187" s="88" t="str">
        <f>IF(H187="","",VLOOKUP(H187,単重表!$C$6:'単重表'!$F$2502,2,FALSE))</f>
        <v/>
      </c>
      <c r="K187" s="46"/>
      <c r="L187" s="129">
        <f t="shared" si="56"/>
        <v>1</v>
      </c>
      <c r="M187" s="46"/>
      <c r="N187" s="129">
        <f t="shared" si="52"/>
        <v>1</v>
      </c>
      <c r="O187" s="49"/>
      <c r="P187" s="47" t="str">
        <f>IF(H187="","",VLOOKUP(H187,単重表!$C$6:'単重表'!$F$2502,3,FALSE))</f>
        <v/>
      </c>
      <c r="Q187" s="47"/>
      <c r="R187" s="54" t="e">
        <f t="shared" si="57"/>
        <v>#VALUE!</v>
      </c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65"/>
      <c r="AF187" s="65"/>
      <c r="AG187" s="40"/>
      <c r="AH187" s="40"/>
      <c r="AI187" s="40"/>
      <c r="AJ187" s="56" t="str">
        <f>IF(H187="","",VLOOKUP(H187,単重表!$C$6:'単重表'!$F$2502,4,FALSE))</f>
        <v/>
      </c>
      <c r="AK187" s="169" t="e">
        <f t="shared" si="47"/>
        <v>#VALUE!</v>
      </c>
      <c r="AL187" s="40">
        <v>2</v>
      </c>
      <c r="AM187" s="218" t="e">
        <f t="shared" si="48"/>
        <v>#VALUE!</v>
      </c>
      <c r="AO187" s="219">
        <f t="shared" si="43"/>
        <v>0</v>
      </c>
      <c r="AP187" s="210"/>
      <c r="AQ187" s="211" t="str">
        <f t="shared" si="44"/>
        <v/>
      </c>
      <c r="AR187" s="210"/>
      <c r="AS187" s="212" t="str">
        <f t="shared" si="45"/>
        <v/>
      </c>
      <c r="AT187" s="210"/>
      <c r="AU187" s="131"/>
      <c r="AV187" s="213"/>
      <c r="AW187" s="213"/>
      <c r="AX187" s="213"/>
      <c r="AY187" s="213"/>
      <c r="AZ187" s="213"/>
      <c r="BA187" s="214"/>
      <c r="BB187" s="98"/>
      <c r="BC187" s="213"/>
      <c r="BD187" s="213"/>
      <c r="BE187" s="213"/>
      <c r="BF187" s="213"/>
      <c r="BG187" s="215"/>
      <c r="BH187" s="133"/>
      <c r="BI187" s="216"/>
      <c r="BJ187" s="131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>
        <f t="shared" si="46"/>
        <v>0</v>
      </c>
    </row>
    <row r="188" spans="1:93" ht="22.5" customHeight="1">
      <c r="A188" s="111"/>
      <c r="B188" s="65"/>
      <c r="C188" s="92"/>
      <c r="D188" s="96"/>
      <c r="E188" s="92"/>
      <c r="F188" s="98"/>
      <c r="G188" s="96"/>
      <c r="H188" s="87"/>
      <c r="I188" s="65"/>
      <c r="J188" s="88" t="str">
        <f>IF(H188="","",VLOOKUP(H188,単重表!$C$6:'単重表'!$F$2502,2,FALSE))</f>
        <v/>
      </c>
      <c r="K188" s="46"/>
      <c r="L188" s="129">
        <f t="shared" si="56"/>
        <v>1</v>
      </c>
      <c r="M188" s="46"/>
      <c r="N188" s="129">
        <f t="shared" si="52"/>
        <v>1</v>
      </c>
      <c r="O188" s="49"/>
      <c r="P188" s="47" t="str">
        <f>IF(H188="","",VLOOKUP(H188,単重表!$C$6:'単重表'!$F$2502,3,FALSE))</f>
        <v/>
      </c>
      <c r="Q188" s="47"/>
      <c r="R188" s="54" t="e">
        <f t="shared" si="57"/>
        <v>#VALUE!</v>
      </c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65"/>
      <c r="AF188" s="65"/>
      <c r="AG188" s="40"/>
      <c r="AH188" s="40"/>
      <c r="AI188" s="40"/>
      <c r="AJ188" s="56" t="str">
        <f>IF(H188="","",VLOOKUP(H188,単重表!$C$6:'単重表'!$F$2502,4,FALSE))</f>
        <v/>
      </c>
      <c r="AK188" s="169" t="e">
        <f t="shared" si="47"/>
        <v>#VALUE!</v>
      </c>
      <c r="AL188" s="40">
        <v>2</v>
      </c>
      <c r="AM188" s="218" t="e">
        <f t="shared" si="48"/>
        <v>#VALUE!</v>
      </c>
      <c r="AO188" s="219">
        <f t="shared" si="43"/>
        <v>0</v>
      </c>
      <c r="AP188" s="210"/>
      <c r="AQ188" s="211" t="str">
        <f t="shared" si="44"/>
        <v/>
      </c>
      <c r="AR188" s="210"/>
      <c r="AS188" s="212" t="str">
        <f t="shared" si="45"/>
        <v/>
      </c>
      <c r="AT188" s="210"/>
      <c r="AU188" s="131"/>
      <c r="AV188" s="213"/>
      <c r="AW188" s="213"/>
      <c r="AX188" s="213"/>
      <c r="AY188" s="213"/>
      <c r="AZ188" s="213"/>
      <c r="BA188" s="214"/>
      <c r="BB188" s="98"/>
      <c r="BC188" s="213"/>
      <c r="BD188" s="213"/>
      <c r="BE188" s="213"/>
      <c r="BF188" s="213"/>
      <c r="BG188" s="215"/>
      <c r="BH188" s="133"/>
      <c r="BI188" s="216"/>
      <c r="BJ188" s="131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>
        <f t="shared" si="46"/>
        <v>0</v>
      </c>
    </row>
    <row r="189" spans="1:93" ht="22.5" customHeight="1">
      <c r="A189" s="111"/>
      <c r="B189" s="65"/>
      <c r="C189" s="92"/>
      <c r="D189" s="96"/>
      <c r="E189" s="92"/>
      <c r="F189" s="98"/>
      <c r="G189" s="96"/>
      <c r="H189" s="87"/>
      <c r="I189" s="65"/>
      <c r="J189" s="88" t="str">
        <f>IF(H189="","",VLOOKUP(H189,単重表!$C$6:'単重表'!$F$2502,2,FALSE))</f>
        <v/>
      </c>
      <c r="K189" s="46"/>
      <c r="L189" s="129">
        <f t="shared" si="56"/>
        <v>1</v>
      </c>
      <c r="M189" s="46"/>
      <c r="N189" s="129">
        <f t="shared" si="52"/>
        <v>1</v>
      </c>
      <c r="O189" s="49"/>
      <c r="P189" s="47" t="str">
        <f>IF(H189="","",VLOOKUP(H189,単重表!$C$6:'単重表'!$F$2502,3,FALSE))</f>
        <v/>
      </c>
      <c r="Q189" s="47"/>
      <c r="R189" s="54" t="e">
        <f t="shared" si="57"/>
        <v>#VALUE!</v>
      </c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65"/>
      <c r="AF189" s="65"/>
      <c r="AG189" s="40"/>
      <c r="AH189" s="40"/>
      <c r="AI189" s="40"/>
      <c r="AJ189" s="56" t="str">
        <f>IF(H189="","",VLOOKUP(H189,単重表!$C$6:'単重表'!$F$2502,4,FALSE))</f>
        <v/>
      </c>
      <c r="AK189" s="169" t="e">
        <f t="shared" si="47"/>
        <v>#VALUE!</v>
      </c>
      <c r="AL189" s="40">
        <v>2</v>
      </c>
      <c r="AM189" s="218" t="e">
        <f t="shared" si="48"/>
        <v>#VALUE!</v>
      </c>
      <c r="AO189" s="219">
        <f t="shared" si="43"/>
        <v>0</v>
      </c>
      <c r="AP189" s="210"/>
      <c r="AQ189" s="211" t="str">
        <f t="shared" si="44"/>
        <v/>
      </c>
      <c r="AR189" s="210"/>
      <c r="AS189" s="212" t="str">
        <f t="shared" si="45"/>
        <v/>
      </c>
      <c r="AT189" s="210"/>
      <c r="AU189" s="131"/>
      <c r="AV189" s="213"/>
      <c r="AW189" s="213"/>
      <c r="AX189" s="213"/>
      <c r="AY189" s="213"/>
      <c r="AZ189" s="213"/>
      <c r="BA189" s="214"/>
      <c r="BB189" s="98"/>
      <c r="BC189" s="213"/>
      <c r="BD189" s="213"/>
      <c r="BE189" s="213"/>
      <c r="BF189" s="213"/>
      <c r="BG189" s="215"/>
      <c r="BH189" s="133"/>
      <c r="BI189" s="216"/>
      <c r="BJ189" s="131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>
        <f t="shared" si="46"/>
        <v>0</v>
      </c>
    </row>
    <row r="190" spans="1:93" ht="22.5" customHeight="1">
      <c r="A190" s="111"/>
      <c r="B190" s="65"/>
      <c r="C190" s="92"/>
      <c r="D190" s="96"/>
      <c r="E190" s="92"/>
      <c r="F190" s="98"/>
      <c r="G190" s="96"/>
      <c r="H190" s="87"/>
      <c r="I190" s="65"/>
      <c r="J190" s="88" t="str">
        <f>IF(H190="","",VLOOKUP(H190,単重表!$C$6:'単重表'!$F$2502,2,FALSE))</f>
        <v/>
      </c>
      <c r="K190" s="46"/>
      <c r="L190" s="129">
        <f t="shared" si="56"/>
        <v>1</v>
      </c>
      <c r="M190" s="46"/>
      <c r="N190" s="129">
        <f t="shared" si="52"/>
        <v>1</v>
      </c>
      <c r="O190" s="49"/>
      <c r="P190" s="47" t="str">
        <f>IF(H190="","",VLOOKUP(H190,単重表!$C$6:'単重表'!$F$2502,3,FALSE))</f>
        <v/>
      </c>
      <c r="Q190" s="47"/>
      <c r="R190" s="54" t="e">
        <f t="shared" si="57"/>
        <v>#VALUE!</v>
      </c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65"/>
      <c r="AF190" s="65"/>
      <c r="AG190" s="40"/>
      <c r="AH190" s="40"/>
      <c r="AI190" s="40"/>
      <c r="AJ190" s="56" t="str">
        <f>IF(H190="","",VLOOKUP(H190,単重表!$C$6:'単重表'!$F$2502,4,FALSE))</f>
        <v/>
      </c>
      <c r="AK190" s="169" t="e">
        <f t="shared" si="47"/>
        <v>#VALUE!</v>
      </c>
      <c r="AL190" s="40">
        <v>2</v>
      </c>
      <c r="AM190" s="218" t="e">
        <f t="shared" si="48"/>
        <v>#VALUE!</v>
      </c>
      <c r="AO190" s="219">
        <f t="shared" si="43"/>
        <v>0</v>
      </c>
      <c r="AP190" s="210"/>
      <c r="AQ190" s="211" t="str">
        <f t="shared" si="44"/>
        <v/>
      </c>
      <c r="AR190" s="210"/>
      <c r="AS190" s="212" t="str">
        <f t="shared" si="45"/>
        <v/>
      </c>
      <c r="AT190" s="210"/>
      <c r="AU190" s="131"/>
      <c r="AV190" s="213"/>
      <c r="AW190" s="213"/>
      <c r="AX190" s="213"/>
      <c r="AY190" s="213"/>
      <c r="AZ190" s="213"/>
      <c r="BA190" s="214"/>
      <c r="BB190" s="98"/>
      <c r="BC190" s="213"/>
      <c r="BD190" s="213"/>
      <c r="BE190" s="213"/>
      <c r="BF190" s="213"/>
      <c r="BG190" s="215"/>
      <c r="BH190" s="133"/>
      <c r="BI190" s="216"/>
      <c r="BJ190" s="131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>
        <f t="shared" si="46"/>
        <v>0</v>
      </c>
    </row>
    <row r="191" spans="1:93" ht="22.5" customHeight="1">
      <c r="A191" s="111"/>
      <c r="B191" s="65"/>
      <c r="C191" s="92"/>
      <c r="D191" s="96"/>
      <c r="E191" s="92"/>
      <c r="F191" s="98"/>
      <c r="G191" s="96"/>
      <c r="H191" s="87"/>
      <c r="I191" s="65"/>
      <c r="J191" s="88" t="str">
        <f>IF(H191="","",VLOOKUP(H191,単重表!$C$6:'単重表'!$F$2502,2,FALSE))</f>
        <v/>
      </c>
      <c r="K191" s="121"/>
      <c r="L191" s="129">
        <f t="shared" ref="L191:L205" si="58">IF(K191="",1,K191/1000)</f>
        <v>1</v>
      </c>
      <c r="M191" s="46"/>
      <c r="N191" s="129">
        <f t="shared" si="52"/>
        <v>1</v>
      </c>
      <c r="O191" s="49"/>
      <c r="P191" s="47" t="str">
        <f>IF(H191="","",VLOOKUP(H191,単重表!$C$6:'単重表'!$F$2502,3,FALSE))</f>
        <v/>
      </c>
      <c r="Q191" s="47"/>
      <c r="R191" s="54" t="e">
        <f t="shared" ref="R191:R205" si="59">P191*O191*N191*L191+Q191</f>
        <v>#VALUE!</v>
      </c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65"/>
      <c r="AF191" s="65"/>
      <c r="AG191" s="40"/>
      <c r="AH191" s="40"/>
      <c r="AI191" s="40"/>
      <c r="AJ191" s="56" t="str">
        <f>IF(H191="","",VLOOKUP(H191,単重表!$C$6:'単重表'!$F$2502,4,FALSE))</f>
        <v/>
      </c>
      <c r="AK191" s="169" t="e">
        <f t="shared" si="47"/>
        <v>#VALUE!</v>
      </c>
      <c r="AL191" s="40">
        <v>2</v>
      </c>
      <c r="AM191" s="218" t="e">
        <f t="shared" si="48"/>
        <v>#VALUE!</v>
      </c>
      <c r="AO191" s="219">
        <f t="shared" si="43"/>
        <v>0</v>
      </c>
      <c r="AP191" s="210"/>
      <c r="AQ191" s="211" t="str">
        <f t="shared" si="44"/>
        <v/>
      </c>
      <c r="AR191" s="210"/>
      <c r="AS191" s="212" t="str">
        <f t="shared" si="45"/>
        <v/>
      </c>
      <c r="AT191" s="210"/>
      <c r="AU191" s="131"/>
      <c r="AV191" s="213"/>
      <c r="AW191" s="213"/>
      <c r="AX191" s="213"/>
      <c r="AY191" s="213"/>
      <c r="AZ191" s="213"/>
      <c r="BA191" s="214"/>
      <c r="BB191" s="98"/>
      <c r="BC191" s="213"/>
      <c r="BD191" s="213"/>
      <c r="BE191" s="213"/>
      <c r="BF191" s="213"/>
      <c r="BG191" s="215"/>
      <c r="BH191" s="133"/>
      <c r="BI191" s="216"/>
      <c r="BJ191" s="131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>
        <f t="shared" si="46"/>
        <v>0</v>
      </c>
    </row>
    <row r="192" spans="1:93" ht="22.5" customHeight="1">
      <c r="A192" s="111"/>
      <c r="B192" s="65"/>
      <c r="C192" s="92"/>
      <c r="D192" s="96"/>
      <c r="E192" s="92"/>
      <c r="F192" s="98"/>
      <c r="G192" s="96"/>
      <c r="H192" s="87"/>
      <c r="I192" s="65"/>
      <c r="J192" s="88" t="str">
        <f>IF(H192="","",VLOOKUP(H192,単重表!$C$6:'単重表'!$F$2502,2,FALSE))</f>
        <v/>
      </c>
      <c r="K192" s="46"/>
      <c r="L192" s="129">
        <f t="shared" si="58"/>
        <v>1</v>
      </c>
      <c r="M192" s="46"/>
      <c r="N192" s="129">
        <f t="shared" si="52"/>
        <v>1</v>
      </c>
      <c r="O192" s="49"/>
      <c r="P192" s="47" t="str">
        <f>IF(H192="","",VLOOKUP(H192,単重表!$C$6:'単重表'!$F$2502,3,FALSE))</f>
        <v/>
      </c>
      <c r="Q192" s="47"/>
      <c r="R192" s="54" t="e">
        <f t="shared" si="59"/>
        <v>#VALUE!</v>
      </c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65"/>
      <c r="AF192" s="65"/>
      <c r="AG192" s="40"/>
      <c r="AH192" s="40"/>
      <c r="AI192" s="40"/>
      <c r="AJ192" s="56" t="str">
        <f>IF(H192="","",VLOOKUP(H192,単重表!$C$6:'単重表'!$F$2502,4,FALSE))</f>
        <v/>
      </c>
      <c r="AK192" s="169" t="e">
        <f t="shared" si="47"/>
        <v>#VALUE!</v>
      </c>
      <c r="AL192" s="40">
        <v>2</v>
      </c>
      <c r="AM192" s="218" t="e">
        <f t="shared" si="48"/>
        <v>#VALUE!</v>
      </c>
      <c r="AO192" s="219">
        <f t="shared" si="43"/>
        <v>0</v>
      </c>
      <c r="AP192" s="210"/>
      <c r="AQ192" s="211" t="str">
        <f t="shared" si="44"/>
        <v/>
      </c>
      <c r="AR192" s="210"/>
      <c r="AS192" s="212" t="str">
        <f t="shared" si="45"/>
        <v/>
      </c>
      <c r="AT192" s="210"/>
      <c r="AU192" s="131"/>
      <c r="AV192" s="213"/>
      <c r="AW192" s="213"/>
      <c r="AX192" s="213"/>
      <c r="AY192" s="213"/>
      <c r="AZ192" s="213"/>
      <c r="BA192" s="214"/>
      <c r="BB192" s="98"/>
      <c r="BC192" s="213"/>
      <c r="BD192" s="213"/>
      <c r="BE192" s="213"/>
      <c r="BF192" s="213"/>
      <c r="BG192" s="215"/>
      <c r="BH192" s="133"/>
      <c r="BI192" s="216"/>
      <c r="BJ192" s="131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>
        <f t="shared" si="46"/>
        <v>0</v>
      </c>
    </row>
    <row r="193" spans="1:93" ht="22.5" customHeight="1">
      <c r="A193" s="111"/>
      <c r="B193" s="65"/>
      <c r="C193" s="92"/>
      <c r="D193" s="96"/>
      <c r="E193" s="92"/>
      <c r="F193" s="98"/>
      <c r="G193" s="96"/>
      <c r="H193" s="87"/>
      <c r="I193" s="65"/>
      <c r="J193" s="88" t="str">
        <f>IF(H193="","",VLOOKUP(H193,単重表!$C$6:'単重表'!$F$2502,2,FALSE))</f>
        <v/>
      </c>
      <c r="K193" s="46"/>
      <c r="L193" s="129">
        <f t="shared" si="58"/>
        <v>1</v>
      </c>
      <c r="M193" s="46"/>
      <c r="N193" s="129">
        <f t="shared" si="52"/>
        <v>1</v>
      </c>
      <c r="O193" s="49"/>
      <c r="P193" s="47" t="str">
        <f>IF(H193="","",VLOOKUP(H193,単重表!$C$6:'単重表'!$F$2502,3,FALSE))</f>
        <v/>
      </c>
      <c r="Q193" s="47"/>
      <c r="R193" s="54" t="e">
        <f t="shared" si="59"/>
        <v>#VALUE!</v>
      </c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65"/>
      <c r="AF193" s="65"/>
      <c r="AG193" s="40"/>
      <c r="AH193" s="40"/>
      <c r="AI193" s="40"/>
      <c r="AJ193" s="56" t="str">
        <f>IF(H193="","",VLOOKUP(H193,単重表!$C$6:'単重表'!$F$2502,4,FALSE))</f>
        <v/>
      </c>
      <c r="AK193" s="169" t="e">
        <f t="shared" si="47"/>
        <v>#VALUE!</v>
      </c>
      <c r="AL193" s="40">
        <v>2</v>
      </c>
      <c r="AM193" s="218" t="e">
        <f t="shared" si="48"/>
        <v>#VALUE!</v>
      </c>
      <c r="AO193" s="219">
        <f t="shared" si="43"/>
        <v>0</v>
      </c>
      <c r="AP193" s="210"/>
      <c r="AQ193" s="211" t="str">
        <f t="shared" si="44"/>
        <v/>
      </c>
      <c r="AR193" s="210"/>
      <c r="AS193" s="212" t="str">
        <f t="shared" si="45"/>
        <v/>
      </c>
      <c r="AT193" s="210"/>
      <c r="AU193" s="131"/>
      <c r="AV193" s="213"/>
      <c r="AW193" s="213"/>
      <c r="AX193" s="213"/>
      <c r="AY193" s="213"/>
      <c r="AZ193" s="213"/>
      <c r="BA193" s="214"/>
      <c r="BB193" s="98"/>
      <c r="BC193" s="213"/>
      <c r="BD193" s="213"/>
      <c r="BE193" s="213"/>
      <c r="BF193" s="213"/>
      <c r="BG193" s="215"/>
      <c r="BH193" s="133"/>
      <c r="BI193" s="216"/>
      <c r="BJ193" s="131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>
        <f t="shared" si="46"/>
        <v>0</v>
      </c>
    </row>
    <row r="194" spans="1:93" ht="22.5" customHeight="1">
      <c r="A194" s="111"/>
      <c r="B194" s="65"/>
      <c r="C194" s="92"/>
      <c r="D194" s="96"/>
      <c r="E194" s="92"/>
      <c r="F194" s="98"/>
      <c r="G194" s="96"/>
      <c r="H194" s="87"/>
      <c r="I194" s="65"/>
      <c r="J194" s="88" t="str">
        <f>IF(H194="","",VLOOKUP(H194,単重表!$C$6:'単重表'!$F$2502,2,FALSE))</f>
        <v/>
      </c>
      <c r="K194" s="46"/>
      <c r="L194" s="129">
        <f t="shared" si="58"/>
        <v>1</v>
      </c>
      <c r="M194" s="46"/>
      <c r="N194" s="129">
        <f t="shared" si="52"/>
        <v>1</v>
      </c>
      <c r="O194" s="49"/>
      <c r="P194" s="47" t="str">
        <f>IF(H194="","",VLOOKUP(H194,単重表!$C$6:'単重表'!$F$2502,3,FALSE))</f>
        <v/>
      </c>
      <c r="Q194" s="47"/>
      <c r="R194" s="54" t="e">
        <f t="shared" si="59"/>
        <v>#VALUE!</v>
      </c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65"/>
      <c r="AF194" s="65"/>
      <c r="AG194" s="40"/>
      <c r="AH194" s="40"/>
      <c r="AI194" s="40"/>
      <c r="AJ194" s="56" t="str">
        <f>IF(H194="","",VLOOKUP(H194,単重表!$C$6:'単重表'!$F$2502,4,FALSE))</f>
        <v/>
      </c>
      <c r="AK194" s="169" t="e">
        <f t="shared" si="47"/>
        <v>#VALUE!</v>
      </c>
      <c r="AL194" s="40">
        <v>2</v>
      </c>
      <c r="AM194" s="218" t="e">
        <f t="shared" si="48"/>
        <v>#VALUE!</v>
      </c>
      <c r="AO194" s="219">
        <f t="shared" si="43"/>
        <v>0</v>
      </c>
      <c r="AP194" s="210"/>
      <c r="AQ194" s="211" t="str">
        <f t="shared" si="44"/>
        <v/>
      </c>
      <c r="AR194" s="210"/>
      <c r="AS194" s="212" t="str">
        <f t="shared" si="45"/>
        <v/>
      </c>
      <c r="AT194" s="210"/>
      <c r="AU194" s="131"/>
      <c r="AV194" s="213"/>
      <c r="AW194" s="213"/>
      <c r="AX194" s="213"/>
      <c r="AY194" s="213"/>
      <c r="AZ194" s="213"/>
      <c r="BA194" s="214"/>
      <c r="BB194" s="98"/>
      <c r="BC194" s="213"/>
      <c r="BD194" s="213"/>
      <c r="BE194" s="213"/>
      <c r="BF194" s="213"/>
      <c r="BG194" s="215"/>
      <c r="BH194" s="133"/>
      <c r="BI194" s="216"/>
      <c r="BJ194" s="131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>
        <f t="shared" si="46"/>
        <v>0</v>
      </c>
    </row>
    <row r="195" spans="1:93" ht="22.5" customHeight="1">
      <c r="A195" s="111"/>
      <c r="B195" s="65"/>
      <c r="C195" s="92"/>
      <c r="D195" s="96"/>
      <c r="E195" s="92"/>
      <c r="F195" s="98"/>
      <c r="G195" s="96"/>
      <c r="H195" s="87"/>
      <c r="I195" s="65"/>
      <c r="J195" s="88" t="str">
        <f>IF(H195="","",VLOOKUP(H195,単重表!$C$6:'単重表'!$F$2502,2,FALSE))</f>
        <v/>
      </c>
      <c r="K195" s="46"/>
      <c r="L195" s="129">
        <f t="shared" si="58"/>
        <v>1</v>
      </c>
      <c r="M195" s="46"/>
      <c r="N195" s="129">
        <f t="shared" si="52"/>
        <v>1</v>
      </c>
      <c r="O195" s="49"/>
      <c r="P195" s="47" t="str">
        <f>IF(H195="","",VLOOKUP(H195,単重表!$C$6:'単重表'!$F$2502,3,FALSE))</f>
        <v/>
      </c>
      <c r="Q195" s="47"/>
      <c r="R195" s="54" t="e">
        <f t="shared" si="59"/>
        <v>#VALUE!</v>
      </c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65"/>
      <c r="AF195" s="65"/>
      <c r="AG195" s="40"/>
      <c r="AH195" s="40"/>
      <c r="AI195" s="40"/>
      <c r="AJ195" s="56" t="str">
        <f>IF(H195="","",VLOOKUP(H195,単重表!$C$6:'単重表'!$F$2502,4,FALSE))</f>
        <v/>
      </c>
      <c r="AK195" s="169" t="e">
        <f t="shared" si="47"/>
        <v>#VALUE!</v>
      </c>
      <c r="AL195" s="40">
        <v>2</v>
      </c>
      <c r="AM195" s="218" t="e">
        <f t="shared" si="48"/>
        <v>#VALUE!</v>
      </c>
      <c r="AO195" s="219">
        <f t="shared" si="43"/>
        <v>0</v>
      </c>
      <c r="AP195" s="210"/>
      <c r="AQ195" s="211" t="str">
        <f t="shared" si="44"/>
        <v/>
      </c>
      <c r="AR195" s="210"/>
      <c r="AS195" s="212" t="str">
        <f t="shared" si="45"/>
        <v/>
      </c>
      <c r="AT195" s="210"/>
      <c r="AU195" s="131"/>
      <c r="AV195" s="213"/>
      <c r="AW195" s="213"/>
      <c r="AX195" s="213"/>
      <c r="AY195" s="213"/>
      <c r="AZ195" s="213"/>
      <c r="BA195" s="214"/>
      <c r="BB195" s="98"/>
      <c r="BC195" s="213"/>
      <c r="BD195" s="213"/>
      <c r="BE195" s="213"/>
      <c r="BF195" s="213"/>
      <c r="BG195" s="215"/>
      <c r="BH195" s="133"/>
      <c r="BI195" s="216"/>
      <c r="BJ195" s="131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>
        <f t="shared" si="46"/>
        <v>0</v>
      </c>
    </row>
    <row r="196" spans="1:93" ht="22.5" customHeight="1">
      <c r="A196" s="111"/>
      <c r="B196" s="65"/>
      <c r="C196" s="92"/>
      <c r="D196" s="96"/>
      <c r="E196" s="92"/>
      <c r="F196" s="98"/>
      <c r="G196" s="96"/>
      <c r="H196" s="87"/>
      <c r="I196" s="99"/>
      <c r="J196" s="88" t="str">
        <f>IF(H196="","",VLOOKUP(H196,単重表!$C$6:'単重表'!$F$2502,2,FALSE))</f>
        <v/>
      </c>
      <c r="K196" s="121"/>
      <c r="L196" s="129">
        <f t="shared" si="58"/>
        <v>1</v>
      </c>
      <c r="M196" s="46"/>
      <c r="N196" s="129">
        <f t="shared" si="52"/>
        <v>1</v>
      </c>
      <c r="O196" s="49"/>
      <c r="P196" s="47" t="str">
        <f>IF(H196="","",VLOOKUP(H196,単重表!$C$6:'単重表'!$F$2502,3,FALSE))</f>
        <v/>
      </c>
      <c r="Q196" s="47"/>
      <c r="R196" s="54" t="e">
        <f t="shared" si="59"/>
        <v>#VALUE!</v>
      </c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65"/>
      <c r="AF196" s="65"/>
      <c r="AG196" s="40"/>
      <c r="AH196" s="40"/>
      <c r="AI196" s="40"/>
      <c r="AJ196" s="56" t="str">
        <f>IF(H196="","",VLOOKUP(H196,単重表!$C$6:'単重表'!$F$2502,4,FALSE))</f>
        <v/>
      </c>
      <c r="AK196" s="169" t="e">
        <f t="shared" si="47"/>
        <v>#VALUE!</v>
      </c>
      <c r="AL196" s="40">
        <v>2</v>
      </c>
      <c r="AM196" s="218" t="e">
        <f t="shared" si="48"/>
        <v>#VALUE!</v>
      </c>
      <c r="AO196" s="219">
        <f t="shared" si="43"/>
        <v>0</v>
      </c>
      <c r="AP196" s="210"/>
      <c r="AQ196" s="211" t="str">
        <f t="shared" si="44"/>
        <v/>
      </c>
      <c r="AR196" s="210"/>
      <c r="AS196" s="212" t="str">
        <f t="shared" si="45"/>
        <v/>
      </c>
      <c r="AT196" s="210"/>
      <c r="AU196" s="131"/>
      <c r="AV196" s="213"/>
      <c r="AW196" s="213"/>
      <c r="AX196" s="213"/>
      <c r="AY196" s="213"/>
      <c r="AZ196" s="213"/>
      <c r="BA196" s="214"/>
      <c r="BB196" s="98"/>
      <c r="BC196" s="213"/>
      <c r="BD196" s="213"/>
      <c r="BE196" s="213"/>
      <c r="BF196" s="213"/>
      <c r="BG196" s="215"/>
      <c r="BH196" s="133"/>
      <c r="BI196" s="216"/>
      <c r="BJ196" s="131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>
        <f t="shared" si="46"/>
        <v>0</v>
      </c>
    </row>
    <row r="197" spans="1:93" ht="22.5" customHeight="1">
      <c r="A197" s="111"/>
      <c r="B197" s="65"/>
      <c r="C197" s="92"/>
      <c r="D197" s="96"/>
      <c r="E197" s="92"/>
      <c r="F197" s="98"/>
      <c r="G197" s="96"/>
      <c r="H197" s="87"/>
      <c r="I197" s="99"/>
      <c r="J197" s="88" t="str">
        <f>IF(H197="","",VLOOKUP(H197,単重表!$C$6:'単重表'!$F$2502,2,FALSE))</f>
        <v/>
      </c>
      <c r="K197" s="121"/>
      <c r="L197" s="129">
        <f t="shared" si="58"/>
        <v>1</v>
      </c>
      <c r="M197" s="46"/>
      <c r="N197" s="129">
        <f t="shared" si="52"/>
        <v>1</v>
      </c>
      <c r="O197" s="49"/>
      <c r="P197" s="47" t="str">
        <f>IF(H197="","",VLOOKUP(H197,単重表!$C$6:'単重表'!$F$2502,3,FALSE))</f>
        <v/>
      </c>
      <c r="Q197" s="47"/>
      <c r="R197" s="54" t="e">
        <f t="shared" si="59"/>
        <v>#VALUE!</v>
      </c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65"/>
      <c r="AF197" s="65"/>
      <c r="AG197" s="40"/>
      <c r="AH197" s="40"/>
      <c r="AI197" s="40"/>
      <c r="AJ197" s="56" t="str">
        <f>IF(H197="","",VLOOKUP(H197,単重表!$C$6:'単重表'!$F$2502,4,FALSE))</f>
        <v/>
      </c>
      <c r="AK197" s="169" t="e">
        <f t="shared" si="47"/>
        <v>#VALUE!</v>
      </c>
      <c r="AL197" s="40">
        <v>2</v>
      </c>
      <c r="AM197" s="218" t="e">
        <f t="shared" si="48"/>
        <v>#VALUE!</v>
      </c>
      <c r="AO197" s="219">
        <f t="shared" si="43"/>
        <v>0</v>
      </c>
      <c r="AP197" s="210"/>
      <c r="AQ197" s="211" t="str">
        <f t="shared" si="44"/>
        <v/>
      </c>
      <c r="AR197" s="210"/>
      <c r="AS197" s="212" t="str">
        <f t="shared" si="45"/>
        <v/>
      </c>
      <c r="AT197" s="210"/>
      <c r="AU197" s="131"/>
      <c r="AV197" s="213"/>
      <c r="AW197" s="213"/>
      <c r="AX197" s="213"/>
      <c r="AY197" s="213"/>
      <c r="AZ197" s="213"/>
      <c r="BA197" s="214"/>
      <c r="BB197" s="98"/>
      <c r="BC197" s="213"/>
      <c r="BD197" s="213"/>
      <c r="BE197" s="213"/>
      <c r="BF197" s="213"/>
      <c r="BG197" s="215"/>
      <c r="BH197" s="133"/>
      <c r="BI197" s="216"/>
      <c r="BJ197" s="131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>
        <f t="shared" si="46"/>
        <v>0</v>
      </c>
    </row>
    <row r="198" spans="1:93" ht="22.5" customHeight="1">
      <c r="A198" s="111"/>
      <c r="B198" s="65"/>
      <c r="C198" s="92"/>
      <c r="D198" s="96"/>
      <c r="E198" s="92"/>
      <c r="F198" s="98"/>
      <c r="G198" s="96"/>
      <c r="H198" s="87"/>
      <c r="I198" s="99"/>
      <c r="J198" s="88" t="str">
        <f>IF(H198="","",VLOOKUP(H198,単重表!$C$6:'単重表'!$F$2502,2,FALSE))</f>
        <v/>
      </c>
      <c r="K198" s="46"/>
      <c r="L198" s="129">
        <f t="shared" si="58"/>
        <v>1</v>
      </c>
      <c r="M198" s="46"/>
      <c r="N198" s="129">
        <f t="shared" si="52"/>
        <v>1</v>
      </c>
      <c r="O198" s="49"/>
      <c r="P198" s="47" t="str">
        <f>IF(H198="","",VLOOKUP(H198,単重表!$C$6:'単重表'!$F$2502,3,FALSE))</f>
        <v/>
      </c>
      <c r="Q198" s="47"/>
      <c r="R198" s="54" t="e">
        <f t="shared" si="59"/>
        <v>#VALUE!</v>
      </c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65"/>
      <c r="AF198" s="65"/>
      <c r="AG198" s="40"/>
      <c r="AH198" s="40"/>
      <c r="AI198" s="40"/>
      <c r="AJ198" s="56" t="str">
        <f>IF(H198="","",VLOOKUP(H198,単重表!$C$6:'単重表'!$F$2502,4,FALSE))</f>
        <v/>
      </c>
      <c r="AK198" s="169" t="e">
        <f t="shared" si="47"/>
        <v>#VALUE!</v>
      </c>
      <c r="AL198" s="40">
        <v>2</v>
      </c>
      <c r="AM198" s="218" t="e">
        <f t="shared" si="48"/>
        <v>#VALUE!</v>
      </c>
      <c r="AO198" s="219">
        <f t="shared" ref="AO198:AO261" si="60">K198</f>
        <v>0</v>
      </c>
      <c r="AP198" s="210"/>
      <c r="AQ198" s="211" t="str">
        <f t="shared" ref="AQ198:AQ261" si="61">MID(J198,2,3)</f>
        <v/>
      </c>
      <c r="AR198" s="210"/>
      <c r="AS198" s="212" t="str">
        <f t="shared" ref="AS198:AS261" si="62">MID(J198,2,3)</f>
        <v/>
      </c>
      <c r="AT198" s="210"/>
      <c r="AU198" s="131"/>
      <c r="AV198" s="213"/>
      <c r="AW198" s="213"/>
      <c r="AX198" s="213"/>
      <c r="AY198" s="213"/>
      <c r="AZ198" s="213"/>
      <c r="BA198" s="214"/>
      <c r="BB198" s="98"/>
      <c r="BC198" s="213"/>
      <c r="BD198" s="213"/>
      <c r="BE198" s="213"/>
      <c r="BF198" s="213"/>
      <c r="BG198" s="215"/>
      <c r="BH198" s="133"/>
      <c r="BI198" s="216"/>
      <c r="BJ198" s="131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>
        <f t="shared" ref="CO198:CO261" si="63">BL198*$BL$4+BO198*$BO$4+BM198*$BM$4+BN198*$BN$4+BP198*$BP$4+BQ198*$BQ$4+BR198*$BR$4+BS198*$BS$4+BT198*$BT$4+BU198*$BU$4+BV198*$BV$4+BW198*$BW$4+BX198*$BX$4+BY198*$BY$4+BZ198*$BZ$4+CA198*$CA$4+CB198*$CB$4+CC198*$CC$4+CD198*$CD$4+CE198*$CE$4+CF198*$CF$4+CG198*$CG$4+CH198*$CH$4+CI198*$CI$4+CJ198*$CJ$4+CK198*$CK$4+CL198*$CL$4+CM198*$CM$4+CN198*$CN$4</f>
        <v>0</v>
      </c>
    </row>
    <row r="199" spans="1:93" ht="22.5" customHeight="1">
      <c r="A199" s="111"/>
      <c r="B199" s="65"/>
      <c r="C199" s="92"/>
      <c r="D199" s="96"/>
      <c r="E199" s="92"/>
      <c r="F199" s="98"/>
      <c r="G199" s="96"/>
      <c r="H199" s="87"/>
      <c r="I199" s="99"/>
      <c r="J199" s="88" t="str">
        <f>IF(H199="","",VLOOKUP(H199,単重表!$C$6:'単重表'!$F$2502,2,FALSE))</f>
        <v/>
      </c>
      <c r="K199" s="46"/>
      <c r="L199" s="129">
        <f t="shared" si="58"/>
        <v>1</v>
      </c>
      <c r="M199" s="46"/>
      <c r="N199" s="129">
        <f t="shared" si="52"/>
        <v>1</v>
      </c>
      <c r="O199" s="49"/>
      <c r="P199" s="47" t="str">
        <f>IF(H199="","",VLOOKUP(H199,単重表!$C$6:'単重表'!$F$2502,3,FALSE))</f>
        <v/>
      </c>
      <c r="Q199" s="47"/>
      <c r="R199" s="54" t="e">
        <f t="shared" si="59"/>
        <v>#VALUE!</v>
      </c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65"/>
      <c r="AF199" s="65"/>
      <c r="AG199" s="40"/>
      <c r="AH199" s="40"/>
      <c r="AI199" s="40"/>
      <c r="AJ199" s="56" t="str">
        <f>IF(H199="","",VLOOKUP(H199,単重表!$C$6:'単重表'!$F$2502,4,FALSE))</f>
        <v/>
      </c>
      <c r="AK199" s="169" t="e">
        <f t="shared" ref="AK199:AK262" si="64">AJ199*O199*L199</f>
        <v>#VALUE!</v>
      </c>
      <c r="AL199" s="40">
        <v>2</v>
      </c>
      <c r="AM199" s="218" t="e">
        <f t="shared" ref="AM199:AM262" si="65">AK199*AL199</f>
        <v>#VALUE!</v>
      </c>
      <c r="AO199" s="219">
        <f t="shared" si="60"/>
        <v>0</v>
      </c>
      <c r="AP199" s="210"/>
      <c r="AQ199" s="211" t="str">
        <f t="shared" si="61"/>
        <v/>
      </c>
      <c r="AR199" s="210"/>
      <c r="AS199" s="212" t="str">
        <f t="shared" si="62"/>
        <v/>
      </c>
      <c r="AT199" s="210"/>
      <c r="AU199" s="131"/>
      <c r="AV199" s="213"/>
      <c r="AW199" s="213"/>
      <c r="AX199" s="213"/>
      <c r="AY199" s="213"/>
      <c r="AZ199" s="213"/>
      <c r="BA199" s="214"/>
      <c r="BB199" s="98"/>
      <c r="BC199" s="213"/>
      <c r="BD199" s="213"/>
      <c r="BE199" s="213"/>
      <c r="BF199" s="213"/>
      <c r="BG199" s="215"/>
      <c r="BH199" s="133"/>
      <c r="BI199" s="216"/>
      <c r="BJ199" s="131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>
        <f t="shared" si="63"/>
        <v>0</v>
      </c>
    </row>
    <row r="200" spans="1:93" ht="22.5" customHeight="1">
      <c r="A200" s="111"/>
      <c r="B200" s="65"/>
      <c r="C200" s="92"/>
      <c r="D200" s="96"/>
      <c r="E200" s="92"/>
      <c r="F200" s="98"/>
      <c r="G200" s="96"/>
      <c r="H200" s="87"/>
      <c r="I200" s="65"/>
      <c r="J200" s="88" t="str">
        <f>IF(H200="","",VLOOKUP(H200,単重表!$C$6:'単重表'!$F$2502,2,FALSE))</f>
        <v/>
      </c>
      <c r="K200" s="46"/>
      <c r="L200" s="129">
        <f t="shared" si="58"/>
        <v>1</v>
      </c>
      <c r="M200" s="46"/>
      <c r="N200" s="129">
        <f t="shared" si="52"/>
        <v>1</v>
      </c>
      <c r="O200" s="49"/>
      <c r="P200" s="47" t="str">
        <f>IF(H200="","",VLOOKUP(H200,単重表!$C$6:'単重表'!$F$2502,3,FALSE))</f>
        <v/>
      </c>
      <c r="Q200" s="47"/>
      <c r="R200" s="54" t="e">
        <f t="shared" si="59"/>
        <v>#VALUE!</v>
      </c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65"/>
      <c r="AF200" s="65"/>
      <c r="AG200" s="40"/>
      <c r="AH200" s="40"/>
      <c r="AI200" s="40"/>
      <c r="AJ200" s="56" t="str">
        <f>IF(H200="","",VLOOKUP(H200,単重表!$C$6:'単重表'!$F$2502,4,FALSE))</f>
        <v/>
      </c>
      <c r="AK200" s="169" t="e">
        <f t="shared" si="64"/>
        <v>#VALUE!</v>
      </c>
      <c r="AL200" s="40">
        <v>2</v>
      </c>
      <c r="AM200" s="218" t="e">
        <f t="shared" si="65"/>
        <v>#VALUE!</v>
      </c>
      <c r="AO200" s="219">
        <f t="shared" si="60"/>
        <v>0</v>
      </c>
      <c r="AP200" s="210"/>
      <c r="AQ200" s="211" t="str">
        <f t="shared" si="61"/>
        <v/>
      </c>
      <c r="AR200" s="210"/>
      <c r="AS200" s="212" t="str">
        <f t="shared" si="62"/>
        <v/>
      </c>
      <c r="AT200" s="210"/>
      <c r="AU200" s="131"/>
      <c r="AV200" s="213"/>
      <c r="AW200" s="213"/>
      <c r="AX200" s="213"/>
      <c r="AY200" s="213"/>
      <c r="AZ200" s="213"/>
      <c r="BA200" s="214"/>
      <c r="BB200" s="98"/>
      <c r="BC200" s="213"/>
      <c r="BD200" s="213"/>
      <c r="BE200" s="213"/>
      <c r="BF200" s="213"/>
      <c r="BG200" s="215"/>
      <c r="BH200" s="133"/>
      <c r="BI200" s="216"/>
      <c r="BJ200" s="131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>
        <f t="shared" si="63"/>
        <v>0</v>
      </c>
    </row>
    <row r="201" spans="1:93" ht="22.5" customHeight="1">
      <c r="A201" s="111"/>
      <c r="B201" s="65"/>
      <c r="C201" s="92"/>
      <c r="D201" s="96"/>
      <c r="E201" s="92"/>
      <c r="F201" s="98"/>
      <c r="G201" s="96"/>
      <c r="H201" s="87"/>
      <c r="I201" s="65"/>
      <c r="J201" s="88" t="str">
        <f>IF(H201="","",VLOOKUP(H201,単重表!$C$6:'単重表'!$F$2502,2,FALSE))</f>
        <v/>
      </c>
      <c r="K201" s="46"/>
      <c r="L201" s="129">
        <f t="shared" si="58"/>
        <v>1</v>
      </c>
      <c r="M201" s="46"/>
      <c r="N201" s="129">
        <f t="shared" si="52"/>
        <v>1</v>
      </c>
      <c r="O201" s="49"/>
      <c r="P201" s="47" t="str">
        <f>IF(H201="","",VLOOKUP(H201,単重表!$C$6:'単重表'!$F$2502,3,FALSE))</f>
        <v/>
      </c>
      <c r="Q201" s="47"/>
      <c r="R201" s="54" t="e">
        <f t="shared" si="59"/>
        <v>#VALUE!</v>
      </c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65"/>
      <c r="AF201" s="65"/>
      <c r="AG201" s="40"/>
      <c r="AH201" s="40"/>
      <c r="AI201" s="40"/>
      <c r="AJ201" s="56" t="str">
        <f>IF(H201="","",VLOOKUP(H201,単重表!$C$6:'単重表'!$F$2502,4,FALSE))</f>
        <v/>
      </c>
      <c r="AK201" s="169" t="e">
        <f t="shared" si="64"/>
        <v>#VALUE!</v>
      </c>
      <c r="AL201" s="40">
        <v>2</v>
      </c>
      <c r="AM201" s="218" t="e">
        <f t="shared" si="65"/>
        <v>#VALUE!</v>
      </c>
      <c r="AO201" s="219">
        <f t="shared" si="60"/>
        <v>0</v>
      </c>
      <c r="AP201" s="210"/>
      <c r="AQ201" s="211" t="str">
        <f t="shared" si="61"/>
        <v/>
      </c>
      <c r="AR201" s="210"/>
      <c r="AS201" s="212" t="str">
        <f t="shared" si="62"/>
        <v/>
      </c>
      <c r="AT201" s="210"/>
      <c r="AU201" s="131"/>
      <c r="AV201" s="213"/>
      <c r="AW201" s="213"/>
      <c r="AX201" s="213"/>
      <c r="AY201" s="213"/>
      <c r="AZ201" s="213"/>
      <c r="BA201" s="214"/>
      <c r="BB201" s="98"/>
      <c r="BC201" s="213"/>
      <c r="BD201" s="213"/>
      <c r="BE201" s="213"/>
      <c r="BF201" s="213"/>
      <c r="BG201" s="215"/>
      <c r="BH201" s="133"/>
      <c r="BI201" s="216"/>
      <c r="BJ201" s="131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>
        <f t="shared" si="63"/>
        <v>0</v>
      </c>
    </row>
    <row r="202" spans="1:93" ht="22.5" customHeight="1">
      <c r="A202" s="111"/>
      <c r="B202" s="65"/>
      <c r="C202" s="92"/>
      <c r="D202" s="96"/>
      <c r="E202" s="92"/>
      <c r="F202" s="98"/>
      <c r="G202" s="96"/>
      <c r="H202" s="87"/>
      <c r="I202" s="65"/>
      <c r="J202" s="88" t="str">
        <f>IF(H202="","",VLOOKUP(H202,単重表!$C$6:'単重表'!$F$2502,2,FALSE))</f>
        <v/>
      </c>
      <c r="K202" s="121"/>
      <c r="L202" s="129">
        <f t="shared" si="58"/>
        <v>1</v>
      </c>
      <c r="M202" s="46"/>
      <c r="N202" s="129">
        <f t="shared" si="52"/>
        <v>1</v>
      </c>
      <c r="O202" s="49"/>
      <c r="P202" s="47" t="str">
        <f>IF(H202="","",VLOOKUP(H202,単重表!$C$6:'単重表'!$F$2502,3,FALSE))</f>
        <v/>
      </c>
      <c r="Q202" s="47"/>
      <c r="R202" s="54" t="e">
        <f t="shared" si="59"/>
        <v>#VALUE!</v>
      </c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65"/>
      <c r="AF202" s="65"/>
      <c r="AG202" s="40"/>
      <c r="AH202" s="40"/>
      <c r="AI202" s="40"/>
      <c r="AJ202" s="56" t="str">
        <f>IF(H202="","",VLOOKUP(H202,単重表!$C$6:'単重表'!$F$2502,4,FALSE))</f>
        <v/>
      </c>
      <c r="AK202" s="169" t="e">
        <f t="shared" si="64"/>
        <v>#VALUE!</v>
      </c>
      <c r="AL202" s="40">
        <v>2</v>
      </c>
      <c r="AM202" s="218" t="e">
        <f t="shared" si="65"/>
        <v>#VALUE!</v>
      </c>
      <c r="AO202" s="219">
        <f t="shared" si="60"/>
        <v>0</v>
      </c>
      <c r="AP202" s="210"/>
      <c r="AQ202" s="211" t="str">
        <f t="shared" si="61"/>
        <v/>
      </c>
      <c r="AR202" s="210"/>
      <c r="AS202" s="212" t="str">
        <f t="shared" si="62"/>
        <v/>
      </c>
      <c r="AT202" s="210"/>
      <c r="AU202" s="131"/>
      <c r="AV202" s="213"/>
      <c r="AW202" s="213"/>
      <c r="AX202" s="213"/>
      <c r="AY202" s="213"/>
      <c r="AZ202" s="213"/>
      <c r="BA202" s="214"/>
      <c r="BB202" s="98"/>
      <c r="BC202" s="213"/>
      <c r="BD202" s="213"/>
      <c r="BE202" s="213"/>
      <c r="BF202" s="213"/>
      <c r="BG202" s="215"/>
      <c r="BH202" s="133"/>
      <c r="BI202" s="216"/>
      <c r="BJ202" s="131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>
        <f t="shared" si="63"/>
        <v>0</v>
      </c>
    </row>
    <row r="203" spans="1:93" ht="22.5" customHeight="1">
      <c r="A203" s="111"/>
      <c r="B203" s="65"/>
      <c r="C203" s="92"/>
      <c r="D203" s="96"/>
      <c r="E203" s="92"/>
      <c r="F203" s="98"/>
      <c r="G203" s="96"/>
      <c r="H203" s="87"/>
      <c r="I203" s="65"/>
      <c r="J203" s="88" t="str">
        <f>IF(H203="","",VLOOKUP(H203,単重表!$C$6:'単重表'!$F$2502,2,FALSE))</f>
        <v/>
      </c>
      <c r="K203" s="46"/>
      <c r="L203" s="129">
        <f t="shared" si="58"/>
        <v>1</v>
      </c>
      <c r="M203" s="46"/>
      <c r="N203" s="129">
        <f t="shared" si="52"/>
        <v>1</v>
      </c>
      <c r="O203" s="49"/>
      <c r="P203" s="47" t="str">
        <f>IF(H203="","",VLOOKUP(H203,単重表!$C$6:'単重表'!$F$2502,3,FALSE))</f>
        <v/>
      </c>
      <c r="Q203" s="47"/>
      <c r="R203" s="54" t="e">
        <f t="shared" si="59"/>
        <v>#VALUE!</v>
      </c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65"/>
      <c r="AF203" s="65"/>
      <c r="AG203" s="40"/>
      <c r="AH203" s="40"/>
      <c r="AI203" s="40"/>
      <c r="AJ203" s="56" t="str">
        <f>IF(H203="","",VLOOKUP(H203,単重表!$C$6:'単重表'!$F$2502,4,FALSE))</f>
        <v/>
      </c>
      <c r="AK203" s="169" t="e">
        <f t="shared" si="64"/>
        <v>#VALUE!</v>
      </c>
      <c r="AL203" s="40">
        <v>2</v>
      </c>
      <c r="AM203" s="218" t="e">
        <f t="shared" si="65"/>
        <v>#VALUE!</v>
      </c>
      <c r="AO203" s="219">
        <f t="shared" si="60"/>
        <v>0</v>
      </c>
      <c r="AP203" s="210"/>
      <c r="AQ203" s="211" t="str">
        <f t="shared" si="61"/>
        <v/>
      </c>
      <c r="AR203" s="210"/>
      <c r="AS203" s="212" t="str">
        <f t="shared" si="62"/>
        <v/>
      </c>
      <c r="AT203" s="210"/>
      <c r="AU203" s="131"/>
      <c r="AV203" s="213"/>
      <c r="AW203" s="213"/>
      <c r="AX203" s="213"/>
      <c r="AY203" s="213"/>
      <c r="AZ203" s="213"/>
      <c r="BA203" s="214"/>
      <c r="BB203" s="98"/>
      <c r="BC203" s="213"/>
      <c r="BD203" s="213"/>
      <c r="BE203" s="213"/>
      <c r="BF203" s="213"/>
      <c r="BG203" s="215"/>
      <c r="BH203" s="133"/>
      <c r="BI203" s="216"/>
      <c r="BJ203" s="131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>
        <f t="shared" si="63"/>
        <v>0</v>
      </c>
    </row>
    <row r="204" spans="1:93" ht="22.5" customHeight="1">
      <c r="A204" s="111"/>
      <c r="B204" s="65"/>
      <c r="C204" s="92"/>
      <c r="D204" s="96"/>
      <c r="E204" s="92"/>
      <c r="F204" s="98"/>
      <c r="G204" s="96"/>
      <c r="H204" s="87"/>
      <c r="I204" s="65"/>
      <c r="J204" s="88" t="str">
        <f>IF(H204="","",VLOOKUP(H204,単重表!$C$6:'単重表'!$F$2502,2,FALSE))</f>
        <v/>
      </c>
      <c r="K204" s="46"/>
      <c r="L204" s="129">
        <f t="shared" si="58"/>
        <v>1</v>
      </c>
      <c r="M204" s="46"/>
      <c r="N204" s="129">
        <f t="shared" si="52"/>
        <v>1</v>
      </c>
      <c r="O204" s="49"/>
      <c r="P204" s="47" t="str">
        <f>IF(H204="","",VLOOKUP(H204,単重表!$C$6:'単重表'!$F$2502,3,FALSE))</f>
        <v/>
      </c>
      <c r="Q204" s="47"/>
      <c r="R204" s="54" t="e">
        <f t="shared" si="59"/>
        <v>#VALUE!</v>
      </c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65"/>
      <c r="AF204" s="65"/>
      <c r="AG204" s="40"/>
      <c r="AH204" s="40"/>
      <c r="AI204" s="40"/>
      <c r="AJ204" s="56" t="str">
        <f>IF(H204="","",VLOOKUP(H204,単重表!$C$6:'単重表'!$F$2502,4,FALSE))</f>
        <v/>
      </c>
      <c r="AK204" s="169" t="e">
        <f t="shared" si="64"/>
        <v>#VALUE!</v>
      </c>
      <c r="AL204" s="40">
        <v>2</v>
      </c>
      <c r="AM204" s="218" t="e">
        <f t="shared" si="65"/>
        <v>#VALUE!</v>
      </c>
      <c r="AO204" s="219">
        <f t="shared" si="60"/>
        <v>0</v>
      </c>
      <c r="AP204" s="210"/>
      <c r="AQ204" s="211" t="str">
        <f t="shared" si="61"/>
        <v/>
      </c>
      <c r="AR204" s="210"/>
      <c r="AS204" s="212" t="str">
        <f t="shared" si="62"/>
        <v/>
      </c>
      <c r="AT204" s="210"/>
      <c r="AU204" s="131"/>
      <c r="AV204" s="213"/>
      <c r="AW204" s="213"/>
      <c r="AX204" s="213"/>
      <c r="AY204" s="213"/>
      <c r="AZ204" s="213"/>
      <c r="BA204" s="214"/>
      <c r="BB204" s="98"/>
      <c r="BC204" s="213"/>
      <c r="BD204" s="213"/>
      <c r="BE204" s="213"/>
      <c r="BF204" s="213"/>
      <c r="BG204" s="215"/>
      <c r="BH204" s="133"/>
      <c r="BI204" s="216"/>
      <c r="BJ204" s="131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>
        <f t="shared" si="63"/>
        <v>0</v>
      </c>
    </row>
    <row r="205" spans="1:93" ht="22.5" customHeight="1">
      <c r="A205" s="111"/>
      <c r="B205" s="65"/>
      <c r="C205" s="92"/>
      <c r="D205" s="96"/>
      <c r="E205" s="92"/>
      <c r="F205" s="98"/>
      <c r="G205" s="96"/>
      <c r="H205" s="87"/>
      <c r="I205" s="65"/>
      <c r="J205" s="88" t="str">
        <f>IF(H205="","",VLOOKUP(H205,単重表!$C$6:'単重表'!$F$2502,2,FALSE))</f>
        <v/>
      </c>
      <c r="K205" s="46"/>
      <c r="L205" s="129">
        <f t="shared" si="58"/>
        <v>1</v>
      </c>
      <c r="M205" s="46"/>
      <c r="N205" s="129">
        <f t="shared" si="52"/>
        <v>1</v>
      </c>
      <c r="O205" s="49"/>
      <c r="P205" s="47" t="str">
        <f>IF(H205="","",VLOOKUP(H205,単重表!$C$6:'単重表'!$F$2502,3,FALSE))</f>
        <v/>
      </c>
      <c r="Q205" s="47"/>
      <c r="R205" s="54" t="e">
        <f t="shared" si="59"/>
        <v>#VALUE!</v>
      </c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56" t="str">
        <f>IF(H205="","",VLOOKUP(H205,単重表!$C$6:'単重表'!$F$2502,4,FALSE))</f>
        <v/>
      </c>
      <c r="AK205" s="169" t="e">
        <f t="shared" si="64"/>
        <v>#VALUE!</v>
      </c>
      <c r="AL205" s="40">
        <v>2</v>
      </c>
      <c r="AM205" s="218" t="e">
        <f t="shared" si="65"/>
        <v>#VALUE!</v>
      </c>
      <c r="AO205" s="219">
        <f t="shared" si="60"/>
        <v>0</v>
      </c>
      <c r="AP205" s="210"/>
      <c r="AQ205" s="211" t="str">
        <f t="shared" si="61"/>
        <v/>
      </c>
      <c r="AR205" s="210"/>
      <c r="AS205" s="212" t="str">
        <f t="shared" si="62"/>
        <v/>
      </c>
      <c r="AT205" s="210"/>
      <c r="AU205" s="131"/>
      <c r="AV205" s="213"/>
      <c r="AW205" s="213"/>
      <c r="AX205" s="213"/>
      <c r="AY205" s="213"/>
      <c r="AZ205" s="213"/>
      <c r="BA205" s="214"/>
      <c r="BB205" s="98"/>
      <c r="BC205" s="213"/>
      <c r="BD205" s="213"/>
      <c r="BE205" s="213"/>
      <c r="BF205" s="213"/>
      <c r="BG205" s="215"/>
      <c r="BH205" s="133"/>
      <c r="BI205" s="216"/>
      <c r="BJ205" s="131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>
        <f t="shared" si="63"/>
        <v>0</v>
      </c>
    </row>
    <row r="206" spans="1:93" ht="22.5" customHeight="1">
      <c r="A206" s="111"/>
      <c r="B206" s="65"/>
      <c r="C206" s="92"/>
      <c r="D206" s="96"/>
      <c r="E206" s="92"/>
      <c r="F206" s="98"/>
      <c r="G206" s="96"/>
      <c r="H206" s="87"/>
      <c r="I206" s="65"/>
      <c r="J206" s="88" t="str">
        <f>IF(H206="","",VLOOKUP(H206,単重表!$C$6:'単重表'!$F$2502,2,FALSE))</f>
        <v/>
      </c>
      <c r="K206" s="46"/>
      <c r="L206" s="129">
        <f t="shared" ref="L206:L259" si="66">IF(K206="",1,K206/1000)</f>
        <v>1</v>
      </c>
      <c r="M206" s="46"/>
      <c r="N206" s="129">
        <f t="shared" si="52"/>
        <v>1</v>
      </c>
      <c r="O206" s="49"/>
      <c r="P206" s="47" t="str">
        <f>IF(H206="","",VLOOKUP(H206,単重表!$C$6:'単重表'!$F$2502,3,FALSE))</f>
        <v/>
      </c>
      <c r="Q206" s="47"/>
      <c r="R206" s="54" t="e">
        <f t="shared" ref="R206:R259" si="67">P206*O206*N206*L206+Q206</f>
        <v>#VALUE!</v>
      </c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56" t="str">
        <f>IF(H206="","",VLOOKUP(H206,単重表!$C$6:'単重表'!$F$2502,4,FALSE))</f>
        <v/>
      </c>
      <c r="AK206" s="169" t="e">
        <f t="shared" si="64"/>
        <v>#VALUE!</v>
      </c>
      <c r="AL206" s="40">
        <v>2</v>
      </c>
      <c r="AM206" s="218" t="e">
        <f t="shared" si="65"/>
        <v>#VALUE!</v>
      </c>
      <c r="AO206" s="219">
        <f t="shared" si="60"/>
        <v>0</v>
      </c>
      <c r="AP206" s="210"/>
      <c r="AQ206" s="211" t="str">
        <f t="shared" si="61"/>
        <v/>
      </c>
      <c r="AR206" s="210"/>
      <c r="AS206" s="212" t="str">
        <f t="shared" si="62"/>
        <v/>
      </c>
      <c r="AT206" s="210"/>
      <c r="AU206" s="131"/>
      <c r="AV206" s="213"/>
      <c r="AW206" s="213"/>
      <c r="AX206" s="213"/>
      <c r="AY206" s="213"/>
      <c r="AZ206" s="213"/>
      <c r="BA206" s="214"/>
      <c r="BB206" s="98"/>
      <c r="BC206" s="213"/>
      <c r="BD206" s="213"/>
      <c r="BE206" s="213"/>
      <c r="BF206" s="213"/>
      <c r="BG206" s="215"/>
      <c r="BH206" s="133"/>
      <c r="BI206" s="216"/>
      <c r="BJ206" s="131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>
        <f t="shared" si="63"/>
        <v>0</v>
      </c>
    </row>
    <row r="207" spans="1:93" ht="22.5" customHeight="1">
      <c r="A207" s="111"/>
      <c r="B207" s="65"/>
      <c r="C207" s="92"/>
      <c r="D207" s="96"/>
      <c r="E207" s="92"/>
      <c r="F207" s="98"/>
      <c r="G207" s="96"/>
      <c r="H207" s="87"/>
      <c r="I207" s="65"/>
      <c r="J207" s="88" t="str">
        <f>IF(H207="","",VLOOKUP(H207,単重表!$C$6:'単重表'!$F$2502,2,FALSE))</f>
        <v/>
      </c>
      <c r="K207" s="46"/>
      <c r="L207" s="129">
        <f t="shared" si="66"/>
        <v>1</v>
      </c>
      <c r="M207" s="46"/>
      <c r="N207" s="129">
        <f t="shared" si="52"/>
        <v>1</v>
      </c>
      <c r="O207" s="49"/>
      <c r="P207" s="47" t="str">
        <f>IF(H207="","",VLOOKUP(H207,単重表!$C$6:'単重表'!$F$2502,3,FALSE))</f>
        <v/>
      </c>
      <c r="Q207" s="47"/>
      <c r="R207" s="54" t="e">
        <f t="shared" si="67"/>
        <v>#VALUE!</v>
      </c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56" t="str">
        <f>IF(H207="","",VLOOKUP(H207,単重表!$C$6:'単重表'!$F$2502,4,FALSE))</f>
        <v/>
      </c>
      <c r="AK207" s="169" t="e">
        <f t="shared" si="64"/>
        <v>#VALUE!</v>
      </c>
      <c r="AL207" s="40">
        <v>2</v>
      </c>
      <c r="AM207" s="218" t="e">
        <f t="shared" si="65"/>
        <v>#VALUE!</v>
      </c>
      <c r="AO207" s="219">
        <f t="shared" si="60"/>
        <v>0</v>
      </c>
      <c r="AP207" s="210"/>
      <c r="AQ207" s="211" t="str">
        <f t="shared" si="61"/>
        <v/>
      </c>
      <c r="AR207" s="210"/>
      <c r="AS207" s="212" t="str">
        <f t="shared" si="62"/>
        <v/>
      </c>
      <c r="AT207" s="210"/>
      <c r="AU207" s="131"/>
      <c r="AV207" s="213"/>
      <c r="AW207" s="213"/>
      <c r="AX207" s="213"/>
      <c r="AY207" s="213"/>
      <c r="AZ207" s="213"/>
      <c r="BA207" s="214"/>
      <c r="BB207" s="98"/>
      <c r="BC207" s="213"/>
      <c r="BD207" s="213"/>
      <c r="BE207" s="213"/>
      <c r="BF207" s="213"/>
      <c r="BG207" s="215"/>
      <c r="BH207" s="133"/>
      <c r="BI207" s="216"/>
      <c r="BJ207" s="131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>
        <f t="shared" si="63"/>
        <v>0</v>
      </c>
    </row>
    <row r="208" spans="1:93" ht="22.5" customHeight="1">
      <c r="A208" s="111"/>
      <c r="B208" s="65"/>
      <c r="C208" s="92"/>
      <c r="D208" s="96"/>
      <c r="E208" s="92"/>
      <c r="F208" s="98"/>
      <c r="G208" s="96"/>
      <c r="H208" s="87"/>
      <c r="I208" s="65"/>
      <c r="J208" s="88" t="str">
        <f>IF(H208="","",VLOOKUP(H208,単重表!$C$6:'単重表'!$F$2502,2,FALSE))</f>
        <v/>
      </c>
      <c r="K208" s="46"/>
      <c r="L208" s="129">
        <f t="shared" si="66"/>
        <v>1</v>
      </c>
      <c r="M208" s="46"/>
      <c r="N208" s="129">
        <f t="shared" si="52"/>
        <v>1</v>
      </c>
      <c r="O208" s="49"/>
      <c r="P208" s="47" t="str">
        <f>IF(H208="","",VLOOKUP(H208,単重表!$C$6:'単重表'!$F$2502,3,FALSE))</f>
        <v/>
      </c>
      <c r="Q208" s="47"/>
      <c r="R208" s="54" t="e">
        <f t="shared" si="67"/>
        <v>#VALUE!</v>
      </c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56" t="str">
        <f>IF(H208="","",VLOOKUP(H208,単重表!$C$6:'単重表'!$F$2502,4,FALSE))</f>
        <v/>
      </c>
      <c r="AK208" s="169" t="e">
        <f t="shared" si="64"/>
        <v>#VALUE!</v>
      </c>
      <c r="AL208" s="40">
        <v>2</v>
      </c>
      <c r="AM208" s="218" t="e">
        <f t="shared" si="65"/>
        <v>#VALUE!</v>
      </c>
      <c r="AO208" s="219">
        <f t="shared" si="60"/>
        <v>0</v>
      </c>
      <c r="AP208" s="210"/>
      <c r="AQ208" s="211" t="str">
        <f t="shared" si="61"/>
        <v/>
      </c>
      <c r="AR208" s="210"/>
      <c r="AS208" s="212" t="str">
        <f t="shared" si="62"/>
        <v/>
      </c>
      <c r="AT208" s="210"/>
      <c r="AU208" s="131"/>
      <c r="AV208" s="213"/>
      <c r="AW208" s="213"/>
      <c r="AX208" s="213"/>
      <c r="AY208" s="213"/>
      <c r="AZ208" s="213"/>
      <c r="BA208" s="214"/>
      <c r="BB208" s="98"/>
      <c r="BC208" s="213"/>
      <c r="BD208" s="213"/>
      <c r="BE208" s="213"/>
      <c r="BF208" s="213"/>
      <c r="BG208" s="215"/>
      <c r="BH208" s="133"/>
      <c r="BI208" s="216"/>
      <c r="BJ208" s="131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>
        <f t="shared" si="63"/>
        <v>0</v>
      </c>
    </row>
    <row r="209" spans="1:93" ht="22.5" customHeight="1">
      <c r="A209" s="111"/>
      <c r="B209" s="65"/>
      <c r="C209" s="92"/>
      <c r="D209" s="96"/>
      <c r="E209" s="92"/>
      <c r="F209" s="98"/>
      <c r="G209" s="96"/>
      <c r="H209" s="87"/>
      <c r="I209" s="65"/>
      <c r="J209" s="88" t="str">
        <f>IF(H209="","",VLOOKUP(H209,単重表!$C$6:'単重表'!$F$2502,2,FALSE))</f>
        <v/>
      </c>
      <c r="K209" s="46"/>
      <c r="L209" s="129">
        <f t="shared" si="66"/>
        <v>1</v>
      </c>
      <c r="M209" s="46"/>
      <c r="N209" s="129">
        <f t="shared" si="52"/>
        <v>1</v>
      </c>
      <c r="O209" s="49"/>
      <c r="P209" s="47" t="str">
        <f>IF(H209="","",VLOOKUP(H209,単重表!$C$6:'単重表'!$F$2502,3,FALSE))</f>
        <v/>
      </c>
      <c r="Q209" s="47"/>
      <c r="R209" s="54" t="e">
        <f t="shared" si="67"/>
        <v>#VALUE!</v>
      </c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56" t="str">
        <f>IF(H209="","",VLOOKUP(H209,単重表!$C$6:'単重表'!$F$2502,4,FALSE))</f>
        <v/>
      </c>
      <c r="AK209" s="169" t="e">
        <f t="shared" si="64"/>
        <v>#VALUE!</v>
      </c>
      <c r="AL209" s="40">
        <v>2</v>
      </c>
      <c r="AM209" s="218" t="e">
        <f t="shared" si="65"/>
        <v>#VALUE!</v>
      </c>
      <c r="AO209" s="219">
        <f t="shared" si="60"/>
        <v>0</v>
      </c>
      <c r="AP209" s="210"/>
      <c r="AQ209" s="211" t="str">
        <f t="shared" si="61"/>
        <v/>
      </c>
      <c r="AR209" s="210"/>
      <c r="AS209" s="212" t="str">
        <f t="shared" si="62"/>
        <v/>
      </c>
      <c r="AT209" s="210"/>
      <c r="AU209" s="131"/>
      <c r="AV209" s="213"/>
      <c r="AW209" s="213"/>
      <c r="AX209" s="213"/>
      <c r="AY209" s="213"/>
      <c r="AZ209" s="213"/>
      <c r="BA209" s="214"/>
      <c r="BB209" s="98"/>
      <c r="BC209" s="213"/>
      <c r="BD209" s="213"/>
      <c r="BE209" s="213"/>
      <c r="BF209" s="213"/>
      <c r="BG209" s="215"/>
      <c r="BH209" s="133"/>
      <c r="BI209" s="216"/>
      <c r="BJ209" s="131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>
        <f t="shared" si="63"/>
        <v>0</v>
      </c>
    </row>
    <row r="210" spans="1:93" ht="22.5" customHeight="1">
      <c r="A210" s="111"/>
      <c r="B210" s="65"/>
      <c r="C210" s="92"/>
      <c r="D210" s="96"/>
      <c r="E210" s="92"/>
      <c r="F210" s="98"/>
      <c r="G210" s="96"/>
      <c r="H210" s="87"/>
      <c r="I210" s="65"/>
      <c r="J210" s="88" t="str">
        <f>IF(H210="","",VLOOKUP(H210,単重表!$C$6:'単重表'!$F$2502,2,FALSE))</f>
        <v/>
      </c>
      <c r="K210" s="46"/>
      <c r="L210" s="129">
        <f t="shared" si="66"/>
        <v>1</v>
      </c>
      <c r="M210" s="46"/>
      <c r="N210" s="129">
        <f t="shared" si="52"/>
        <v>1</v>
      </c>
      <c r="O210" s="49"/>
      <c r="P210" s="47" t="str">
        <f>IF(H210="","",VLOOKUP(H210,単重表!$C$6:'単重表'!$F$2502,3,FALSE))</f>
        <v/>
      </c>
      <c r="Q210" s="47"/>
      <c r="R210" s="54" t="e">
        <f t="shared" si="67"/>
        <v>#VALUE!</v>
      </c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56" t="str">
        <f>IF(H210="","",VLOOKUP(H210,単重表!$C$6:'単重表'!$F$2502,4,FALSE))</f>
        <v/>
      </c>
      <c r="AK210" s="169" t="e">
        <f t="shared" si="64"/>
        <v>#VALUE!</v>
      </c>
      <c r="AL210" s="40">
        <v>2</v>
      </c>
      <c r="AM210" s="218" t="e">
        <f t="shared" si="65"/>
        <v>#VALUE!</v>
      </c>
      <c r="AO210" s="219">
        <f t="shared" si="60"/>
        <v>0</v>
      </c>
      <c r="AP210" s="210"/>
      <c r="AQ210" s="211" t="str">
        <f t="shared" si="61"/>
        <v/>
      </c>
      <c r="AR210" s="210"/>
      <c r="AS210" s="212" t="str">
        <f t="shared" si="62"/>
        <v/>
      </c>
      <c r="AT210" s="210"/>
      <c r="AU210" s="131"/>
      <c r="AV210" s="213"/>
      <c r="AW210" s="213"/>
      <c r="AX210" s="213"/>
      <c r="AY210" s="213"/>
      <c r="AZ210" s="213"/>
      <c r="BA210" s="214"/>
      <c r="BB210" s="98"/>
      <c r="BC210" s="213"/>
      <c r="BD210" s="213"/>
      <c r="BE210" s="213"/>
      <c r="BF210" s="213"/>
      <c r="BG210" s="215"/>
      <c r="BH210" s="133"/>
      <c r="BI210" s="216"/>
      <c r="BJ210" s="131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>
        <f t="shared" si="63"/>
        <v>0</v>
      </c>
    </row>
    <row r="211" spans="1:93" ht="22.5" customHeight="1">
      <c r="A211" s="111"/>
      <c r="B211" s="65"/>
      <c r="C211" s="92"/>
      <c r="D211" s="96"/>
      <c r="E211" s="92"/>
      <c r="F211" s="98"/>
      <c r="G211" s="96"/>
      <c r="H211" s="87"/>
      <c r="I211" s="65"/>
      <c r="J211" s="88" t="str">
        <f>IF(H211="","",VLOOKUP(H211,単重表!$C$6:'単重表'!$F$2502,2,FALSE))</f>
        <v/>
      </c>
      <c r="K211" s="46"/>
      <c r="L211" s="129">
        <f t="shared" si="66"/>
        <v>1</v>
      </c>
      <c r="M211" s="46"/>
      <c r="N211" s="129">
        <f t="shared" si="52"/>
        <v>1</v>
      </c>
      <c r="O211" s="49"/>
      <c r="P211" s="47" t="str">
        <f>IF(H211="","",VLOOKUP(H211,単重表!$C$6:'単重表'!$F$2502,3,FALSE))</f>
        <v/>
      </c>
      <c r="Q211" s="47"/>
      <c r="R211" s="54" t="e">
        <f t="shared" si="67"/>
        <v>#VALUE!</v>
      </c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56" t="str">
        <f>IF(H211="","",VLOOKUP(H211,単重表!$C$6:'単重表'!$F$2502,4,FALSE))</f>
        <v/>
      </c>
      <c r="AK211" s="169" t="e">
        <f t="shared" si="64"/>
        <v>#VALUE!</v>
      </c>
      <c r="AL211" s="40">
        <v>2</v>
      </c>
      <c r="AM211" s="218" t="e">
        <f t="shared" si="65"/>
        <v>#VALUE!</v>
      </c>
      <c r="AO211" s="219">
        <f t="shared" si="60"/>
        <v>0</v>
      </c>
      <c r="AP211" s="210"/>
      <c r="AQ211" s="211" t="str">
        <f t="shared" si="61"/>
        <v/>
      </c>
      <c r="AR211" s="210"/>
      <c r="AS211" s="212" t="str">
        <f t="shared" si="62"/>
        <v/>
      </c>
      <c r="AT211" s="210"/>
      <c r="AU211" s="131"/>
      <c r="AV211" s="213"/>
      <c r="AW211" s="213"/>
      <c r="AX211" s="213"/>
      <c r="AY211" s="213"/>
      <c r="AZ211" s="213"/>
      <c r="BA211" s="214"/>
      <c r="BB211" s="98"/>
      <c r="BC211" s="213"/>
      <c r="BD211" s="213"/>
      <c r="BE211" s="213"/>
      <c r="BF211" s="213"/>
      <c r="BG211" s="215"/>
      <c r="BH211" s="133"/>
      <c r="BI211" s="216"/>
      <c r="BJ211" s="131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>
        <f t="shared" si="63"/>
        <v>0</v>
      </c>
    </row>
    <row r="212" spans="1:93" ht="22.5" customHeight="1">
      <c r="A212" s="111"/>
      <c r="B212" s="65"/>
      <c r="C212" s="92"/>
      <c r="D212" s="96"/>
      <c r="E212" s="92"/>
      <c r="F212" s="98"/>
      <c r="G212" s="96"/>
      <c r="H212" s="87"/>
      <c r="I212" s="65"/>
      <c r="J212" s="88" t="str">
        <f>IF(H212="","",VLOOKUP(H212,単重表!$C$6:'単重表'!$F$2502,2,FALSE))</f>
        <v/>
      </c>
      <c r="K212" s="46"/>
      <c r="L212" s="129">
        <f>IF(K212="",1,K212/1000)</f>
        <v>1</v>
      </c>
      <c r="M212" s="46"/>
      <c r="N212" s="129">
        <f t="shared" si="52"/>
        <v>1</v>
      </c>
      <c r="O212" s="49"/>
      <c r="P212" s="47" t="str">
        <f>IF(H212="","",VLOOKUP(H212,単重表!$C$6:'単重表'!$F$2502,3,FALSE))</f>
        <v/>
      </c>
      <c r="Q212" s="47"/>
      <c r="R212" s="54" t="e">
        <f>P212*O212*N212*L212+Q212</f>
        <v>#VALUE!</v>
      </c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56" t="str">
        <f>IF(H212="","",VLOOKUP(H212,単重表!$C$6:'単重表'!$F$2502,4,FALSE))</f>
        <v/>
      </c>
      <c r="AK212" s="169" t="e">
        <f t="shared" si="64"/>
        <v>#VALUE!</v>
      </c>
      <c r="AL212" s="40">
        <v>2</v>
      </c>
      <c r="AM212" s="218" t="e">
        <f t="shared" si="65"/>
        <v>#VALUE!</v>
      </c>
      <c r="AO212" s="219">
        <f t="shared" si="60"/>
        <v>0</v>
      </c>
      <c r="AP212" s="210"/>
      <c r="AQ212" s="211" t="str">
        <f t="shared" si="61"/>
        <v/>
      </c>
      <c r="AR212" s="210"/>
      <c r="AS212" s="212" t="str">
        <f t="shared" si="62"/>
        <v/>
      </c>
      <c r="AT212" s="210"/>
      <c r="AU212" s="131"/>
      <c r="AV212" s="213"/>
      <c r="AW212" s="213"/>
      <c r="AX212" s="213"/>
      <c r="AY212" s="213"/>
      <c r="AZ212" s="213"/>
      <c r="BA212" s="214"/>
      <c r="BB212" s="98"/>
      <c r="BC212" s="213"/>
      <c r="BD212" s="213"/>
      <c r="BE212" s="213"/>
      <c r="BF212" s="213"/>
      <c r="BG212" s="215"/>
      <c r="BH212" s="133"/>
      <c r="BI212" s="216"/>
      <c r="BJ212" s="131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>
        <f t="shared" si="63"/>
        <v>0</v>
      </c>
    </row>
    <row r="213" spans="1:93" ht="22.5" customHeight="1">
      <c r="A213" s="111"/>
      <c r="B213" s="65"/>
      <c r="C213" s="92"/>
      <c r="D213" s="96"/>
      <c r="E213" s="92"/>
      <c r="F213" s="98"/>
      <c r="G213" s="96"/>
      <c r="H213" s="87"/>
      <c r="I213" s="65"/>
      <c r="J213" s="88" t="str">
        <f>IF(H213="","",VLOOKUP(H213,単重表!$C$6:'単重表'!$F$2502,2,FALSE))</f>
        <v/>
      </c>
      <c r="K213" s="46"/>
      <c r="L213" s="129">
        <f>IF(K213="",1,K213/1000)</f>
        <v>1</v>
      </c>
      <c r="M213" s="46"/>
      <c r="N213" s="129">
        <f t="shared" si="52"/>
        <v>1</v>
      </c>
      <c r="O213" s="49"/>
      <c r="P213" s="47" t="str">
        <f>IF(H213="","",VLOOKUP(H213,単重表!$C$6:'単重表'!$F$2502,3,FALSE))</f>
        <v/>
      </c>
      <c r="Q213" s="47"/>
      <c r="R213" s="54" t="e">
        <f>P213*O213*N213*L213+Q213</f>
        <v>#VALUE!</v>
      </c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56" t="str">
        <f>IF(H213="","",VLOOKUP(H213,単重表!$C$6:'単重表'!$F$2502,4,FALSE))</f>
        <v/>
      </c>
      <c r="AK213" s="169" t="e">
        <f t="shared" si="64"/>
        <v>#VALUE!</v>
      </c>
      <c r="AL213" s="40">
        <v>2</v>
      </c>
      <c r="AM213" s="218" t="e">
        <f t="shared" si="65"/>
        <v>#VALUE!</v>
      </c>
      <c r="AO213" s="219">
        <f t="shared" si="60"/>
        <v>0</v>
      </c>
      <c r="AP213" s="210"/>
      <c r="AQ213" s="211" t="str">
        <f t="shared" si="61"/>
        <v/>
      </c>
      <c r="AR213" s="210"/>
      <c r="AS213" s="212" t="str">
        <f t="shared" si="62"/>
        <v/>
      </c>
      <c r="AT213" s="210"/>
      <c r="AU213" s="131"/>
      <c r="AV213" s="213"/>
      <c r="AW213" s="213"/>
      <c r="AX213" s="213"/>
      <c r="AY213" s="213"/>
      <c r="AZ213" s="213"/>
      <c r="BA213" s="214"/>
      <c r="BB213" s="98"/>
      <c r="BC213" s="213"/>
      <c r="BD213" s="213"/>
      <c r="BE213" s="213"/>
      <c r="BF213" s="213"/>
      <c r="BG213" s="215"/>
      <c r="BH213" s="133"/>
      <c r="BI213" s="216"/>
      <c r="BJ213" s="131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>
        <f t="shared" si="63"/>
        <v>0</v>
      </c>
    </row>
    <row r="214" spans="1:93" ht="22.5" customHeight="1">
      <c r="A214" s="111"/>
      <c r="B214" s="65"/>
      <c r="C214" s="92"/>
      <c r="D214" s="96"/>
      <c r="E214" s="92"/>
      <c r="F214" s="98"/>
      <c r="G214" s="96"/>
      <c r="H214" s="87"/>
      <c r="I214" s="65"/>
      <c r="J214" s="88" t="str">
        <f>IF(H214="","",VLOOKUP(H214,単重表!$C$6:'単重表'!$F$2502,2,FALSE))</f>
        <v/>
      </c>
      <c r="K214" s="46"/>
      <c r="L214" s="129">
        <f>IF(K214="",1,K214/1000)</f>
        <v>1</v>
      </c>
      <c r="M214" s="46"/>
      <c r="N214" s="129">
        <f t="shared" si="52"/>
        <v>1</v>
      </c>
      <c r="O214" s="49"/>
      <c r="P214" s="47" t="str">
        <f>IF(H214="","",VLOOKUP(H214,単重表!$C$6:'単重表'!$F$2502,3,FALSE))</f>
        <v/>
      </c>
      <c r="Q214" s="47"/>
      <c r="R214" s="54" t="e">
        <f>P214*O214*N214*L214+Q214</f>
        <v>#VALUE!</v>
      </c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56" t="str">
        <f>IF(H214="","",VLOOKUP(H214,単重表!$C$6:'単重表'!$F$2502,4,FALSE))</f>
        <v/>
      </c>
      <c r="AK214" s="169" t="e">
        <f t="shared" si="64"/>
        <v>#VALUE!</v>
      </c>
      <c r="AL214" s="40">
        <v>2</v>
      </c>
      <c r="AM214" s="218" t="e">
        <f t="shared" si="65"/>
        <v>#VALUE!</v>
      </c>
      <c r="AO214" s="219">
        <f t="shared" si="60"/>
        <v>0</v>
      </c>
      <c r="AP214" s="210"/>
      <c r="AQ214" s="211" t="str">
        <f t="shared" si="61"/>
        <v/>
      </c>
      <c r="AR214" s="210"/>
      <c r="AS214" s="212" t="str">
        <f t="shared" si="62"/>
        <v/>
      </c>
      <c r="AT214" s="210"/>
      <c r="AU214" s="131"/>
      <c r="AV214" s="213"/>
      <c r="AW214" s="213"/>
      <c r="AX214" s="213"/>
      <c r="AY214" s="213"/>
      <c r="AZ214" s="213"/>
      <c r="BA214" s="214"/>
      <c r="BB214" s="98"/>
      <c r="BC214" s="213"/>
      <c r="BD214" s="213"/>
      <c r="BE214" s="213"/>
      <c r="BF214" s="213"/>
      <c r="BG214" s="215"/>
      <c r="BH214" s="133"/>
      <c r="BI214" s="216"/>
      <c r="BJ214" s="131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>
        <f t="shared" si="63"/>
        <v>0</v>
      </c>
    </row>
    <row r="215" spans="1:93" ht="22.5" customHeight="1">
      <c r="A215" s="111"/>
      <c r="B215" s="65"/>
      <c r="C215" s="92"/>
      <c r="D215" s="96"/>
      <c r="E215" s="92"/>
      <c r="F215" s="98"/>
      <c r="G215" s="96"/>
      <c r="H215" s="87"/>
      <c r="I215" s="65"/>
      <c r="J215" s="88" t="str">
        <f>IF(H215="","",VLOOKUP(H215,単重表!$C$6:'単重表'!$F$2502,2,FALSE))</f>
        <v/>
      </c>
      <c r="K215" s="46"/>
      <c r="L215" s="129">
        <f t="shared" si="66"/>
        <v>1</v>
      </c>
      <c r="M215" s="46"/>
      <c r="N215" s="129">
        <f t="shared" si="52"/>
        <v>1</v>
      </c>
      <c r="O215" s="49"/>
      <c r="P215" s="47" t="str">
        <f>IF(H215="","",VLOOKUP(H215,単重表!$C$6:'単重表'!$F$2502,3,FALSE))</f>
        <v/>
      </c>
      <c r="Q215" s="47"/>
      <c r="R215" s="54" t="e">
        <f t="shared" si="67"/>
        <v>#VALUE!</v>
      </c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56" t="str">
        <f>IF(H215="","",VLOOKUP(H215,単重表!$C$6:'単重表'!$F$2502,4,FALSE))</f>
        <v/>
      </c>
      <c r="AK215" s="169" t="e">
        <f t="shared" si="64"/>
        <v>#VALUE!</v>
      </c>
      <c r="AL215" s="40">
        <v>2</v>
      </c>
      <c r="AM215" s="218" t="e">
        <f t="shared" si="65"/>
        <v>#VALUE!</v>
      </c>
      <c r="AO215" s="219">
        <f t="shared" si="60"/>
        <v>0</v>
      </c>
      <c r="AP215" s="210"/>
      <c r="AQ215" s="211" t="str">
        <f t="shared" si="61"/>
        <v/>
      </c>
      <c r="AR215" s="210"/>
      <c r="AS215" s="212" t="str">
        <f t="shared" si="62"/>
        <v/>
      </c>
      <c r="AT215" s="210"/>
      <c r="AU215" s="131"/>
      <c r="AV215" s="213"/>
      <c r="AW215" s="213"/>
      <c r="AX215" s="213"/>
      <c r="AY215" s="213"/>
      <c r="AZ215" s="213"/>
      <c r="BA215" s="214"/>
      <c r="BB215" s="98"/>
      <c r="BC215" s="213"/>
      <c r="BD215" s="213"/>
      <c r="BE215" s="213"/>
      <c r="BF215" s="213"/>
      <c r="BG215" s="215"/>
      <c r="BH215" s="133"/>
      <c r="BI215" s="216"/>
      <c r="BJ215" s="131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>
        <f t="shared" si="63"/>
        <v>0</v>
      </c>
    </row>
    <row r="216" spans="1:93" ht="22.5" customHeight="1">
      <c r="A216" s="111"/>
      <c r="B216" s="65"/>
      <c r="C216" s="92"/>
      <c r="D216" s="96"/>
      <c r="E216" s="92"/>
      <c r="F216" s="98"/>
      <c r="G216" s="96"/>
      <c r="H216" s="87"/>
      <c r="I216" s="65"/>
      <c r="J216" s="88" t="str">
        <f>IF(H216="","",VLOOKUP(H216,単重表!$C$6:'単重表'!$F$2502,2,FALSE))</f>
        <v/>
      </c>
      <c r="K216" s="46"/>
      <c r="L216" s="129">
        <f t="shared" si="66"/>
        <v>1</v>
      </c>
      <c r="M216" s="46"/>
      <c r="N216" s="129">
        <f t="shared" si="52"/>
        <v>1</v>
      </c>
      <c r="O216" s="49"/>
      <c r="P216" s="47" t="str">
        <f>IF(H216="","",VLOOKUP(H216,単重表!$C$6:'単重表'!$F$2502,3,FALSE))</f>
        <v/>
      </c>
      <c r="Q216" s="47"/>
      <c r="R216" s="54" t="e">
        <f t="shared" si="67"/>
        <v>#VALUE!</v>
      </c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56" t="str">
        <f>IF(H216="","",VLOOKUP(H216,単重表!$C$6:'単重表'!$F$2502,4,FALSE))</f>
        <v/>
      </c>
      <c r="AK216" s="169" t="e">
        <f t="shared" si="64"/>
        <v>#VALUE!</v>
      </c>
      <c r="AL216" s="40">
        <v>2</v>
      </c>
      <c r="AM216" s="218" t="e">
        <f t="shared" si="65"/>
        <v>#VALUE!</v>
      </c>
      <c r="AO216" s="219">
        <f t="shared" si="60"/>
        <v>0</v>
      </c>
      <c r="AP216" s="210"/>
      <c r="AQ216" s="211" t="str">
        <f t="shared" si="61"/>
        <v/>
      </c>
      <c r="AR216" s="210"/>
      <c r="AS216" s="212" t="str">
        <f t="shared" si="62"/>
        <v/>
      </c>
      <c r="AT216" s="210"/>
      <c r="AU216" s="131"/>
      <c r="AV216" s="213"/>
      <c r="AW216" s="213"/>
      <c r="AX216" s="213"/>
      <c r="AY216" s="213"/>
      <c r="AZ216" s="213"/>
      <c r="BA216" s="214"/>
      <c r="BB216" s="98"/>
      <c r="BC216" s="213"/>
      <c r="BD216" s="213"/>
      <c r="BE216" s="213"/>
      <c r="BF216" s="213"/>
      <c r="BG216" s="215"/>
      <c r="BH216" s="133"/>
      <c r="BI216" s="216"/>
      <c r="BJ216" s="131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>
        <f t="shared" si="63"/>
        <v>0</v>
      </c>
    </row>
    <row r="217" spans="1:93" ht="22.5" customHeight="1">
      <c r="A217" s="111"/>
      <c r="B217" s="65"/>
      <c r="C217" s="92"/>
      <c r="D217" s="96"/>
      <c r="E217" s="92"/>
      <c r="F217" s="98"/>
      <c r="G217" s="96"/>
      <c r="H217" s="87"/>
      <c r="I217" s="65"/>
      <c r="J217" s="88" t="str">
        <f>IF(H217="","",VLOOKUP(H217,単重表!$C$6:'単重表'!$F$2502,2,FALSE))</f>
        <v/>
      </c>
      <c r="K217" s="46"/>
      <c r="L217" s="129">
        <f t="shared" si="66"/>
        <v>1</v>
      </c>
      <c r="M217" s="46"/>
      <c r="N217" s="129">
        <f t="shared" si="52"/>
        <v>1</v>
      </c>
      <c r="O217" s="49"/>
      <c r="P217" s="47" t="str">
        <f>IF(H217="","",VLOOKUP(H217,単重表!$C$6:'単重表'!$F$2502,3,FALSE))</f>
        <v/>
      </c>
      <c r="Q217" s="47"/>
      <c r="R217" s="54" t="e">
        <f t="shared" si="67"/>
        <v>#VALUE!</v>
      </c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56" t="str">
        <f>IF(H217="","",VLOOKUP(H217,単重表!$C$6:'単重表'!$F$2502,4,FALSE))</f>
        <v/>
      </c>
      <c r="AK217" s="169" t="e">
        <f t="shared" si="64"/>
        <v>#VALUE!</v>
      </c>
      <c r="AL217" s="40">
        <v>2</v>
      </c>
      <c r="AM217" s="218" t="e">
        <f t="shared" si="65"/>
        <v>#VALUE!</v>
      </c>
      <c r="AO217" s="219">
        <f t="shared" si="60"/>
        <v>0</v>
      </c>
      <c r="AP217" s="210"/>
      <c r="AQ217" s="211" t="str">
        <f t="shared" si="61"/>
        <v/>
      </c>
      <c r="AR217" s="210"/>
      <c r="AS217" s="212" t="str">
        <f t="shared" si="62"/>
        <v/>
      </c>
      <c r="AT217" s="210"/>
      <c r="AU217" s="131"/>
      <c r="AV217" s="213"/>
      <c r="AW217" s="213"/>
      <c r="AX217" s="213"/>
      <c r="AY217" s="213"/>
      <c r="AZ217" s="213"/>
      <c r="BA217" s="214"/>
      <c r="BB217" s="98"/>
      <c r="BC217" s="213"/>
      <c r="BD217" s="213"/>
      <c r="BE217" s="213"/>
      <c r="BF217" s="213"/>
      <c r="BG217" s="215"/>
      <c r="BH217" s="133"/>
      <c r="BI217" s="216"/>
      <c r="BJ217" s="131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>
        <f t="shared" si="63"/>
        <v>0</v>
      </c>
    </row>
    <row r="218" spans="1:93" ht="22.5" customHeight="1">
      <c r="A218" s="111"/>
      <c r="B218" s="65"/>
      <c r="C218" s="92"/>
      <c r="D218" s="96"/>
      <c r="E218" s="92"/>
      <c r="F218" s="98"/>
      <c r="G218" s="96"/>
      <c r="H218" s="87"/>
      <c r="I218" s="65"/>
      <c r="J218" s="88" t="str">
        <f>IF(H218="","",VLOOKUP(H218,単重表!$C$6:'単重表'!$F$2502,2,FALSE))</f>
        <v/>
      </c>
      <c r="K218" s="46"/>
      <c r="L218" s="129">
        <f t="shared" si="66"/>
        <v>1</v>
      </c>
      <c r="M218" s="46"/>
      <c r="N218" s="129">
        <f t="shared" si="52"/>
        <v>1</v>
      </c>
      <c r="O218" s="49"/>
      <c r="P218" s="47" t="str">
        <f>IF(H218="","",VLOOKUP(H218,単重表!$C$6:'単重表'!$F$2502,3,FALSE))</f>
        <v/>
      </c>
      <c r="Q218" s="47"/>
      <c r="R218" s="54" t="e">
        <f t="shared" si="67"/>
        <v>#VALUE!</v>
      </c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56" t="str">
        <f>IF(H218="","",VLOOKUP(H218,単重表!$C$6:'単重表'!$F$2502,4,FALSE))</f>
        <v/>
      </c>
      <c r="AK218" s="169" t="e">
        <f t="shared" si="64"/>
        <v>#VALUE!</v>
      </c>
      <c r="AL218" s="40">
        <v>2</v>
      </c>
      <c r="AM218" s="218" t="e">
        <f t="shared" si="65"/>
        <v>#VALUE!</v>
      </c>
      <c r="AO218" s="219">
        <f t="shared" si="60"/>
        <v>0</v>
      </c>
      <c r="AP218" s="210"/>
      <c r="AQ218" s="211" t="str">
        <f t="shared" si="61"/>
        <v/>
      </c>
      <c r="AR218" s="210"/>
      <c r="AS218" s="212" t="str">
        <f t="shared" si="62"/>
        <v/>
      </c>
      <c r="AT218" s="210"/>
      <c r="AU218" s="131"/>
      <c r="AV218" s="213"/>
      <c r="AW218" s="213"/>
      <c r="AX218" s="213"/>
      <c r="AY218" s="213"/>
      <c r="AZ218" s="213"/>
      <c r="BA218" s="214"/>
      <c r="BB218" s="98"/>
      <c r="BC218" s="213"/>
      <c r="BD218" s="213"/>
      <c r="BE218" s="213"/>
      <c r="BF218" s="213"/>
      <c r="BG218" s="215"/>
      <c r="BH218" s="133"/>
      <c r="BI218" s="216"/>
      <c r="BJ218" s="131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>
        <f t="shared" si="63"/>
        <v>0</v>
      </c>
    </row>
    <row r="219" spans="1:93" ht="22.5" customHeight="1">
      <c r="A219" s="111"/>
      <c r="B219" s="65"/>
      <c r="C219" s="92"/>
      <c r="D219" s="96"/>
      <c r="E219" s="92"/>
      <c r="F219" s="98"/>
      <c r="G219" s="96"/>
      <c r="H219" s="87"/>
      <c r="I219" s="65"/>
      <c r="J219" s="88" t="str">
        <f>IF(H219="","",VLOOKUP(H219,単重表!$C$6:'単重表'!$F$2502,2,FALSE))</f>
        <v/>
      </c>
      <c r="K219" s="46"/>
      <c r="L219" s="129">
        <f t="shared" si="66"/>
        <v>1</v>
      </c>
      <c r="M219" s="46"/>
      <c r="N219" s="129">
        <f t="shared" si="52"/>
        <v>1</v>
      </c>
      <c r="O219" s="49"/>
      <c r="P219" s="47" t="str">
        <f>IF(H219="","",VLOOKUP(H219,単重表!$C$6:'単重表'!$F$2502,3,FALSE))</f>
        <v/>
      </c>
      <c r="Q219" s="47"/>
      <c r="R219" s="54" t="e">
        <f t="shared" si="67"/>
        <v>#VALUE!</v>
      </c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56" t="str">
        <f>IF(H219="","",VLOOKUP(H219,単重表!$C$6:'単重表'!$F$2502,4,FALSE))</f>
        <v/>
      </c>
      <c r="AK219" s="169" t="e">
        <f t="shared" si="64"/>
        <v>#VALUE!</v>
      </c>
      <c r="AL219" s="40">
        <v>2</v>
      </c>
      <c r="AM219" s="218" t="e">
        <f t="shared" si="65"/>
        <v>#VALUE!</v>
      </c>
      <c r="AO219" s="219">
        <f t="shared" si="60"/>
        <v>0</v>
      </c>
      <c r="AP219" s="210"/>
      <c r="AQ219" s="211" t="str">
        <f t="shared" si="61"/>
        <v/>
      </c>
      <c r="AR219" s="210"/>
      <c r="AS219" s="212" t="str">
        <f t="shared" si="62"/>
        <v/>
      </c>
      <c r="AT219" s="210"/>
      <c r="AU219" s="131"/>
      <c r="AV219" s="213"/>
      <c r="AW219" s="213"/>
      <c r="AX219" s="213"/>
      <c r="AY219" s="213"/>
      <c r="AZ219" s="213"/>
      <c r="BA219" s="214"/>
      <c r="BB219" s="98"/>
      <c r="BC219" s="213"/>
      <c r="BD219" s="213"/>
      <c r="BE219" s="213"/>
      <c r="BF219" s="213"/>
      <c r="BG219" s="215"/>
      <c r="BH219" s="133"/>
      <c r="BI219" s="216"/>
      <c r="BJ219" s="131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>
        <f t="shared" si="63"/>
        <v>0</v>
      </c>
    </row>
    <row r="220" spans="1:93" ht="22.5" customHeight="1">
      <c r="A220" s="111"/>
      <c r="B220" s="65"/>
      <c r="C220" s="92"/>
      <c r="D220" s="96"/>
      <c r="E220" s="92"/>
      <c r="F220" s="98"/>
      <c r="G220" s="96"/>
      <c r="H220" s="87"/>
      <c r="I220" s="65"/>
      <c r="J220" s="88" t="str">
        <f>IF(H220="","",VLOOKUP(H220,単重表!$C$6:'単重表'!$F$2502,2,FALSE))</f>
        <v/>
      </c>
      <c r="K220" s="46"/>
      <c r="L220" s="129">
        <f t="shared" si="66"/>
        <v>1</v>
      </c>
      <c r="M220" s="46"/>
      <c r="N220" s="129">
        <f t="shared" si="52"/>
        <v>1</v>
      </c>
      <c r="O220" s="49"/>
      <c r="P220" s="47" t="str">
        <f>IF(H220="","",VLOOKUP(H220,単重表!$C$6:'単重表'!$F$2502,3,FALSE))</f>
        <v/>
      </c>
      <c r="Q220" s="47"/>
      <c r="R220" s="54" t="e">
        <f t="shared" si="67"/>
        <v>#VALUE!</v>
      </c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56" t="str">
        <f>IF(H220="","",VLOOKUP(H220,単重表!$C$6:'単重表'!$F$2502,4,FALSE))</f>
        <v/>
      </c>
      <c r="AK220" s="169" t="e">
        <f t="shared" si="64"/>
        <v>#VALUE!</v>
      </c>
      <c r="AL220" s="40">
        <v>2</v>
      </c>
      <c r="AM220" s="218" t="e">
        <f t="shared" si="65"/>
        <v>#VALUE!</v>
      </c>
      <c r="AO220" s="219">
        <f t="shared" si="60"/>
        <v>0</v>
      </c>
      <c r="AP220" s="210"/>
      <c r="AQ220" s="211" t="str">
        <f t="shared" si="61"/>
        <v/>
      </c>
      <c r="AR220" s="210"/>
      <c r="AS220" s="212" t="str">
        <f t="shared" si="62"/>
        <v/>
      </c>
      <c r="AT220" s="210"/>
      <c r="AU220" s="131"/>
      <c r="AV220" s="213"/>
      <c r="AW220" s="213"/>
      <c r="AX220" s="213"/>
      <c r="AY220" s="213"/>
      <c r="AZ220" s="213"/>
      <c r="BA220" s="214"/>
      <c r="BB220" s="98"/>
      <c r="BC220" s="213"/>
      <c r="BD220" s="213"/>
      <c r="BE220" s="213"/>
      <c r="BF220" s="213"/>
      <c r="BG220" s="215"/>
      <c r="BH220" s="133"/>
      <c r="BI220" s="216"/>
      <c r="BJ220" s="131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>
        <f t="shared" si="63"/>
        <v>0</v>
      </c>
    </row>
    <row r="221" spans="1:93" ht="22.5" customHeight="1">
      <c r="A221" s="111"/>
      <c r="B221" s="65"/>
      <c r="C221" s="92"/>
      <c r="D221" s="96"/>
      <c r="E221" s="92"/>
      <c r="F221" s="98"/>
      <c r="G221" s="96"/>
      <c r="H221" s="87"/>
      <c r="I221" s="65"/>
      <c r="J221" s="88" t="str">
        <f>IF(H221="","",VLOOKUP(H221,単重表!$C$6:'単重表'!$F$2502,2,FALSE))</f>
        <v/>
      </c>
      <c r="K221" s="46"/>
      <c r="L221" s="129">
        <f t="shared" si="66"/>
        <v>1</v>
      </c>
      <c r="M221" s="46"/>
      <c r="N221" s="129">
        <f t="shared" ref="N221:N284" si="68">IF(M221="",1,M221/1000)</f>
        <v>1</v>
      </c>
      <c r="O221" s="49"/>
      <c r="P221" s="47" t="str">
        <f>IF(H221="","",VLOOKUP(H221,単重表!$C$6:'単重表'!$F$2502,3,FALSE))</f>
        <v/>
      </c>
      <c r="Q221" s="47"/>
      <c r="R221" s="54" t="e">
        <f t="shared" si="67"/>
        <v>#VALUE!</v>
      </c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56" t="str">
        <f>IF(H221="","",VLOOKUP(H221,単重表!$C$6:'単重表'!$F$2502,4,FALSE))</f>
        <v/>
      </c>
      <c r="AK221" s="169" t="e">
        <f t="shared" si="64"/>
        <v>#VALUE!</v>
      </c>
      <c r="AL221" s="40">
        <v>2</v>
      </c>
      <c r="AM221" s="218" t="e">
        <f t="shared" si="65"/>
        <v>#VALUE!</v>
      </c>
      <c r="AO221" s="219">
        <f t="shared" si="60"/>
        <v>0</v>
      </c>
      <c r="AP221" s="210"/>
      <c r="AQ221" s="211" t="str">
        <f t="shared" si="61"/>
        <v/>
      </c>
      <c r="AR221" s="210"/>
      <c r="AS221" s="212" t="str">
        <f t="shared" si="62"/>
        <v/>
      </c>
      <c r="AT221" s="210"/>
      <c r="AU221" s="131"/>
      <c r="AV221" s="213"/>
      <c r="AW221" s="213"/>
      <c r="AX221" s="213"/>
      <c r="AY221" s="213"/>
      <c r="AZ221" s="213"/>
      <c r="BA221" s="214"/>
      <c r="BB221" s="98"/>
      <c r="BC221" s="213"/>
      <c r="BD221" s="213"/>
      <c r="BE221" s="213"/>
      <c r="BF221" s="213"/>
      <c r="BG221" s="215"/>
      <c r="BH221" s="133"/>
      <c r="BI221" s="216"/>
      <c r="BJ221" s="131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>
        <f t="shared" si="63"/>
        <v>0</v>
      </c>
    </row>
    <row r="222" spans="1:93" ht="22.5" customHeight="1">
      <c r="A222" s="111"/>
      <c r="B222" s="65"/>
      <c r="C222" s="92"/>
      <c r="D222" s="96"/>
      <c r="E222" s="92"/>
      <c r="F222" s="98"/>
      <c r="G222" s="96"/>
      <c r="H222" s="87"/>
      <c r="I222" s="65"/>
      <c r="J222" s="88" t="str">
        <f>IF(H222="","",VLOOKUP(H222,単重表!$C$6:'単重表'!$F$2502,2,FALSE))</f>
        <v/>
      </c>
      <c r="K222" s="46"/>
      <c r="L222" s="129">
        <f t="shared" si="66"/>
        <v>1</v>
      </c>
      <c r="M222" s="46"/>
      <c r="N222" s="129">
        <f t="shared" si="68"/>
        <v>1</v>
      </c>
      <c r="O222" s="49"/>
      <c r="P222" s="47" t="str">
        <f>IF(H222="","",VLOOKUP(H222,単重表!$C$6:'単重表'!$F$2502,3,FALSE))</f>
        <v/>
      </c>
      <c r="Q222" s="47"/>
      <c r="R222" s="54" t="e">
        <f t="shared" si="67"/>
        <v>#VALUE!</v>
      </c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56" t="str">
        <f>IF(H222="","",VLOOKUP(H222,単重表!$C$6:'単重表'!$F$2502,4,FALSE))</f>
        <v/>
      </c>
      <c r="AK222" s="169" t="e">
        <f t="shared" si="64"/>
        <v>#VALUE!</v>
      </c>
      <c r="AL222" s="40">
        <v>2</v>
      </c>
      <c r="AM222" s="218" t="e">
        <f t="shared" si="65"/>
        <v>#VALUE!</v>
      </c>
      <c r="AO222" s="219">
        <f t="shared" si="60"/>
        <v>0</v>
      </c>
      <c r="AP222" s="210"/>
      <c r="AQ222" s="211" t="str">
        <f t="shared" si="61"/>
        <v/>
      </c>
      <c r="AR222" s="210"/>
      <c r="AS222" s="212" t="str">
        <f t="shared" si="62"/>
        <v/>
      </c>
      <c r="AT222" s="210"/>
      <c r="AU222" s="131"/>
      <c r="AV222" s="213"/>
      <c r="AW222" s="213"/>
      <c r="AX222" s="213"/>
      <c r="AY222" s="213"/>
      <c r="AZ222" s="213"/>
      <c r="BA222" s="214"/>
      <c r="BB222" s="98"/>
      <c r="BC222" s="213"/>
      <c r="BD222" s="213"/>
      <c r="BE222" s="213"/>
      <c r="BF222" s="213"/>
      <c r="BG222" s="215"/>
      <c r="BH222" s="133"/>
      <c r="BI222" s="216"/>
      <c r="BJ222" s="131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>
        <f t="shared" si="63"/>
        <v>0</v>
      </c>
    </row>
    <row r="223" spans="1:93" ht="22.5" customHeight="1">
      <c r="A223" s="111"/>
      <c r="B223" s="65"/>
      <c r="C223" s="92"/>
      <c r="D223" s="96"/>
      <c r="E223" s="92"/>
      <c r="F223" s="98"/>
      <c r="G223" s="96"/>
      <c r="H223" s="87"/>
      <c r="I223" s="65"/>
      <c r="J223" s="88" t="str">
        <f>IF(H223="","",VLOOKUP(H223,単重表!$C$6:'単重表'!$F$2502,2,FALSE))</f>
        <v/>
      </c>
      <c r="K223" s="46"/>
      <c r="L223" s="129">
        <f t="shared" si="66"/>
        <v>1</v>
      </c>
      <c r="M223" s="46"/>
      <c r="N223" s="129">
        <f t="shared" si="68"/>
        <v>1</v>
      </c>
      <c r="O223" s="49"/>
      <c r="P223" s="47" t="str">
        <f>IF(H223="","",VLOOKUP(H223,単重表!$C$6:'単重表'!$F$2502,3,FALSE))</f>
        <v/>
      </c>
      <c r="Q223" s="47"/>
      <c r="R223" s="54" t="e">
        <f t="shared" si="67"/>
        <v>#VALUE!</v>
      </c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56" t="str">
        <f>IF(H223="","",VLOOKUP(H223,単重表!$C$6:'単重表'!$F$2502,4,FALSE))</f>
        <v/>
      </c>
      <c r="AK223" s="169" t="e">
        <f t="shared" si="64"/>
        <v>#VALUE!</v>
      </c>
      <c r="AL223" s="40">
        <v>2</v>
      </c>
      <c r="AM223" s="218" t="e">
        <f t="shared" si="65"/>
        <v>#VALUE!</v>
      </c>
      <c r="AO223" s="219">
        <f t="shared" si="60"/>
        <v>0</v>
      </c>
      <c r="AP223" s="210"/>
      <c r="AQ223" s="211" t="str">
        <f t="shared" si="61"/>
        <v/>
      </c>
      <c r="AR223" s="210"/>
      <c r="AS223" s="212" t="str">
        <f t="shared" si="62"/>
        <v/>
      </c>
      <c r="AT223" s="210"/>
      <c r="AU223" s="131"/>
      <c r="AV223" s="213"/>
      <c r="AW223" s="213"/>
      <c r="AX223" s="213"/>
      <c r="AY223" s="213"/>
      <c r="AZ223" s="213"/>
      <c r="BA223" s="214"/>
      <c r="BB223" s="98"/>
      <c r="BC223" s="213"/>
      <c r="BD223" s="213"/>
      <c r="BE223" s="213"/>
      <c r="BF223" s="213"/>
      <c r="BG223" s="215"/>
      <c r="BH223" s="133"/>
      <c r="BI223" s="216"/>
      <c r="BJ223" s="131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>
        <f t="shared" si="63"/>
        <v>0</v>
      </c>
    </row>
    <row r="224" spans="1:93" ht="22.5" customHeight="1">
      <c r="A224" s="111"/>
      <c r="B224" s="65"/>
      <c r="C224" s="92"/>
      <c r="D224" s="96"/>
      <c r="E224" s="92"/>
      <c r="F224" s="98"/>
      <c r="G224" s="96"/>
      <c r="H224" s="87"/>
      <c r="I224" s="65"/>
      <c r="J224" s="88" t="str">
        <f>IF(H224="","",VLOOKUP(H224,単重表!$C$6:'単重表'!$F$2502,2,FALSE))</f>
        <v/>
      </c>
      <c r="K224" s="46"/>
      <c r="L224" s="129">
        <f t="shared" si="66"/>
        <v>1</v>
      </c>
      <c r="M224" s="46"/>
      <c r="N224" s="129">
        <f t="shared" si="68"/>
        <v>1</v>
      </c>
      <c r="O224" s="49"/>
      <c r="P224" s="47" t="str">
        <f>IF(H224="","",VLOOKUP(H224,単重表!$C$6:'単重表'!$F$2502,3,FALSE))</f>
        <v/>
      </c>
      <c r="Q224" s="47"/>
      <c r="R224" s="54" t="e">
        <f t="shared" si="67"/>
        <v>#VALUE!</v>
      </c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56" t="str">
        <f>IF(H224="","",VLOOKUP(H224,単重表!$C$6:'単重表'!$F$2502,4,FALSE))</f>
        <v/>
      </c>
      <c r="AK224" s="169" t="e">
        <f t="shared" si="64"/>
        <v>#VALUE!</v>
      </c>
      <c r="AL224" s="40">
        <v>2</v>
      </c>
      <c r="AM224" s="218" t="e">
        <f t="shared" si="65"/>
        <v>#VALUE!</v>
      </c>
      <c r="AO224" s="219">
        <f t="shared" si="60"/>
        <v>0</v>
      </c>
      <c r="AP224" s="210"/>
      <c r="AQ224" s="211" t="str">
        <f t="shared" si="61"/>
        <v/>
      </c>
      <c r="AR224" s="210"/>
      <c r="AS224" s="212" t="str">
        <f t="shared" si="62"/>
        <v/>
      </c>
      <c r="AT224" s="210"/>
      <c r="AU224" s="131"/>
      <c r="AV224" s="213"/>
      <c r="AW224" s="213"/>
      <c r="AX224" s="213"/>
      <c r="AY224" s="213"/>
      <c r="AZ224" s="213"/>
      <c r="BA224" s="214"/>
      <c r="BB224" s="98"/>
      <c r="BC224" s="213"/>
      <c r="BD224" s="213"/>
      <c r="BE224" s="213"/>
      <c r="BF224" s="213"/>
      <c r="BG224" s="215"/>
      <c r="BH224" s="133"/>
      <c r="BI224" s="216"/>
      <c r="BJ224" s="131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>
        <f t="shared" si="63"/>
        <v>0</v>
      </c>
    </row>
    <row r="225" spans="1:93" ht="22.5" customHeight="1">
      <c r="A225" s="111"/>
      <c r="B225" s="65"/>
      <c r="C225" s="92"/>
      <c r="D225" s="96"/>
      <c r="E225" s="92"/>
      <c r="F225" s="98"/>
      <c r="G225" s="96"/>
      <c r="H225" s="87"/>
      <c r="I225" s="65"/>
      <c r="J225" s="88" t="str">
        <f>IF(H225="","",VLOOKUP(H225,単重表!$C$6:'単重表'!$F$2502,2,FALSE))</f>
        <v/>
      </c>
      <c r="K225" s="46"/>
      <c r="L225" s="129">
        <f t="shared" si="66"/>
        <v>1</v>
      </c>
      <c r="M225" s="46"/>
      <c r="N225" s="129">
        <f t="shared" si="68"/>
        <v>1</v>
      </c>
      <c r="O225" s="49"/>
      <c r="P225" s="47" t="str">
        <f>IF(H225="","",VLOOKUP(H225,単重表!$C$6:'単重表'!$F$2502,3,FALSE))</f>
        <v/>
      </c>
      <c r="Q225" s="47"/>
      <c r="R225" s="54" t="e">
        <f t="shared" si="67"/>
        <v>#VALUE!</v>
      </c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56" t="str">
        <f>IF(H225="","",VLOOKUP(H225,単重表!$C$6:'単重表'!$F$2502,4,FALSE))</f>
        <v/>
      </c>
      <c r="AK225" s="169" t="e">
        <f t="shared" si="64"/>
        <v>#VALUE!</v>
      </c>
      <c r="AL225" s="40">
        <v>2</v>
      </c>
      <c r="AM225" s="218" t="e">
        <f t="shared" si="65"/>
        <v>#VALUE!</v>
      </c>
      <c r="AO225" s="219">
        <f t="shared" si="60"/>
        <v>0</v>
      </c>
      <c r="AP225" s="210"/>
      <c r="AQ225" s="211" t="str">
        <f t="shared" si="61"/>
        <v/>
      </c>
      <c r="AR225" s="210"/>
      <c r="AS225" s="212" t="str">
        <f t="shared" si="62"/>
        <v/>
      </c>
      <c r="AT225" s="210"/>
      <c r="AU225" s="131"/>
      <c r="AV225" s="213"/>
      <c r="AW225" s="213"/>
      <c r="AX225" s="213"/>
      <c r="AY225" s="213"/>
      <c r="AZ225" s="213"/>
      <c r="BA225" s="214"/>
      <c r="BB225" s="98"/>
      <c r="BC225" s="213"/>
      <c r="BD225" s="213"/>
      <c r="BE225" s="213"/>
      <c r="BF225" s="213"/>
      <c r="BG225" s="215"/>
      <c r="BH225" s="133"/>
      <c r="BI225" s="216"/>
      <c r="BJ225" s="131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>
        <f t="shared" si="63"/>
        <v>0</v>
      </c>
    </row>
    <row r="226" spans="1:93" ht="22.5" customHeight="1">
      <c r="A226" s="111"/>
      <c r="B226" s="65"/>
      <c r="C226" s="92"/>
      <c r="D226" s="96"/>
      <c r="E226" s="92"/>
      <c r="F226" s="98"/>
      <c r="G226" s="96"/>
      <c r="H226" s="87"/>
      <c r="I226" s="65"/>
      <c r="J226" s="88" t="str">
        <f>IF(H226="","",VLOOKUP(H226,単重表!$C$6:'単重表'!$F$2502,2,FALSE))</f>
        <v/>
      </c>
      <c r="K226" s="46"/>
      <c r="L226" s="129">
        <f t="shared" si="66"/>
        <v>1</v>
      </c>
      <c r="M226" s="46"/>
      <c r="N226" s="129">
        <f t="shared" si="68"/>
        <v>1</v>
      </c>
      <c r="O226" s="49"/>
      <c r="P226" s="47" t="str">
        <f>IF(H226="","",VLOOKUP(H226,単重表!$C$6:'単重表'!$F$2502,3,FALSE))</f>
        <v/>
      </c>
      <c r="Q226" s="47"/>
      <c r="R226" s="54" t="e">
        <f t="shared" si="67"/>
        <v>#VALUE!</v>
      </c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56" t="str">
        <f>IF(H226="","",VLOOKUP(H226,単重表!$C$6:'単重表'!$F$2502,4,FALSE))</f>
        <v/>
      </c>
      <c r="AK226" s="169" t="e">
        <f t="shared" si="64"/>
        <v>#VALUE!</v>
      </c>
      <c r="AL226" s="40">
        <v>2</v>
      </c>
      <c r="AM226" s="218" t="e">
        <f t="shared" si="65"/>
        <v>#VALUE!</v>
      </c>
      <c r="AO226" s="219">
        <f t="shared" si="60"/>
        <v>0</v>
      </c>
      <c r="AP226" s="210"/>
      <c r="AQ226" s="211" t="str">
        <f t="shared" si="61"/>
        <v/>
      </c>
      <c r="AR226" s="210"/>
      <c r="AS226" s="212" t="str">
        <f t="shared" si="62"/>
        <v/>
      </c>
      <c r="AT226" s="210"/>
      <c r="AU226" s="131"/>
      <c r="AV226" s="213"/>
      <c r="AW226" s="213"/>
      <c r="AX226" s="213"/>
      <c r="AY226" s="213"/>
      <c r="AZ226" s="213"/>
      <c r="BA226" s="214"/>
      <c r="BB226" s="98"/>
      <c r="BC226" s="213"/>
      <c r="BD226" s="213"/>
      <c r="BE226" s="213"/>
      <c r="BF226" s="213"/>
      <c r="BG226" s="215"/>
      <c r="BH226" s="133"/>
      <c r="BI226" s="216"/>
      <c r="BJ226" s="131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>
        <f t="shared" si="63"/>
        <v>0</v>
      </c>
    </row>
    <row r="227" spans="1:93" ht="22.5" customHeight="1">
      <c r="A227" s="111"/>
      <c r="B227" s="65"/>
      <c r="C227" s="92"/>
      <c r="D227" s="96"/>
      <c r="E227" s="92"/>
      <c r="F227" s="98"/>
      <c r="G227" s="96"/>
      <c r="H227" s="87"/>
      <c r="I227" s="65"/>
      <c r="J227" s="88" t="str">
        <f>IF(H227="","",VLOOKUP(H227,単重表!$C$6:'単重表'!$F$2502,2,FALSE))</f>
        <v/>
      </c>
      <c r="K227" s="46"/>
      <c r="L227" s="129">
        <f t="shared" si="66"/>
        <v>1</v>
      </c>
      <c r="M227" s="46"/>
      <c r="N227" s="129">
        <f t="shared" si="68"/>
        <v>1</v>
      </c>
      <c r="O227" s="49"/>
      <c r="P227" s="47" t="str">
        <f>IF(H227="","",VLOOKUP(H227,単重表!$C$6:'単重表'!$F$2502,3,FALSE))</f>
        <v/>
      </c>
      <c r="Q227" s="47"/>
      <c r="R227" s="54" t="e">
        <f t="shared" si="67"/>
        <v>#VALUE!</v>
      </c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56" t="str">
        <f>IF(H227="","",VLOOKUP(H227,単重表!$C$6:'単重表'!$F$2502,4,FALSE))</f>
        <v/>
      </c>
      <c r="AK227" s="169" t="e">
        <f t="shared" si="64"/>
        <v>#VALUE!</v>
      </c>
      <c r="AL227" s="40">
        <v>2</v>
      </c>
      <c r="AM227" s="218" t="e">
        <f t="shared" si="65"/>
        <v>#VALUE!</v>
      </c>
      <c r="AO227" s="219">
        <f t="shared" si="60"/>
        <v>0</v>
      </c>
      <c r="AP227" s="210"/>
      <c r="AQ227" s="211" t="str">
        <f t="shared" si="61"/>
        <v/>
      </c>
      <c r="AR227" s="210"/>
      <c r="AS227" s="212" t="str">
        <f t="shared" si="62"/>
        <v/>
      </c>
      <c r="AT227" s="210"/>
      <c r="AU227" s="131"/>
      <c r="AV227" s="213"/>
      <c r="AW227" s="213"/>
      <c r="AX227" s="213"/>
      <c r="AY227" s="213"/>
      <c r="AZ227" s="213"/>
      <c r="BA227" s="214"/>
      <c r="BB227" s="98"/>
      <c r="BC227" s="213"/>
      <c r="BD227" s="213"/>
      <c r="BE227" s="213"/>
      <c r="BF227" s="213"/>
      <c r="BG227" s="215"/>
      <c r="BH227" s="133"/>
      <c r="BI227" s="216"/>
      <c r="BJ227" s="131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>
        <f t="shared" si="63"/>
        <v>0</v>
      </c>
    </row>
    <row r="228" spans="1:93" ht="22.5" customHeight="1">
      <c r="A228" s="111"/>
      <c r="B228" s="65"/>
      <c r="C228" s="92"/>
      <c r="D228" s="96"/>
      <c r="E228" s="92"/>
      <c r="F228" s="98"/>
      <c r="G228" s="96"/>
      <c r="H228" s="87"/>
      <c r="I228" s="65"/>
      <c r="J228" s="88" t="str">
        <f>IF(H228="","",VLOOKUP(H228,単重表!$C$6:'単重表'!$F$2502,2,FALSE))</f>
        <v/>
      </c>
      <c r="K228" s="46"/>
      <c r="L228" s="129">
        <f t="shared" si="66"/>
        <v>1</v>
      </c>
      <c r="M228" s="46"/>
      <c r="N228" s="129">
        <f t="shared" si="68"/>
        <v>1</v>
      </c>
      <c r="O228" s="49"/>
      <c r="P228" s="47" t="str">
        <f>IF(H228="","",VLOOKUP(H228,単重表!$C$6:'単重表'!$F$2502,3,FALSE))</f>
        <v/>
      </c>
      <c r="Q228" s="47"/>
      <c r="R228" s="54" t="e">
        <f t="shared" si="67"/>
        <v>#VALUE!</v>
      </c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56" t="str">
        <f>IF(H228="","",VLOOKUP(H228,単重表!$C$6:'単重表'!$F$2502,4,FALSE))</f>
        <v/>
      </c>
      <c r="AK228" s="169" t="e">
        <f t="shared" si="64"/>
        <v>#VALUE!</v>
      </c>
      <c r="AL228" s="40">
        <v>2</v>
      </c>
      <c r="AM228" s="218" t="e">
        <f t="shared" si="65"/>
        <v>#VALUE!</v>
      </c>
      <c r="AO228" s="219">
        <f t="shared" si="60"/>
        <v>0</v>
      </c>
      <c r="AP228" s="210"/>
      <c r="AQ228" s="211" t="str">
        <f t="shared" si="61"/>
        <v/>
      </c>
      <c r="AR228" s="210"/>
      <c r="AS228" s="212" t="str">
        <f t="shared" si="62"/>
        <v/>
      </c>
      <c r="AT228" s="210"/>
      <c r="AU228" s="131"/>
      <c r="AV228" s="213"/>
      <c r="AW228" s="213"/>
      <c r="AX228" s="213"/>
      <c r="AY228" s="213"/>
      <c r="AZ228" s="213"/>
      <c r="BA228" s="214"/>
      <c r="BB228" s="98"/>
      <c r="BC228" s="213"/>
      <c r="BD228" s="213"/>
      <c r="BE228" s="213"/>
      <c r="BF228" s="213"/>
      <c r="BG228" s="215"/>
      <c r="BH228" s="133"/>
      <c r="BI228" s="216"/>
      <c r="BJ228" s="131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>
        <f t="shared" si="63"/>
        <v>0</v>
      </c>
    </row>
    <row r="229" spans="1:93" ht="22.5" customHeight="1">
      <c r="A229" s="111"/>
      <c r="B229" s="65"/>
      <c r="C229" s="92"/>
      <c r="D229" s="96"/>
      <c r="E229" s="92"/>
      <c r="F229" s="98"/>
      <c r="G229" s="96"/>
      <c r="H229" s="87"/>
      <c r="I229" s="65"/>
      <c r="J229" s="88" t="str">
        <f>IF(H229="","",VLOOKUP(H229,単重表!$C$6:'単重表'!$F$2502,2,FALSE))</f>
        <v/>
      </c>
      <c r="K229" s="46"/>
      <c r="L229" s="129">
        <f t="shared" si="66"/>
        <v>1</v>
      </c>
      <c r="M229" s="46"/>
      <c r="N229" s="129">
        <f t="shared" si="68"/>
        <v>1</v>
      </c>
      <c r="O229" s="49"/>
      <c r="P229" s="47" t="str">
        <f>IF(H229="","",VLOOKUP(H229,単重表!$C$6:'単重表'!$F$2502,3,FALSE))</f>
        <v/>
      </c>
      <c r="Q229" s="47"/>
      <c r="R229" s="54" t="e">
        <f t="shared" si="67"/>
        <v>#VALUE!</v>
      </c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56" t="str">
        <f>IF(H229="","",VLOOKUP(H229,単重表!$C$6:'単重表'!$F$2502,4,FALSE))</f>
        <v/>
      </c>
      <c r="AK229" s="169" t="e">
        <f t="shared" si="64"/>
        <v>#VALUE!</v>
      </c>
      <c r="AL229" s="40">
        <v>2</v>
      </c>
      <c r="AM229" s="218" t="e">
        <f t="shared" si="65"/>
        <v>#VALUE!</v>
      </c>
      <c r="AO229" s="219">
        <f t="shared" si="60"/>
        <v>0</v>
      </c>
      <c r="AP229" s="210"/>
      <c r="AQ229" s="211" t="str">
        <f t="shared" si="61"/>
        <v/>
      </c>
      <c r="AR229" s="210"/>
      <c r="AS229" s="212" t="str">
        <f t="shared" si="62"/>
        <v/>
      </c>
      <c r="AT229" s="210"/>
      <c r="AU229" s="131"/>
      <c r="AV229" s="213"/>
      <c r="AW229" s="213"/>
      <c r="AX229" s="213"/>
      <c r="AY229" s="213"/>
      <c r="AZ229" s="213"/>
      <c r="BA229" s="214"/>
      <c r="BB229" s="98"/>
      <c r="BC229" s="213"/>
      <c r="BD229" s="213"/>
      <c r="BE229" s="213"/>
      <c r="BF229" s="213"/>
      <c r="BG229" s="215"/>
      <c r="BH229" s="133"/>
      <c r="BI229" s="216"/>
      <c r="BJ229" s="131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>
        <f t="shared" si="63"/>
        <v>0</v>
      </c>
    </row>
    <row r="230" spans="1:93" ht="22.5" customHeight="1">
      <c r="A230" s="111"/>
      <c r="B230" s="65"/>
      <c r="C230" s="92"/>
      <c r="D230" s="96"/>
      <c r="E230" s="92"/>
      <c r="F230" s="98"/>
      <c r="G230" s="96"/>
      <c r="H230" s="87"/>
      <c r="I230" s="65"/>
      <c r="J230" s="88" t="str">
        <f>IF(H230="","",VLOOKUP(H230,単重表!$C$6:'単重表'!$F$2502,2,FALSE))</f>
        <v/>
      </c>
      <c r="K230" s="46"/>
      <c r="L230" s="129">
        <f t="shared" si="66"/>
        <v>1</v>
      </c>
      <c r="M230" s="46"/>
      <c r="N230" s="129">
        <f t="shared" si="68"/>
        <v>1</v>
      </c>
      <c r="O230" s="49"/>
      <c r="P230" s="47" t="str">
        <f>IF(H230="","",VLOOKUP(H230,単重表!$C$6:'単重表'!$F$2502,3,FALSE))</f>
        <v/>
      </c>
      <c r="Q230" s="47"/>
      <c r="R230" s="54" t="e">
        <f t="shared" si="67"/>
        <v>#VALUE!</v>
      </c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56" t="str">
        <f>IF(H230="","",VLOOKUP(H230,単重表!$C$6:'単重表'!$F$2502,4,FALSE))</f>
        <v/>
      </c>
      <c r="AK230" s="169" t="e">
        <f t="shared" si="64"/>
        <v>#VALUE!</v>
      </c>
      <c r="AL230" s="40">
        <v>2</v>
      </c>
      <c r="AM230" s="218" t="e">
        <f t="shared" si="65"/>
        <v>#VALUE!</v>
      </c>
      <c r="AO230" s="219">
        <f t="shared" si="60"/>
        <v>0</v>
      </c>
      <c r="AP230" s="210"/>
      <c r="AQ230" s="211" t="str">
        <f t="shared" si="61"/>
        <v/>
      </c>
      <c r="AR230" s="210"/>
      <c r="AS230" s="212" t="str">
        <f t="shared" si="62"/>
        <v/>
      </c>
      <c r="AT230" s="210"/>
      <c r="AU230" s="131"/>
      <c r="AV230" s="213"/>
      <c r="AW230" s="213"/>
      <c r="AX230" s="213"/>
      <c r="AY230" s="213"/>
      <c r="AZ230" s="213"/>
      <c r="BA230" s="214"/>
      <c r="BB230" s="98"/>
      <c r="BC230" s="213"/>
      <c r="BD230" s="213"/>
      <c r="BE230" s="213"/>
      <c r="BF230" s="213"/>
      <c r="BG230" s="215"/>
      <c r="BH230" s="133"/>
      <c r="BI230" s="216"/>
      <c r="BJ230" s="131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>
        <f t="shared" si="63"/>
        <v>0</v>
      </c>
    </row>
    <row r="231" spans="1:93" ht="22.5" customHeight="1">
      <c r="A231" s="111"/>
      <c r="B231" s="65"/>
      <c r="C231" s="92"/>
      <c r="D231" s="96"/>
      <c r="E231" s="92"/>
      <c r="F231" s="98"/>
      <c r="G231" s="96"/>
      <c r="H231" s="87"/>
      <c r="I231" s="65"/>
      <c r="J231" s="88" t="str">
        <f>IF(H231="","",VLOOKUP(H231,単重表!$C$6:'単重表'!$F$2502,2,FALSE))</f>
        <v/>
      </c>
      <c r="K231" s="46"/>
      <c r="L231" s="129">
        <f t="shared" si="66"/>
        <v>1</v>
      </c>
      <c r="M231" s="46"/>
      <c r="N231" s="129">
        <f t="shared" si="68"/>
        <v>1</v>
      </c>
      <c r="O231" s="49"/>
      <c r="P231" s="47" t="str">
        <f>IF(H231="","",VLOOKUP(H231,単重表!$C$6:'単重表'!$F$2502,3,FALSE))</f>
        <v/>
      </c>
      <c r="Q231" s="47"/>
      <c r="R231" s="54" t="e">
        <f t="shared" si="67"/>
        <v>#VALUE!</v>
      </c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56" t="str">
        <f>IF(H231="","",VLOOKUP(H231,単重表!$C$6:'単重表'!$F$2502,4,FALSE))</f>
        <v/>
      </c>
      <c r="AK231" s="169" t="e">
        <f t="shared" si="64"/>
        <v>#VALUE!</v>
      </c>
      <c r="AL231" s="40">
        <v>2</v>
      </c>
      <c r="AM231" s="218" t="e">
        <f t="shared" si="65"/>
        <v>#VALUE!</v>
      </c>
      <c r="AO231" s="219">
        <f t="shared" si="60"/>
        <v>0</v>
      </c>
      <c r="AP231" s="210"/>
      <c r="AQ231" s="211" t="str">
        <f t="shared" si="61"/>
        <v/>
      </c>
      <c r="AR231" s="210"/>
      <c r="AS231" s="212" t="str">
        <f t="shared" si="62"/>
        <v/>
      </c>
      <c r="AT231" s="210"/>
      <c r="AU231" s="131"/>
      <c r="AV231" s="213"/>
      <c r="AW231" s="213"/>
      <c r="AX231" s="213"/>
      <c r="AY231" s="213"/>
      <c r="AZ231" s="213"/>
      <c r="BA231" s="214"/>
      <c r="BB231" s="98"/>
      <c r="BC231" s="213"/>
      <c r="BD231" s="213"/>
      <c r="BE231" s="213"/>
      <c r="BF231" s="213"/>
      <c r="BG231" s="215"/>
      <c r="BH231" s="133"/>
      <c r="BI231" s="216"/>
      <c r="BJ231" s="131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>
        <f t="shared" si="63"/>
        <v>0</v>
      </c>
    </row>
    <row r="232" spans="1:93" ht="22.5" customHeight="1">
      <c r="A232" s="111"/>
      <c r="B232" s="65"/>
      <c r="C232" s="92"/>
      <c r="D232" s="96"/>
      <c r="E232" s="92"/>
      <c r="F232" s="98"/>
      <c r="G232" s="96"/>
      <c r="H232" s="87"/>
      <c r="I232" s="65"/>
      <c r="J232" s="88" t="str">
        <f>IF(H232="","",VLOOKUP(H232,単重表!$C$6:'単重表'!$F$2502,2,FALSE))</f>
        <v/>
      </c>
      <c r="K232" s="46"/>
      <c r="L232" s="129">
        <f t="shared" si="66"/>
        <v>1</v>
      </c>
      <c r="M232" s="46"/>
      <c r="N232" s="129">
        <f t="shared" si="68"/>
        <v>1</v>
      </c>
      <c r="O232" s="49"/>
      <c r="P232" s="47" t="str">
        <f>IF(H232="","",VLOOKUP(H232,単重表!$C$6:'単重表'!$F$2502,3,FALSE))</f>
        <v/>
      </c>
      <c r="Q232" s="47"/>
      <c r="R232" s="54" t="e">
        <f t="shared" si="67"/>
        <v>#VALUE!</v>
      </c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56" t="str">
        <f>IF(H232="","",VLOOKUP(H232,単重表!$C$6:'単重表'!$F$2502,4,FALSE))</f>
        <v/>
      </c>
      <c r="AK232" s="169" t="e">
        <f t="shared" si="64"/>
        <v>#VALUE!</v>
      </c>
      <c r="AL232" s="40">
        <v>2</v>
      </c>
      <c r="AM232" s="218" t="e">
        <f t="shared" si="65"/>
        <v>#VALUE!</v>
      </c>
      <c r="AO232" s="219">
        <f t="shared" si="60"/>
        <v>0</v>
      </c>
      <c r="AP232" s="210"/>
      <c r="AQ232" s="211" t="str">
        <f t="shared" si="61"/>
        <v/>
      </c>
      <c r="AR232" s="210"/>
      <c r="AS232" s="212" t="str">
        <f t="shared" si="62"/>
        <v/>
      </c>
      <c r="AT232" s="210"/>
      <c r="AU232" s="131"/>
      <c r="AV232" s="213"/>
      <c r="AW232" s="213"/>
      <c r="AX232" s="213"/>
      <c r="AY232" s="213"/>
      <c r="AZ232" s="213"/>
      <c r="BA232" s="214"/>
      <c r="BB232" s="98"/>
      <c r="BC232" s="213"/>
      <c r="BD232" s="213"/>
      <c r="BE232" s="213"/>
      <c r="BF232" s="213"/>
      <c r="BG232" s="215"/>
      <c r="BH232" s="133"/>
      <c r="BI232" s="216"/>
      <c r="BJ232" s="131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>
        <f t="shared" si="63"/>
        <v>0</v>
      </c>
    </row>
    <row r="233" spans="1:93" ht="22.5" customHeight="1">
      <c r="A233" s="111"/>
      <c r="B233" s="65"/>
      <c r="C233" s="92"/>
      <c r="D233" s="96"/>
      <c r="E233" s="92"/>
      <c r="F233" s="98"/>
      <c r="G233" s="96"/>
      <c r="H233" s="87"/>
      <c r="I233" s="65"/>
      <c r="J233" s="88" t="str">
        <f>IF(H233="","",VLOOKUP(H233,単重表!$C$6:'単重表'!$F$2502,2,FALSE))</f>
        <v/>
      </c>
      <c r="K233" s="46"/>
      <c r="L233" s="129">
        <f t="shared" si="66"/>
        <v>1</v>
      </c>
      <c r="M233" s="46"/>
      <c r="N233" s="129">
        <f t="shared" si="68"/>
        <v>1</v>
      </c>
      <c r="O233" s="49"/>
      <c r="P233" s="47" t="str">
        <f>IF(H233="","",VLOOKUP(H233,単重表!$C$6:'単重表'!$F$2502,3,FALSE))</f>
        <v/>
      </c>
      <c r="Q233" s="47"/>
      <c r="R233" s="54" t="e">
        <f t="shared" si="67"/>
        <v>#VALUE!</v>
      </c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56" t="str">
        <f>IF(H233="","",VLOOKUP(H233,単重表!$C$6:'単重表'!$F$2502,4,FALSE))</f>
        <v/>
      </c>
      <c r="AK233" s="169" t="e">
        <f t="shared" si="64"/>
        <v>#VALUE!</v>
      </c>
      <c r="AL233" s="40">
        <v>2</v>
      </c>
      <c r="AM233" s="218" t="e">
        <f t="shared" si="65"/>
        <v>#VALUE!</v>
      </c>
      <c r="AO233" s="219">
        <f t="shared" si="60"/>
        <v>0</v>
      </c>
      <c r="AP233" s="210"/>
      <c r="AQ233" s="211" t="str">
        <f t="shared" si="61"/>
        <v/>
      </c>
      <c r="AR233" s="210"/>
      <c r="AS233" s="212" t="str">
        <f t="shared" si="62"/>
        <v/>
      </c>
      <c r="AT233" s="210"/>
      <c r="AU233" s="131"/>
      <c r="AV233" s="213"/>
      <c r="AW233" s="213"/>
      <c r="AX233" s="213"/>
      <c r="AY233" s="213"/>
      <c r="AZ233" s="213"/>
      <c r="BA233" s="214"/>
      <c r="BB233" s="98"/>
      <c r="BC233" s="213"/>
      <c r="BD233" s="213"/>
      <c r="BE233" s="213"/>
      <c r="BF233" s="213"/>
      <c r="BG233" s="215"/>
      <c r="BH233" s="133"/>
      <c r="BI233" s="216"/>
      <c r="BJ233" s="131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>
        <f t="shared" si="63"/>
        <v>0</v>
      </c>
    </row>
    <row r="234" spans="1:93" ht="22.5" customHeight="1">
      <c r="A234" s="111"/>
      <c r="B234" s="65"/>
      <c r="C234" s="92"/>
      <c r="D234" s="96"/>
      <c r="E234" s="92"/>
      <c r="F234" s="98"/>
      <c r="G234" s="96"/>
      <c r="H234" s="87"/>
      <c r="I234" s="65"/>
      <c r="J234" s="88" t="str">
        <f>IF(H234="","",VLOOKUP(H234,単重表!$C$6:'単重表'!$F$2502,2,FALSE))</f>
        <v/>
      </c>
      <c r="K234" s="46"/>
      <c r="L234" s="129">
        <f t="shared" si="66"/>
        <v>1</v>
      </c>
      <c r="M234" s="46"/>
      <c r="N234" s="129">
        <f t="shared" si="68"/>
        <v>1</v>
      </c>
      <c r="O234" s="49"/>
      <c r="P234" s="47" t="str">
        <f>IF(H234="","",VLOOKUP(H234,単重表!$C$6:'単重表'!$F$2502,3,FALSE))</f>
        <v/>
      </c>
      <c r="Q234" s="47"/>
      <c r="R234" s="54" t="e">
        <f t="shared" si="67"/>
        <v>#VALUE!</v>
      </c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56" t="str">
        <f>IF(H234="","",VLOOKUP(H234,単重表!$C$6:'単重表'!$F$2502,4,FALSE))</f>
        <v/>
      </c>
      <c r="AK234" s="169" t="e">
        <f t="shared" si="64"/>
        <v>#VALUE!</v>
      </c>
      <c r="AL234" s="40">
        <v>2</v>
      </c>
      <c r="AM234" s="218" t="e">
        <f t="shared" si="65"/>
        <v>#VALUE!</v>
      </c>
      <c r="AO234" s="219">
        <f t="shared" si="60"/>
        <v>0</v>
      </c>
      <c r="AP234" s="210"/>
      <c r="AQ234" s="211" t="str">
        <f t="shared" si="61"/>
        <v/>
      </c>
      <c r="AR234" s="210"/>
      <c r="AS234" s="212" t="str">
        <f t="shared" si="62"/>
        <v/>
      </c>
      <c r="AT234" s="210"/>
      <c r="AU234" s="131"/>
      <c r="AV234" s="213"/>
      <c r="AW234" s="213"/>
      <c r="AX234" s="213"/>
      <c r="AY234" s="213"/>
      <c r="AZ234" s="213"/>
      <c r="BA234" s="214"/>
      <c r="BB234" s="98"/>
      <c r="BC234" s="213"/>
      <c r="BD234" s="213"/>
      <c r="BE234" s="213"/>
      <c r="BF234" s="213"/>
      <c r="BG234" s="215"/>
      <c r="BH234" s="133"/>
      <c r="BI234" s="216"/>
      <c r="BJ234" s="131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>
        <f t="shared" si="63"/>
        <v>0</v>
      </c>
    </row>
    <row r="235" spans="1:93" ht="22.5" customHeight="1">
      <c r="A235" s="111"/>
      <c r="B235" s="65"/>
      <c r="C235" s="92"/>
      <c r="D235" s="96"/>
      <c r="E235" s="92"/>
      <c r="F235" s="98"/>
      <c r="G235" s="96"/>
      <c r="H235" s="87"/>
      <c r="I235" s="65"/>
      <c r="J235" s="88" t="str">
        <f>IF(H235="","",VLOOKUP(H235,単重表!$C$6:'単重表'!$F$2502,2,FALSE))</f>
        <v/>
      </c>
      <c r="K235" s="46"/>
      <c r="L235" s="129">
        <f t="shared" si="66"/>
        <v>1</v>
      </c>
      <c r="M235" s="46"/>
      <c r="N235" s="129">
        <f t="shared" si="68"/>
        <v>1</v>
      </c>
      <c r="O235" s="49"/>
      <c r="P235" s="47" t="str">
        <f>IF(H235="","",VLOOKUP(H235,単重表!$C$6:'単重表'!$F$2502,3,FALSE))</f>
        <v/>
      </c>
      <c r="Q235" s="47"/>
      <c r="R235" s="54" t="e">
        <f t="shared" si="67"/>
        <v>#VALUE!</v>
      </c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56" t="str">
        <f>IF(H235="","",VLOOKUP(H235,単重表!$C$6:'単重表'!$F$2502,4,FALSE))</f>
        <v/>
      </c>
      <c r="AK235" s="169" t="e">
        <f t="shared" si="64"/>
        <v>#VALUE!</v>
      </c>
      <c r="AL235" s="40">
        <v>2</v>
      </c>
      <c r="AM235" s="218" t="e">
        <f t="shared" si="65"/>
        <v>#VALUE!</v>
      </c>
      <c r="AO235" s="219">
        <f t="shared" si="60"/>
        <v>0</v>
      </c>
      <c r="AP235" s="210"/>
      <c r="AQ235" s="211" t="str">
        <f t="shared" si="61"/>
        <v/>
      </c>
      <c r="AR235" s="210"/>
      <c r="AS235" s="212" t="str">
        <f t="shared" si="62"/>
        <v/>
      </c>
      <c r="AT235" s="210"/>
      <c r="AU235" s="131"/>
      <c r="AV235" s="213"/>
      <c r="AW235" s="213"/>
      <c r="AX235" s="213"/>
      <c r="AY235" s="213"/>
      <c r="AZ235" s="213"/>
      <c r="BA235" s="214"/>
      <c r="BB235" s="98"/>
      <c r="BC235" s="213"/>
      <c r="BD235" s="213"/>
      <c r="BE235" s="213"/>
      <c r="BF235" s="213"/>
      <c r="BG235" s="215"/>
      <c r="BH235" s="133"/>
      <c r="BI235" s="216"/>
      <c r="BJ235" s="131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>
        <f t="shared" si="63"/>
        <v>0</v>
      </c>
    </row>
    <row r="236" spans="1:93" ht="22.5" customHeight="1">
      <c r="A236" s="111"/>
      <c r="B236" s="65"/>
      <c r="C236" s="92"/>
      <c r="D236" s="96"/>
      <c r="E236" s="92"/>
      <c r="F236" s="98"/>
      <c r="G236" s="96"/>
      <c r="H236" s="87"/>
      <c r="I236" s="99"/>
      <c r="J236" s="88" t="str">
        <f>IF(H236="","",VLOOKUP(H236,単重表!$C$6:'単重表'!$F$2502,2,FALSE))</f>
        <v/>
      </c>
      <c r="K236" s="121"/>
      <c r="L236" s="129">
        <f t="shared" si="66"/>
        <v>1</v>
      </c>
      <c r="M236" s="46"/>
      <c r="N236" s="129">
        <f t="shared" si="68"/>
        <v>1</v>
      </c>
      <c r="O236" s="49"/>
      <c r="P236" s="47" t="str">
        <f>IF(H236="","",VLOOKUP(H236,単重表!$C$6:'単重表'!$F$2502,3,FALSE))</f>
        <v/>
      </c>
      <c r="Q236" s="47"/>
      <c r="R236" s="54" t="e">
        <f t="shared" si="67"/>
        <v>#VALUE!</v>
      </c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65"/>
      <c r="AF236" s="65"/>
      <c r="AG236" s="40"/>
      <c r="AH236" s="40"/>
      <c r="AI236" s="40"/>
      <c r="AJ236" s="56" t="str">
        <f>IF(H236="","",VLOOKUP(H236,単重表!$C$6:'単重表'!$F$2502,4,FALSE))</f>
        <v/>
      </c>
      <c r="AK236" s="169" t="e">
        <f t="shared" si="64"/>
        <v>#VALUE!</v>
      </c>
      <c r="AL236" s="40">
        <v>2</v>
      </c>
      <c r="AM236" s="218" t="e">
        <f t="shared" si="65"/>
        <v>#VALUE!</v>
      </c>
      <c r="AO236" s="219">
        <f t="shared" si="60"/>
        <v>0</v>
      </c>
      <c r="AP236" s="210"/>
      <c r="AQ236" s="211" t="str">
        <f t="shared" si="61"/>
        <v/>
      </c>
      <c r="AR236" s="210"/>
      <c r="AS236" s="212" t="str">
        <f t="shared" si="62"/>
        <v/>
      </c>
      <c r="AT236" s="210"/>
      <c r="AU236" s="131"/>
      <c r="AV236" s="213"/>
      <c r="AW236" s="213"/>
      <c r="AX236" s="213"/>
      <c r="AY236" s="213"/>
      <c r="AZ236" s="213"/>
      <c r="BA236" s="214"/>
      <c r="BB236" s="98"/>
      <c r="BC236" s="213"/>
      <c r="BD236" s="213"/>
      <c r="BE236" s="213"/>
      <c r="BF236" s="213"/>
      <c r="BG236" s="215"/>
      <c r="BH236" s="133"/>
      <c r="BI236" s="216"/>
      <c r="BJ236" s="131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>
        <f t="shared" si="63"/>
        <v>0</v>
      </c>
    </row>
    <row r="237" spans="1:93" ht="22.5" customHeight="1">
      <c r="A237" s="111"/>
      <c r="B237" s="65"/>
      <c r="C237" s="92"/>
      <c r="D237" s="96"/>
      <c r="E237" s="92"/>
      <c r="F237" s="98"/>
      <c r="G237" s="96"/>
      <c r="H237" s="87"/>
      <c r="I237" s="99"/>
      <c r="J237" s="88" t="str">
        <f>IF(H237="","",VLOOKUP(H237,単重表!$C$6:'単重表'!$F$2502,2,FALSE))</f>
        <v/>
      </c>
      <c r="K237" s="121"/>
      <c r="L237" s="129">
        <f t="shared" si="66"/>
        <v>1</v>
      </c>
      <c r="M237" s="46"/>
      <c r="N237" s="129">
        <f t="shared" si="68"/>
        <v>1</v>
      </c>
      <c r="O237" s="49"/>
      <c r="P237" s="47" t="str">
        <f>IF(H237="","",VLOOKUP(H237,単重表!$C$6:'単重表'!$F$2502,3,FALSE))</f>
        <v/>
      </c>
      <c r="Q237" s="47"/>
      <c r="R237" s="54" t="e">
        <f t="shared" si="67"/>
        <v>#VALUE!</v>
      </c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65"/>
      <c r="AF237" s="65"/>
      <c r="AG237" s="40"/>
      <c r="AH237" s="40"/>
      <c r="AI237" s="40"/>
      <c r="AJ237" s="56" t="str">
        <f>IF(H237="","",VLOOKUP(H237,単重表!$C$6:'単重表'!$F$2502,4,FALSE))</f>
        <v/>
      </c>
      <c r="AK237" s="169" t="e">
        <f t="shared" si="64"/>
        <v>#VALUE!</v>
      </c>
      <c r="AL237" s="40">
        <v>2</v>
      </c>
      <c r="AM237" s="218" t="e">
        <f t="shared" si="65"/>
        <v>#VALUE!</v>
      </c>
      <c r="AO237" s="219">
        <f t="shared" si="60"/>
        <v>0</v>
      </c>
      <c r="AP237" s="210"/>
      <c r="AQ237" s="211" t="str">
        <f t="shared" si="61"/>
        <v/>
      </c>
      <c r="AR237" s="210"/>
      <c r="AS237" s="212" t="str">
        <f t="shared" si="62"/>
        <v/>
      </c>
      <c r="AT237" s="210"/>
      <c r="AU237" s="131"/>
      <c r="AV237" s="213"/>
      <c r="AW237" s="213"/>
      <c r="AX237" s="213"/>
      <c r="AY237" s="213"/>
      <c r="AZ237" s="213"/>
      <c r="BA237" s="214"/>
      <c r="BB237" s="98"/>
      <c r="BC237" s="213"/>
      <c r="BD237" s="213"/>
      <c r="BE237" s="213"/>
      <c r="BF237" s="213"/>
      <c r="BG237" s="215"/>
      <c r="BH237" s="133"/>
      <c r="BI237" s="216"/>
      <c r="BJ237" s="131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>
        <f t="shared" si="63"/>
        <v>0</v>
      </c>
    </row>
    <row r="238" spans="1:93" ht="22.5" customHeight="1">
      <c r="A238" s="111"/>
      <c r="B238" s="65"/>
      <c r="C238" s="92"/>
      <c r="D238" s="96"/>
      <c r="E238" s="92"/>
      <c r="F238" s="98"/>
      <c r="G238" s="96"/>
      <c r="H238" s="87"/>
      <c r="I238" s="99"/>
      <c r="J238" s="88" t="str">
        <f>IF(H238="","",VLOOKUP(H238,単重表!$C$6:'単重表'!$F$2502,2,FALSE))</f>
        <v/>
      </c>
      <c r="K238" s="121"/>
      <c r="L238" s="129">
        <f t="shared" si="66"/>
        <v>1</v>
      </c>
      <c r="M238" s="46"/>
      <c r="N238" s="129">
        <f t="shared" si="68"/>
        <v>1</v>
      </c>
      <c r="O238" s="49"/>
      <c r="P238" s="47" t="str">
        <f>IF(H238="","",VLOOKUP(H238,単重表!$C$6:'単重表'!$F$2502,3,FALSE))</f>
        <v/>
      </c>
      <c r="Q238" s="47"/>
      <c r="R238" s="54" t="e">
        <f t="shared" si="67"/>
        <v>#VALUE!</v>
      </c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65"/>
      <c r="AF238" s="65"/>
      <c r="AG238" s="40"/>
      <c r="AH238" s="40"/>
      <c r="AI238" s="40"/>
      <c r="AJ238" s="56" t="str">
        <f>IF(H238="","",VLOOKUP(H238,単重表!$C$6:'単重表'!$F$2502,4,FALSE))</f>
        <v/>
      </c>
      <c r="AK238" s="169" t="e">
        <f t="shared" si="64"/>
        <v>#VALUE!</v>
      </c>
      <c r="AL238" s="40">
        <v>2</v>
      </c>
      <c r="AM238" s="218" t="e">
        <f t="shared" si="65"/>
        <v>#VALUE!</v>
      </c>
      <c r="AO238" s="219">
        <f t="shared" si="60"/>
        <v>0</v>
      </c>
      <c r="AP238" s="210"/>
      <c r="AQ238" s="211" t="str">
        <f t="shared" si="61"/>
        <v/>
      </c>
      <c r="AR238" s="210"/>
      <c r="AS238" s="212" t="str">
        <f t="shared" si="62"/>
        <v/>
      </c>
      <c r="AT238" s="210"/>
      <c r="AU238" s="131"/>
      <c r="AV238" s="213"/>
      <c r="AW238" s="213"/>
      <c r="AX238" s="213"/>
      <c r="AY238" s="213"/>
      <c r="AZ238" s="213"/>
      <c r="BA238" s="214"/>
      <c r="BB238" s="98"/>
      <c r="BC238" s="213"/>
      <c r="BD238" s="213"/>
      <c r="BE238" s="213"/>
      <c r="BF238" s="213"/>
      <c r="BG238" s="215"/>
      <c r="BH238" s="133"/>
      <c r="BI238" s="216"/>
      <c r="BJ238" s="131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>
        <f t="shared" si="63"/>
        <v>0</v>
      </c>
    </row>
    <row r="239" spans="1:93" ht="22.5" customHeight="1">
      <c r="A239" s="111"/>
      <c r="B239" s="65"/>
      <c r="C239" s="92"/>
      <c r="D239" s="96"/>
      <c r="E239" s="92"/>
      <c r="F239" s="98"/>
      <c r="G239" s="96"/>
      <c r="H239" s="87"/>
      <c r="I239" s="65"/>
      <c r="J239" s="88" t="str">
        <f>IF(H239="","",VLOOKUP(H239,単重表!$C$6:'単重表'!$F$2502,2,FALSE))</f>
        <v/>
      </c>
      <c r="K239" s="46"/>
      <c r="L239" s="129">
        <f t="shared" ref="L239:L256" si="69">IF(K239="",1,K239/1000)</f>
        <v>1</v>
      </c>
      <c r="M239" s="46"/>
      <c r="N239" s="129">
        <f t="shared" si="68"/>
        <v>1</v>
      </c>
      <c r="O239" s="49"/>
      <c r="P239" s="47" t="str">
        <f>IF(H239="","",VLOOKUP(H239,単重表!$C$6:'単重表'!$F$2502,3,FALSE))</f>
        <v/>
      </c>
      <c r="Q239" s="47"/>
      <c r="R239" s="54" t="e">
        <f t="shared" ref="R239:R256" si="70">P239*O239*N239*L239+Q239</f>
        <v>#VALUE!</v>
      </c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56" t="str">
        <f>IF(H239="","",VLOOKUP(H239,単重表!$C$6:'単重表'!$F$2502,4,FALSE))</f>
        <v/>
      </c>
      <c r="AK239" s="169" t="e">
        <f t="shared" si="64"/>
        <v>#VALUE!</v>
      </c>
      <c r="AL239" s="40">
        <v>2</v>
      </c>
      <c r="AM239" s="218" t="e">
        <f t="shared" si="65"/>
        <v>#VALUE!</v>
      </c>
      <c r="AO239" s="219">
        <f t="shared" si="60"/>
        <v>0</v>
      </c>
      <c r="AP239" s="210"/>
      <c r="AQ239" s="211" t="str">
        <f t="shared" si="61"/>
        <v/>
      </c>
      <c r="AR239" s="210"/>
      <c r="AS239" s="212" t="str">
        <f t="shared" si="62"/>
        <v/>
      </c>
      <c r="AT239" s="210"/>
      <c r="AU239" s="131"/>
      <c r="AV239" s="213"/>
      <c r="AW239" s="213"/>
      <c r="AX239" s="213"/>
      <c r="AY239" s="213"/>
      <c r="AZ239" s="213"/>
      <c r="BA239" s="214"/>
      <c r="BB239" s="98"/>
      <c r="BC239" s="213"/>
      <c r="BD239" s="213"/>
      <c r="BE239" s="213"/>
      <c r="BF239" s="213"/>
      <c r="BG239" s="215"/>
      <c r="BH239" s="133"/>
      <c r="BI239" s="216"/>
      <c r="BJ239" s="131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>
        <f t="shared" si="63"/>
        <v>0</v>
      </c>
    </row>
    <row r="240" spans="1:93" ht="22.5" customHeight="1">
      <c r="A240" s="111"/>
      <c r="B240" s="65"/>
      <c r="C240" s="92"/>
      <c r="D240" s="96"/>
      <c r="E240" s="92"/>
      <c r="F240" s="98"/>
      <c r="G240" s="96"/>
      <c r="H240" s="87"/>
      <c r="I240" s="65"/>
      <c r="J240" s="88" t="str">
        <f>IF(H240="","",VLOOKUP(H240,単重表!$C$6:'単重表'!$F$2502,2,FALSE))</f>
        <v/>
      </c>
      <c r="K240" s="121"/>
      <c r="L240" s="129">
        <f t="shared" si="69"/>
        <v>1</v>
      </c>
      <c r="M240" s="46"/>
      <c r="N240" s="129">
        <f t="shared" si="68"/>
        <v>1</v>
      </c>
      <c r="O240" s="49"/>
      <c r="P240" s="47" t="str">
        <f>IF(H240="","",VLOOKUP(H240,単重表!$C$6:'単重表'!$F$2502,3,FALSE))</f>
        <v/>
      </c>
      <c r="Q240" s="47"/>
      <c r="R240" s="54" t="e">
        <f t="shared" si="70"/>
        <v>#VALUE!</v>
      </c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56" t="str">
        <f>IF(H240="","",VLOOKUP(H240,単重表!$C$6:'単重表'!$F$2502,4,FALSE))</f>
        <v/>
      </c>
      <c r="AK240" s="169" t="e">
        <f t="shared" si="64"/>
        <v>#VALUE!</v>
      </c>
      <c r="AL240" s="40">
        <v>2</v>
      </c>
      <c r="AM240" s="218" t="e">
        <f t="shared" si="65"/>
        <v>#VALUE!</v>
      </c>
      <c r="AO240" s="219">
        <f t="shared" si="60"/>
        <v>0</v>
      </c>
      <c r="AP240" s="210"/>
      <c r="AQ240" s="211" t="str">
        <f t="shared" si="61"/>
        <v/>
      </c>
      <c r="AR240" s="210"/>
      <c r="AS240" s="212" t="str">
        <f t="shared" si="62"/>
        <v/>
      </c>
      <c r="AT240" s="210"/>
      <c r="AU240" s="131"/>
      <c r="AV240" s="213"/>
      <c r="AW240" s="213"/>
      <c r="AX240" s="213"/>
      <c r="AY240" s="213"/>
      <c r="AZ240" s="213"/>
      <c r="BA240" s="214"/>
      <c r="BB240" s="98"/>
      <c r="BC240" s="213"/>
      <c r="BD240" s="213"/>
      <c r="BE240" s="213"/>
      <c r="BF240" s="213"/>
      <c r="BG240" s="215"/>
      <c r="BH240" s="133"/>
      <c r="BI240" s="216"/>
      <c r="BJ240" s="131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>
        <f t="shared" si="63"/>
        <v>0</v>
      </c>
    </row>
    <row r="241" spans="1:93" ht="22.5" customHeight="1">
      <c r="A241" s="111"/>
      <c r="B241" s="65"/>
      <c r="C241" s="92"/>
      <c r="D241" s="96"/>
      <c r="E241" s="92"/>
      <c r="F241" s="98"/>
      <c r="G241" s="96"/>
      <c r="H241" s="87"/>
      <c r="I241" s="65"/>
      <c r="J241" s="88" t="str">
        <f>IF(H241="","",VLOOKUP(H241,単重表!$C$6:'単重表'!$F$2502,2,FALSE))</f>
        <v/>
      </c>
      <c r="K241" s="46"/>
      <c r="L241" s="129">
        <f t="shared" si="69"/>
        <v>1</v>
      </c>
      <c r="M241" s="46"/>
      <c r="N241" s="129">
        <f t="shared" si="68"/>
        <v>1</v>
      </c>
      <c r="O241" s="49"/>
      <c r="P241" s="47" t="str">
        <f>IF(H241="","",VLOOKUP(H241,単重表!$C$6:'単重表'!$F$2502,3,FALSE))</f>
        <v/>
      </c>
      <c r="Q241" s="47"/>
      <c r="R241" s="54" t="e">
        <f t="shared" si="70"/>
        <v>#VALUE!</v>
      </c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56" t="str">
        <f>IF(H241="","",VLOOKUP(H241,単重表!$C$6:'単重表'!$F$2502,4,FALSE))</f>
        <v/>
      </c>
      <c r="AK241" s="169" t="e">
        <f t="shared" si="64"/>
        <v>#VALUE!</v>
      </c>
      <c r="AL241" s="40">
        <v>2</v>
      </c>
      <c r="AM241" s="218" t="e">
        <f t="shared" si="65"/>
        <v>#VALUE!</v>
      </c>
      <c r="AO241" s="219">
        <f t="shared" si="60"/>
        <v>0</v>
      </c>
      <c r="AP241" s="210"/>
      <c r="AQ241" s="211" t="str">
        <f t="shared" si="61"/>
        <v/>
      </c>
      <c r="AR241" s="210"/>
      <c r="AS241" s="212" t="str">
        <f t="shared" si="62"/>
        <v/>
      </c>
      <c r="AT241" s="210"/>
      <c r="AU241" s="131"/>
      <c r="AV241" s="213"/>
      <c r="AW241" s="213"/>
      <c r="AX241" s="213"/>
      <c r="AY241" s="213"/>
      <c r="AZ241" s="213"/>
      <c r="BA241" s="214"/>
      <c r="BB241" s="98"/>
      <c r="BC241" s="213"/>
      <c r="BD241" s="213"/>
      <c r="BE241" s="213"/>
      <c r="BF241" s="213"/>
      <c r="BG241" s="215"/>
      <c r="BH241" s="133"/>
      <c r="BI241" s="216"/>
      <c r="BJ241" s="131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>
        <f t="shared" si="63"/>
        <v>0</v>
      </c>
    </row>
    <row r="242" spans="1:93" ht="22.5" customHeight="1">
      <c r="A242" s="111"/>
      <c r="B242" s="65"/>
      <c r="C242" s="92"/>
      <c r="D242" s="96"/>
      <c r="E242" s="92"/>
      <c r="F242" s="98"/>
      <c r="G242" s="96"/>
      <c r="H242" s="87"/>
      <c r="I242" s="65"/>
      <c r="J242" s="88" t="str">
        <f>IF(H242="","",VLOOKUP(H242,単重表!$C$6:'単重表'!$F$2502,2,FALSE))</f>
        <v/>
      </c>
      <c r="K242" s="121"/>
      <c r="L242" s="129">
        <f t="shared" si="69"/>
        <v>1</v>
      </c>
      <c r="M242" s="46"/>
      <c r="N242" s="129">
        <f t="shared" si="68"/>
        <v>1</v>
      </c>
      <c r="O242" s="49"/>
      <c r="P242" s="47" t="str">
        <f>IF(H242="","",VLOOKUP(H242,単重表!$C$6:'単重表'!$F$2502,3,FALSE))</f>
        <v/>
      </c>
      <c r="Q242" s="47"/>
      <c r="R242" s="54" t="e">
        <f t="shared" si="70"/>
        <v>#VALUE!</v>
      </c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56" t="str">
        <f>IF(H242="","",VLOOKUP(H242,単重表!$C$6:'単重表'!$F$2502,4,FALSE))</f>
        <v/>
      </c>
      <c r="AK242" s="169" t="e">
        <f t="shared" si="64"/>
        <v>#VALUE!</v>
      </c>
      <c r="AL242" s="40">
        <v>2</v>
      </c>
      <c r="AM242" s="218" t="e">
        <f t="shared" si="65"/>
        <v>#VALUE!</v>
      </c>
      <c r="AO242" s="219">
        <f t="shared" si="60"/>
        <v>0</v>
      </c>
      <c r="AP242" s="210"/>
      <c r="AQ242" s="211" t="str">
        <f t="shared" si="61"/>
        <v/>
      </c>
      <c r="AR242" s="210"/>
      <c r="AS242" s="212" t="str">
        <f t="shared" si="62"/>
        <v/>
      </c>
      <c r="AT242" s="210"/>
      <c r="AU242" s="131"/>
      <c r="AV242" s="213"/>
      <c r="AW242" s="213"/>
      <c r="AX242" s="213"/>
      <c r="AY242" s="213"/>
      <c r="AZ242" s="213"/>
      <c r="BA242" s="214"/>
      <c r="BB242" s="98"/>
      <c r="BC242" s="213"/>
      <c r="BD242" s="213"/>
      <c r="BE242" s="213"/>
      <c r="BF242" s="213"/>
      <c r="BG242" s="215"/>
      <c r="BH242" s="133"/>
      <c r="BI242" s="216"/>
      <c r="BJ242" s="131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>
        <f t="shared" si="63"/>
        <v>0</v>
      </c>
    </row>
    <row r="243" spans="1:93" ht="22.5" customHeight="1">
      <c r="A243" s="111"/>
      <c r="B243" s="65"/>
      <c r="C243" s="92"/>
      <c r="D243" s="96"/>
      <c r="E243" s="92"/>
      <c r="F243" s="98"/>
      <c r="G243" s="96"/>
      <c r="H243" s="87"/>
      <c r="I243" s="65"/>
      <c r="J243" s="88" t="str">
        <f>IF(H243="","",VLOOKUP(H243,単重表!$C$6:'単重表'!$F$2502,2,FALSE))</f>
        <v/>
      </c>
      <c r="K243" s="121"/>
      <c r="L243" s="129">
        <f t="shared" si="69"/>
        <v>1</v>
      </c>
      <c r="M243" s="46"/>
      <c r="N243" s="129">
        <f t="shared" si="68"/>
        <v>1</v>
      </c>
      <c r="O243" s="49"/>
      <c r="P243" s="47" t="str">
        <f>IF(H243="","",VLOOKUP(H243,単重表!$C$6:'単重表'!$F$2502,3,FALSE))</f>
        <v/>
      </c>
      <c r="Q243" s="47"/>
      <c r="R243" s="54" t="e">
        <f t="shared" si="70"/>
        <v>#VALUE!</v>
      </c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56" t="str">
        <f>IF(H243="","",VLOOKUP(H243,単重表!$C$6:'単重表'!$F$2502,4,FALSE))</f>
        <v/>
      </c>
      <c r="AK243" s="169" t="e">
        <f t="shared" si="64"/>
        <v>#VALUE!</v>
      </c>
      <c r="AL243" s="40">
        <v>2</v>
      </c>
      <c r="AM243" s="218" t="e">
        <f t="shared" si="65"/>
        <v>#VALUE!</v>
      </c>
      <c r="AO243" s="219">
        <f t="shared" si="60"/>
        <v>0</v>
      </c>
      <c r="AP243" s="210"/>
      <c r="AQ243" s="211" t="str">
        <f t="shared" si="61"/>
        <v/>
      </c>
      <c r="AR243" s="210"/>
      <c r="AS243" s="212" t="str">
        <f t="shared" si="62"/>
        <v/>
      </c>
      <c r="AT243" s="210"/>
      <c r="AU243" s="131"/>
      <c r="AV243" s="213"/>
      <c r="AW243" s="213"/>
      <c r="AX243" s="213"/>
      <c r="AY243" s="213"/>
      <c r="AZ243" s="213"/>
      <c r="BA243" s="214"/>
      <c r="BB243" s="98"/>
      <c r="BC243" s="213"/>
      <c r="BD243" s="213"/>
      <c r="BE243" s="213"/>
      <c r="BF243" s="213"/>
      <c r="BG243" s="215"/>
      <c r="BH243" s="133"/>
      <c r="BI243" s="216"/>
      <c r="BJ243" s="131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>
        <f t="shared" si="63"/>
        <v>0</v>
      </c>
    </row>
    <row r="244" spans="1:93" ht="22.5" customHeight="1">
      <c r="A244" s="111"/>
      <c r="B244" s="65"/>
      <c r="C244" s="92"/>
      <c r="D244" s="96"/>
      <c r="E244" s="92"/>
      <c r="F244" s="98"/>
      <c r="G244" s="96"/>
      <c r="H244" s="87"/>
      <c r="I244" s="65"/>
      <c r="J244" s="88" t="str">
        <f>IF(H244="","",VLOOKUP(H244,単重表!$C$6:'単重表'!$F$2502,2,FALSE))</f>
        <v/>
      </c>
      <c r="K244" s="121"/>
      <c r="L244" s="129">
        <f t="shared" si="69"/>
        <v>1</v>
      </c>
      <c r="M244" s="46"/>
      <c r="N244" s="129">
        <f t="shared" si="68"/>
        <v>1</v>
      </c>
      <c r="O244" s="49"/>
      <c r="P244" s="47" t="str">
        <f>IF(H244="","",VLOOKUP(H244,単重表!$C$6:'単重表'!$F$2502,3,FALSE))</f>
        <v/>
      </c>
      <c r="Q244" s="47"/>
      <c r="R244" s="54" t="e">
        <f t="shared" si="70"/>
        <v>#VALUE!</v>
      </c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56" t="str">
        <f>IF(H244="","",VLOOKUP(H244,単重表!$C$6:'単重表'!$F$2502,4,FALSE))</f>
        <v/>
      </c>
      <c r="AK244" s="169" t="e">
        <f t="shared" si="64"/>
        <v>#VALUE!</v>
      </c>
      <c r="AL244" s="40">
        <v>2</v>
      </c>
      <c r="AM244" s="218" t="e">
        <f t="shared" si="65"/>
        <v>#VALUE!</v>
      </c>
      <c r="AO244" s="219">
        <f t="shared" si="60"/>
        <v>0</v>
      </c>
      <c r="AP244" s="210"/>
      <c r="AQ244" s="211" t="str">
        <f t="shared" si="61"/>
        <v/>
      </c>
      <c r="AR244" s="210"/>
      <c r="AS244" s="212" t="str">
        <f t="shared" si="62"/>
        <v/>
      </c>
      <c r="AT244" s="210"/>
      <c r="AU244" s="131"/>
      <c r="AV244" s="213"/>
      <c r="AW244" s="213"/>
      <c r="AX244" s="213"/>
      <c r="AY244" s="213"/>
      <c r="AZ244" s="213"/>
      <c r="BA244" s="214"/>
      <c r="BB244" s="98"/>
      <c r="BC244" s="213"/>
      <c r="BD244" s="213"/>
      <c r="BE244" s="213"/>
      <c r="BF244" s="213"/>
      <c r="BG244" s="215"/>
      <c r="BH244" s="133"/>
      <c r="BI244" s="216"/>
      <c r="BJ244" s="131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>
        <f t="shared" si="63"/>
        <v>0</v>
      </c>
    </row>
    <row r="245" spans="1:93" ht="22.5" customHeight="1">
      <c r="A245" s="111"/>
      <c r="B245" s="65"/>
      <c r="C245" s="92"/>
      <c r="D245" s="96"/>
      <c r="E245" s="92"/>
      <c r="F245" s="98"/>
      <c r="G245" s="96"/>
      <c r="H245" s="87"/>
      <c r="I245" s="99"/>
      <c r="J245" s="88" t="str">
        <f>IF(H245="","",VLOOKUP(H245,単重表!$C$6:'単重表'!$F$2502,2,FALSE))</f>
        <v/>
      </c>
      <c r="K245" s="46"/>
      <c r="L245" s="129">
        <f t="shared" si="69"/>
        <v>1</v>
      </c>
      <c r="M245" s="46"/>
      <c r="N245" s="129">
        <f t="shared" si="68"/>
        <v>1</v>
      </c>
      <c r="O245" s="49"/>
      <c r="P245" s="47" t="str">
        <f>IF(H245="","",VLOOKUP(H245,単重表!$C$6:'単重表'!$F$2502,3,FALSE))</f>
        <v/>
      </c>
      <c r="Q245" s="47"/>
      <c r="R245" s="54" t="e">
        <f t="shared" si="70"/>
        <v>#VALUE!</v>
      </c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65"/>
      <c r="AF245" s="65"/>
      <c r="AG245" s="40"/>
      <c r="AH245" s="40"/>
      <c r="AI245" s="40"/>
      <c r="AJ245" s="56" t="str">
        <f>IF(H245="","",VLOOKUP(H245,単重表!$C$6:'単重表'!$F$2502,4,FALSE))</f>
        <v/>
      </c>
      <c r="AK245" s="169" t="e">
        <f t="shared" si="64"/>
        <v>#VALUE!</v>
      </c>
      <c r="AL245" s="40">
        <v>2</v>
      </c>
      <c r="AM245" s="218" t="e">
        <f t="shared" si="65"/>
        <v>#VALUE!</v>
      </c>
      <c r="AO245" s="219">
        <f t="shared" si="60"/>
        <v>0</v>
      </c>
      <c r="AP245" s="210"/>
      <c r="AQ245" s="211" t="str">
        <f t="shared" si="61"/>
        <v/>
      </c>
      <c r="AR245" s="210"/>
      <c r="AS245" s="212" t="str">
        <f t="shared" si="62"/>
        <v/>
      </c>
      <c r="AT245" s="210"/>
      <c r="AU245" s="131"/>
      <c r="AV245" s="213"/>
      <c r="AW245" s="213"/>
      <c r="AX245" s="213"/>
      <c r="AY245" s="213"/>
      <c r="AZ245" s="213"/>
      <c r="BA245" s="214"/>
      <c r="BB245" s="98"/>
      <c r="BC245" s="213"/>
      <c r="BD245" s="213"/>
      <c r="BE245" s="213"/>
      <c r="BF245" s="213"/>
      <c r="BG245" s="215"/>
      <c r="BH245" s="133"/>
      <c r="BI245" s="216"/>
      <c r="BJ245" s="131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>
        <f t="shared" si="63"/>
        <v>0</v>
      </c>
    </row>
    <row r="246" spans="1:93" ht="22.5" customHeight="1">
      <c r="A246" s="111"/>
      <c r="B246" s="65"/>
      <c r="C246" s="92"/>
      <c r="D246" s="96"/>
      <c r="E246" s="92"/>
      <c r="F246" s="98"/>
      <c r="G246" s="96"/>
      <c r="H246" s="87"/>
      <c r="I246" s="99"/>
      <c r="J246" s="88" t="str">
        <f>IF(H246="","",VLOOKUP(H246,単重表!$C$6:'単重表'!$F$2502,2,FALSE))</f>
        <v/>
      </c>
      <c r="K246" s="46"/>
      <c r="L246" s="129">
        <f t="shared" si="69"/>
        <v>1</v>
      </c>
      <c r="M246" s="46"/>
      <c r="N246" s="129">
        <f t="shared" si="68"/>
        <v>1</v>
      </c>
      <c r="O246" s="49"/>
      <c r="P246" s="47" t="str">
        <f>IF(H246="","",VLOOKUP(H246,単重表!$C$6:'単重表'!$F$2502,3,FALSE))</f>
        <v/>
      </c>
      <c r="Q246" s="47"/>
      <c r="R246" s="54" t="e">
        <f t="shared" si="70"/>
        <v>#VALUE!</v>
      </c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65"/>
      <c r="AF246" s="65"/>
      <c r="AG246" s="40"/>
      <c r="AH246" s="40"/>
      <c r="AI246" s="40"/>
      <c r="AJ246" s="56" t="str">
        <f>IF(H246="","",VLOOKUP(H246,単重表!$C$6:'単重表'!$F$2502,4,FALSE))</f>
        <v/>
      </c>
      <c r="AK246" s="169" t="e">
        <f t="shared" si="64"/>
        <v>#VALUE!</v>
      </c>
      <c r="AL246" s="40">
        <v>2</v>
      </c>
      <c r="AM246" s="218" t="e">
        <f t="shared" si="65"/>
        <v>#VALUE!</v>
      </c>
      <c r="AO246" s="219">
        <f t="shared" si="60"/>
        <v>0</v>
      </c>
      <c r="AP246" s="210"/>
      <c r="AQ246" s="211" t="str">
        <f t="shared" si="61"/>
        <v/>
      </c>
      <c r="AR246" s="210"/>
      <c r="AS246" s="212" t="str">
        <f t="shared" si="62"/>
        <v/>
      </c>
      <c r="AT246" s="210"/>
      <c r="AU246" s="131"/>
      <c r="AV246" s="213"/>
      <c r="AW246" s="213"/>
      <c r="AX246" s="213"/>
      <c r="AY246" s="213"/>
      <c r="AZ246" s="213"/>
      <c r="BA246" s="214"/>
      <c r="BB246" s="98"/>
      <c r="BC246" s="213"/>
      <c r="BD246" s="213"/>
      <c r="BE246" s="213"/>
      <c r="BF246" s="213"/>
      <c r="BG246" s="215"/>
      <c r="BH246" s="133"/>
      <c r="BI246" s="216"/>
      <c r="BJ246" s="131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>
        <f t="shared" si="63"/>
        <v>0</v>
      </c>
    </row>
    <row r="247" spans="1:93" ht="22.5" customHeight="1">
      <c r="A247" s="111"/>
      <c r="B247" s="65"/>
      <c r="C247" s="92"/>
      <c r="D247" s="96"/>
      <c r="E247" s="92"/>
      <c r="F247" s="98"/>
      <c r="G247" s="96"/>
      <c r="H247" s="87"/>
      <c r="I247" s="99"/>
      <c r="J247" s="88" t="str">
        <f>IF(H247="","",VLOOKUP(H247,単重表!$C$6:'単重表'!$F$2502,2,FALSE))</f>
        <v/>
      </c>
      <c r="K247" s="121"/>
      <c r="L247" s="129">
        <f t="shared" si="69"/>
        <v>1</v>
      </c>
      <c r="M247" s="46"/>
      <c r="N247" s="129">
        <f t="shared" si="68"/>
        <v>1</v>
      </c>
      <c r="O247" s="49"/>
      <c r="P247" s="47" t="str">
        <f>IF(H247="","",VLOOKUP(H247,単重表!$C$6:'単重表'!$F$2502,3,FALSE))</f>
        <v/>
      </c>
      <c r="Q247" s="47"/>
      <c r="R247" s="54" t="e">
        <f t="shared" si="70"/>
        <v>#VALUE!</v>
      </c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65"/>
      <c r="AF247" s="65"/>
      <c r="AG247" s="40"/>
      <c r="AH247" s="40"/>
      <c r="AI247" s="40"/>
      <c r="AJ247" s="56" t="str">
        <f>IF(H247="","",VLOOKUP(H247,単重表!$C$6:'単重表'!$F$2502,4,FALSE))</f>
        <v/>
      </c>
      <c r="AK247" s="169" t="e">
        <f t="shared" si="64"/>
        <v>#VALUE!</v>
      </c>
      <c r="AL247" s="40">
        <v>2</v>
      </c>
      <c r="AM247" s="218" t="e">
        <f t="shared" si="65"/>
        <v>#VALUE!</v>
      </c>
      <c r="AO247" s="219">
        <f t="shared" si="60"/>
        <v>0</v>
      </c>
      <c r="AP247" s="210"/>
      <c r="AQ247" s="211" t="str">
        <f t="shared" si="61"/>
        <v/>
      </c>
      <c r="AR247" s="210"/>
      <c r="AS247" s="212" t="str">
        <f t="shared" si="62"/>
        <v/>
      </c>
      <c r="AT247" s="210"/>
      <c r="AU247" s="131"/>
      <c r="AV247" s="213"/>
      <c r="AW247" s="213"/>
      <c r="AX247" s="213"/>
      <c r="AY247" s="213"/>
      <c r="AZ247" s="213"/>
      <c r="BA247" s="214"/>
      <c r="BB247" s="98"/>
      <c r="BC247" s="213"/>
      <c r="BD247" s="213"/>
      <c r="BE247" s="213"/>
      <c r="BF247" s="213"/>
      <c r="BG247" s="215"/>
      <c r="BH247" s="133"/>
      <c r="BI247" s="216"/>
      <c r="BJ247" s="131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>
        <f t="shared" si="63"/>
        <v>0</v>
      </c>
    </row>
    <row r="248" spans="1:93" ht="22.5" customHeight="1">
      <c r="A248" s="111"/>
      <c r="B248" s="65"/>
      <c r="C248" s="92"/>
      <c r="D248" s="96"/>
      <c r="E248" s="92"/>
      <c r="F248" s="98"/>
      <c r="G248" s="96"/>
      <c r="H248" s="87"/>
      <c r="I248" s="99"/>
      <c r="J248" s="88" t="str">
        <f>IF(H248="","",VLOOKUP(H248,単重表!$C$6:'単重表'!$F$2502,2,FALSE))</f>
        <v/>
      </c>
      <c r="K248" s="121"/>
      <c r="L248" s="129">
        <f t="shared" si="69"/>
        <v>1</v>
      </c>
      <c r="M248" s="46"/>
      <c r="N248" s="129">
        <f t="shared" si="68"/>
        <v>1</v>
      </c>
      <c r="O248" s="49"/>
      <c r="P248" s="47" t="str">
        <f>IF(H248="","",VLOOKUP(H248,単重表!$C$6:'単重表'!$F$2502,3,FALSE))</f>
        <v/>
      </c>
      <c r="Q248" s="47"/>
      <c r="R248" s="54" t="e">
        <f t="shared" si="70"/>
        <v>#VALUE!</v>
      </c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65"/>
      <c r="AF248" s="65"/>
      <c r="AG248" s="40"/>
      <c r="AH248" s="40"/>
      <c r="AI248" s="40"/>
      <c r="AJ248" s="56" t="str">
        <f>IF(H248="","",VLOOKUP(H248,単重表!$C$6:'単重表'!$F$2502,4,FALSE))</f>
        <v/>
      </c>
      <c r="AK248" s="169" t="e">
        <f t="shared" si="64"/>
        <v>#VALUE!</v>
      </c>
      <c r="AL248" s="40">
        <v>2</v>
      </c>
      <c r="AM248" s="218" t="e">
        <f t="shared" si="65"/>
        <v>#VALUE!</v>
      </c>
      <c r="AO248" s="219">
        <f t="shared" si="60"/>
        <v>0</v>
      </c>
      <c r="AP248" s="210"/>
      <c r="AQ248" s="211" t="str">
        <f t="shared" si="61"/>
        <v/>
      </c>
      <c r="AR248" s="210"/>
      <c r="AS248" s="212" t="str">
        <f t="shared" si="62"/>
        <v/>
      </c>
      <c r="AT248" s="210"/>
      <c r="AU248" s="131"/>
      <c r="AV248" s="213"/>
      <c r="AW248" s="213"/>
      <c r="AX248" s="213"/>
      <c r="AY248" s="213"/>
      <c r="AZ248" s="213"/>
      <c r="BA248" s="214"/>
      <c r="BB248" s="98"/>
      <c r="BC248" s="213"/>
      <c r="BD248" s="213"/>
      <c r="BE248" s="213"/>
      <c r="BF248" s="213"/>
      <c r="BG248" s="215"/>
      <c r="BH248" s="133"/>
      <c r="BI248" s="216"/>
      <c r="BJ248" s="131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>
        <f t="shared" si="63"/>
        <v>0</v>
      </c>
    </row>
    <row r="249" spans="1:93" ht="22.5" customHeight="1">
      <c r="A249" s="111"/>
      <c r="B249" s="65"/>
      <c r="C249" s="92"/>
      <c r="D249" s="96"/>
      <c r="E249" s="92"/>
      <c r="F249" s="98"/>
      <c r="G249" s="96"/>
      <c r="H249" s="87"/>
      <c r="I249" s="65"/>
      <c r="J249" s="88" t="str">
        <f>IF(H249="","",VLOOKUP(H249,単重表!$C$6:'単重表'!$F$2502,2,FALSE))</f>
        <v/>
      </c>
      <c r="K249" s="46"/>
      <c r="L249" s="129">
        <f t="shared" si="69"/>
        <v>1</v>
      </c>
      <c r="M249" s="46"/>
      <c r="N249" s="129">
        <f t="shared" si="68"/>
        <v>1</v>
      </c>
      <c r="O249" s="49"/>
      <c r="P249" s="47" t="str">
        <f>IF(H249="","",VLOOKUP(H249,単重表!$C$6:'単重表'!$F$2502,3,FALSE))</f>
        <v/>
      </c>
      <c r="Q249" s="47"/>
      <c r="R249" s="54" t="e">
        <f t="shared" si="70"/>
        <v>#VALUE!</v>
      </c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56" t="str">
        <f>IF(H249="","",VLOOKUP(H249,単重表!$C$6:'単重表'!$F$2502,4,FALSE))</f>
        <v/>
      </c>
      <c r="AK249" s="169" t="e">
        <f t="shared" si="64"/>
        <v>#VALUE!</v>
      </c>
      <c r="AL249" s="40">
        <v>2</v>
      </c>
      <c r="AM249" s="218" t="e">
        <f t="shared" si="65"/>
        <v>#VALUE!</v>
      </c>
      <c r="AO249" s="219">
        <f t="shared" si="60"/>
        <v>0</v>
      </c>
      <c r="AP249" s="210"/>
      <c r="AQ249" s="211" t="str">
        <f t="shared" si="61"/>
        <v/>
      </c>
      <c r="AR249" s="210"/>
      <c r="AS249" s="212" t="str">
        <f t="shared" si="62"/>
        <v/>
      </c>
      <c r="AT249" s="210"/>
      <c r="AU249" s="131"/>
      <c r="AV249" s="213"/>
      <c r="AW249" s="213"/>
      <c r="AX249" s="213"/>
      <c r="AY249" s="213"/>
      <c r="AZ249" s="213"/>
      <c r="BA249" s="214"/>
      <c r="BB249" s="98"/>
      <c r="BC249" s="213"/>
      <c r="BD249" s="213"/>
      <c r="BE249" s="213"/>
      <c r="BF249" s="213"/>
      <c r="BG249" s="215"/>
      <c r="BH249" s="133"/>
      <c r="BI249" s="216"/>
      <c r="BJ249" s="131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>
        <f t="shared" si="63"/>
        <v>0</v>
      </c>
    </row>
    <row r="250" spans="1:93" ht="22.5" customHeight="1">
      <c r="A250" s="111"/>
      <c r="B250" s="65"/>
      <c r="C250" s="92"/>
      <c r="D250" s="96"/>
      <c r="E250" s="92"/>
      <c r="F250" s="98"/>
      <c r="G250" s="96"/>
      <c r="H250" s="87"/>
      <c r="I250" s="65"/>
      <c r="J250" s="88" t="str">
        <f>IF(H250="","",VLOOKUP(H250,単重表!$C$6:'単重表'!$F$2502,2,FALSE))</f>
        <v/>
      </c>
      <c r="K250" s="46"/>
      <c r="L250" s="129">
        <f t="shared" si="69"/>
        <v>1</v>
      </c>
      <c r="M250" s="46"/>
      <c r="N250" s="129">
        <f t="shared" si="68"/>
        <v>1</v>
      </c>
      <c r="O250" s="49"/>
      <c r="P250" s="47" t="str">
        <f>IF(H250="","",VLOOKUP(H250,単重表!$C$6:'単重表'!$F$2502,3,FALSE))</f>
        <v/>
      </c>
      <c r="Q250" s="47"/>
      <c r="R250" s="54" t="e">
        <f t="shared" si="70"/>
        <v>#VALUE!</v>
      </c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56" t="str">
        <f>IF(H250="","",VLOOKUP(H250,単重表!$C$6:'単重表'!$F$2502,4,FALSE))</f>
        <v/>
      </c>
      <c r="AK250" s="169" t="e">
        <f t="shared" si="64"/>
        <v>#VALUE!</v>
      </c>
      <c r="AL250" s="40">
        <v>2</v>
      </c>
      <c r="AM250" s="218" t="e">
        <f t="shared" si="65"/>
        <v>#VALUE!</v>
      </c>
      <c r="AO250" s="219">
        <f t="shared" si="60"/>
        <v>0</v>
      </c>
      <c r="AP250" s="210"/>
      <c r="AQ250" s="211" t="str">
        <f t="shared" si="61"/>
        <v/>
      </c>
      <c r="AR250" s="210"/>
      <c r="AS250" s="212" t="str">
        <f t="shared" si="62"/>
        <v/>
      </c>
      <c r="AT250" s="210"/>
      <c r="AU250" s="131"/>
      <c r="AV250" s="213"/>
      <c r="AW250" s="213"/>
      <c r="AX250" s="213"/>
      <c r="AY250" s="213"/>
      <c r="AZ250" s="213"/>
      <c r="BA250" s="214"/>
      <c r="BB250" s="98"/>
      <c r="BC250" s="213"/>
      <c r="BD250" s="213"/>
      <c r="BE250" s="213"/>
      <c r="BF250" s="213"/>
      <c r="BG250" s="215"/>
      <c r="BH250" s="133"/>
      <c r="BI250" s="216"/>
      <c r="BJ250" s="131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>
        <f t="shared" si="63"/>
        <v>0</v>
      </c>
    </row>
    <row r="251" spans="1:93" ht="22.5" customHeight="1">
      <c r="A251" s="111"/>
      <c r="B251" s="65"/>
      <c r="C251" s="92"/>
      <c r="D251" s="96"/>
      <c r="E251" s="92"/>
      <c r="F251" s="98"/>
      <c r="G251" s="96"/>
      <c r="H251" s="87"/>
      <c r="I251" s="65"/>
      <c r="J251" s="88" t="str">
        <f>IF(H251="","",VLOOKUP(H251,単重表!$C$6:'単重表'!$F$2502,2,FALSE))</f>
        <v/>
      </c>
      <c r="K251" s="46"/>
      <c r="L251" s="129">
        <f t="shared" si="69"/>
        <v>1</v>
      </c>
      <c r="M251" s="46"/>
      <c r="N251" s="129">
        <f t="shared" si="68"/>
        <v>1</v>
      </c>
      <c r="O251" s="49"/>
      <c r="P251" s="47" t="str">
        <f>IF(H251="","",VLOOKUP(H251,単重表!$C$6:'単重表'!$F$2502,3,FALSE))</f>
        <v/>
      </c>
      <c r="Q251" s="47"/>
      <c r="R251" s="54" t="e">
        <f t="shared" si="70"/>
        <v>#VALUE!</v>
      </c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56" t="str">
        <f>IF(H251="","",VLOOKUP(H251,単重表!$C$6:'単重表'!$F$2502,4,FALSE))</f>
        <v/>
      </c>
      <c r="AK251" s="169" t="e">
        <f t="shared" si="64"/>
        <v>#VALUE!</v>
      </c>
      <c r="AL251" s="40">
        <v>2</v>
      </c>
      <c r="AM251" s="218" t="e">
        <f t="shared" si="65"/>
        <v>#VALUE!</v>
      </c>
      <c r="AO251" s="219">
        <f t="shared" si="60"/>
        <v>0</v>
      </c>
      <c r="AP251" s="210"/>
      <c r="AQ251" s="211" t="str">
        <f t="shared" si="61"/>
        <v/>
      </c>
      <c r="AR251" s="210"/>
      <c r="AS251" s="212" t="str">
        <f t="shared" si="62"/>
        <v/>
      </c>
      <c r="AT251" s="210"/>
      <c r="AU251" s="131"/>
      <c r="AV251" s="213"/>
      <c r="AW251" s="213"/>
      <c r="AX251" s="213"/>
      <c r="AY251" s="213"/>
      <c r="AZ251" s="213"/>
      <c r="BA251" s="214"/>
      <c r="BB251" s="98"/>
      <c r="BC251" s="213"/>
      <c r="BD251" s="213"/>
      <c r="BE251" s="213"/>
      <c r="BF251" s="213"/>
      <c r="BG251" s="215"/>
      <c r="BH251" s="133"/>
      <c r="BI251" s="216"/>
      <c r="BJ251" s="131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>
        <f t="shared" si="63"/>
        <v>0</v>
      </c>
    </row>
    <row r="252" spans="1:93" ht="22.5" customHeight="1">
      <c r="A252" s="111"/>
      <c r="B252" s="65"/>
      <c r="C252" s="92"/>
      <c r="D252" s="96"/>
      <c r="E252" s="92"/>
      <c r="F252" s="98"/>
      <c r="G252" s="96"/>
      <c r="H252" s="87"/>
      <c r="I252" s="65"/>
      <c r="J252" s="88" t="str">
        <f>IF(H252="","",VLOOKUP(H252,単重表!$C$6:'単重表'!$F$2502,2,FALSE))</f>
        <v/>
      </c>
      <c r="K252" s="46"/>
      <c r="L252" s="129">
        <f t="shared" si="69"/>
        <v>1</v>
      </c>
      <c r="M252" s="46"/>
      <c r="N252" s="129">
        <f t="shared" si="68"/>
        <v>1</v>
      </c>
      <c r="O252" s="49"/>
      <c r="P252" s="47" t="str">
        <f>IF(H252="","",VLOOKUP(H252,単重表!$C$6:'単重表'!$F$2502,3,FALSE))</f>
        <v/>
      </c>
      <c r="Q252" s="47"/>
      <c r="R252" s="54" t="e">
        <f t="shared" si="70"/>
        <v>#VALUE!</v>
      </c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56" t="str">
        <f>IF(H252="","",VLOOKUP(H252,単重表!$C$6:'単重表'!$F$2502,4,FALSE))</f>
        <v/>
      </c>
      <c r="AK252" s="169" t="e">
        <f t="shared" si="64"/>
        <v>#VALUE!</v>
      </c>
      <c r="AL252" s="40">
        <v>2</v>
      </c>
      <c r="AM252" s="218" t="e">
        <f t="shared" si="65"/>
        <v>#VALUE!</v>
      </c>
      <c r="AO252" s="219">
        <f t="shared" si="60"/>
        <v>0</v>
      </c>
      <c r="AP252" s="210"/>
      <c r="AQ252" s="211" t="str">
        <f t="shared" si="61"/>
        <v/>
      </c>
      <c r="AR252" s="210"/>
      <c r="AS252" s="212" t="str">
        <f t="shared" si="62"/>
        <v/>
      </c>
      <c r="AT252" s="210"/>
      <c r="AU252" s="131"/>
      <c r="AV252" s="213"/>
      <c r="AW252" s="213"/>
      <c r="AX252" s="213"/>
      <c r="AY252" s="213"/>
      <c r="AZ252" s="213"/>
      <c r="BA252" s="214"/>
      <c r="BB252" s="98"/>
      <c r="BC252" s="213"/>
      <c r="BD252" s="213"/>
      <c r="BE252" s="213"/>
      <c r="BF252" s="213"/>
      <c r="BG252" s="215"/>
      <c r="BH252" s="133"/>
      <c r="BI252" s="216"/>
      <c r="BJ252" s="131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>
        <f t="shared" si="63"/>
        <v>0</v>
      </c>
    </row>
    <row r="253" spans="1:93" ht="22.5" customHeight="1">
      <c r="A253" s="111"/>
      <c r="B253" s="65"/>
      <c r="C253" s="92"/>
      <c r="D253" s="96"/>
      <c r="E253" s="92"/>
      <c r="F253" s="98"/>
      <c r="G253" s="96"/>
      <c r="H253" s="87"/>
      <c r="I253" s="65"/>
      <c r="J253" s="88" t="str">
        <f>IF(H253="","",VLOOKUP(H253,単重表!$C$6:'単重表'!$F$2502,2,FALSE))</f>
        <v/>
      </c>
      <c r="K253" s="46"/>
      <c r="L253" s="129">
        <f t="shared" si="69"/>
        <v>1</v>
      </c>
      <c r="M253" s="46"/>
      <c r="N253" s="129">
        <f t="shared" si="68"/>
        <v>1</v>
      </c>
      <c r="O253" s="49"/>
      <c r="P253" s="47" t="str">
        <f>IF(H253="","",VLOOKUP(H253,単重表!$C$6:'単重表'!$F$2502,3,FALSE))</f>
        <v/>
      </c>
      <c r="Q253" s="47"/>
      <c r="R253" s="54" t="e">
        <f t="shared" si="70"/>
        <v>#VALUE!</v>
      </c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56" t="str">
        <f>IF(H253="","",VLOOKUP(H253,単重表!$C$6:'単重表'!$F$2502,4,FALSE))</f>
        <v/>
      </c>
      <c r="AK253" s="169" t="e">
        <f t="shared" si="64"/>
        <v>#VALUE!</v>
      </c>
      <c r="AL253" s="40">
        <v>2</v>
      </c>
      <c r="AM253" s="218" t="e">
        <f t="shared" si="65"/>
        <v>#VALUE!</v>
      </c>
      <c r="AO253" s="219">
        <f t="shared" si="60"/>
        <v>0</v>
      </c>
      <c r="AP253" s="210"/>
      <c r="AQ253" s="211" t="str">
        <f t="shared" si="61"/>
        <v/>
      </c>
      <c r="AR253" s="210"/>
      <c r="AS253" s="212" t="str">
        <f t="shared" si="62"/>
        <v/>
      </c>
      <c r="AT253" s="210"/>
      <c r="AU253" s="131"/>
      <c r="AV253" s="213"/>
      <c r="AW253" s="213"/>
      <c r="AX253" s="213"/>
      <c r="AY253" s="213"/>
      <c r="AZ253" s="213"/>
      <c r="BA253" s="214"/>
      <c r="BB253" s="98"/>
      <c r="BC253" s="213"/>
      <c r="BD253" s="213"/>
      <c r="BE253" s="213"/>
      <c r="BF253" s="213"/>
      <c r="BG253" s="215"/>
      <c r="BH253" s="133"/>
      <c r="BI253" s="216"/>
      <c r="BJ253" s="131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>
        <f t="shared" si="63"/>
        <v>0</v>
      </c>
    </row>
    <row r="254" spans="1:93" ht="22.5" customHeight="1">
      <c r="A254" s="111"/>
      <c r="B254" s="65"/>
      <c r="C254" s="92"/>
      <c r="D254" s="96"/>
      <c r="E254" s="92"/>
      <c r="F254" s="98"/>
      <c r="G254" s="96"/>
      <c r="H254" s="87"/>
      <c r="I254" s="65"/>
      <c r="J254" s="88" t="str">
        <f>IF(H254="","",VLOOKUP(H254,単重表!$C$6:'単重表'!$F$2502,2,FALSE))</f>
        <v/>
      </c>
      <c r="K254" s="46"/>
      <c r="L254" s="129">
        <f t="shared" si="69"/>
        <v>1</v>
      </c>
      <c r="M254" s="46"/>
      <c r="N254" s="129">
        <f t="shared" si="68"/>
        <v>1</v>
      </c>
      <c r="O254" s="49"/>
      <c r="P254" s="47" t="str">
        <f>IF(H254="","",VLOOKUP(H254,単重表!$C$6:'単重表'!$F$2502,3,FALSE))</f>
        <v/>
      </c>
      <c r="Q254" s="47"/>
      <c r="R254" s="54" t="e">
        <f t="shared" si="70"/>
        <v>#VALUE!</v>
      </c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56" t="str">
        <f>IF(H254="","",VLOOKUP(H254,単重表!$C$6:'単重表'!$F$2502,4,FALSE))</f>
        <v/>
      </c>
      <c r="AK254" s="169" t="e">
        <f t="shared" si="64"/>
        <v>#VALUE!</v>
      </c>
      <c r="AL254" s="40">
        <v>2</v>
      </c>
      <c r="AM254" s="218" t="e">
        <f t="shared" si="65"/>
        <v>#VALUE!</v>
      </c>
      <c r="AO254" s="219">
        <f t="shared" si="60"/>
        <v>0</v>
      </c>
      <c r="AP254" s="210"/>
      <c r="AQ254" s="211" t="str">
        <f t="shared" si="61"/>
        <v/>
      </c>
      <c r="AR254" s="210"/>
      <c r="AS254" s="212" t="str">
        <f t="shared" si="62"/>
        <v/>
      </c>
      <c r="AT254" s="210"/>
      <c r="AU254" s="131"/>
      <c r="AV254" s="213"/>
      <c r="AW254" s="213"/>
      <c r="AX254" s="213"/>
      <c r="AY254" s="213"/>
      <c r="AZ254" s="213"/>
      <c r="BA254" s="214"/>
      <c r="BB254" s="98"/>
      <c r="BC254" s="213"/>
      <c r="BD254" s="213"/>
      <c r="BE254" s="213"/>
      <c r="BF254" s="213"/>
      <c r="BG254" s="215"/>
      <c r="BH254" s="133"/>
      <c r="BI254" s="216"/>
      <c r="BJ254" s="131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>
        <f t="shared" si="63"/>
        <v>0</v>
      </c>
    </row>
    <row r="255" spans="1:93" ht="22.5" customHeight="1">
      <c r="A255" s="111"/>
      <c r="B255" s="65"/>
      <c r="C255" s="92"/>
      <c r="D255" s="96"/>
      <c r="E255" s="92"/>
      <c r="F255" s="98"/>
      <c r="G255" s="96"/>
      <c r="H255" s="87"/>
      <c r="I255" s="65"/>
      <c r="J255" s="88" t="str">
        <f>IF(H255="","",VLOOKUP(H255,単重表!$C$6:'単重表'!$F$2502,2,FALSE))</f>
        <v/>
      </c>
      <c r="K255" s="46"/>
      <c r="L255" s="129">
        <f t="shared" si="69"/>
        <v>1</v>
      </c>
      <c r="M255" s="46"/>
      <c r="N255" s="129">
        <f t="shared" si="68"/>
        <v>1</v>
      </c>
      <c r="O255" s="49"/>
      <c r="P255" s="47" t="str">
        <f>IF(H255="","",VLOOKUP(H255,単重表!$C$6:'単重表'!$F$2502,3,FALSE))</f>
        <v/>
      </c>
      <c r="Q255" s="47"/>
      <c r="R255" s="54" t="e">
        <f t="shared" si="70"/>
        <v>#VALUE!</v>
      </c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56" t="str">
        <f>IF(H255="","",VLOOKUP(H255,単重表!$C$6:'単重表'!$F$2502,4,FALSE))</f>
        <v/>
      </c>
      <c r="AK255" s="169" t="e">
        <f t="shared" si="64"/>
        <v>#VALUE!</v>
      </c>
      <c r="AL255" s="40">
        <v>2</v>
      </c>
      <c r="AM255" s="218" t="e">
        <f t="shared" si="65"/>
        <v>#VALUE!</v>
      </c>
      <c r="AO255" s="219">
        <f t="shared" si="60"/>
        <v>0</v>
      </c>
      <c r="AP255" s="210"/>
      <c r="AQ255" s="211" t="str">
        <f t="shared" si="61"/>
        <v/>
      </c>
      <c r="AR255" s="210"/>
      <c r="AS255" s="212" t="str">
        <f t="shared" si="62"/>
        <v/>
      </c>
      <c r="AT255" s="210"/>
      <c r="AU255" s="131"/>
      <c r="AV255" s="213"/>
      <c r="AW255" s="213"/>
      <c r="AX255" s="213"/>
      <c r="AY255" s="213"/>
      <c r="AZ255" s="213"/>
      <c r="BA255" s="214"/>
      <c r="BB255" s="98"/>
      <c r="BC255" s="213"/>
      <c r="BD255" s="213"/>
      <c r="BE255" s="213"/>
      <c r="BF255" s="213"/>
      <c r="BG255" s="215"/>
      <c r="BH255" s="133"/>
      <c r="BI255" s="216"/>
      <c r="BJ255" s="131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>
        <f t="shared" si="63"/>
        <v>0</v>
      </c>
    </row>
    <row r="256" spans="1:93" ht="22.5" customHeight="1">
      <c r="A256" s="111"/>
      <c r="B256" s="65"/>
      <c r="C256" s="92"/>
      <c r="D256" s="96"/>
      <c r="E256" s="92"/>
      <c r="F256" s="98"/>
      <c r="G256" s="96"/>
      <c r="H256" s="87"/>
      <c r="I256" s="65"/>
      <c r="J256" s="88" t="str">
        <f>IF(H256="","",VLOOKUP(H256,単重表!$C$6:'単重表'!$F$2502,2,FALSE))</f>
        <v/>
      </c>
      <c r="K256" s="46"/>
      <c r="L256" s="129">
        <f t="shared" si="69"/>
        <v>1</v>
      </c>
      <c r="M256" s="46"/>
      <c r="N256" s="129">
        <f t="shared" si="68"/>
        <v>1</v>
      </c>
      <c r="O256" s="49"/>
      <c r="P256" s="47" t="str">
        <f>IF(H256="","",VLOOKUP(H256,単重表!$C$6:'単重表'!$F$2502,3,FALSE))</f>
        <v/>
      </c>
      <c r="Q256" s="47"/>
      <c r="R256" s="54" t="e">
        <f t="shared" si="70"/>
        <v>#VALUE!</v>
      </c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56" t="str">
        <f>IF(H256="","",VLOOKUP(H256,単重表!$C$6:'単重表'!$F$2502,4,FALSE))</f>
        <v/>
      </c>
      <c r="AK256" s="169" t="e">
        <f t="shared" si="64"/>
        <v>#VALUE!</v>
      </c>
      <c r="AL256" s="40">
        <v>2</v>
      </c>
      <c r="AM256" s="218" t="e">
        <f t="shared" si="65"/>
        <v>#VALUE!</v>
      </c>
      <c r="AO256" s="219">
        <f t="shared" si="60"/>
        <v>0</v>
      </c>
      <c r="AP256" s="210"/>
      <c r="AQ256" s="211" t="str">
        <f t="shared" si="61"/>
        <v/>
      </c>
      <c r="AR256" s="210"/>
      <c r="AS256" s="212" t="str">
        <f t="shared" si="62"/>
        <v/>
      </c>
      <c r="AT256" s="210"/>
      <c r="AU256" s="131"/>
      <c r="AV256" s="213"/>
      <c r="AW256" s="213"/>
      <c r="AX256" s="213"/>
      <c r="AY256" s="213"/>
      <c r="AZ256" s="213"/>
      <c r="BA256" s="214"/>
      <c r="BB256" s="98"/>
      <c r="BC256" s="213"/>
      <c r="BD256" s="213"/>
      <c r="BE256" s="213"/>
      <c r="BF256" s="213"/>
      <c r="BG256" s="215"/>
      <c r="BH256" s="133"/>
      <c r="BI256" s="216"/>
      <c r="BJ256" s="131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>
        <f t="shared" si="63"/>
        <v>0</v>
      </c>
    </row>
    <row r="257" spans="1:93" ht="22.5" customHeight="1">
      <c r="A257" s="111"/>
      <c r="B257" s="65"/>
      <c r="C257" s="92"/>
      <c r="D257" s="96"/>
      <c r="E257" s="92"/>
      <c r="F257" s="98"/>
      <c r="G257" s="96"/>
      <c r="H257" s="87"/>
      <c r="I257" s="65"/>
      <c r="J257" s="88" t="str">
        <f>IF(H257="","",VLOOKUP(H257,単重表!$C$6:'単重表'!$F$2502,2,FALSE))</f>
        <v/>
      </c>
      <c r="K257" s="46"/>
      <c r="L257" s="129">
        <f t="shared" si="66"/>
        <v>1</v>
      </c>
      <c r="M257" s="46"/>
      <c r="N257" s="129">
        <f t="shared" si="68"/>
        <v>1</v>
      </c>
      <c r="O257" s="49"/>
      <c r="P257" s="47" t="str">
        <f>IF(H257="","",VLOOKUP(H257,単重表!$C$6:'単重表'!$F$2502,3,FALSE))</f>
        <v/>
      </c>
      <c r="Q257" s="47"/>
      <c r="R257" s="54" t="e">
        <f t="shared" si="67"/>
        <v>#VALUE!</v>
      </c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56" t="str">
        <f>IF(H257="","",VLOOKUP(H257,単重表!$C$6:'単重表'!$F$2502,4,FALSE))</f>
        <v/>
      </c>
      <c r="AK257" s="169" t="e">
        <f t="shared" si="64"/>
        <v>#VALUE!</v>
      </c>
      <c r="AL257" s="40">
        <v>2</v>
      </c>
      <c r="AM257" s="218" t="e">
        <f t="shared" si="65"/>
        <v>#VALUE!</v>
      </c>
      <c r="AO257" s="219">
        <f t="shared" si="60"/>
        <v>0</v>
      </c>
      <c r="AP257" s="210"/>
      <c r="AQ257" s="211" t="str">
        <f t="shared" si="61"/>
        <v/>
      </c>
      <c r="AR257" s="210"/>
      <c r="AS257" s="212" t="str">
        <f t="shared" si="62"/>
        <v/>
      </c>
      <c r="AT257" s="210"/>
      <c r="AU257" s="131"/>
      <c r="AV257" s="213"/>
      <c r="AW257" s="213"/>
      <c r="AX257" s="213"/>
      <c r="AY257" s="213"/>
      <c r="AZ257" s="213"/>
      <c r="BA257" s="214"/>
      <c r="BB257" s="98"/>
      <c r="BC257" s="213"/>
      <c r="BD257" s="213"/>
      <c r="BE257" s="213"/>
      <c r="BF257" s="213"/>
      <c r="BG257" s="215"/>
      <c r="BH257" s="133"/>
      <c r="BI257" s="216"/>
      <c r="BJ257" s="131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>
        <f t="shared" si="63"/>
        <v>0</v>
      </c>
    </row>
    <row r="258" spans="1:93" ht="22.5" customHeight="1">
      <c r="A258" s="111"/>
      <c r="B258" s="65"/>
      <c r="C258" s="92"/>
      <c r="D258" s="96"/>
      <c r="E258" s="92"/>
      <c r="F258" s="98"/>
      <c r="G258" s="96"/>
      <c r="H258" s="87"/>
      <c r="I258" s="65"/>
      <c r="J258" s="88" t="str">
        <f>IF(H258="","",VLOOKUP(H258,単重表!$C$6:'単重表'!$F$2502,2,FALSE))</f>
        <v/>
      </c>
      <c r="K258" s="46"/>
      <c r="L258" s="129">
        <f t="shared" si="66"/>
        <v>1</v>
      </c>
      <c r="M258" s="46"/>
      <c r="N258" s="129">
        <f t="shared" si="68"/>
        <v>1</v>
      </c>
      <c r="O258" s="49"/>
      <c r="P258" s="47" t="str">
        <f>IF(H258="","",VLOOKUP(H258,単重表!$C$6:'単重表'!$F$2502,3,FALSE))</f>
        <v/>
      </c>
      <c r="Q258" s="47"/>
      <c r="R258" s="54" t="e">
        <f t="shared" si="67"/>
        <v>#VALUE!</v>
      </c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56" t="str">
        <f>IF(H258="","",VLOOKUP(H258,単重表!$C$6:'単重表'!$F$2502,4,FALSE))</f>
        <v/>
      </c>
      <c r="AK258" s="169" t="e">
        <f t="shared" si="64"/>
        <v>#VALUE!</v>
      </c>
      <c r="AL258" s="40">
        <v>2</v>
      </c>
      <c r="AM258" s="218" t="e">
        <f t="shared" si="65"/>
        <v>#VALUE!</v>
      </c>
      <c r="AO258" s="219">
        <f t="shared" si="60"/>
        <v>0</v>
      </c>
      <c r="AP258" s="210"/>
      <c r="AQ258" s="211" t="str">
        <f t="shared" si="61"/>
        <v/>
      </c>
      <c r="AR258" s="210"/>
      <c r="AS258" s="212" t="str">
        <f t="shared" si="62"/>
        <v/>
      </c>
      <c r="AT258" s="210"/>
      <c r="AU258" s="131"/>
      <c r="AV258" s="213"/>
      <c r="AW258" s="213"/>
      <c r="AX258" s="213"/>
      <c r="AY258" s="213"/>
      <c r="AZ258" s="213"/>
      <c r="BA258" s="214"/>
      <c r="BB258" s="98"/>
      <c r="BC258" s="213"/>
      <c r="BD258" s="213"/>
      <c r="BE258" s="213"/>
      <c r="BF258" s="213"/>
      <c r="BG258" s="215"/>
      <c r="BH258" s="133"/>
      <c r="BI258" s="216"/>
      <c r="BJ258" s="131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>
        <f t="shared" si="63"/>
        <v>0</v>
      </c>
    </row>
    <row r="259" spans="1:93" ht="22.5" customHeight="1">
      <c r="A259" s="111"/>
      <c r="B259" s="65"/>
      <c r="C259" s="92"/>
      <c r="D259" s="96"/>
      <c r="E259" s="92"/>
      <c r="F259" s="98"/>
      <c r="G259" s="96"/>
      <c r="H259" s="87"/>
      <c r="I259" s="99"/>
      <c r="J259" s="88" t="str">
        <f>IF(H259="","",VLOOKUP(H259,単重表!$C$6:'単重表'!$F$2502,2,FALSE))</f>
        <v/>
      </c>
      <c r="K259" s="121"/>
      <c r="L259" s="129">
        <f t="shared" si="66"/>
        <v>1</v>
      </c>
      <c r="M259" s="46"/>
      <c r="N259" s="129">
        <f t="shared" si="68"/>
        <v>1</v>
      </c>
      <c r="O259" s="49"/>
      <c r="P259" s="47" t="str">
        <f>IF(H259="","",VLOOKUP(H259,単重表!$C$6:'単重表'!$F$2502,3,FALSE))</f>
        <v/>
      </c>
      <c r="Q259" s="47"/>
      <c r="R259" s="54" t="e">
        <f t="shared" si="67"/>
        <v>#VALUE!</v>
      </c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65"/>
      <c r="AF259" s="65"/>
      <c r="AG259" s="40"/>
      <c r="AH259" s="40"/>
      <c r="AI259" s="40"/>
      <c r="AJ259" s="56" t="str">
        <f>IF(H259="","",VLOOKUP(H259,単重表!$C$6:'単重表'!$F$2502,4,FALSE))</f>
        <v/>
      </c>
      <c r="AK259" s="169" t="e">
        <f t="shared" si="64"/>
        <v>#VALUE!</v>
      </c>
      <c r="AL259" s="40">
        <v>2</v>
      </c>
      <c r="AM259" s="218" t="e">
        <f t="shared" si="65"/>
        <v>#VALUE!</v>
      </c>
      <c r="AO259" s="219">
        <f t="shared" si="60"/>
        <v>0</v>
      </c>
      <c r="AP259" s="210"/>
      <c r="AQ259" s="211" t="str">
        <f t="shared" si="61"/>
        <v/>
      </c>
      <c r="AR259" s="210"/>
      <c r="AS259" s="212" t="str">
        <f t="shared" si="62"/>
        <v/>
      </c>
      <c r="AT259" s="210"/>
      <c r="AU259" s="131"/>
      <c r="AV259" s="213"/>
      <c r="AW259" s="213"/>
      <c r="AX259" s="213"/>
      <c r="AY259" s="213"/>
      <c r="AZ259" s="213"/>
      <c r="BA259" s="214"/>
      <c r="BB259" s="98"/>
      <c r="BC259" s="213"/>
      <c r="BD259" s="213"/>
      <c r="BE259" s="213"/>
      <c r="BF259" s="213"/>
      <c r="BG259" s="215"/>
      <c r="BH259" s="133"/>
      <c r="BI259" s="216"/>
      <c r="BJ259" s="131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>
        <f t="shared" si="63"/>
        <v>0</v>
      </c>
    </row>
    <row r="260" spans="1:93" ht="22.5" customHeight="1">
      <c r="A260" s="111"/>
      <c r="B260" s="65"/>
      <c r="C260" s="92"/>
      <c r="D260" s="96"/>
      <c r="E260" s="92"/>
      <c r="F260" s="98"/>
      <c r="G260" s="96"/>
      <c r="H260" s="87"/>
      <c r="I260" s="99"/>
      <c r="J260" s="88" t="str">
        <f>IF(H260="","",VLOOKUP(H260,単重表!$C$6:'単重表'!$F$2502,2,FALSE))</f>
        <v/>
      </c>
      <c r="K260" s="121"/>
      <c r="L260" s="129">
        <f t="shared" ref="L260:L269" si="71">IF(K260="",1,K260/1000)</f>
        <v>1</v>
      </c>
      <c r="M260" s="46"/>
      <c r="N260" s="129">
        <f t="shared" si="68"/>
        <v>1</v>
      </c>
      <c r="O260" s="49"/>
      <c r="P260" s="47" t="str">
        <f>IF(H260="","",VLOOKUP(H260,単重表!$C$6:'単重表'!$F$2502,3,FALSE))</f>
        <v/>
      </c>
      <c r="Q260" s="47"/>
      <c r="R260" s="54" t="e">
        <f t="shared" ref="R260:R273" si="72">P260*O260*N260*L260+Q260</f>
        <v>#VALUE!</v>
      </c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65"/>
      <c r="AF260" s="65"/>
      <c r="AG260" s="40"/>
      <c r="AH260" s="40"/>
      <c r="AI260" s="40"/>
      <c r="AJ260" s="56" t="str">
        <f>IF(H260="","",VLOOKUP(H260,単重表!$C$6:'単重表'!$F$2502,4,FALSE))</f>
        <v/>
      </c>
      <c r="AK260" s="169" t="e">
        <f t="shared" si="64"/>
        <v>#VALUE!</v>
      </c>
      <c r="AL260" s="40">
        <v>2</v>
      </c>
      <c r="AM260" s="218" t="e">
        <f t="shared" si="65"/>
        <v>#VALUE!</v>
      </c>
      <c r="AO260" s="219">
        <f t="shared" si="60"/>
        <v>0</v>
      </c>
      <c r="AP260" s="210"/>
      <c r="AQ260" s="211" t="str">
        <f t="shared" si="61"/>
        <v/>
      </c>
      <c r="AR260" s="210"/>
      <c r="AS260" s="212" t="str">
        <f t="shared" si="62"/>
        <v/>
      </c>
      <c r="AT260" s="210"/>
      <c r="AU260" s="131"/>
      <c r="AV260" s="213"/>
      <c r="AW260" s="213"/>
      <c r="AX260" s="213"/>
      <c r="AY260" s="213"/>
      <c r="AZ260" s="213"/>
      <c r="BA260" s="214"/>
      <c r="BB260" s="98"/>
      <c r="BC260" s="213"/>
      <c r="BD260" s="213"/>
      <c r="BE260" s="213"/>
      <c r="BF260" s="213"/>
      <c r="BG260" s="215"/>
      <c r="BH260" s="133"/>
      <c r="BI260" s="216"/>
      <c r="BJ260" s="131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>
        <f t="shared" si="63"/>
        <v>0</v>
      </c>
    </row>
    <row r="261" spans="1:93" ht="22.5" customHeight="1">
      <c r="A261" s="111"/>
      <c r="B261" s="65"/>
      <c r="C261" s="92"/>
      <c r="D261" s="96"/>
      <c r="E261" s="92"/>
      <c r="F261" s="98"/>
      <c r="G261" s="96"/>
      <c r="H261" s="87"/>
      <c r="I261" s="99"/>
      <c r="J261" s="88" t="str">
        <f>IF(H261="","",VLOOKUP(H261,単重表!$C$6:'単重表'!$F$2502,2,FALSE))</f>
        <v/>
      </c>
      <c r="K261" s="121"/>
      <c r="L261" s="129">
        <f t="shared" si="71"/>
        <v>1</v>
      </c>
      <c r="M261" s="46"/>
      <c r="N261" s="129">
        <f t="shared" si="68"/>
        <v>1</v>
      </c>
      <c r="O261" s="49"/>
      <c r="P261" s="47" t="str">
        <f>IF(H261="","",VLOOKUP(H261,単重表!$C$6:'単重表'!$F$2502,3,FALSE))</f>
        <v/>
      </c>
      <c r="Q261" s="47"/>
      <c r="R261" s="54" t="e">
        <f t="shared" si="72"/>
        <v>#VALUE!</v>
      </c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65"/>
      <c r="AF261" s="65"/>
      <c r="AG261" s="40"/>
      <c r="AH261" s="40"/>
      <c r="AI261" s="40"/>
      <c r="AJ261" s="56" t="str">
        <f>IF(H261="","",VLOOKUP(H261,単重表!$C$6:'単重表'!$F$2502,4,FALSE))</f>
        <v/>
      </c>
      <c r="AK261" s="169" t="e">
        <f t="shared" si="64"/>
        <v>#VALUE!</v>
      </c>
      <c r="AL261" s="40">
        <v>2</v>
      </c>
      <c r="AM261" s="218" t="e">
        <f t="shared" si="65"/>
        <v>#VALUE!</v>
      </c>
      <c r="AO261" s="219">
        <f t="shared" si="60"/>
        <v>0</v>
      </c>
      <c r="AP261" s="210"/>
      <c r="AQ261" s="211" t="str">
        <f t="shared" si="61"/>
        <v/>
      </c>
      <c r="AR261" s="210"/>
      <c r="AS261" s="212" t="str">
        <f t="shared" si="62"/>
        <v/>
      </c>
      <c r="AT261" s="210"/>
      <c r="AU261" s="131"/>
      <c r="AV261" s="213"/>
      <c r="AW261" s="213"/>
      <c r="AX261" s="213"/>
      <c r="AY261" s="213"/>
      <c r="AZ261" s="213"/>
      <c r="BA261" s="214"/>
      <c r="BB261" s="98"/>
      <c r="BC261" s="213"/>
      <c r="BD261" s="213"/>
      <c r="BE261" s="213"/>
      <c r="BF261" s="213"/>
      <c r="BG261" s="215"/>
      <c r="BH261" s="133"/>
      <c r="BI261" s="216"/>
      <c r="BJ261" s="131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>
        <f t="shared" si="63"/>
        <v>0</v>
      </c>
    </row>
    <row r="262" spans="1:93" ht="22.5" customHeight="1">
      <c r="A262" s="111"/>
      <c r="B262" s="65"/>
      <c r="C262" s="92"/>
      <c r="D262" s="96"/>
      <c r="E262" s="92"/>
      <c r="F262" s="98"/>
      <c r="G262" s="96"/>
      <c r="H262" s="87"/>
      <c r="I262" s="99"/>
      <c r="J262" s="88" t="str">
        <f>IF(H262="","",VLOOKUP(H262,単重表!$C$6:'単重表'!$F$2502,2,FALSE))</f>
        <v/>
      </c>
      <c r="K262" s="121"/>
      <c r="L262" s="129">
        <f t="shared" si="71"/>
        <v>1</v>
      </c>
      <c r="M262" s="46"/>
      <c r="N262" s="129">
        <f t="shared" si="68"/>
        <v>1</v>
      </c>
      <c r="O262" s="49"/>
      <c r="P262" s="47" t="str">
        <f>IF(H262="","",VLOOKUP(H262,単重表!$C$6:'単重表'!$F$2502,3,FALSE))</f>
        <v/>
      </c>
      <c r="Q262" s="47"/>
      <c r="R262" s="54" t="e">
        <f t="shared" si="72"/>
        <v>#VALUE!</v>
      </c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65"/>
      <c r="AF262" s="65"/>
      <c r="AG262" s="40"/>
      <c r="AH262" s="40"/>
      <c r="AI262" s="40"/>
      <c r="AJ262" s="56" t="str">
        <f>IF(H262="","",VLOOKUP(H262,単重表!$C$6:'単重表'!$F$2502,4,FALSE))</f>
        <v/>
      </c>
      <c r="AK262" s="169" t="e">
        <f t="shared" si="64"/>
        <v>#VALUE!</v>
      </c>
      <c r="AL262" s="40">
        <v>2</v>
      </c>
      <c r="AM262" s="218" t="e">
        <f t="shared" si="65"/>
        <v>#VALUE!</v>
      </c>
      <c r="AO262" s="219">
        <f t="shared" ref="AO262:AO295" si="73">K262</f>
        <v>0</v>
      </c>
      <c r="AP262" s="210"/>
      <c r="AQ262" s="211" t="str">
        <f t="shared" ref="AQ262:AQ295" si="74">MID(J262,2,3)</f>
        <v/>
      </c>
      <c r="AR262" s="210"/>
      <c r="AS262" s="212" t="str">
        <f t="shared" ref="AS262:AS295" si="75">MID(J262,2,3)</f>
        <v/>
      </c>
      <c r="AT262" s="210"/>
      <c r="AU262" s="131"/>
      <c r="AV262" s="213"/>
      <c r="AW262" s="213"/>
      <c r="AX262" s="213"/>
      <c r="AY262" s="213"/>
      <c r="AZ262" s="213"/>
      <c r="BA262" s="214"/>
      <c r="BB262" s="98"/>
      <c r="BC262" s="213"/>
      <c r="BD262" s="213"/>
      <c r="BE262" s="213"/>
      <c r="BF262" s="213"/>
      <c r="BG262" s="215"/>
      <c r="BH262" s="133"/>
      <c r="BI262" s="216"/>
      <c r="BJ262" s="131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>
        <f t="shared" ref="CO262:CO295" si="76">BL262*$BL$4+BO262*$BO$4+BM262*$BM$4+BN262*$BN$4+BP262*$BP$4+BQ262*$BQ$4+BR262*$BR$4+BS262*$BS$4+BT262*$BT$4+BU262*$BU$4+BV262*$BV$4+BW262*$BW$4+BX262*$BX$4+BY262*$BY$4+BZ262*$BZ$4+CA262*$CA$4+CB262*$CB$4+CC262*$CC$4+CD262*$CD$4+CE262*$CE$4+CF262*$CF$4+CG262*$CG$4+CH262*$CH$4+CI262*$CI$4+CJ262*$CJ$4+CK262*$CK$4+CL262*$CL$4+CM262*$CM$4+CN262*$CN$4</f>
        <v>0</v>
      </c>
    </row>
    <row r="263" spans="1:93" ht="22.5" customHeight="1">
      <c r="A263" s="111"/>
      <c r="B263" s="65"/>
      <c r="C263" s="92"/>
      <c r="D263" s="96"/>
      <c r="E263" s="92"/>
      <c r="F263" s="98"/>
      <c r="G263" s="96"/>
      <c r="H263" s="87"/>
      <c r="I263" s="99"/>
      <c r="J263" s="88" t="str">
        <f>IF(H263="","",VLOOKUP(H263,単重表!$C$6:'単重表'!$F$2502,2,FALSE))</f>
        <v/>
      </c>
      <c r="K263" s="121"/>
      <c r="L263" s="129">
        <f t="shared" si="71"/>
        <v>1</v>
      </c>
      <c r="M263" s="46"/>
      <c r="N263" s="129">
        <f t="shared" si="68"/>
        <v>1</v>
      </c>
      <c r="O263" s="49"/>
      <c r="P263" s="47" t="str">
        <f>IF(H263="","",VLOOKUP(H263,単重表!$C$6:'単重表'!$F$2502,3,FALSE))</f>
        <v/>
      </c>
      <c r="Q263" s="47"/>
      <c r="R263" s="54" t="e">
        <f t="shared" si="72"/>
        <v>#VALUE!</v>
      </c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65"/>
      <c r="AF263" s="65"/>
      <c r="AG263" s="40"/>
      <c r="AH263" s="40"/>
      <c r="AI263" s="40"/>
      <c r="AJ263" s="56" t="str">
        <f>IF(H263="","",VLOOKUP(H263,単重表!$C$6:'単重表'!$F$2502,4,FALSE))</f>
        <v/>
      </c>
      <c r="AK263" s="169" t="e">
        <f t="shared" ref="AK263:AK295" si="77">AJ263*O263*L263</f>
        <v>#VALUE!</v>
      </c>
      <c r="AL263" s="40">
        <v>2</v>
      </c>
      <c r="AM263" s="218" t="e">
        <f t="shared" ref="AM263:AM295" si="78">AK263*AL263</f>
        <v>#VALUE!</v>
      </c>
      <c r="AO263" s="219">
        <f t="shared" si="73"/>
        <v>0</v>
      </c>
      <c r="AP263" s="210"/>
      <c r="AQ263" s="211" t="str">
        <f t="shared" si="74"/>
        <v/>
      </c>
      <c r="AR263" s="210"/>
      <c r="AS263" s="212" t="str">
        <f t="shared" si="75"/>
        <v/>
      </c>
      <c r="AT263" s="210"/>
      <c r="AU263" s="131"/>
      <c r="AV263" s="213"/>
      <c r="AW263" s="213"/>
      <c r="AX263" s="213"/>
      <c r="AY263" s="213"/>
      <c r="AZ263" s="213"/>
      <c r="BA263" s="214"/>
      <c r="BB263" s="98"/>
      <c r="BC263" s="213"/>
      <c r="BD263" s="213"/>
      <c r="BE263" s="213"/>
      <c r="BF263" s="213"/>
      <c r="BG263" s="215"/>
      <c r="BH263" s="133"/>
      <c r="BI263" s="216"/>
      <c r="BJ263" s="131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>
        <f t="shared" si="76"/>
        <v>0</v>
      </c>
    </row>
    <row r="264" spans="1:93" ht="22.5" customHeight="1">
      <c r="A264" s="111"/>
      <c r="B264" s="65"/>
      <c r="C264" s="92"/>
      <c r="D264" s="96"/>
      <c r="E264" s="92"/>
      <c r="F264" s="98"/>
      <c r="G264" s="96"/>
      <c r="H264" s="87"/>
      <c r="I264" s="99"/>
      <c r="J264" s="88" t="str">
        <f>IF(H264="","",VLOOKUP(H264,単重表!$C$6:'単重表'!$F$2502,2,FALSE))</f>
        <v/>
      </c>
      <c r="K264" s="121"/>
      <c r="L264" s="129">
        <f t="shared" si="71"/>
        <v>1</v>
      </c>
      <c r="M264" s="46"/>
      <c r="N264" s="129">
        <f t="shared" si="68"/>
        <v>1</v>
      </c>
      <c r="O264" s="49"/>
      <c r="P264" s="47" t="str">
        <f>IF(H264="","",VLOOKUP(H264,単重表!$C$6:'単重表'!$F$2502,3,FALSE))</f>
        <v/>
      </c>
      <c r="Q264" s="47"/>
      <c r="R264" s="54" t="e">
        <f t="shared" si="72"/>
        <v>#VALUE!</v>
      </c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65"/>
      <c r="AF264" s="65"/>
      <c r="AG264" s="40"/>
      <c r="AH264" s="40"/>
      <c r="AI264" s="40"/>
      <c r="AJ264" s="56" t="str">
        <f>IF(H264="","",VLOOKUP(H264,単重表!$C$6:'単重表'!$F$2502,4,FALSE))</f>
        <v/>
      </c>
      <c r="AK264" s="169" t="e">
        <f t="shared" si="77"/>
        <v>#VALUE!</v>
      </c>
      <c r="AL264" s="40">
        <v>2</v>
      </c>
      <c r="AM264" s="218" t="e">
        <f t="shared" si="78"/>
        <v>#VALUE!</v>
      </c>
      <c r="AO264" s="219">
        <f t="shared" si="73"/>
        <v>0</v>
      </c>
      <c r="AP264" s="210"/>
      <c r="AQ264" s="211" t="str">
        <f t="shared" si="74"/>
        <v/>
      </c>
      <c r="AR264" s="210"/>
      <c r="AS264" s="212" t="str">
        <f t="shared" si="75"/>
        <v/>
      </c>
      <c r="AT264" s="210"/>
      <c r="AU264" s="131"/>
      <c r="AV264" s="213"/>
      <c r="AW264" s="213"/>
      <c r="AX264" s="213"/>
      <c r="AY264" s="213"/>
      <c r="AZ264" s="213"/>
      <c r="BA264" s="214"/>
      <c r="BB264" s="98"/>
      <c r="BC264" s="213"/>
      <c r="BD264" s="213"/>
      <c r="BE264" s="213"/>
      <c r="BF264" s="213"/>
      <c r="BG264" s="215"/>
      <c r="BH264" s="133"/>
      <c r="BI264" s="216"/>
      <c r="BJ264" s="131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>
        <f t="shared" si="76"/>
        <v>0</v>
      </c>
    </row>
    <row r="265" spans="1:93" ht="22.5" customHeight="1">
      <c r="A265" s="111"/>
      <c r="B265" s="65"/>
      <c r="C265" s="92"/>
      <c r="D265" s="96"/>
      <c r="E265" s="92"/>
      <c r="F265" s="98"/>
      <c r="G265" s="96"/>
      <c r="H265" s="87"/>
      <c r="I265" s="99"/>
      <c r="J265" s="88" t="str">
        <f>IF(H265="","",VLOOKUP(H265,単重表!$C$6:'単重表'!$F$2502,2,FALSE))</f>
        <v/>
      </c>
      <c r="K265" s="121"/>
      <c r="L265" s="129">
        <f t="shared" si="71"/>
        <v>1</v>
      </c>
      <c r="M265" s="46"/>
      <c r="N265" s="129">
        <f t="shared" si="68"/>
        <v>1</v>
      </c>
      <c r="O265" s="49"/>
      <c r="P265" s="47" t="str">
        <f>IF(H265="","",VLOOKUP(H265,単重表!$C$6:'単重表'!$F$2502,3,FALSE))</f>
        <v/>
      </c>
      <c r="Q265" s="47"/>
      <c r="R265" s="54" t="e">
        <f t="shared" si="72"/>
        <v>#VALUE!</v>
      </c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65"/>
      <c r="AF265" s="65"/>
      <c r="AG265" s="40"/>
      <c r="AH265" s="40"/>
      <c r="AI265" s="40"/>
      <c r="AJ265" s="56" t="str">
        <f>IF(H265="","",VLOOKUP(H265,単重表!$C$6:'単重表'!$F$2502,4,FALSE))</f>
        <v/>
      </c>
      <c r="AK265" s="169" t="e">
        <f t="shared" si="77"/>
        <v>#VALUE!</v>
      </c>
      <c r="AL265" s="40">
        <v>2</v>
      </c>
      <c r="AM265" s="218" t="e">
        <f t="shared" si="78"/>
        <v>#VALUE!</v>
      </c>
      <c r="AO265" s="219">
        <f t="shared" si="73"/>
        <v>0</v>
      </c>
      <c r="AP265" s="210"/>
      <c r="AQ265" s="211" t="str">
        <f t="shared" si="74"/>
        <v/>
      </c>
      <c r="AR265" s="210"/>
      <c r="AS265" s="212" t="str">
        <f t="shared" si="75"/>
        <v/>
      </c>
      <c r="AT265" s="210"/>
      <c r="AU265" s="131"/>
      <c r="AV265" s="213"/>
      <c r="AW265" s="213"/>
      <c r="AX265" s="213"/>
      <c r="AY265" s="213"/>
      <c r="AZ265" s="213"/>
      <c r="BA265" s="214"/>
      <c r="BB265" s="98"/>
      <c r="BC265" s="213"/>
      <c r="BD265" s="213"/>
      <c r="BE265" s="213"/>
      <c r="BF265" s="213"/>
      <c r="BG265" s="215"/>
      <c r="BH265" s="133"/>
      <c r="BI265" s="216"/>
      <c r="BJ265" s="131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>
        <f t="shared" si="76"/>
        <v>0</v>
      </c>
    </row>
    <row r="266" spans="1:93" ht="22.5" customHeight="1">
      <c r="A266" s="111"/>
      <c r="B266" s="65"/>
      <c r="C266" s="92"/>
      <c r="D266" s="96"/>
      <c r="E266" s="92"/>
      <c r="F266" s="98"/>
      <c r="G266" s="96"/>
      <c r="H266" s="87"/>
      <c r="I266" s="99"/>
      <c r="J266" s="88" t="str">
        <f>IF(H266="","",VLOOKUP(H266,単重表!$C$6:'単重表'!$F$2502,2,FALSE))</f>
        <v/>
      </c>
      <c r="K266" s="121"/>
      <c r="L266" s="129">
        <f t="shared" si="71"/>
        <v>1</v>
      </c>
      <c r="M266" s="46"/>
      <c r="N266" s="129">
        <f t="shared" si="68"/>
        <v>1</v>
      </c>
      <c r="O266" s="49"/>
      <c r="P266" s="47" t="str">
        <f>IF(H266="","",VLOOKUP(H266,単重表!$C$6:'単重表'!$F$2502,3,FALSE))</f>
        <v/>
      </c>
      <c r="Q266" s="47"/>
      <c r="R266" s="54" t="e">
        <f t="shared" si="72"/>
        <v>#VALUE!</v>
      </c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65"/>
      <c r="AF266" s="65"/>
      <c r="AG266" s="40"/>
      <c r="AH266" s="40"/>
      <c r="AI266" s="40"/>
      <c r="AJ266" s="56" t="str">
        <f>IF(H266="","",VLOOKUP(H266,単重表!$C$6:'単重表'!$F$2502,4,FALSE))</f>
        <v/>
      </c>
      <c r="AK266" s="169" t="e">
        <f t="shared" si="77"/>
        <v>#VALUE!</v>
      </c>
      <c r="AL266" s="40">
        <v>2</v>
      </c>
      <c r="AM266" s="218" t="e">
        <f t="shared" si="78"/>
        <v>#VALUE!</v>
      </c>
      <c r="AO266" s="219">
        <f t="shared" si="73"/>
        <v>0</v>
      </c>
      <c r="AP266" s="210"/>
      <c r="AQ266" s="211" t="str">
        <f t="shared" si="74"/>
        <v/>
      </c>
      <c r="AR266" s="210"/>
      <c r="AS266" s="212" t="str">
        <f t="shared" si="75"/>
        <v/>
      </c>
      <c r="AT266" s="210"/>
      <c r="AU266" s="131"/>
      <c r="AV266" s="213"/>
      <c r="AW266" s="213"/>
      <c r="AX266" s="213"/>
      <c r="AY266" s="213"/>
      <c r="AZ266" s="213"/>
      <c r="BA266" s="214"/>
      <c r="BB266" s="98"/>
      <c r="BC266" s="213"/>
      <c r="BD266" s="213"/>
      <c r="BE266" s="213"/>
      <c r="BF266" s="213"/>
      <c r="BG266" s="215"/>
      <c r="BH266" s="133"/>
      <c r="BI266" s="216"/>
      <c r="BJ266" s="131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>
        <f t="shared" si="76"/>
        <v>0</v>
      </c>
    </row>
    <row r="267" spans="1:93" ht="22.5" customHeight="1">
      <c r="A267" s="111"/>
      <c r="B267" s="65"/>
      <c r="C267" s="92"/>
      <c r="D267" s="96"/>
      <c r="E267" s="92"/>
      <c r="F267" s="98"/>
      <c r="G267" s="96"/>
      <c r="H267" s="87"/>
      <c r="I267" s="99"/>
      <c r="J267" s="88" t="str">
        <f>IF(H267="","",VLOOKUP(H267,単重表!$C$6:'単重表'!$F$2502,2,FALSE))</f>
        <v/>
      </c>
      <c r="K267" s="121"/>
      <c r="L267" s="129">
        <f t="shared" si="71"/>
        <v>1</v>
      </c>
      <c r="M267" s="46"/>
      <c r="N267" s="129">
        <f t="shared" si="68"/>
        <v>1</v>
      </c>
      <c r="O267" s="49"/>
      <c r="P267" s="47" t="str">
        <f>IF(H267="","",VLOOKUP(H267,単重表!$C$6:'単重表'!$F$2502,3,FALSE))</f>
        <v/>
      </c>
      <c r="Q267" s="47"/>
      <c r="R267" s="54" t="e">
        <f t="shared" si="72"/>
        <v>#VALUE!</v>
      </c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65"/>
      <c r="AF267" s="65"/>
      <c r="AG267" s="40"/>
      <c r="AH267" s="40"/>
      <c r="AI267" s="40"/>
      <c r="AJ267" s="56" t="str">
        <f>IF(H267="","",VLOOKUP(H267,単重表!$C$6:'単重表'!$F$2502,4,FALSE))</f>
        <v/>
      </c>
      <c r="AK267" s="169" t="e">
        <f t="shared" si="77"/>
        <v>#VALUE!</v>
      </c>
      <c r="AL267" s="40">
        <v>2</v>
      </c>
      <c r="AM267" s="218" t="e">
        <f t="shared" si="78"/>
        <v>#VALUE!</v>
      </c>
      <c r="AO267" s="219">
        <f t="shared" si="73"/>
        <v>0</v>
      </c>
      <c r="AP267" s="210"/>
      <c r="AQ267" s="211" t="str">
        <f t="shared" si="74"/>
        <v/>
      </c>
      <c r="AR267" s="210"/>
      <c r="AS267" s="212" t="str">
        <f t="shared" si="75"/>
        <v/>
      </c>
      <c r="AT267" s="210"/>
      <c r="AU267" s="131"/>
      <c r="AV267" s="213"/>
      <c r="AW267" s="213"/>
      <c r="AX267" s="213"/>
      <c r="AY267" s="213"/>
      <c r="AZ267" s="213"/>
      <c r="BA267" s="214"/>
      <c r="BB267" s="98"/>
      <c r="BC267" s="213"/>
      <c r="BD267" s="213"/>
      <c r="BE267" s="213"/>
      <c r="BF267" s="213"/>
      <c r="BG267" s="215"/>
      <c r="BH267" s="133"/>
      <c r="BI267" s="216"/>
      <c r="BJ267" s="131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>
        <f t="shared" si="76"/>
        <v>0</v>
      </c>
    </row>
    <row r="268" spans="1:93" ht="22.5" customHeight="1">
      <c r="A268" s="111"/>
      <c r="B268" s="65"/>
      <c r="C268" s="92"/>
      <c r="D268" s="96"/>
      <c r="E268" s="92"/>
      <c r="F268" s="98"/>
      <c r="G268" s="96"/>
      <c r="H268" s="87"/>
      <c r="I268" s="99"/>
      <c r="J268" s="88" t="str">
        <f>IF(H268="","",VLOOKUP(H268,単重表!$C$6:'単重表'!$F$2502,2,FALSE))</f>
        <v/>
      </c>
      <c r="K268" s="121"/>
      <c r="L268" s="129">
        <f t="shared" si="71"/>
        <v>1</v>
      </c>
      <c r="M268" s="46"/>
      <c r="N268" s="129">
        <f t="shared" si="68"/>
        <v>1</v>
      </c>
      <c r="O268" s="49"/>
      <c r="P268" s="47" t="str">
        <f>IF(H268="","",VLOOKUP(H268,単重表!$C$6:'単重表'!$F$2502,3,FALSE))</f>
        <v/>
      </c>
      <c r="Q268" s="47"/>
      <c r="R268" s="54" t="e">
        <f t="shared" si="72"/>
        <v>#VALUE!</v>
      </c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65"/>
      <c r="AF268" s="65"/>
      <c r="AG268" s="40"/>
      <c r="AH268" s="40"/>
      <c r="AI268" s="40"/>
      <c r="AJ268" s="56" t="str">
        <f>IF(H268="","",VLOOKUP(H268,単重表!$C$6:'単重表'!$F$2502,4,FALSE))</f>
        <v/>
      </c>
      <c r="AK268" s="169" t="e">
        <f t="shared" si="77"/>
        <v>#VALUE!</v>
      </c>
      <c r="AL268" s="40">
        <v>2</v>
      </c>
      <c r="AM268" s="218" t="e">
        <f t="shared" si="78"/>
        <v>#VALUE!</v>
      </c>
      <c r="AO268" s="219">
        <f t="shared" si="73"/>
        <v>0</v>
      </c>
      <c r="AP268" s="210"/>
      <c r="AQ268" s="211" t="str">
        <f t="shared" si="74"/>
        <v/>
      </c>
      <c r="AR268" s="210"/>
      <c r="AS268" s="212" t="str">
        <f t="shared" si="75"/>
        <v/>
      </c>
      <c r="AT268" s="210"/>
      <c r="AU268" s="131"/>
      <c r="AV268" s="213"/>
      <c r="AW268" s="213"/>
      <c r="AX268" s="213"/>
      <c r="AY268" s="213"/>
      <c r="AZ268" s="213"/>
      <c r="BA268" s="214"/>
      <c r="BB268" s="98"/>
      <c r="BC268" s="213"/>
      <c r="BD268" s="213"/>
      <c r="BE268" s="213"/>
      <c r="BF268" s="213"/>
      <c r="BG268" s="215"/>
      <c r="BH268" s="133"/>
      <c r="BI268" s="216"/>
      <c r="BJ268" s="131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>
        <f t="shared" si="76"/>
        <v>0</v>
      </c>
    </row>
    <row r="269" spans="1:93" ht="22.5" customHeight="1">
      <c r="A269" s="111"/>
      <c r="B269" s="65"/>
      <c r="C269" s="92"/>
      <c r="D269" s="96"/>
      <c r="E269" s="92"/>
      <c r="F269" s="98"/>
      <c r="G269" s="96"/>
      <c r="H269" s="87"/>
      <c r="I269" s="99"/>
      <c r="J269" s="88" t="str">
        <f>IF(H269="","",VLOOKUP(H269,単重表!$C$6:'単重表'!$F$2502,2,FALSE))</f>
        <v/>
      </c>
      <c r="K269" s="121"/>
      <c r="L269" s="129">
        <f t="shared" si="71"/>
        <v>1</v>
      </c>
      <c r="M269" s="46"/>
      <c r="N269" s="129">
        <f t="shared" si="68"/>
        <v>1</v>
      </c>
      <c r="O269" s="49"/>
      <c r="P269" s="47" t="str">
        <f>IF(H269="","",VLOOKUP(H269,単重表!$C$6:'単重表'!$F$2502,3,FALSE))</f>
        <v/>
      </c>
      <c r="Q269" s="47"/>
      <c r="R269" s="54" t="e">
        <f t="shared" si="72"/>
        <v>#VALUE!</v>
      </c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65"/>
      <c r="AF269" s="65"/>
      <c r="AG269" s="40"/>
      <c r="AH269" s="40"/>
      <c r="AI269" s="40"/>
      <c r="AJ269" s="56" t="str">
        <f>IF(H269="","",VLOOKUP(H269,単重表!$C$6:'単重表'!$F$2502,4,FALSE))</f>
        <v/>
      </c>
      <c r="AK269" s="169" t="e">
        <f t="shared" si="77"/>
        <v>#VALUE!</v>
      </c>
      <c r="AL269" s="40">
        <v>2</v>
      </c>
      <c r="AM269" s="218" t="e">
        <f t="shared" si="78"/>
        <v>#VALUE!</v>
      </c>
      <c r="AO269" s="219">
        <f t="shared" si="73"/>
        <v>0</v>
      </c>
      <c r="AP269" s="210"/>
      <c r="AQ269" s="211" t="str">
        <f t="shared" si="74"/>
        <v/>
      </c>
      <c r="AR269" s="210"/>
      <c r="AS269" s="212" t="str">
        <f t="shared" si="75"/>
        <v/>
      </c>
      <c r="AT269" s="210"/>
      <c r="AU269" s="131"/>
      <c r="AV269" s="213"/>
      <c r="AW269" s="213"/>
      <c r="AX269" s="213"/>
      <c r="AY269" s="213"/>
      <c r="AZ269" s="213"/>
      <c r="BA269" s="214"/>
      <c r="BB269" s="98"/>
      <c r="BC269" s="213"/>
      <c r="BD269" s="213"/>
      <c r="BE269" s="213"/>
      <c r="BF269" s="213"/>
      <c r="BG269" s="215"/>
      <c r="BH269" s="133"/>
      <c r="BI269" s="216"/>
      <c r="BJ269" s="131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>
        <f t="shared" si="76"/>
        <v>0</v>
      </c>
    </row>
    <row r="270" spans="1:93" ht="22.5" customHeight="1">
      <c r="A270" s="111"/>
      <c r="B270" s="65"/>
      <c r="C270" s="92"/>
      <c r="D270" s="96"/>
      <c r="E270" s="92"/>
      <c r="F270" s="98"/>
      <c r="G270" s="96"/>
      <c r="H270" s="87"/>
      <c r="I270" s="99"/>
      <c r="J270" s="88" t="str">
        <f>IF(H270="","",VLOOKUP(H270,単重表!$C$6:'単重表'!$F$2502,2,FALSE))</f>
        <v/>
      </c>
      <c r="K270" s="121"/>
      <c r="L270" s="129">
        <f t="shared" ref="L270:L289" si="79">IF(K270="",1,K270/1000)</f>
        <v>1</v>
      </c>
      <c r="M270" s="46"/>
      <c r="N270" s="129">
        <f t="shared" si="68"/>
        <v>1</v>
      </c>
      <c r="O270" s="49"/>
      <c r="P270" s="47" t="str">
        <f>IF(H270="","",VLOOKUP(H270,単重表!$C$6:'単重表'!$F$2502,3,FALSE))</f>
        <v/>
      </c>
      <c r="Q270" s="47"/>
      <c r="R270" s="54" t="e">
        <f t="shared" si="72"/>
        <v>#VALUE!</v>
      </c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65"/>
      <c r="AF270" s="65"/>
      <c r="AG270" s="40"/>
      <c r="AH270" s="40"/>
      <c r="AI270" s="40"/>
      <c r="AJ270" s="56" t="str">
        <f>IF(H270="","",VLOOKUP(H270,単重表!$C$6:'単重表'!$F$2502,4,FALSE))</f>
        <v/>
      </c>
      <c r="AK270" s="169" t="e">
        <f t="shared" si="77"/>
        <v>#VALUE!</v>
      </c>
      <c r="AL270" s="40">
        <v>2</v>
      </c>
      <c r="AM270" s="218" t="e">
        <f t="shared" si="78"/>
        <v>#VALUE!</v>
      </c>
      <c r="AO270" s="219">
        <f t="shared" si="73"/>
        <v>0</v>
      </c>
      <c r="AP270" s="210"/>
      <c r="AQ270" s="211" t="str">
        <f t="shared" si="74"/>
        <v/>
      </c>
      <c r="AR270" s="210"/>
      <c r="AS270" s="212" t="str">
        <f t="shared" si="75"/>
        <v/>
      </c>
      <c r="AT270" s="210"/>
      <c r="AU270" s="131"/>
      <c r="AV270" s="213"/>
      <c r="AW270" s="213"/>
      <c r="AX270" s="213"/>
      <c r="AY270" s="213"/>
      <c r="AZ270" s="213"/>
      <c r="BA270" s="214"/>
      <c r="BB270" s="98"/>
      <c r="BC270" s="213"/>
      <c r="BD270" s="213"/>
      <c r="BE270" s="213"/>
      <c r="BF270" s="213"/>
      <c r="BG270" s="215"/>
      <c r="BH270" s="133"/>
      <c r="BI270" s="216"/>
      <c r="BJ270" s="131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>
        <f t="shared" si="76"/>
        <v>0</v>
      </c>
    </row>
    <row r="271" spans="1:93" ht="22.5" customHeight="1">
      <c r="A271" s="111"/>
      <c r="B271" s="65"/>
      <c r="C271" s="92"/>
      <c r="D271" s="96"/>
      <c r="E271" s="92"/>
      <c r="F271" s="98"/>
      <c r="G271" s="96"/>
      <c r="H271" s="87"/>
      <c r="I271" s="99"/>
      <c r="J271" s="88" t="str">
        <f>IF(H271="","",VLOOKUP(H271,単重表!$C$6:'単重表'!$F$2502,2,FALSE))</f>
        <v/>
      </c>
      <c r="K271" s="121"/>
      <c r="L271" s="129">
        <f t="shared" si="79"/>
        <v>1</v>
      </c>
      <c r="M271" s="46"/>
      <c r="N271" s="129">
        <f t="shared" si="68"/>
        <v>1</v>
      </c>
      <c r="O271" s="49"/>
      <c r="P271" s="47" t="str">
        <f>IF(H271="","",VLOOKUP(H271,単重表!$C$6:'単重表'!$F$2502,3,FALSE))</f>
        <v/>
      </c>
      <c r="Q271" s="47"/>
      <c r="R271" s="54" t="e">
        <f t="shared" si="72"/>
        <v>#VALUE!</v>
      </c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65"/>
      <c r="AF271" s="65"/>
      <c r="AG271" s="40"/>
      <c r="AH271" s="40"/>
      <c r="AI271" s="40"/>
      <c r="AJ271" s="56" t="str">
        <f>IF(H271="","",VLOOKUP(H271,単重表!$C$6:'単重表'!$F$2502,4,FALSE))</f>
        <v/>
      </c>
      <c r="AK271" s="169" t="e">
        <f t="shared" si="77"/>
        <v>#VALUE!</v>
      </c>
      <c r="AL271" s="40">
        <v>2</v>
      </c>
      <c r="AM271" s="218" t="e">
        <f t="shared" si="78"/>
        <v>#VALUE!</v>
      </c>
      <c r="AO271" s="219">
        <f t="shared" si="73"/>
        <v>0</v>
      </c>
      <c r="AP271" s="210"/>
      <c r="AQ271" s="211" t="str">
        <f t="shared" si="74"/>
        <v/>
      </c>
      <c r="AR271" s="210"/>
      <c r="AS271" s="212" t="str">
        <f t="shared" si="75"/>
        <v/>
      </c>
      <c r="AT271" s="210"/>
      <c r="AU271" s="131"/>
      <c r="AV271" s="213"/>
      <c r="AW271" s="213"/>
      <c r="AX271" s="213"/>
      <c r="AY271" s="213"/>
      <c r="AZ271" s="213"/>
      <c r="BA271" s="214"/>
      <c r="BB271" s="98"/>
      <c r="BC271" s="213"/>
      <c r="BD271" s="213"/>
      <c r="BE271" s="213"/>
      <c r="BF271" s="213"/>
      <c r="BG271" s="215"/>
      <c r="BH271" s="133"/>
      <c r="BI271" s="216"/>
      <c r="BJ271" s="131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>
        <f t="shared" si="76"/>
        <v>0</v>
      </c>
    </row>
    <row r="272" spans="1:93" ht="22.5" customHeight="1">
      <c r="A272" s="111"/>
      <c r="B272" s="65"/>
      <c r="C272" s="92"/>
      <c r="D272" s="96"/>
      <c r="E272" s="92"/>
      <c r="F272" s="98"/>
      <c r="G272" s="96"/>
      <c r="H272" s="87"/>
      <c r="I272" s="99"/>
      <c r="J272" s="88" t="str">
        <f>IF(H272="","",VLOOKUP(H272,単重表!$C$6:'単重表'!$F$2502,2,FALSE))</f>
        <v/>
      </c>
      <c r="K272" s="121"/>
      <c r="L272" s="129">
        <f t="shared" si="79"/>
        <v>1</v>
      </c>
      <c r="M272" s="46"/>
      <c r="N272" s="129">
        <f t="shared" si="68"/>
        <v>1</v>
      </c>
      <c r="O272" s="49"/>
      <c r="P272" s="47" t="str">
        <f>IF(H272="","",VLOOKUP(H272,単重表!$C$6:'単重表'!$F$2502,3,FALSE))</f>
        <v/>
      </c>
      <c r="Q272" s="47"/>
      <c r="R272" s="54" t="e">
        <f t="shared" si="72"/>
        <v>#VALUE!</v>
      </c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65"/>
      <c r="AF272" s="65"/>
      <c r="AG272" s="40"/>
      <c r="AH272" s="40"/>
      <c r="AI272" s="40"/>
      <c r="AJ272" s="56" t="str">
        <f>IF(H272="","",VLOOKUP(H272,単重表!$C$6:'単重表'!$F$2502,4,FALSE))</f>
        <v/>
      </c>
      <c r="AK272" s="169" t="e">
        <f t="shared" si="77"/>
        <v>#VALUE!</v>
      </c>
      <c r="AL272" s="40">
        <v>2</v>
      </c>
      <c r="AM272" s="218" t="e">
        <f t="shared" si="78"/>
        <v>#VALUE!</v>
      </c>
      <c r="AO272" s="219">
        <f t="shared" si="73"/>
        <v>0</v>
      </c>
      <c r="AP272" s="210"/>
      <c r="AQ272" s="211" t="str">
        <f t="shared" si="74"/>
        <v/>
      </c>
      <c r="AR272" s="210"/>
      <c r="AS272" s="212" t="str">
        <f t="shared" si="75"/>
        <v/>
      </c>
      <c r="AT272" s="210"/>
      <c r="AU272" s="131"/>
      <c r="AV272" s="213"/>
      <c r="AW272" s="213"/>
      <c r="AX272" s="213"/>
      <c r="AY272" s="213"/>
      <c r="AZ272" s="213"/>
      <c r="BA272" s="214"/>
      <c r="BB272" s="98"/>
      <c r="BC272" s="213"/>
      <c r="BD272" s="213"/>
      <c r="BE272" s="213"/>
      <c r="BF272" s="213"/>
      <c r="BG272" s="215"/>
      <c r="BH272" s="133"/>
      <c r="BI272" s="216"/>
      <c r="BJ272" s="131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>
        <f t="shared" si="76"/>
        <v>0</v>
      </c>
    </row>
    <row r="273" spans="1:93" ht="22.5" customHeight="1">
      <c r="A273" s="111"/>
      <c r="B273" s="65"/>
      <c r="C273" s="92"/>
      <c r="D273" s="96"/>
      <c r="E273" s="92"/>
      <c r="F273" s="98"/>
      <c r="G273" s="96"/>
      <c r="H273" s="87"/>
      <c r="I273" s="99"/>
      <c r="J273" s="88" t="str">
        <f>IF(H273="","",VLOOKUP(H273,単重表!$C$6:'単重表'!$F$2502,2,FALSE))</f>
        <v/>
      </c>
      <c r="K273" s="121"/>
      <c r="L273" s="129">
        <f t="shared" si="79"/>
        <v>1</v>
      </c>
      <c r="M273" s="46"/>
      <c r="N273" s="129">
        <f t="shared" si="68"/>
        <v>1</v>
      </c>
      <c r="O273" s="49"/>
      <c r="P273" s="47" t="str">
        <f>IF(H273="","",VLOOKUP(H273,単重表!$C$6:'単重表'!$F$2502,3,FALSE))</f>
        <v/>
      </c>
      <c r="Q273" s="47"/>
      <c r="R273" s="54" t="e">
        <f t="shared" si="72"/>
        <v>#VALUE!</v>
      </c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65"/>
      <c r="AF273" s="65"/>
      <c r="AG273" s="40"/>
      <c r="AH273" s="40"/>
      <c r="AI273" s="40"/>
      <c r="AJ273" s="56" t="str">
        <f>IF(H273="","",VLOOKUP(H273,単重表!$C$6:'単重表'!$F$2502,4,FALSE))</f>
        <v/>
      </c>
      <c r="AK273" s="169" t="e">
        <f t="shared" si="77"/>
        <v>#VALUE!</v>
      </c>
      <c r="AL273" s="40">
        <v>2</v>
      </c>
      <c r="AM273" s="218" t="e">
        <f t="shared" si="78"/>
        <v>#VALUE!</v>
      </c>
      <c r="AO273" s="219">
        <f t="shared" si="73"/>
        <v>0</v>
      </c>
      <c r="AP273" s="210"/>
      <c r="AQ273" s="211" t="str">
        <f t="shared" si="74"/>
        <v/>
      </c>
      <c r="AR273" s="210"/>
      <c r="AS273" s="212" t="str">
        <f t="shared" si="75"/>
        <v/>
      </c>
      <c r="AT273" s="210"/>
      <c r="AU273" s="131"/>
      <c r="AV273" s="213"/>
      <c r="AW273" s="213"/>
      <c r="AX273" s="213"/>
      <c r="AY273" s="213"/>
      <c r="AZ273" s="213"/>
      <c r="BA273" s="214"/>
      <c r="BB273" s="98"/>
      <c r="BC273" s="213"/>
      <c r="BD273" s="213"/>
      <c r="BE273" s="213"/>
      <c r="BF273" s="213"/>
      <c r="BG273" s="215"/>
      <c r="BH273" s="133"/>
      <c r="BI273" s="216"/>
      <c r="BJ273" s="131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>
        <f t="shared" si="76"/>
        <v>0</v>
      </c>
    </row>
    <row r="274" spans="1:93" ht="22.5" customHeight="1">
      <c r="A274" s="111"/>
      <c r="B274" s="65"/>
      <c r="C274" s="92"/>
      <c r="D274" s="96"/>
      <c r="E274" s="92"/>
      <c r="F274" s="98"/>
      <c r="G274" s="96"/>
      <c r="H274" s="87"/>
      <c r="I274" s="99"/>
      <c r="J274" s="88" t="str">
        <f>IF(H274="","",VLOOKUP(H274,単重表!$C$6:'単重表'!$F$2502,2,FALSE))</f>
        <v/>
      </c>
      <c r="K274" s="121"/>
      <c r="L274" s="129">
        <f t="shared" si="79"/>
        <v>1</v>
      </c>
      <c r="M274" s="46"/>
      <c r="N274" s="129">
        <f t="shared" si="68"/>
        <v>1</v>
      </c>
      <c r="O274" s="49"/>
      <c r="P274" s="47" t="str">
        <f>IF(H274="","",VLOOKUP(H274,単重表!$C$6:'単重表'!$F$2502,3,FALSE))</f>
        <v/>
      </c>
      <c r="Q274" s="47"/>
      <c r="R274" s="54" t="e">
        <f t="shared" ref="R274:R291" si="80">P274*O274*N274*L274+Q274</f>
        <v>#VALUE!</v>
      </c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65"/>
      <c r="AF274" s="65"/>
      <c r="AG274" s="40"/>
      <c r="AH274" s="40"/>
      <c r="AI274" s="40"/>
      <c r="AJ274" s="56" t="str">
        <f>IF(H274="","",VLOOKUP(H274,単重表!$C$6:'単重表'!$F$2502,4,FALSE))</f>
        <v/>
      </c>
      <c r="AK274" s="169" t="e">
        <f t="shared" si="77"/>
        <v>#VALUE!</v>
      </c>
      <c r="AL274" s="40">
        <v>2</v>
      </c>
      <c r="AM274" s="218" t="e">
        <f t="shared" si="78"/>
        <v>#VALUE!</v>
      </c>
      <c r="AO274" s="219">
        <f t="shared" si="73"/>
        <v>0</v>
      </c>
      <c r="AP274" s="210"/>
      <c r="AQ274" s="211" t="str">
        <f t="shared" si="74"/>
        <v/>
      </c>
      <c r="AR274" s="210"/>
      <c r="AS274" s="212" t="str">
        <f t="shared" si="75"/>
        <v/>
      </c>
      <c r="AT274" s="210"/>
      <c r="AU274" s="131"/>
      <c r="AV274" s="213"/>
      <c r="AW274" s="213"/>
      <c r="AX274" s="213"/>
      <c r="AY274" s="213"/>
      <c r="AZ274" s="213"/>
      <c r="BA274" s="214"/>
      <c r="BB274" s="98"/>
      <c r="BC274" s="213"/>
      <c r="BD274" s="213"/>
      <c r="BE274" s="213"/>
      <c r="BF274" s="213"/>
      <c r="BG274" s="215"/>
      <c r="BH274" s="133"/>
      <c r="BI274" s="216"/>
      <c r="BJ274" s="131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>
        <f t="shared" si="76"/>
        <v>0</v>
      </c>
    </row>
    <row r="275" spans="1:93" ht="22.5" customHeight="1">
      <c r="A275" s="111"/>
      <c r="B275" s="65"/>
      <c r="C275" s="92"/>
      <c r="D275" s="96"/>
      <c r="E275" s="92"/>
      <c r="F275" s="98"/>
      <c r="G275" s="96"/>
      <c r="H275" s="87"/>
      <c r="I275" s="99"/>
      <c r="J275" s="88" t="str">
        <f>IF(H275="","",VLOOKUP(H275,単重表!$C$6:'単重表'!$F$2502,2,FALSE))</f>
        <v/>
      </c>
      <c r="K275" s="121"/>
      <c r="L275" s="129">
        <f t="shared" si="79"/>
        <v>1</v>
      </c>
      <c r="M275" s="46"/>
      <c r="N275" s="129">
        <f t="shared" si="68"/>
        <v>1</v>
      </c>
      <c r="O275" s="49"/>
      <c r="P275" s="47" t="str">
        <f>IF(H275="","",VLOOKUP(H275,単重表!$C$6:'単重表'!$F$2502,3,FALSE))</f>
        <v/>
      </c>
      <c r="Q275" s="47"/>
      <c r="R275" s="54" t="e">
        <f t="shared" si="80"/>
        <v>#VALUE!</v>
      </c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65"/>
      <c r="AF275" s="65"/>
      <c r="AG275" s="40"/>
      <c r="AH275" s="40"/>
      <c r="AI275" s="40"/>
      <c r="AJ275" s="56" t="str">
        <f>IF(H275="","",VLOOKUP(H275,単重表!$C$6:'単重表'!$F$2502,4,FALSE))</f>
        <v/>
      </c>
      <c r="AK275" s="169" t="e">
        <f t="shared" si="77"/>
        <v>#VALUE!</v>
      </c>
      <c r="AL275" s="40">
        <v>2</v>
      </c>
      <c r="AM275" s="218" t="e">
        <f t="shared" si="78"/>
        <v>#VALUE!</v>
      </c>
      <c r="AO275" s="219">
        <f t="shared" si="73"/>
        <v>0</v>
      </c>
      <c r="AP275" s="210"/>
      <c r="AQ275" s="211" t="str">
        <f t="shared" si="74"/>
        <v/>
      </c>
      <c r="AR275" s="210"/>
      <c r="AS275" s="212" t="str">
        <f t="shared" si="75"/>
        <v/>
      </c>
      <c r="AT275" s="210"/>
      <c r="AU275" s="131"/>
      <c r="AV275" s="213"/>
      <c r="AW275" s="213"/>
      <c r="AX275" s="213"/>
      <c r="AY275" s="213"/>
      <c r="AZ275" s="213"/>
      <c r="BA275" s="214"/>
      <c r="BB275" s="98"/>
      <c r="BC275" s="213"/>
      <c r="BD275" s="213"/>
      <c r="BE275" s="213"/>
      <c r="BF275" s="213"/>
      <c r="BG275" s="215"/>
      <c r="BH275" s="133"/>
      <c r="BI275" s="216"/>
      <c r="BJ275" s="131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>
        <f t="shared" si="76"/>
        <v>0</v>
      </c>
    </row>
    <row r="276" spans="1:93" ht="22.5" customHeight="1">
      <c r="A276" s="111"/>
      <c r="B276" s="65"/>
      <c r="C276" s="92"/>
      <c r="D276" s="96"/>
      <c r="E276" s="92"/>
      <c r="F276" s="98"/>
      <c r="G276" s="96"/>
      <c r="H276" s="87"/>
      <c r="I276" s="99"/>
      <c r="J276" s="88" t="str">
        <f>IF(H276="","",VLOOKUP(H276,単重表!$C$6:'単重表'!$F$2502,2,FALSE))</f>
        <v/>
      </c>
      <c r="K276" s="121"/>
      <c r="L276" s="129">
        <f t="shared" si="79"/>
        <v>1</v>
      </c>
      <c r="M276" s="46"/>
      <c r="N276" s="129">
        <f t="shared" si="68"/>
        <v>1</v>
      </c>
      <c r="O276" s="49"/>
      <c r="P276" s="47" t="str">
        <f>IF(H276="","",VLOOKUP(H276,単重表!$C$6:'単重表'!$F$2502,3,FALSE))</f>
        <v/>
      </c>
      <c r="Q276" s="47"/>
      <c r="R276" s="54" t="e">
        <f t="shared" si="80"/>
        <v>#VALUE!</v>
      </c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65"/>
      <c r="AF276" s="65"/>
      <c r="AG276" s="40"/>
      <c r="AH276" s="40"/>
      <c r="AI276" s="40"/>
      <c r="AJ276" s="56" t="str">
        <f>IF(H276="","",VLOOKUP(H276,単重表!$C$6:'単重表'!$F$2502,4,FALSE))</f>
        <v/>
      </c>
      <c r="AK276" s="169" t="e">
        <f t="shared" si="77"/>
        <v>#VALUE!</v>
      </c>
      <c r="AL276" s="40">
        <v>2</v>
      </c>
      <c r="AM276" s="218" t="e">
        <f t="shared" si="78"/>
        <v>#VALUE!</v>
      </c>
      <c r="AO276" s="219">
        <f t="shared" si="73"/>
        <v>0</v>
      </c>
      <c r="AP276" s="210"/>
      <c r="AQ276" s="211" t="str">
        <f t="shared" si="74"/>
        <v/>
      </c>
      <c r="AR276" s="210"/>
      <c r="AS276" s="212" t="str">
        <f t="shared" si="75"/>
        <v/>
      </c>
      <c r="AT276" s="210"/>
      <c r="AU276" s="131"/>
      <c r="AV276" s="213"/>
      <c r="AW276" s="213"/>
      <c r="AX276" s="213"/>
      <c r="AY276" s="213"/>
      <c r="AZ276" s="213"/>
      <c r="BA276" s="214"/>
      <c r="BB276" s="98"/>
      <c r="BC276" s="213"/>
      <c r="BD276" s="213"/>
      <c r="BE276" s="213"/>
      <c r="BF276" s="213"/>
      <c r="BG276" s="215"/>
      <c r="BH276" s="133"/>
      <c r="BI276" s="216"/>
      <c r="BJ276" s="131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>
        <f t="shared" si="76"/>
        <v>0</v>
      </c>
    </row>
    <row r="277" spans="1:93" ht="22.5" customHeight="1">
      <c r="A277" s="111"/>
      <c r="B277" s="65"/>
      <c r="C277" s="92"/>
      <c r="D277" s="96"/>
      <c r="E277" s="92"/>
      <c r="F277" s="98"/>
      <c r="G277" s="96"/>
      <c r="H277" s="87"/>
      <c r="I277" s="99"/>
      <c r="J277" s="88" t="str">
        <f>IF(H277="","",VLOOKUP(H277,単重表!$C$6:'単重表'!$F$2502,2,FALSE))</f>
        <v/>
      </c>
      <c r="K277" s="46"/>
      <c r="L277" s="129">
        <f t="shared" si="79"/>
        <v>1</v>
      </c>
      <c r="M277" s="46"/>
      <c r="N277" s="129">
        <f t="shared" si="68"/>
        <v>1</v>
      </c>
      <c r="O277" s="49"/>
      <c r="P277" s="47" t="str">
        <f>IF(H277="","",VLOOKUP(H277,単重表!$C$6:'単重表'!$F$2502,3,FALSE))</f>
        <v/>
      </c>
      <c r="Q277" s="47"/>
      <c r="R277" s="54" t="e">
        <f t="shared" si="80"/>
        <v>#VALUE!</v>
      </c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65"/>
      <c r="AF277" s="65"/>
      <c r="AG277" s="40"/>
      <c r="AH277" s="40"/>
      <c r="AI277" s="40"/>
      <c r="AJ277" s="56" t="str">
        <f>IF(H277="","",VLOOKUP(H277,単重表!$C$6:'単重表'!$F$2502,4,FALSE))</f>
        <v/>
      </c>
      <c r="AK277" s="169" t="e">
        <f t="shared" si="77"/>
        <v>#VALUE!</v>
      </c>
      <c r="AL277" s="40">
        <v>2</v>
      </c>
      <c r="AM277" s="218" t="e">
        <f t="shared" si="78"/>
        <v>#VALUE!</v>
      </c>
      <c r="AO277" s="219">
        <f t="shared" si="73"/>
        <v>0</v>
      </c>
      <c r="AP277" s="210"/>
      <c r="AQ277" s="211" t="str">
        <f t="shared" si="74"/>
        <v/>
      </c>
      <c r="AR277" s="210"/>
      <c r="AS277" s="212" t="str">
        <f t="shared" si="75"/>
        <v/>
      </c>
      <c r="AT277" s="210"/>
      <c r="AU277" s="131"/>
      <c r="AV277" s="213"/>
      <c r="AW277" s="213"/>
      <c r="AX277" s="213"/>
      <c r="AY277" s="213"/>
      <c r="AZ277" s="213"/>
      <c r="BA277" s="214"/>
      <c r="BB277" s="98"/>
      <c r="BC277" s="213"/>
      <c r="BD277" s="213"/>
      <c r="BE277" s="213"/>
      <c r="BF277" s="213"/>
      <c r="BG277" s="215"/>
      <c r="BH277" s="133"/>
      <c r="BI277" s="216"/>
      <c r="BJ277" s="131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>
        <f t="shared" si="76"/>
        <v>0</v>
      </c>
    </row>
    <row r="278" spans="1:93" ht="22.5" customHeight="1">
      <c r="A278" s="111"/>
      <c r="B278" s="65"/>
      <c r="C278" s="92"/>
      <c r="D278" s="96"/>
      <c r="E278" s="92"/>
      <c r="F278" s="98"/>
      <c r="G278" s="96"/>
      <c r="H278" s="87"/>
      <c r="I278" s="99"/>
      <c r="J278" s="88" t="str">
        <f>IF(H278="","",VLOOKUP(H278,単重表!$C$6:'単重表'!$F$2502,2,FALSE))</f>
        <v/>
      </c>
      <c r="K278" s="121"/>
      <c r="L278" s="129">
        <f t="shared" si="79"/>
        <v>1</v>
      </c>
      <c r="M278" s="46"/>
      <c r="N278" s="129">
        <f t="shared" si="68"/>
        <v>1</v>
      </c>
      <c r="O278" s="49"/>
      <c r="P278" s="47" t="str">
        <f>IF(H278="","",VLOOKUP(H278,単重表!$C$6:'単重表'!$F$2502,3,FALSE))</f>
        <v/>
      </c>
      <c r="Q278" s="47"/>
      <c r="R278" s="54" t="e">
        <f t="shared" si="80"/>
        <v>#VALUE!</v>
      </c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65"/>
      <c r="AF278" s="65"/>
      <c r="AG278" s="40"/>
      <c r="AH278" s="40"/>
      <c r="AI278" s="40"/>
      <c r="AJ278" s="56" t="str">
        <f>IF(H278="","",VLOOKUP(H278,単重表!$C$6:'単重表'!$F$2502,4,FALSE))</f>
        <v/>
      </c>
      <c r="AK278" s="169" t="e">
        <f t="shared" si="77"/>
        <v>#VALUE!</v>
      </c>
      <c r="AL278" s="40">
        <v>2</v>
      </c>
      <c r="AM278" s="218" t="e">
        <f t="shared" si="78"/>
        <v>#VALUE!</v>
      </c>
      <c r="AO278" s="219">
        <f t="shared" si="73"/>
        <v>0</v>
      </c>
      <c r="AP278" s="210"/>
      <c r="AQ278" s="211" t="str">
        <f t="shared" si="74"/>
        <v/>
      </c>
      <c r="AR278" s="210"/>
      <c r="AS278" s="212" t="str">
        <f t="shared" si="75"/>
        <v/>
      </c>
      <c r="AT278" s="210"/>
      <c r="AU278" s="131"/>
      <c r="AV278" s="213"/>
      <c r="AW278" s="213"/>
      <c r="AX278" s="213"/>
      <c r="AY278" s="213"/>
      <c r="AZ278" s="213"/>
      <c r="BA278" s="214"/>
      <c r="BB278" s="98"/>
      <c r="BC278" s="213"/>
      <c r="BD278" s="213"/>
      <c r="BE278" s="213"/>
      <c r="BF278" s="213"/>
      <c r="BG278" s="215"/>
      <c r="BH278" s="133"/>
      <c r="BI278" s="216"/>
      <c r="BJ278" s="131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>
        <f t="shared" si="76"/>
        <v>0</v>
      </c>
    </row>
    <row r="279" spans="1:93" ht="22.5" customHeight="1">
      <c r="A279" s="111"/>
      <c r="B279" s="65"/>
      <c r="C279" s="92"/>
      <c r="D279" s="96"/>
      <c r="E279" s="92"/>
      <c r="F279" s="98"/>
      <c r="G279" s="96"/>
      <c r="H279" s="87"/>
      <c r="I279" s="99"/>
      <c r="J279" s="88" t="str">
        <f>IF(H279="","",VLOOKUP(H279,単重表!$C$6:'単重表'!$F$2502,2,FALSE))</f>
        <v/>
      </c>
      <c r="K279" s="121"/>
      <c r="L279" s="129">
        <f t="shared" si="79"/>
        <v>1</v>
      </c>
      <c r="M279" s="46"/>
      <c r="N279" s="129">
        <f t="shared" si="68"/>
        <v>1</v>
      </c>
      <c r="O279" s="49"/>
      <c r="P279" s="47" t="str">
        <f>IF(H279="","",VLOOKUP(H279,単重表!$C$6:'単重表'!$F$2502,3,FALSE))</f>
        <v/>
      </c>
      <c r="Q279" s="47"/>
      <c r="R279" s="54" t="e">
        <f t="shared" si="80"/>
        <v>#VALUE!</v>
      </c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65"/>
      <c r="AF279" s="65"/>
      <c r="AG279" s="40"/>
      <c r="AH279" s="40"/>
      <c r="AI279" s="40"/>
      <c r="AJ279" s="56" t="str">
        <f>IF(H279="","",VLOOKUP(H279,単重表!$C$6:'単重表'!$F$2502,4,FALSE))</f>
        <v/>
      </c>
      <c r="AK279" s="169" t="e">
        <f t="shared" si="77"/>
        <v>#VALUE!</v>
      </c>
      <c r="AL279" s="40">
        <v>2</v>
      </c>
      <c r="AM279" s="218" t="e">
        <f t="shared" si="78"/>
        <v>#VALUE!</v>
      </c>
      <c r="AO279" s="219">
        <f t="shared" si="73"/>
        <v>0</v>
      </c>
      <c r="AP279" s="210"/>
      <c r="AQ279" s="211" t="str">
        <f t="shared" si="74"/>
        <v/>
      </c>
      <c r="AR279" s="210"/>
      <c r="AS279" s="212" t="str">
        <f t="shared" si="75"/>
        <v/>
      </c>
      <c r="AT279" s="210"/>
      <c r="AU279" s="131"/>
      <c r="AV279" s="213"/>
      <c r="AW279" s="213"/>
      <c r="AX279" s="213"/>
      <c r="AY279" s="213"/>
      <c r="AZ279" s="213"/>
      <c r="BA279" s="214"/>
      <c r="BB279" s="98"/>
      <c r="BC279" s="213"/>
      <c r="BD279" s="213"/>
      <c r="BE279" s="213"/>
      <c r="BF279" s="213"/>
      <c r="BG279" s="215"/>
      <c r="BH279" s="133"/>
      <c r="BI279" s="216"/>
      <c r="BJ279" s="131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>
        <f t="shared" si="76"/>
        <v>0</v>
      </c>
    </row>
    <row r="280" spans="1:93" ht="22.5" customHeight="1">
      <c r="A280" s="111"/>
      <c r="B280" s="65"/>
      <c r="C280" s="92"/>
      <c r="D280" s="96"/>
      <c r="E280" s="92"/>
      <c r="F280" s="98"/>
      <c r="G280" s="96"/>
      <c r="H280" s="87"/>
      <c r="I280" s="99"/>
      <c r="J280" s="88" t="str">
        <f>IF(H280="","",VLOOKUP(H280,単重表!$C$6:'単重表'!$F$2502,2,FALSE))</f>
        <v/>
      </c>
      <c r="K280" s="121"/>
      <c r="L280" s="129">
        <f t="shared" si="79"/>
        <v>1</v>
      </c>
      <c r="M280" s="46"/>
      <c r="N280" s="129">
        <f t="shared" si="68"/>
        <v>1</v>
      </c>
      <c r="O280" s="49"/>
      <c r="P280" s="47" t="str">
        <f>IF(H280="","",VLOOKUP(H280,単重表!$C$6:'単重表'!$F$2502,3,FALSE))</f>
        <v/>
      </c>
      <c r="Q280" s="47"/>
      <c r="R280" s="54" t="e">
        <f t="shared" si="80"/>
        <v>#VALUE!</v>
      </c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65"/>
      <c r="AF280" s="65"/>
      <c r="AG280" s="40"/>
      <c r="AH280" s="40"/>
      <c r="AI280" s="40"/>
      <c r="AJ280" s="56" t="str">
        <f>IF(H280="","",VLOOKUP(H280,単重表!$C$6:'単重表'!$F$2502,4,FALSE))</f>
        <v/>
      </c>
      <c r="AK280" s="169" t="e">
        <f t="shared" si="77"/>
        <v>#VALUE!</v>
      </c>
      <c r="AL280" s="40">
        <v>2</v>
      </c>
      <c r="AM280" s="218" t="e">
        <f t="shared" si="78"/>
        <v>#VALUE!</v>
      </c>
      <c r="AO280" s="219">
        <f t="shared" si="73"/>
        <v>0</v>
      </c>
      <c r="AP280" s="210"/>
      <c r="AQ280" s="211" t="str">
        <f t="shared" si="74"/>
        <v/>
      </c>
      <c r="AR280" s="210"/>
      <c r="AS280" s="212" t="str">
        <f t="shared" si="75"/>
        <v/>
      </c>
      <c r="AT280" s="210"/>
      <c r="AU280" s="131"/>
      <c r="AV280" s="213"/>
      <c r="AW280" s="213"/>
      <c r="AX280" s="213"/>
      <c r="AY280" s="213"/>
      <c r="AZ280" s="213"/>
      <c r="BA280" s="214"/>
      <c r="BB280" s="98"/>
      <c r="BC280" s="213"/>
      <c r="BD280" s="213"/>
      <c r="BE280" s="213"/>
      <c r="BF280" s="213"/>
      <c r="BG280" s="215"/>
      <c r="BH280" s="133"/>
      <c r="BI280" s="216"/>
      <c r="BJ280" s="131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>
        <f t="shared" si="76"/>
        <v>0</v>
      </c>
    </row>
    <row r="281" spans="1:93" ht="22.5" customHeight="1">
      <c r="A281" s="111"/>
      <c r="B281" s="65"/>
      <c r="C281" s="92"/>
      <c r="D281" s="96"/>
      <c r="E281" s="92"/>
      <c r="F281" s="98"/>
      <c r="G281" s="96"/>
      <c r="H281" s="87"/>
      <c r="I281" s="99"/>
      <c r="J281" s="88" t="str">
        <f>IF(H281="","",VLOOKUP(H281,単重表!$C$6:'単重表'!$F$2502,2,FALSE))</f>
        <v/>
      </c>
      <c r="K281" s="121"/>
      <c r="L281" s="129">
        <f t="shared" si="79"/>
        <v>1</v>
      </c>
      <c r="M281" s="46"/>
      <c r="N281" s="129">
        <f t="shared" si="68"/>
        <v>1</v>
      </c>
      <c r="O281" s="49"/>
      <c r="P281" s="47" t="str">
        <f>IF(H281="","",VLOOKUP(H281,単重表!$C$6:'単重表'!$F$2502,3,FALSE))</f>
        <v/>
      </c>
      <c r="Q281" s="47"/>
      <c r="R281" s="54" t="e">
        <f t="shared" si="80"/>
        <v>#VALUE!</v>
      </c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65"/>
      <c r="AF281" s="65"/>
      <c r="AG281" s="40"/>
      <c r="AH281" s="40"/>
      <c r="AI281" s="40"/>
      <c r="AJ281" s="56" t="str">
        <f>IF(H281="","",VLOOKUP(H281,単重表!$C$6:'単重表'!$F$2502,4,FALSE))</f>
        <v/>
      </c>
      <c r="AK281" s="169" t="e">
        <f t="shared" si="77"/>
        <v>#VALUE!</v>
      </c>
      <c r="AL281" s="40">
        <v>2</v>
      </c>
      <c r="AM281" s="218" t="e">
        <f t="shared" si="78"/>
        <v>#VALUE!</v>
      </c>
      <c r="AO281" s="219">
        <f t="shared" si="73"/>
        <v>0</v>
      </c>
      <c r="AP281" s="210"/>
      <c r="AQ281" s="211" t="str">
        <f t="shared" si="74"/>
        <v/>
      </c>
      <c r="AR281" s="210"/>
      <c r="AS281" s="212" t="str">
        <f t="shared" si="75"/>
        <v/>
      </c>
      <c r="AT281" s="210"/>
      <c r="AU281" s="131"/>
      <c r="AV281" s="213"/>
      <c r="AW281" s="213"/>
      <c r="AX281" s="213"/>
      <c r="AY281" s="213"/>
      <c r="AZ281" s="213"/>
      <c r="BA281" s="214"/>
      <c r="BB281" s="98"/>
      <c r="BC281" s="213"/>
      <c r="BD281" s="213"/>
      <c r="BE281" s="213"/>
      <c r="BF281" s="213"/>
      <c r="BG281" s="215"/>
      <c r="BH281" s="133"/>
      <c r="BI281" s="216"/>
      <c r="BJ281" s="131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>
        <f t="shared" si="76"/>
        <v>0</v>
      </c>
    </row>
    <row r="282" spans="1:93" ht="22.5" customHeight="1">
      <c r="A282" s="111"/>
      <c r="B282" s="65"/>
      <c r="C282" s="92"/>
      <c r="D282" s="96"/>
      <c r="E282" s="92"/>
      <c r="F282" s="98"/>
      <c r="G282" s="96"/>
      <c r="H282" s="87"/>
      <c r="I282" s="99"/>
      <c r="J282" s="88" t="str">
        <f>IF(H282="","",VLOOKUP(H282,単重表!$C$6:'単重表'!$F$2502,2,FALSE))</f>
        <v/>
      </c>
      <c r="K282" s="46"/>
      <c r="L282" s="129">
        <f t="shared" ref="L282:L288" si="81">IF(K282="",1,K282/1000)</f>
        <v>1</v>
      </c>
      <c r="M282" s="46"/>
      <c r="N282" s="129">
        <f t="shared" si="68"/>
        <v>1</v>
      </c>
      <c r="O282" s="49"/>
      <c r="P282" s="47" t="str">
        <f>IF(H282="","",VLOOKUP(H282,単重表!$C$6:'単重表'!$F$2502,3,FALSE))</f>
        <v/>
      </c>
      <c r="Q282" s="47"/>
      <c r="R282" s="54" t="e">
        <f t="shared" ref="R282:R288" si="82">P282*O282*N282*L282+Q282</f>
        <v>#VALUE!</v>
      </c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65"/>
      <c r="AF282" s="65"/>
      <c r="AG282" s="40"/>
      <c r="AH282" s="40"/>
      <c r="AI282" s="40"/>
      <c r="AJ282" s="56" t="str">
        <f>IF(H282="","",VLOOKUP(H282,単重表!$C$6:'単重表'!$F$2502,4,FALSE))</f>
        <v/>
      </c>
      <c r="AK282" s="169" t="e">
        <f t="shared" si="77"/>
        <v>#VALUE!</v>
      </c>
      <c r="AL282" s="40">
        <v>2</v>
      </c>
      <c r="AM282" s="218" t="e">
        <f t="shared" si="78"/>
        <v>#VALUE!</v>
      </c>
      <c r="AO282" s="219">
        <f t="shared" si="73"/>
        <v>0</v>
      </c>
      <c r="AP282" s="210"/>
      <c r="AQ282" s="211" t="str">
        <f t="shared" si="74"/>
        <v/>
      </c>
      <c r="AR282" s="210"/>
      <c r="AS282" s="212" t="str">
        <f t="shared" si="75"/>
        <v/>
      </c>
      <c r="AT282" s="210"/>
      <c r="AU282" s="131"/>
      <c r="AV282" s="213"/>
      <c r="AW282" s="213"/>
      <c r="AX282" s="213"/>
      <c r="AY282" s="213"/>
      <c r="AZ282" s="213"/>
      <c r="BA282" s="214"/>
      <c r="BB282" s="98"/>
      <c r="BC282" s="213"/>
      <c r="BD282" s="213"/>
      <c r="BE282" s="213"/>
      <c r="BF282" s="213"/>
      <c r="BG282" s="215"/>
      <c r="BH282" s="133"/>
      <c r="BI282" s="216"/>
      <c r="BJ282" s="131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>
        <f t="shared" si="76"/>
        <v>0</v>
      </c>
    </row>
    <row r="283" spans="1:93" ht="22.5" customHeight="1">
      <c r="A283" s="111"/>
      <c r="B283" s="65"/>
      <c r="C283" s="92"/>
      <c r="D283" s="96"/>
      <c r="E283" s="92"/>
      <c r="F283" s="98"/>
      <c r="G283" s="96"/>
      <c r="H283" s="87"/>
      <c r="I283" s="99"/>
      <c r="J283" s="88" t="str">
        <f>IF(H283="","",VLOOKUP(H283,単重表!$C$6:'単重表'!$F$2502,2,FALSE))</f>
        <v/>
      </c>
      <c r="K283" s="46"/>
      <c r="L283" s="129">
        <f t="shared" si="81"/>
        <v>1</v>
      </c>
      <c r="M283" s="46"/>
      <c r="N283" s="129">
        <f t="shared" si="68"/>
        <v>1</v>
      </c>
      <c r="O283" s="49"/>
      <c r="P283" s="47" t="str">
        <f>IF(H283="","",VLOOKUP(H283,単重表!$C$6:'単重表'!$F$2502,3,FALSE))</f>
        <v/>
      </c>
      <c r="Q283" s="47"/>
      <c r="R283" s="54" t="e">
        <f t="shared" si="82"/>
        <v>#VALUE!</v>
      </c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65"/>
      <c r="AF283" s="65"/>
      <c r="AG283" s="40"/>
      <c r="AH283" s="40"/>
      <c r="AI283" s="40"/>
      <c r="AJ283" s="56" t="str">
        <f>IF(H283="","",VLOOKUP(H283,単重表!$C$6:'単重表'!$F$2502,4,FALSE))</f>
        <v/>
      </c>
      <c r="AK283" s="169" t="e">
        <f t="shared" si="77"/>
        <v>#VALUE!</v>
      </c>
      <c r="AL283" s="40">
        <v>2</v>
      </c>
      <c r="AM283" s="218" t="e">
        <f t="shared" si="78"/>
        <v>#VALUE!</v>
      </c>
      <c r="AO283" s="219">
        <f t="shared" si="73"/>
        <v>0</v>
      </c>
      <c r="AP283" s="210"/>
      <c r="AQ283" s="211" t="str">
        <f t="shared" si="74"/>
        <v/>
      </c>
      <c r="AR283" s="210"/>
      <c r="AS283" s="212" t="str">
        <f t="shared" si="75"/>
        <v/>
      </c>
      <c r="AT283" s="210"/>
      <c r="AU283" s="131"/>
      <c r="AV283" s="213"/>
      <c r="AW283" s="213"/>
      <c r="AX283" s="213"/>
      <c r="AY283" s="213"/>
      <c r="AZ283" s="213"/>
      <c r="BA283" s="214"/>
      <c r="BB283" s="98"/>
      <c r="BC283" s="213"/>
      <c r="BD283" s="213"/>
      <c r="BE283" s="213"/>
      <c r="BF283" s="213"/>
      <c r="BG283" s="215"/>
      <c r="BH283" s="133"/>
      <c r="BI283" s="216"/>
      <c r="BJ283" s="131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>
        <f t="shared" si="76"/>
        <v>0</v>
      </c>
    </row>
    <row r="284" spans="1:93" ht="22.5" customHeight="1">
      <c r="A284" s="111"/>
      <c r="B284" s="65"/>
      <c r="C284" s="92"/>
      <c r="D284" s="96"/>
      <c r="E284" s="92"/>
      <c r="F284" s="98"/>
      <c r="G284" s="96"/>
      <c r="H284" s="87"/>
      <c r="I284" s="99"/>
      <c r="J284" s="88" t="str">
        <f>IF(H284="","",VLOOKUP(H284,単重表!$C$6:'単重表'!$F$2502,2,FALSE))</f>
        <v/>
      </c>
      <c r="K284" s="121"/>
      <c r="L284" s="129">
        <f t="shared" si="81"/>
        <v>1</v>
      </c>
      <c r="M284" s="46"/>
      <c r="N284" s="129">
        <f t="shared" si="68"/>
        <v>1</v>
      </c>
      <c r="O284" s="49"/>
      <c r="P284" s="47" t="str">
        <f>IF(H284="","",VLOOKUP(H284,単重表!$C$6:'単重表'!$F$2502,3,FALSE))</f>
        <v/>
      </c>
      <c r="Q284" s="47"/>
      <c r="R284" s="54" t="e">
        <f t="shared" si="82"/>
        <v>#VALUE!</v>
      </c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65"/>
      <c r="AF284" s="65"/>
      <c r="AG284" s="40"/>
      <c r="AH284" s="40"/>
      <c r="AI284" s="40"/>
      <c r="AJ284" s="56" t="str">
        <f>IF(H284="","",VLOOKUP(H284,単重表!$C$6:'単重表'!$F$2502,4,FALSE))</f>
        <v/>
      </c>
      <c r="AK284" s="169" t="e">
        <f t="shared" si="77"/>
        <v>#VALUE!</v>
      </c>
      <c r="AL284" s="40">
        <v>2</v>
      </c>
      <c r="AM284" s="218" t="e">
        <f t="shared" si="78"/>
        <v>#VALUE!</v>
      </c>
      <c r="AO284" s="219">
        <f t="shared" si="73"/>
        <v>0</v>
      </c>
      <c r="AP284" s="210"/>
      <c r="AQ284" s="211" t="str">
        <f t="shared" si="74"/>
        <v/>
      </c>
      <c r="AR284" s="210"/>
      <c r="AS284" s="212" t="str">
        <f t="shared" si="75"/>
        <v/>
      </c>
      <c r="AT284" s="210"/>
      <c r="AU284" s="131"/>
      <c r="AV284" s="213"/>
      <c r="AW284" s="213"/>
      <c r="AX284" s="213"/>
      <c r="AY284" s="213"/>
      <c r="AZ284" s="213"/>
      <c r="BA284" s="214"/>
      <c r="BB284" s="98"/>
      <c r="BC284" s="213"/>
      <c r="BD284" s="213"/>
      <c r="BE284" s="213"/>
      <c r="BF284" s="213"/>
      <c r="BG284" s="215"/>
      <c r="BH284" s="133"/>
      <c r="BI284" s="216"/>
      <c r="BJ284" s="131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>
        <f t="shared" si="76"/>
        <v>0</v>
      </c>
    </row>
    <row r="285" spans="1:93" ht="22.5" customHeight="1">
      <c r="A285" s="111"/>
      <c r="B285" s="65"/>
      <c r="C285" s="92"/>
      <c r="D285" s="96"/>
      <c r="E285" s="92"/>
      <c r="F285" s="98"/>
      <c r="G285" s="96"/>
      <c r="H285" s="87"/>
      <c r="I285" s="99"/>
      <c r="J285" s="88" t="str">
        <f>IF(H285="","",VLOOKUP(H285,単重表!$C$6:'単重表'!$F$2502,2,FALSE))</f>
        <v/>
      </c>
      <c r="K285" s="121"/>
      <c r="L285" s="129">
        <f t="shared" si="81"/>
        <v>1</v>
      </c>
      <c r="M285" s="46"/>
      <c r="N285" s="129">
        <f t="shared" ref="N285:N293" si="83">IF(M285="",1,M285/1000)</f>
        <v>1</v>
      </c>
      <c r="O285" s="49"/>
      <c r="P285" s="47" t="str">
        <f>IF(H285="","",VLOOKUP(H285,単重表!$C$6:'単重表'!$F$2502,3,FALSE))</f>
        <v/>
      </c>
      <c r="Q285" s="47"/>
      <c r="R285" s="54" t="e">
        <f t="shared" si="82"/>
        <v>#VALUE!</v>
      </c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65"/>
      <c r="AF285" s="65"/>
      <c r="AG285" s="40"/>
      <c r="AH285" s="40"/>
      <c r="AI285" s="40"/>
      <c r="AJ285" s="56" t="str">
        <f>IF(H285="","",VLOOKUP(H285,単重表!$C$6:'単重表'!$F$2502,4,FALSE))</f>
        <v/>
      </c>
      <c r="AK285" s="169" t="e">
        <f t="shared" si="77"/>
        <v>#VALUE!</v>
      </c>
      <c r="AL285" s="40">
        <v>2</v>
      </c>
      <c r="AM285" s="218" t="e">
        <f t="shared" si="78"/>
        <v>#VALUE!</v>
      </c>
      <c r="AO285" s="219">
        <f t="shared" si="73"/>
        <v>0</v>
      </c>
      <c r="AP285" s="210"/>
      <c r="AQ285" s="211" t="str">
        <f t="shared" si="74"/>
        <v/>
      </c>
      <c r="AR285" s="210"/>
      <c r="AS285" s="212" t="str">
        <f t="shared" si="75"/>
        <v/>
      </c>
      <c r="AT285" s="210"/>
      <c r="AU285" s="131"/>
      <c r="AV285" s="213"/>
      <c r="AW285" s="213"/>
      <c r="AX285" s="213"/>
      <c r="AY285" s="213"/>
      <c r="AZ285" s="213"/>
      <c r="BA285" s="214"/>
      <c r="BB285" s="98"/>
      <c r="BC285" s="213"/>
      <c r="BD285" s="213"/>
      <c r="BE285" s="213"/>
      <c r="BF285" s="213"/>
      <c r="BG285" s="215"/>
      <c r="BH285" s="133"/>
      <c r="BI285" s="216"/>
      <c r="BJ285" s="131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>
        <f t="shared" si="76"/>
        <v>0</v>
      </c>
    </row>
    <row r="286" spans="1:93" ht="22.5" customHeight="1">
      <c r="A286" s="111"/>
      <c r="B286" s="65"/>
      <c r="C286" s="92"/>
      <c r="D286" s="96"/>
      <c r="E286" s="92"/>
      <c r="F286" s="98"/>
      <c r="G286" s="96"/>
      <c r="H286" s="87"/>
      <c r="I286" s="99"/>
      <c r="J286" s="88" t="str">
        <f>IF(H286="","",VLOOKUP(H286,単重表!$C$6:'単重表'!$F$2502,2,FALSE))</f>
        <v/>
      </c>
      <c r="K286" s="121"/>
      <c r="L286" s="129">
        <f t="shared" si="81"/>
        <v>1</v>
      </c>
      <c r="M286" s="46"/>
      <c r="N286" s="129">
        <f t="shared" si="83"/>
        <v>1</v>
      </c>
      <c r="O286" s="49"/>
      <c r="P286" s="47" t="str">
        <f>IF(H286="","",VLOOKUP(H286,単重表!$C$6:'単重表'!$F$2502,3,FALSE))</f>
        <v/>
      </c>
      <c r="Q286" s="47"/>
      <c r="R286" s="54" t="e">
        <f t="shared" si="82"/>
        <v>#VALUE!</v>
      </c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65"/>
      <c r="AF286" s="65"/>
      <c r="AG286" s="40"/>
      <c r="AH286" s="40"/>
      <c r="AI286" s="40"/>
      <c r="AJ286" s="56" t="str">
        <f>IF(H286="","",VLOOKUP(H286,単重表!$C$6:'単重表'!$F$2502,4,FALSE))</f>
        <v/>
      </c>
      <c r="AK286" s="169" t="e">
        <f t="shared" si="77"/>
        <v>#VALUE!</v>
      </c>
      <c r="AL286" s="40">
        <v>2</v>
      </c>
      <c r="AM286" s="218" t="e">
        <f t="shared" si="78"/>
        <v>#VALUE!</v>
      </c>
      <c r="AO286" s="219">
        <f t="shared" si="73"/>
        <v>0</v>
      </c>
      <c r="AP286" s="210"/>
      <c r="AQ286" s="211" t="str">
        <f t="shared" si="74"/>
        <v/>
      </c>
      <c r="AR286" s="210"/>
      <c r="AS286" s="212" t="str">
        <f t="shared" si="75"/>
        <v/>
      </c>
      <c r="AT286" s="210"/>
      <c r="AU286" s="131"/>
      <c r="AV286" s="213"/>
      <c r="AW286" s="213"/>
      <c r="AX286" s="213"/>
      <c r="AY286" s="213"/>
      <c r="AZ286" s="213"/>
      <c r="BA286" s="214"/>
      <c r="BB286" s="98"/>
      <c r="BC286" s="213"/>
      <c r="BD286" s="213"/>
      <c r="BE286" s="213"/>
      <c r="BF286" s="213"/>
      <c r="BG286" s="215"/>
      <c r="BH286" s="133"/>
      <c r="BI286" s="216"/>
      <c r="BJ286" s="131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>
        <f t="shared" si="76"/>
        <v>0</v>
      </c>
    </row>
    <row r="287" spans="1:93" ht="22.5" customHeight="1">
      <c r="A287" s="111"/>
      <c r="B287" s="65"/>
      <c r="C287" s="92"/>
      <c r="D287" s="96"/>
      <c r="E287" s="92"/>
      <c r="F287" s="98"/>
      <c r="G287" s="96"/>
      <c r="H287" s="87"/>
      <c r="I287" s="99"/>
      <c r="J287" s="88" t="str">
        <f>IF(H287="","",VLOOKUP(H287,単重表!$C$6:'単重表'!$F$2502,2,FALSE))</f>
        <v/>
      </c>
      <c r="K287" s="121"/>
      <c r="L287" s="129">
        <f t="shared" si="81"/>
        <v>1</v>
      </c>
      <c r="M287" s="46"/>
      <c r="N287" s="129">
        <f t="shared" si="83"/>
        <v>1</v>
      </c>
      <c r="O287" s="49"/>
      <c r="P287" s="47" t="str">
        <f>IF(H287="","",VLOOKUP(H287,単重表!$C$6:'単重表'!$F$2502,3,FALSE))</f>
        <v/>
      </c>
      <c r="Q287" s="47"/>
      <c r="R287" s="54" t="e">
        <f t="shared" si="82"/>
        <v>#VALUE!</v>
      </c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65"/>
      <c r="AF287" s="65"/>
      <c r="AG287" s="40"/>
      <c r="AH287" s="40"/>
      <c r="AI287" s="40"/>
      <c r="AJ287" s="56" t="str">
        <f>IF(H287="","",VLOOKUP(H287,単重表!$C$6:'単重表'!$F$2502,4,FALSE))</f>
        <v/>
      </c>
      <c r="AK287" s="169" t="e">
        <f t="shared" si="77"/>
        <v>#VALUE!</v>
      </c>
      <c r="AL287" s="40">
        <v>2</v>
      </c>
      <c r="AM287" s="218" t="e">
        <f t="shared" si="78"/>
        <v>#VALUE!</v>
      </c>
      <c r="AO287" s="219">
        <f t="shared" si="73"/>
        <v>0</v>
      </c>
      <c r="AP287" s="210"/>
      <c r="AQ287" s="211" t="str">
        <f t="shared" si="74"/>
        <v/>
      </c>
      <c r="AR287" s="210"/>
      <c r="AS287" s="212" t="str">
        <f t="shared" si="75"/>
        <v/>
      </c>
      <c r="AT287" s="210"/>
      <c r="AU287" s="131"/>
      <c r="AV287" s="213"/>
      <c r="AW287" s="213"/>
      <c r="AX287" s="213"/>
      <c r="AY287" s="213"/>
      <c r="AZ287" s="213"/>
      <c r="BA287" s="214"/>
      <c r="BB287" s="98"/>
      <c r="BC287" s="213"/>
      <c r="BD287" s="213"/>
      <c r="BE287" s="213"/>
      <c r="BF287" s="213"/>
      <c r="BG287" s="215"/>
      <c r="BH287" s="133"/>
      <c r="BI287" s="216"/>
      <c r="BJ287" s="131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>
        <f t="shared" si="76"/>
        <v>0</v>
      </c>
    </row>
    <row r="288" spans="1:93" ht="22.5" customHeight="1">
      <c r="A288" s="111"/>
      <c r="B288" s="65"/>
      <c r="C288" s="92"/>
      <c r="D288" s="96"/>
      <c r="E288" s="92"/>
      <c r="F288" s="98"/>
      <c r="G288" s="96"/>
      <c r="H288" s="87"/>
      <c r="I288" s="99"/>
      <c r="J288" s="88" t="str">
        <f>IF(H288="","",VLOOKUP(H288,単重表!$C$6:'単重表'!$F$2502,2,FALSE))</f>
        <v/>
      </c>
      <c r="K288" s="121"/>
      <c r="L288" s="129">
        <f t="shared" si="81"/>
        <v>1</v>
      </c>
      <c r="M288" s="46"/>
      <c r="N288" s="129">
        <f t="shared" si="83"/>
        <v>1</v>
      </c>
      <c r="O288" s="49"/>
      <c r="P288" s="47" t="str">
        <f>IF(H288="","",VLOOKUP(H288,単重表!$C$6:'単重表'!$F$2502,3,FALSE))</f>
        <v/>
      </c>
      <c r="Q288" s="47"/>
      <c r="R288" s="54" t="e">
        <f t="shared" si="82"/>
        <v>#VALUE!</v>
      </c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65"/>
      <c r="AF288" s="65"/>
      <c r="AG288" s="40"/>
      <c r="AH288" s="40"/>
      <c r="AI288" s="40"/>
      <c r="AJ288" s="56" t="str">
        <f>IF(H288="","",VLOOKUP(H288,単重表!$C$6:'単重表'!$F$2502,4,FALSE))</f>
        <v/>
      </c>
      <c r="AK288" s="169" t="e">
        <f t="shared" si="77"/>
        <v>#VALUE!</v>
      </c>
      <c r="AL288" s="40">
        <v>2</v>
      </c>
      <c r="AM288" s="218" t="e">
        <f t="shared" si="78"/>
        <v>#VALUE!</v>
      </c>
      <c r="AO288" s="219">
        <f t="shared" si="73"/>
        <v>0</v>
      </c>
      <c r="AP288" s="210"/>
      <c r="AQ288" s="211" t="str">
        <f t="shared" si="74"/>
        <v/>
      </c>
      <c r="AR288" s="210"/>
      <c r="AS288" s="212" t="str">
        <f t="shared" si="75"/>
        <v/>
      </c>
      <c r="AT288" s="210"/>
      <c r="AU288" s="131"/>
      <c r="AV288" s="213"/>
      <c r="AW288" s="213"/>
      <c r="AX288" s="213"/>
      <c r="AY288" s="213"/>
      <c r="AZ288" s="213"/>
      <c r="BA288" s="214"/>
      <c r="BB288" s="98"/>
      <c r="BC288" s="213"/>
      <c r="BD288" s="213"/>
      <c r="BE288" s="213"/>
      <c r="BF288" s="213"/>
      <c r="BG288" s="215"/>
      <c r="BH288" s="133"/>
      <c r="BI288" s="216"/>
      <c r="BJ288" s="131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>
        <f t="shared" si="76"/>
        <v>0</v>
      </c>
    </row>
    <row r="289" spans="1:93" ht="22.5" customHeight="1">
      <c r="A289" s="111"/>
      <c r="B289" s="65"/>
      <c r="C289" s="92"/>
      <c r="D289" s="96"/>
      <c r="E289" s="92"/>
      <c r="F289" s="98"/>
      <c r="G289" s="96"/>
      <c r="H289" s="87"/>
      <c r="I289" s="99"/>
      <c r="J289" s="88" t="str">
        <f>IF(H289="","",VLOOKUP(H289,単重表!$C$6:'単重表'!$F$2502,2,FALSE))</f>
        <v/>
      </c>
      <c r="K289" s="121"/>
      <c r="L289" s="129">
        <f t="shared" si="79"/>
        <v>1</v>
      </c>
      <c r="M289" s="46"/>
      <c r="N289" s="129">
        <f t="shared" si="83"/>
        <v>1</v>
      </c>
      <c r="O289" s="49"/>
      <c r="P289" s="47" t="str">
        <f>IF(H289="","",VLOOKUP(H289,単重表!$C$6:'単重表'!$F$2502,3,FALSE))</f>
        <v/>
      </c>
      <c r="Q289" s="47"/>
      <c r="R289" s="54" t="e">
        <f t="shared" si="80"/>
        <v>#VALUE!</v>
      </c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65"/>
      <c r="AF289" s="65"/>
      <c r="AG289" s="40"/>
      <c r="AH289" s="40"/>
      <c r="AI289" s="40"/>
      <c r="AJ289" s="56" t="str">
        <f>IF(H289="","",VLOOKUP(H289,単重表!$C$6:'単重表'!$F$2502,4,FALSE))</f>
        <v/>
      </c>
      <c r="AK289" s="169" t="e">
        <f t="shared" si="77"/>
        <v>#VALUE!</v>
      </c>
      <c r="AL289" s="40">
        <v>2</v>
      </c>
      <c r="AM289" s="218" t="e">
        <f t="shared" si="78"/>
        <v>#VALUE!</v>
      </c>
      <c r="AO289" s="219">
        <f t="shared" si="73"/>
        <v>0</v>
      </c>
      <c r="AP289" s="210"/>
      <c r="AQ289" s="211" t="str">
        <f t="shared" si="74"/>
        <v/>
      </c>
      <c r="AR289" s="210"/>
      <c r="AS289" s="212" t="str">
        <f t="shared" si="75"/>
        <v/>
      </c>
      <c r="AT289" s="210"/>
      <c r="AU289" s="131"/>
      <c r="AV289" s="213"/>
      <c r="AW289" s="213"/>
      <c r="AX289" s="213"/>
      <c r="AY289" s="213"/>
      <c r="AZ289" s="213"/>
      <c r="BA289" s="214"/>
      <c r="BB289" s="98"/>
      <c r="BC289" s="213"/>
      <c r="BD289" s="213"/>
      <c r="BE289" s="213"/>
      <c r="BF289" s="213"/>
      <c r="BG289" s="215"/>
      <c r="BH289" s="133"/>
      <c r="BI289" s="216"/>
      <c r="BJ289" s="131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>
        <f t="shared" si="76"/>
        <v>0</v>
      </c>
    </row>
    <row r="290" spans="1:93" ht="22.5" customHeight="1">
      <c r="A290" s="111"/>
      <c r="B290" s="65"/>
      <c r="C290" s="92"/>
      <c r="D290" s="96"/>
      <c r="E290" s="92"/>
      <c r="F290" s="98"/>
      <c r="G290" s="96"/>
      <c r="H290" s="87"/>
      <c r="I290" s="99"/>
      <c r="J290" s="88" t="str">
        <f>IF(H290="","",VLOOKUP(H290,単重表!$C$6:'単重表'!$F$2502,2,FALSE))</f>
        <v/>
      </c>
      <c r="K290" s="121"/>
      <c r="L290" s="129">
        <f>IF(K290="",1,K290/1000)</f>
        <v>1</v>
      </c>
      <c r="M290" s="46"/>
      <c r="N290" s="129">
        <f t="shared" si="83"/>
        <v>1</v>
      </c>
      <c r="O290" s="49"/>
      <c r="P290" s="47" t="str">
        <f>IF(H290="","",VLOOKUP(H290,単重表!$C$6:'単重表'!$F$2502,3,FALSE))</f>
        <v/>
      </c>
      <c r="Q290" s="47"/>
      <c r="R290" s="54" t="e">
        <f t="shared" si="80"/>
        <v>#VALUE!</v>
      </c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65"/>
      <c r="AF290" s="65"/>
      <c r="AG290" s="40"/>
      <c r="AH290" s="40"/>
      <c r="AI290" s="40"/>
      <c r="AJ290" s="56" t="str">
        <f>IF(H290="","",VLOOKUP(H290,単重表!$C$6:'単重表'!$F$2502,4,FALSE))</f>
        <v/>
      </c>
      <c r="AK290" s="169" t="e">
        <f t="shared" si="77"/>
        <v>#VALUE!</v>
      </c>
      <c r="AL290" s="40">
        <v>2</v>
      </c>
      <c r="AM290" s="218" t="e">
        <f t="shared" si="78"/>
        <v>#VALUE!</v>
      </c>
      <c r="AO290" s="219">
        <f t="shared" si="73"/>
        <v>0</v>
      </c>
      <c r="AP290" s="210"/>
      <c r="AQ290" s="211" t="str">
        <f t="shared" si="74"/>
        <v/>
      </c>
      <c r="AR290" s="210"/>
      <c r="AS290" s="212" t="str">
        <f t="shared" si="75"/>
        <v/>
      </c>
      <c r="AT290" s="210"/>
      <c r="AU290" s="131"/>
      <c r="AV290" s="213"/>
      <c r="AW290" s="213"/>
      <c r="AX290" s="213"/>
      <c r="AY290" s="213"/>
      <c r="AZ290" s="213"/>
      <c r="BA290" s="214"/>
      <c r="BB290" s="98"/>
      <c r="BC290" s="213"/>
      <c r="BD290" s="213"/>
      <c r="BE290" s="213"/>
      <c r="BF290" s="213"/>
      <c r="BG290" s="215"/>
      <c r="BH290" s="133"/>
      <c r="BI290" s="216"/>
      <c r="BJ290" s="131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>
        <f t="shared" si="76"/>
        <v>0</v>
      </c>
    </row>
    <row r="291" spans="1:93" ht="22.5" customHeight="1">
      <c r="A291" s="111"/>
      <c r="B291" s="65"/>
      <c r="C291" s="92"/>
      <c r="D291" s="96"/>
      <c r="E291" s="92"/>
      <c r="F291" s="98"/>
      <c r="G291" s="96"/>
      <c r="H291" s="87"/>
      <c r="I291" s="99"/>
      <c r="J291" s="88" t="str">
        <f>IF(H291="","",VLOOKUP(H291,単重表!$C$6:'単重表'!$F$2502,2,FALSE))</f>
        <v/>
      </c>
      <c r="K291" s="121"/>
      <c r="L291" s="129">
        <f>IF(K291="",1,K291/1000)</f>
        <v>1</v>
      </c>
      <c r="M291" s="46"/>
      <c r="N291" s="129">
        <f t="shared" si="83"/>
        <v>1</v>
      </c>
      <c r="O291" s="49"/>
      <c r="P291" s="47" t="str">
        <f>IF(H291="","",VLOOKUP(H291,単重表!$C$6:'単重表'!$F$2502,3,FALSE))</f>
        <v/>
      </c>
      <c r="Q291" s="47"/>
      <c r="R291" s="54" t="e">
        <f t="shared" si="80"/>
        <v>#VALUE!</v>
      </c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65"/>
      <c r="AF291" s="65"/>
      <c r="AG291" s="40"/>
      <c r="AH291" s="40"/>
      <c r="AI291" s="40"/>
      <c r="AJ291" s="56" t="str">
        <f>IF(H291="","",VLOOKUP(H291,単重表!$C$6:'単重表'!$F$2502,4,FALSE))</f>
        <v/>
      </c>
      <c r="AK291" s="169" t="e">
        <f t="shared" si="77"/>
        <v>#VALUE!</v>
      </c>
      <c r="AL291" s="40">
        <v>2</v>
      </c>
      <c r="AM291" s="218" t="e">
        <f t="shared" si="78"/>
        <v>#VALUE!</v>
      </c>
      <c r="AO291" s="219">
        <f t="shared" si="73"/>
        <v>0</v>
      </c>
      <c r="AP291" s="210"/>
      <c r="AQ291" s="211" t="str">
        <f t="shared" si="74"/>
        <v/>
      </c>
      <c r="AR291" s="210"/>
      <c r="AS291" s="212" t="str">
        <f t="shared" si="75"/>
        <v/>
      </c>
      <c r="AT291" s="210"/>
      <c r="AU291" s="131"/>
      <c r="AV291" s="213"/>
      <c r="AW291" s="213"/>
      <c r="AX291" s="213"/>
      <c r="AY291" s="213"/>
      <c r="AZ291" s="213"/>
      <c r="BA291" s="214"/>
      <c r="BB291" s="98"/>
      <c r="BC291" s="213"/>
      <c r="BD291" s="213"/>
      <c r="BE291" s="213"/>
      <c r="BF291" s="213"/>
      <c r="BG291" s="215"/>
      <c r="BH291" s="133"/>
      <c r="BI291" s="216"/>
      <c r="BJ291" s="131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>
        <f t="shared" si="76"/>
        <v>0</v>
      </c>
    </row>
    <row r="292" spans="1:93" ht="22.5" customHeight="1">
      <c r="A292" s="111"/>
      <c r="B292" s="65"/>
      <c r="C292" s="92"/>
      <c r="D292" s="96"/>
      <c r="E292" s="92"/>
      <c r="F292" s="98"/>
      <c r="G292" s="96"/>
      <c r="H292" s="87"/>
      <c r="I292" s="99"/>
      <c r="J292" s="88" t="str">
        <f>IF(H292="","",VLOOKUP(H292,単重表!$C$6:'単重表'!$F$2502,2,FALSE))</f>
        <v/>
      </c>
      <c r="K292" s="46"/>
      <c r="L292" s="129">
        <f>IF(K292="",1,K292/1000)</f>
        <v>1</v>
      </c>
      <c r="M292" s="46"/>
      <c r="N292" s="129">
        <f t="shared" si="83"/>
        <v>1</v>
      </c>
      <c r="O292" s="49"/>
      <c r="P292" s="47" t="str">
        <f>IF(H292="","",VLOOKUP(H292,単重表!$C$6:'単重表'!$F$2502,3,FALSE))</f>
        <v/>
      </c>
      <c r="Q292" s="47"/>
      <c r="R292" s="54" t="e">
        <f>P292*O292*N292*L292+Q292</f>
        <v>#VALUE!</v>
      </c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65"/>
      <c r="AF292" s="65"/>
      <c r="AG292" s="40"/>
      <c r="AH292" s="40"/>
      <c r="AI292" s="40"/>
      <c r="AJ292" s="56" t="str">
        <f>IF(H292="","",VLOOKUP(H292,単重表!$C$6:'単重表'!$F$2502,4,FALSE))</f>
        <v/>
      </c>
      <c r="AK292" s="169" t="e">
        <f t="shared" si="77"/>
        <v>#VALUE!</v>
      </c>
      <c r="AL292" s="40">
        <v>2</v>
      </c>
      <c r="AM292" s="218" t="e">
        <f t="shared" si="78"/>
        <v>#VALUE!</v>
      </c>
      <c r="AO292" s="219">
        <f t="shared" si="73"/>
        <v>0</v>
      </c>
      <c r="AP292" s="210"/>
      <c r="AQ292" s="211" t="str">
        <f t="shared" si="74"/>
        <v/>
      </c>
      <c r="AR292" s="210"/>
      <c r="AS292" s="212" t="str">
        <f t="shared" si="75"/>
        <v/>
      </c>
      <c r="AT292" s="210"/>
      <c r="AU292" s="131"/>
      <c r="AV292" s="213"/>
      <c r="AW292" s="213"/>
      <c r="AX292" s="213"/>
      <c r="AY292" s="213"/>
      <c r="AZ292" s="213"/>
      <c r="BA292" s="214"/>
      <c r="BB292" s="98"/>
      <c r="BC292" s="213"/>
      <c r="BD292" s="213"/>
      <c r="BE292" s="213"/>
      <c r="BF292" s="213"/>
      <c r="BG292" s="215"/>
      <c r="BH292" s="133"/>
      <c r="BI292" s="216"/>
      <c r="BJ292" s="131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>
        <f t="shared" si="76"/>
        <v>0</v>
      </c>
    </row>
    <row r="293" spans="1:93" ht="22.5" customHeight="1">
      <c r="A293" s="111"/>
      <c r="B293" s="65"/>
      <c r="C293" s="92"/>
      <c r="D293" s="96"/>
      <c r="E293" s="92"/>
      <c r="F293" s="98"/>
      <c r="G293" s="96"/>
      <c r="H293" s="87"/>
      <c r="I293" s="99"/>
      <c r="J293" s="88" t="str">
        <f>IF(H293="","",VLOOKUP(H293,単重表!$C$6:'単重表'!$F$2502,2,FALSE))</f>
        <v/>
      </c>
      <c r="K293" s="46"/>
      <c r="L293" s="129">
        <f>IF(K293="",1,K293/1000)</f>
        <v>1</v>
      </c>
      <c r="M293" s="46"/>
      <c r="N293" s="129">
        <f t="shared" si="83"/>
        <v>1</v>
      </c>
      <c r="O293" s="49"/>
      <c r="P293" s="47" t="str">
        <f>IF(H293="","",VLOOKUP(H293,単重表!$C$6:'単重表'!$F$2502,3,FALSE))</f>
        <v/>
      </c>
      <c r="Q293" s="47"/>
      <c r="R293" s="54" t="e">
        <f>P293*O293*N293*L293+Q293</f>
        <v>#VALUE!</v>
      </c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65"/>
      <c r="AF293" s="65"/>
      <c r="AG293" s="40"/>
      <c r="AH293" s="40"/>
      <c r="AI293" s="40"/>
      <c r="AJ293" s="56" t="str">
        <f>IF(H293="","",VLOOKUP(H293,単重表!$C$6:'単重表'!$F$2502,4,FALSE))</f>
        <v/>
      </c>
      <c r="AK293" s="169" t="e">
        <f t="shared" si="77"/>
        <v>#VALUE!</v>
      </c>
      <c r="AL293" s="40">
        <v>2</v>
      </c>
      <c r="AM293" s="218" t="e">
        <f t="shared" si="78"/>
        <v>#VALUE!</v>
      </c>
      <c r="AO293" s="219">
        <f t="shared" si="73"/>
        <v>0</v>
      </c>
      <c r="AP293" s="210"/>
      <c r="AQ293" s="211" t="str">
        <f t="shared" si="74"/>
        <v/>
      </c>
      <c r="AR293" s="210"/>
      <c r="AS293" s="212" t="str">
        <f t="shared" si="75"/>
        <v/>
      </c>
      <c r="AT293" s="210"/>
      <c r="AU293" s="131"/>
      <c r="AV293" s="213"/>
      <c r="AW293" s="213"/>
      <c r="AX293" s="213"/>
      <c r="AY293" s="213"/>
      <c r="AZ293" s="213"/>
      <c r="BA293" s="214"/>
      <c r="BB293" s="98"/>
      <c r="BC293" s="213"/>
      <c r="BD293" s="213"/>
      <c r="BE293" s="213"/>
      <c r="BF293" s="213"/>
      <c r="BG293" s="215"/>
      <c r="BH293" s="133"/>
      <c r="BI293" s="216"/>
      <c r="BJ293" s="131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>
        <f t="shared" si="76"/>
        <v>0</v>
      </c>
    </row>
    <row r="294" spans="1:93" ht="22.5" customHeight="1">
      <c r="A294" s="101"/>
      <c r="B294" s="65"/>
      <c r="C294" s="92"/>
      <c r="D294" s="96"/>
      <c r="E294" s="92"/>
      <c r="F294" s="98"/>
      <c r="G294" s="96"/>
      <c r="H294" s="87"/>
      <c r="I294" s="65"/>
      <c r="J294" s="88"/>
      <c r="K294" s="121"/>
      <c r="L294" s="129"/>
      <c r="M294" s="46"/>
      <c r="N294" s="129"/>
      <c r="O294" s="49"/>
      <c r="P294" s="47"/>
      <c r="Q294" s="47"/>
      <c r="R294" s="54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56" t="str">
        <f>IF(H294="","",VLOOKUP(H294,単重表!$C$6:'単重表'!$F$2502,4,FALSE))</f>
        <v/>
      </c>
      <c r="AK294" s="169" t="e">
        <f t="shared" si="77"/>
        <v>#VALUE!</v>
      </c>
      <c r="AL294" s="40">
        <v>2</v>
      </c>
      <c r="AM294" s="218" t="e">
        <f t="shared" si="78"/>
        <v>#VALUE!</v>
      </c>
      <c r="AO294" s="219">
        <f t="shared" si="73"/>
        <v>0</v>
      </c>
      <c r="AP294" s="210"/>
      <c r="AQ294" s="211" t="str">
        <f t="shared" si="74"/>
        <v/>
      </c>
      <c r="AR294" s="210"/>
      <c r="AS294" s="212" t="str">
        <f t="shared" si="75"/>
        <v/>
      </c>
      <c r="AT294" s="210"/>
      <c r="AU294" s="131"/>
      <c r="AV294" s="213"/>
      <c r="AW294" s="213"/>
      <c r="AX294" s="213"/>
      <c r="AY294" s="213"/>
      <c r="AZ294" s="213"/>
      <c r="BA294" s="214"/>
      <c r="BB294" s="98"/>
      <c r="BC294" s="213"/>
      <c r="BD294" s="213"/>
      <c r="BE294" s="213"/>
      <c r="BF294" s="213"/>
      <c r="BG294" s="215"/>
      <c r="BH294" s="133"/>
      <c r="BI294" s="216"/>
      <c r="BJ294" s="131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>
        <f t="shared" si="76"/>
        <v>0</v>
      </c>
    </row>
    <row r="295" spans="1:93" ht="22.5" customHeight="1">
      <c r="A295" s="101"/>
      <c r="B295" s="65"/>
      <c r="C295" s="92"/>
      <c r="D295" s="96"/>
      <c r="E295" s="92"/>
      <c r="F295" s="98" t="s">
        <v>2302</v>
      </c>
      <c r="G295" s="96"/>
      <c r="H295" s="87"/>
      <c r="I295" s="65"/>
      <c r="J295" s="88"/>
      <c r="K295" s="121"/>
      <c r="L295" s="129"/>
      <c r="M295" s="46"/>
      <c r="N295" s="129"/>
      <c r="O295" s="49"/>
      <c r="P295" s="47"/>
      <c r="Q295" s="47"/>
      <c r="R295" s="54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56" t="str">
        <f>IF(H295="","",VLOOKUP(H295,単重表!$C$6:'単重表'!$F$2502,4,FALSE))</f>
        <v/>
      </c>
      <c r="AK295" s="169" t="e">
        <f t="shared" si="77"/>
        <v>#VALUE!</v>
      </c>
      <c r="AL295" s="40">
        <v>2</v>
      </c>
      <c r="AM295" s="218" t="e">
        <f t="shared" si="78"/>
        <v>#VALUE!</v>
      </c>
      <c r="AO295" s="219">
        <f t="shared" si="73"/>
        <v>0</v>
      </c>
      <c r="AP295" s="210"/>
      <c r="AQ295" s="211" t="str">
        <f t="shared" si="74"/>
        <v/>
      </c>
      <c r="AR295" s="210"/>
      <c r="AS295" s="212" t="str">
        <f t="shared" si="75"/>
        <v/>
      </c>
      <c r="AT295" s="210"/>
      <c r="AU295" s="131"/>
      <c r="AV295" s="213"/>
      <c r="AW295" s="213"/>
      <c r="AX295" s="213"/>
      <c r="AY295" s="213"/>
      <c r="AZ295" s="213"/>
      <c r="BA295" s="214"/>
      <c r="BB295" s="98"/>
      <c r="BC295" s="213"/>
      <c r="BD295" s="213"/>
      <c r="BE295" s="213"/>
      <c r="BF295" s="213"/>
      <c r="BG295" s="215"/>
      <c r="BH295" s="133"/>
      <c r="BI295" s="216"/>
      <c r="BJ295" s="131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>
        <f t="shared" si="76"/>
        <v>0</v>
      </c>
    </row>
  </sheetData>
  <autoFilter ref="A4:AG295"/>
  <mergeCells count="38">
    <mergeCell ref="BF3:BF4"/>
    <mergeCell ref="BG3:BG4"/>
    <mergeCell ref="BH3:BH4"/>
    <mergeCell ref="BI3:BI4"/>
    <mergeCell ref="BJ3:BJ4"/>
    <mergeCell ref="BA3:BA4"/>
    <mergeCell ref="BB3:BB4"/>
    <mergeCell ref="BC3:BC4"/>
    <mergeCell ref="BD3:BD4"/>
    <mergeCell ref="BE3:BE4"/>
    <mergeCell ref="AV3:AV4"/>
    <mergeCell ref="AW3:AW4"/>
    <mergeCell ref="AX3:AX4"/>
    <mergeCell ref="AY3:AY4"/>
    <mergeCell ref="AZ3:AZ4"/>
    <mergeCell ref="AJ3:AM3"/>
    <mergeCell ref="AO3:AP3"/>
    <mergeCell ref="AQ3:AR3"/>
    <mergeCell ref="AS3:AT3"/>
    <mergeCell ref="AU3:AU4"/>
    <mergeCell ref="AH3:AI3"/>
    <mergeCell ref="S3:Y3"/>
    <mergeCell ref="Z3:AA3"/>
    <mergeCell ref="AC3:AD3"/>
    <mergeCell ref="Q3:Q4"/>
    <mergeCell ref="AF3:AG3"/>
    <mergeCell ref="A3:A4"/>
    <mergeCell ref="O3:O4"/>
    <mergeCell ref="R3:R4"/>
    <mergeCell ref="M3:M4"/>
    <mergeCell ref="K3:K4"/>
    <mergeCell ref="P3:P4"/>
    <mergeCell ref="H3:H4"/>
    <mergeCell ref="B3:B4"/>
    <mergeCell ref="C3:D3"/>
    <mergeCell ref="E3:G3"/>
    <mergeCell ref="I3:I4"/>
    <mergeCell ref="J3:J4"/>
  </mergeCells>
  <phoneticPr fontId="3"/>
  <pageMargins left="0.59055118110236227" right="0.19685039370078741" top="0.59055118110236227" bottom="0.59055118110236227" header="0.51181102362204722" footer="0.51181102362204722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view="pageBreakPreview" zoomScaleNormal="100" zoomScaleSheetLayoutView="100" workbookViewId="0">
      <selection activeCell="E7" sqref="E7"/>
    </sheetView>
  </sheetViews>
  <sheetFormatPr defaultRowHeight="12"/>
  <cols>
    <col min="1" max="2" width="5.140625" style="102" customWidth="1"/>
    <col min="3" max="3" width="7.7109375" style="102" customWidth="1"/>
    <col min="4" max="12" width="8.85546875" style="110" customWidth="1"/>
    <col min="13" max="15" width="7.140625" style="102" customWidth="1"/>
    <col min="16" max="16" width="6.5703125" style="34" customWidth="1"/>
    <col min="17" max="17" width="19.7109375" style="102" customWidth="1"/>
    <col min="18" max="16384" width="9.140625" style="102"/>
  </cols>
  <sheetData>
    <row r="1" spans="1:17" ht="31.5" customHeight="1">
      <c r="A1" s="261" t="str">
        <f>製品管理一覧表!E1</f>
        <v>工事名　ロジポート北柏</v>
      </c>
      <c r="B1" s="261"/>
      <c r="C1" s="261"/>
      <c r="D1" s="261"/>
      <c r="E1" s="261"/>
      <c r="F1" s="102"/>
      <c r="G1" s="103"/>
      <c r="H1" s="103" t="s">
        <v>2338</v>
      </c>
      <c r="I1" s="102"/>
      <c r="J1" s="103"/>
      <c r="K1" s="103"/>
      <c r="L1" s="103"/>
      <c r="M1" s="262" t="s">
        <v>2339</v>
      </c>
      <c r="N1" s="263"/>
      <c r="O1" s="263"/>
      <c r="P1" s="263"/>
      <c r="Q1" s="263"/>
    </row>
    <row r="2" spans="1:17" ht="22.5" customHeight="1">
      <c r="A2" s="264" t="s">
        <v>2301</v>
      </c>
      <c r="B2" s="264"/>
      <c r="C2" s="265" t="s">
        <v>2340</v>
      </c>
      <c r="D2" s="266"/>
      <c r="E2" s="266"/>
      <c r="F2" s="266"/>
      <c r="G2" s="266" t="s">
        <v>2341</v>
      </c>
      <c r="H2" s="266"/>
      <c r="I2" s="266"/>
      <c r="J2" s="266" t="s">
        <v>2342</v>
      </c>
      <c r="K2" s="266"/>
      <c r="L2" s="266"/>
      <c r="M2" s="264" t="s">
        <v>2343</v>
      </c>
      <c r="N2" s="264"/>
      <c r="O2" s="264"/>
      <c r="P2" s="259" t="s">
        <v>2458</v>
      </c>
      <c r="Q2" s="267" t="s">
        <v>968</v>
      </c>
    </row>
    <row r="3" spans="1:17" ht="22.5" customHeight="1">
      <c r="A3" s="104" t="s">
        <v>2344</v>
      </c>
      <c r="B3" s="104" t="s">
        <v>2345</v>
      </c>
      <c r="C3" s="264"/>
      <c r="D3" s="105" t="s">
        <v>2324</v>
      </c>
      <c r="E3" s="105" t="s">
        <v>2311</v>
      </c>
      <c r="F3" s="105" t="s">
        <v>2346</v>
      </c>
      <c r="G3" s="105" t="s">
        <v>2324</v>
      </c>
      <c r="H3" s="105" t="s">
        <v>2311</v>
      </c>
      <c r="I3" s="105" t="s">
        <v>2346</v>
      </c>
      <c r="J3" s="105" t="s">
        <v>2324</v>
      </c>
      <c r="K3" s="105" t="s">
        <v>2311</v>
      </c>
      <c r="L3" s="105" t="s">
        <v>2346</v>
      </c>
      <c r="M3" s="99" t="s">
        <v>2347</v>
      </c>
      <c r="N3" s="99" t="s">
        <v>2348</v>
      </c>
      <c r="O3" s="223" t="s">
        <v>2457</v>
      </c>
      <c r="P3" s="244"/>
      <c r="Q3" s="268"/>
    </row>
    <row r="4" spans="1:17" ht="22.5" customHeight="1">
      <c r="A4" s="106">
        <v>1</v>
      </c>
      <c r="B4" s="107" t="s">
        <v>2349</v>
      </c>
      <c r="C4" s="107"/>
      <c r="D4" s="108">
        <v>41586</v>
      </c>
      <c r="E4" s="108">
        <v>41587</v>
      </c>
      <c r="F4" s="108"/>
      <c r="G4" s="108"/>
      <c r="H4" s="108"/>
      <c r="I4" s="108"/>
      <c r="J4" s="108"/>
      <c r="K4" s="108"/>
      <c r="L4" s="108"/>
      <c r="M4" s="107"/>
      <c r="N4" s="107">
        <v>1</v>
      </c>
      <c r="O4" s="107"/>
      <c r="P4" s="224"/>
      <c r="Q4" s="109"/>
    </row>
    <row r="5" spans="1:17" ht="22.5" customHeight="1">
      <c r="A5" s="106">
        <v>1</v>
      </c>
      <c r="B5" s="107" t="s">
        <v>2350</v>
      </c>
      <c r="C5" s="107"/>
      <c r="D5" s="108">
        <v>41590</v>
      </c>
      <c r="E5" s="108">
        <v>41591</v>
      </c>
      <c r="F5" s="108"/>
      <c r="G5" s="108"/>
      <c r="H5" s="108"/>
      <c r="I5" s="108"/>
      <c r="J5" s="108"/>
      <c r="K5" s="108"/>
      <c r="L5" s="108"/>
      <c r="M5" s="107"/>
      <c r="N5" s="107">
        <v>1</v>
      </c>
      <c r="O5" s="107"/>
      <c r="P5" s="224"/>
      <c r="Q5" s="109"/>
    </row>
    <row r="6" spans="1:17" ht="22.5" customHeight="1">
      <c r="A6" s="106">
        <v>2</v>
      </c>
      <c r="B6" s="107" t="s">
        <v>2351</v>
      </c>
      <c r="C6" s="107"/>
      <c r="D6" s="108">
        <v>41592</v>
      </c>
      <c r="E6" s="108">
        <v>41593</v>
      </c>
      <c r="F6" s="108"/>
      <c r="G6" s="108"/>
      <c r="H6" s="108"/>
      <c r="I6" s="108"/>
      <c r="J6" s="108"/>
      <c r="K6" s="108"/>
      <c r="L6" s="108"/>
      <c r="M6" s="107"/>
      <c r="N6" s="107">
        <v>1</v>
      </c>
      <c r="O6" s="107"/>
      <c r="P6" s="224"/>
      <c r="Q6" s="109"/>
    </row>
    <row r="7" spans="1:17" ht="22.5" customHeight="1">
      <c r="A7" s="106">
        <v>2</v>
      </c>
      <c r="B7" s="107" t="s">
        <v>2352</v>
      </c>
      <c r="C7" s="107"/>
      <c r="D7" s="108">
        <v>41594</v>
      </c>
      <c r="E7" s="108">
        <v>41596</v>
      </c>
      <c r="F7" s="108"/>
      <c r="G7" s="108"/>
      <c r="H7" s="108"/>
      <c r="I7" s="108"/>
      <c r="J7" s="108"/>
      <c r="K7" s="108"/>
      <c r="L7" s="108"/>
      <c r="M7" s="107"/>
      <c r="N7" s="107">
        <v>1</v>
      </c>
      <c r="O7" s="107"/>
      <c r="P7" s="224"/>
      <c r="Q7" s="109"/>
    </row>
    <row r="8" spans="1:17" ht="22.5" customHeight="1">
      <c r="A8" s="106">
        <v>4</v>
      </c>
      <c r="B8" s="107" t="s">
        <v>2353</v>
      </c>
      <c r="C8" s="107"/>
      <c r="D8" s="108">
        <v>41596</v>
      </c>
      <c r="E8" s="108">
        <v>41597</v>
      </c>
      <c r="F8" s="108"/>
      <c r="G8" s="108"/>
      <c r="H8" s="108"/>
      <c r="I8" s="108"/>
      <c r="J8" s="108"/>
      <c r="K8" s="108"/>
      <c r="L8" s="108"/>
      <c r="M8" s="107"/>
      <c r="N8" s="107">
        <v>1</v>
      </c>
      <c r="O8" s="107"/>
      <c r="P8" s="224"/>
      <c r="Q8" s="109"/>
    </row>
    <row r="9" spans="1:17" ht="22.5" customHeight="1">
      <c r="A9" s="106"/>
      <c r="B9" s="107"/>
      <c r="C9" s="107"/>
      <c r="D9" s="108"/>
      <c r="E9" s="108"/>
      <c r="F9" s="108"/>
      <c r="G9" s="108"/>
      <c r="H9" s="108"/>
      <c r="I9" s="108"/>
      <c r="J9" s="108"/>
      <c r="K9" s="108"/>
      <c r="L9" s="108"/>
      <c r="M9" s="107"/>
      <c r="N9" s="107"/>
      <c r="O9" s="107"/>
      <c r="P9" s="224"/>
      <c r="Q9" s="109"/>
    </row>
    <row r="10" spans="1:17" ht="22.5" customHeight="1">
      <c r="A10" s="106"/>
      <c r="B10" s="107"/>
      <c r="C10" s="107"/>
      <c r="D10" s="108"/>
      <c r="E10" s="108"/>
      <c r="F10" s="108"/>
      <c r="G10" s="108"/>
      <c r="H10" s="108"/>
      <c r="I10" s="108"/>
      <c r="J10" s="108"/>
      <c r="K10" s="108"/>
      <c r="L10" s="108"/>
      <c r="M10" s="107"/>
      <c r="N10" s="107"/>
      <c r="O10" s="107"/>
      <c r="P10" s="224"/>
      <c r="Q10" s="109"/>
    </row>
    <row r="11" spans="1:17" ht="22.5" customHeight="1">
      <c r="A11" s="106"/>
      <c r="B11" s="107"/>
      <c r="C11" s="107"/>
      <c r="D11" s="108"/>
      <c r="E11" s="108"/>
      <c r="F11" s="108"/>
      <c r="G11" s="108"/>
      <c r="H11" s="108"/>
      <c r="I11" s="108"/>
      <c r="J11" s="108"/>
      <c r="K11" s="108"/>
      <c r="L11" s="108"/>
      <c r="M11" s="107"/>
      <c r="N11" s="107"/>
      <c r="O11" s="107"/>
      <c r="P11" s="224"/>
      <c r="Q11" s="109"/>
    </row>
    <row r="12" spans="1:17" ht="22.5" customHeight="1">
      <c r="A12" s="106"/>
      <c r="B12" s="107"/>
      <c r="C12" s="107"/>
      <c r="D12" s="108"/>
      <c r="E12" s="108"/>
      <c r="F12" s="108"/>
      <c r="G12" s="108"/>
      <c r="H12" s="108"/>
      <c r="I12" s="108"/>
      <c r="J12" s="108"/>
      <c r="K12" s="108"/>
      <c r="L12" s="108"/>
      <c r="M12" s="107"/>
      <c r="N12" s="107"/>
      <c r="O12" s="107"/>
      <c r="P12" s="224"/>
      <c r="Q12" s="109"/>
    </row>
    <row r="13" spans="1:17" ht="22.5" customHeight="1">
      <c r="A13" s="106"/>
      <c r="B13" s="107"/>
      <c r="C13" s="107"/>
      <c r="D13" s="108"/>
      <c r="E13" s="108"/>
      <c r="F13" s="108"/>
      <c r="G13" s="108"/>
      <c r="H13" s="108"/>
      <c r="I13" s="108"/>
      <c r="J13" s="108"/>
      <c r="K13" s="108"/>
      <c r="L13" s="108"/>
      <c r="M13" s="107"/>
      <c r="N13" s="107"/>
      <c r="O13" s="107"/>
      <c r="P13" s="224"/>
      <c r="Q13" s="109"/>
    </row>
    <row r="14" spans="1:17" ht="22.5" customHeight="1">
      <c r="A14" s="106"/>
      <c r="B14" s="107"/>
      <c r="C14" s="107"/>
      <c r="D14" s="108"/>
      <c r="E14" s="108"/>
      <c r="F14" s="108"/>
      <c r="G14" s="108"/>
      <c r="H14" s="108"/>
      <c r="I14" s="108"/>
      <c r="J14" s="108"/>
      <c r="K14" s="108"/>
      <c r="L14" s="108"/>
      <c r="M14" s="107"/>
      <c r="N14" s="107"/>
      <c r="O14" s="107"/>
      <c r="P14" s="224"/>
      <c r="Q14" s="109"/>
    </row>
    <row r="15" spans="1:17" ht="22.5" customHeight="1">
      <c r="A15" s="106"/>
      <c r="B15" s="107"/>
      <c r="C15" s="107"/>
      <c r="D15" s="108"/>
      <c r="E15" s="108"/>
      <c r="F15" s="108"/>
      <c r="G15" s="108"/>
      <c r="H15" s="108"/>
      <c r="I15" s="108"/>
      <c r="J15" s="108"/>
      <c r="K15" s="108"/>
      <c r="L15" s="108"/>
      <c r="M15" s="107"/>
      <c r="N15" s="107"/>
      <c r="O15" s="107"/>
      <c r="P15" s="224"/>
      <c r="Q15" s="109"/>
    </row>
    <row r="16" spans="1:17" ht="22.5" customHeight="1">
      <c r="A16" s="106"/>
      <c r="B16" s="107"/>
      <c r="C16" s="107"/>
      <c r="D16" s="108"/>
      <c r="E16" s="108"/>
      <c r="F16" s="108"/>
      <c r="G16" s="108"/>
      <c r="H16" s="108"/>
      <c r="I16" s="108"/>
      <c r="J16" s="108"/>
      <c r="K16" s="108"/>
      <c r="L16" s="108"/>
      <c r="M16" s="107"/>
      <c r="N16" s="107"/>
      <c r="O16" s="107"/>
      <c r="P16" s="224"/>
      <c r="Q16" s="109"/>
    </row>
    <row r="17" spans="1:17" ht="22.5" customHeight="1">
      <c r="A17" s="106"/>
      <c r="B17" s="107"/>
      <c r="C17" s="107"/>
      <c r="D17" s="108"/>
      <c r="E17" s="108"/>
      <c r="F17" s="108"/>
      <c r="G17" s="108"/>
      <c r="H17" s="108"/>
      <c r="I17" s="108"/>
      <c r="J17" s="108"/>
      <c r="K17" s="108"/>
      <c r="L17" s="108"/>
      <c r="M17" s="107"/>
      <c r="N17" s="107"/>
      <c r="O17" s="107"/>
      <c r="P17" s="224"/>
      <c r="Q17" s="109"/>
    </row>
    <row r="18" spans="1:17" ht="22.5" customHeight="1">
      <c r="A18" s="106"/>
      <c r="B18" s="107"/>
      <c r="C18" s="107"/>
      <c r="D18" s="108"/>
      <c r="E18" s="108"/>
      <c r="F18" s="108"/>
      <c r="G18" s="108"/>
      <c r="H18" s="108"/>
      <c r="I18" s="108"/>
      <c r="J18" s="108"/>
      <c r="K18" s="108"/>
      <c r="L18" s="108"/>
      <c r="M18" s="107"/>
      <c r="N18" s="107"/>
      <c r="O18" s="107"/>
      <c r="P18" s="224"/>
      <c r="Q18" s="109"/>
    </row>
    <row r="19" spans="1:17" ht="22.5" customHeight="1">
      <c r="A19" s="106"/>
      <c r="B19" s="107"/>
      <c r="C19" s="107"/>
      <c r="D19" s="108"/>
      <c r="E19" s="108"/>
      <c r="F19" s="108"/>
      <c r="G19" s="108"/>
      <c r="H19" s="108"/>
      <c r="I19" s="108"/>
      <c r="J19" s="108"/>
      <c r="K19" s="108"/>
      <c r="L19" s="108"/>
      <c r="M19" s="107"/>
      <c r="N19" s="107"/>
      <c r="O19" s="107"/>
      <c r="P19" s="224"/>
      <c r="Q19" s="109"/>
    </row>
    <row r="20" spans="1:17" ht="22.5" customHeight="1">
      <c r="A20" s="106"/>
      <c r="B20" s="107"/>
      <c r="C20" s="107"/>
      <c r="D20" s="108"/>
      <c r="E20" s="108"/>
      <c r="F20" s="108"/>
      <c r="G20" s="108"/>
      <c r="H20" s="108"/>
      <c r="I20" s="108"/>
      <c r="J20" s="108"/>
      <c r="K20" s="108"/>
      <c r="L20" s="108"/>
      <c r="M20" s="107"/>
      <c r="N20" s="107"/>
      <c r="O20" s="107"/>
      <c r="P20" s="224"/>
      <c r="Q20" s="109"/>
    </row>
    <row r="21" spans="1:17" ht="22.5" customHeight="1">
      <c r="A21" s="106"/>
      <c r="B21" s="107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7"/>
      <c r="N21" s="107"/>
      <c r="O21" s="107"/>
      <c r="P21" s="224"/>
      <c r="Q21" s="109"/>
    </row>
    <row r="22" spans="1:17" ht="22.5" customHeight="1">
      <c r="A22" s="106"/>
      <c r="B22" s="107"/>
      <c r="C22" s="107"/>
      <c r="D22" s="108"/>
      <c r="E22" s="108"/>
      <c r="F22" s="108"/>
      <c r="G22" s="108"/>
      <c r="H22" s="108"/>
      <c r="I22" s="108"/>
      <c r="J22" s="108"/>
      <c r="K22" s="108"/>
      <c r="L22" s="108"/>
      <c r="M22" s="107"/>
      <c r="N22" s="107"/>
      <c r="O22" s="107"/>
      <c r="P22" s="224"/>
      <c r="Q22" s="109"/>
    </row>
    <row r="23" spans="1:17" ht="22.5" customHeight="1">
      <c r="A23" s="106"/>
      <c r="B23" s="107"/>
      <c r="C23" s="107"/>
      <c r="D23" s="108"/>
      <c r="E23" s="108"/>
      <c r="F23" s="108"/>
      <c r="G23" s="108"/>
      <c r="H23" s="108"/>
      <c r="I23" s="108"/>
      <c r="J23" s="108"/>
      <c r="K23" s="108"/>
      <c r="L23" s="108"/>
      <c r="M23" s="107"/>
      <c r="N23" s="107"/>
      <c r="O23" s="107"/>
      <c r="P23" s="224"/>
      <c r="Q23" s="109"/>
    </row>
    <row r="24" spans="1:17" ht="22.5" customHeight="1">
      <c r="A24" s="106"/>
      <c r="B24" s="107"/>
      <c r="C24" s="107"/>
      <c r="D24" s="108"/>
      <c r="E24" s="108"/>
      <c r="F24" s="108"/>
      <c r="G24" s="108"/>
      <c r="H24" s="108"/>
      <c r="I24" s="108"/>
      <c r="J24" s="108"/>
      <c r="K24" s="108"/>
      <c r="L24" s="108"/>
      <c r="M24" s="107"/>
      <c r="N24" s="107"/>
      <c r="O24" s="107"/>
      <c r="P24" s="224"/>
      <c r="Q24" s="109"/>
    </row>
    <row r="25" spans="1:17" ht="22.5" customHeight="1">
      <c r="A25" s="106"/>
      <c r="B25" s="107"/>
      <c r="C25" s="107"/>
      <c r="D25" s="108"/>
      <c r="E25" s="108"/>
      <c r="F25" s="108"/>
      <c r="G25" s="108"/>
      <c r="H25" s="108"/>
      <c r="I25" s="108"/>
      <c r="J25" s="108"/>
      <c r="K25" s="108"/>
      <c r="L25" s="108"/>
      <c r="M25" s="107"/>
      <c r="N25" s="107"/>
      <c r="O25" s="107"/>
      <c r="P25" s="224"/>
      <c r="Q25" s="109"/>
    </row>
    <row r="26" spans="1:17" ht="22.5" customHeight="1">
      <c r="A26" s="106"/>
      <c r="B26" s="107"/>
      <c r="C26" s="107"/>
      <c r="D26" s="108"/>
      <c r="E26" s="108"/>
      <c r="F26" s="108"/>
      <c r="G26" s="108"/>
      <c r="H26" s="108"/>
      <c r="I26" s="108"/>
      <c r="J26" s="108"/>
      <c r="K26" s="108"/>
      <c r="L26" s="108"/>
      <c r="M26" s="107"/>
      <c r="N26" s="107"/>
      <c r="O26" s="107"/>
      <c r="P26" s="224"/>
      <c r="Q26" s="109"/>
    </row>
    <row r="27" spans="1:17" ht="22.5" customHeight="1">
      <c r="A27" s="106"/>
      <c r="B27" s="107"/>
      <c r="C27" s="107"/>
      <c r="D27" s="108"/>
      <c r="E27" s="108"/>
      <c r="F27" s="108"/>
      <c r="G27" s="108"/>
      <c r="H27" s="108"/>
      <c r="I27" s="108"/>
      <c r="J27" s="108"/>
      <c r="K27" s="108"/>
      <c r="L27" s="108"/>
      <c r="M27" s="107"/>
      <c r="N27" s="107"/>
      <c r="O27" s="107"/>
      <c r="P27" s="224"/>
      <c r="Q27" s="109"/>
    </row>
    <row r="28" spans="1:17" ht="22.5" customHeight="1">
      <c r="A28" s="106"/>
      <c r="B28" s="107"/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7"/>
      <c r="N28" s="107"/>
      <c r="O28" s="107"/>
      <c r="P28" s="224"/>
      <c r="Q28" s="109"/>
    </row>
    <row r="29" spans="1:17" ht="22.5" customHeight="1">
      <c r="A29" s="106"/>
      <c r="B29" s="107"/>
      <c r="C29" s="107"/>
      <c r="D29" s="108"/>
      <c r="E29" s="108"/>
      <c r="F29" s="108"/>
      <c r="G29" s="108"/>
      <c r="H29" s="108"/>
      <c r="I29" s="108"/>
      <c r="J29" s="108"/>
      <c r="K29" s="108"/>
      <c r="L29" s="108"/>
      <c r="M29" s="107"/>
      <c r="N29" s="107"/>
      <c r="O29" s="107"/>
      <c r="P29" s="224"/>
      <c r="Q29" s="109"/>
    </row>
    <row r="30" spans="1:17" ht="22.5" customHeight="1">
      <c r="A30" s="106"/>
      <c r="B30" s="107"/>
      <c r="C30" s="107"/>
      <c r="D30" s="108"/>
      <c r="E30" s="108"/>
      <c r="F30" s="108"/>
      <c r="G30" s="108"/>
      <c r="H30" s="108"/>
      <c r="I30" s="108"/>
      <c r="J30" s="108"/>
      <c r="K30" s="108"/>
      <c r="L30" s="108"/>
      <c r="M30" s="107"/>
      <c r="N30" s="107"/>
      <c r="O30" s="107"/>
      <c r="P30" s="224"/>
      <c r="Q30" s="109"/>
    </row>
    <row r="31" spans="1:17" ht="22.5" customHeight="1">
      <c r="A31" s="106"/>
      <c r="B31" s="107"/>
      <c r="C31" s="107"/>
      <c r="D31" s="108"/>
      <c r="E31" s="108"/>
      <c r="F31" s="108"/>
      <c r="G31" s="108"/>
      <c r="H31" s="108"/>
      <c r="I31" s="108"/>
      <c r="J31" s="108"/>
      <c r="K31" s="108"/>
      <c r="L31" s="108"/>
      <c r="M31" s="107"/>
      <c r="N31" s="107"/>
      <c r="O31" s="107"/>
      <c r="P31" s="224"/>
      <c r="Q31" s="109"/>
    </row>
    <row r="32" spans="1:17" ht="22.5" customHeight="1">
      <c r="A32" s="106"/>
      <c r="B32" s="107"/>
      <c r="C32" s="107"/>
      <c r="D32" s="108"/>
      <c r="E32" s="108"/>
      <c r="F32" s="108"/>
      <c r="G32" s="108"/>
      <c r="H32" s="108"/>
      <c r="I32" s="108"/>
      <c r="J32" s="108"/>
      <c r="K32" s="108"/>
      <c r="L32" s="108"/>
      <c r="M32" s="107"/>
      <c r="N32" s="107"/>
      <c r="O32" s="107"/>
      <c r="P32" s="224"/>
      <c r="Q32" s="109"/>
    </row>
    <row r="33" spans="1:17" ht="22.5" customHeight="1">
      <c r="A33" s="106"/>
      <c r="B33" s="107"/>
      <c r="C33" s="107"/>
      <c r="D33" s="108"/>
      <c r="E33" s="108"/>
      <c r="F33" s="108"/>
      <c r="G33" s="108"/>
      <c r="H33" s="108"/>
      <c r="I33" s="108"/>
      <c r="J33" s="108"/>
      <c r="K33" s="108"/>
      <c r="L33" s="108"/>
      <c r="M33" s="107"/>
      <c r="N33" s="107"/>
      <c r="O33" s="107"/>
      <c r="P33" s="224"/>
      <c r="Q33" s="109"/>
    </row>
    <row r="34" spans="1:17" ht="22.5" customHeight="1">
      <c r="A34" s="106"/>
      <c r="B34" s="107"/>
      <c r="C34" s="107"/>
      <c r="D34" s="108"/>
      <c r="E34" s="108"/>
      <c r="F34" s="108"/>
      <c r="G34" s="108"/>
      <c r="H34" s="108"/>
      <c r="I34" s="108"/>
      <c r="J34" s="108"/>
      <c r="K34" s="108"/>
      <c r="L34" s="108"/>
      <c r="M34" s="107"/>
      <c r="N34" s="107"/>
      <c r="O34" s="107"/>
      <c r="P34" s="224"/>
      <c r="Q34" s="109"/>
    </row>
    <row r="35" spans="1:17" ht="22.5" customHeight="1">
      <c r="A35" s="106"/>
      <c r="B35" s="107"/>
      <c r="C35" s="107"/>
      <c r="D35" s="108"/>
      <c r="E35" s="108"/>
      <c r="F35" s="108"/>
      <c r="G35" s="108"/>
      <c r="H35" s="108"/>
      <c r="I35" s="108"/>
      <c r="J35" s="108"/>
      <c r="K35" s="108"/>
      <c r="L35" s="108"/>
      <c r="M35" s="107"/>
      <c r="N35" s="107"/>
      <c r="O35" s="107"/>
      <c r="P35" s="224"/>
      <c r="Q35" s="109"/>
    </row>
    <row r="36" spans="1:17" ht="16.5" customHeight="1"/>
    <row r="37" spans="1:17" ht="16.5" customHeight="1"/>
    <row r="38" spans="1:17" ht="16.5" customHeight="1"/>
    <row r="39" spans="1:17" ht="16.5" customHeight="1"/>
    <row r="40" spans="1:17" ht="16.5" customHeight="1"/>
    <row r="41" spans="1:17" ht="16.5" customHeight="1"/>
    <row r="42" spans="1:17" ht="16.5" customHeight="1"/>
    <row r="43" spans="1:17" ht="16.5" customHeight="1"/>
    <row r="44" spans="1:17" ht="16.5" customHeight="1"/>
    <row r="45" spans="1:17" ht="16.5" customHeight="1"/>
    <row r="46" spans="1:17" ht="16.5" customHeight="1"/>
    <row r="47" spans="1:17" ht="16.5" customHeight="1"/>
    <row r="48" spans="1:17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</sheetData>
  <mergeCells count="10">
    <mergeCell ref="A1:E1"/>
    <mergeCell ref="M1:Q1"/>
    <mergeCell ref="A2:B2"/>
    <mergeCell ref="C2:C3"/>
    <mergeCell ref="D2:F2"/>
    <mergeCell ref="G2:I2"/>
    <mergeCell ref="J2:L2"/>
    <mergeCell ref="M2:O2"/>
    <mergeCell ref="P2:P3"/>
    <mergeCell ref="Q2:Q3"/>
  </mergeCells>
  <phoneticPr fontId="3"/>
  <pageMargins left="0.35433070866141736" right="0.15748031496062992" top="0.59055118110236227" bottom="0.39370078740157483" header="0.51181102362204722" footer="0.51181102362204722"/>
  <pageSetup paperSize="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view="pageBreakPreview" topLeftCell="A31" zoomScaleNormal="80" zoomScaleSheetLayoutView="100" workbookViewId="0">
      <selection activeCell="J46" sqref="J46"/>
    </sheetView>
  </sheetViews>
  <sheetFormatPr defaultRowHeight="11.25" outlineLevelCol="1"/>
  <cols>
    <col min="1" max="1" width="5" style="34" customWidth="1"/>
    <col min="2" max="2" width="10.42578125" style="34" hidden="1" customWidth="1" outlineLevel="1"/>
    <col min="3" max="3" width="4.7109375" style="34" customWidth="1" collapsed="1"/>
    <col min="4" max="4" width="4.7109375" style="34" customWidth="1"/>
    <col min="5" max="5" width="7.28515625" style="34" customWidth="1"/>
    <col min="6" max="6" width="3" style="34" customWidth="1"/>
    <col min="7" max="7" width="7.42578125" style="34" customWidth="1"/>
    <col min="8" max="8" width="14.28515625" style="35" hidden="1" customWidth="1" outlineLevel="1"/>
    <col min="9" max="9" width="8.28515625" style="58" hidden="1" customWidth="1" outlineLevel="1"/>
    <col min="10" max="10" width="19.85546875" style="36" customWidth="1" collapsed="1"/>
    <col min="11" max="11" width="8.85546875" style="37" customWidth="1"/>
    <col min="12" max="12" width="8.85546875" style="38" hidden="1" customWidth="1" outlineLevel="1"/>
    <col min="13" max="13" width="8.85546875" style="39" hidden="1" customWidth="1" outlineLevel="1"/>
    <col min="14" max="14" width="7.7109375" style="38" hidden="1" customWidth="1" outlineLevel="1"/>
    <col min="15" max="15" width="7.7109375" style="36" customWidth="1" collapsed="1"/>
    <col min="16" max="17" width="9.140625" style="38" hidden="1" customWidth="1" outlineLevel="1"/>
    <col min="18" max="18" width="12.140625" style="37" customWidth="1" collapsed="1"/>
    <col min="19" max="28" width="9.140625" style="34" hidden="1" customWidth="1" outlineLevel="1"/>
    <col min="29" max="29" width="5.7109375" style="34" customWidth="1" collapsed="1"/>
    <col min="30" max="30" width="5.7109375" style="34" customWidth="1"/>
    <col min="31" max="31" width="13.140625" style="34" customWidth="1"/>
    <col min="32" max="16384" width="9.140625" style="34"/>
  </cols>
  <sheetData>
    <row r="1" spans="1:32" ht="33.75" customHeight="1">
      <c r="A1" s="305" t="s">
        <v>2319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R1" s="306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</row>
    <row r="2" spans="1:32" ht="14.25" customHeight="1">
      <c r="A2" s="40" t="s">
        <v>2320</v>
      </c>
      <c r="B2" s="40"/>
      <c r="C2" s="40"/>
      <c r="D2" s="308" t="s">
        <v>2491</v>
      </c>
      <c r="E2" s="309"/>
      <c r="F2" s="309"/>
      <c r="G2" s="309"/>
      <c r="H2" s="309"/>
      <c r="I2" s="309"/>
      <c r="J2" s="309"/>
      <c r="K2" s="71"/>
      <c r="L2" s="69"/>
      <c r="M2" s="70"/>
      <c r="N2" s="69"/>
      <c r="O2" s="299" t="s">
        <v>2324</v>
      </c>
      <c r="P2" s="299"/>
      <c r="Q2" s="299"/>
      <c r="R2" s="299"/>
      <c r="S2" s="40"/>
      <c r="T2" s="40"/>
      <c r="U2" s="40"/>
      <c r="V2" s="40"/>
      <c r="W2" s="40"/>
      <c r="X2" s="40"/>
      <c r="Y2" s="40"/>
      <c r="Z2" s="40"/>
      <c r="AA2" s="40"/>
      <c r="AB2" s="40"/>
      <c r="AC2" s="304">
        <v>44359</v>
      </c>
      <c r="AD2" s="253"/>
      <c r="AE2" s="253"/>
    </row>
    <row r="3" spans="1:32" ht="14.25" customHeight="1">
      <c r="A3" s="40" t="s">
        <v>2321</v>
      </c>
      <c r="B3" s="40"/>
      <c r="C3" s="40"/>
      <c r="D3" s="253" t="s">
        <v>2492</v>
      </c>
      <c r="E3" s="253"/>
      <c r="F3" s="253"/>
      <c r="G3" s="253"/>
      <c r="H3" s="253"/>
      <c r="I3" s="253"/>
      <c r="J3" s="256"/>
      <c r="K3" s="71"/>
      <c r="L3" s="69"/>
      <c r="M3" s="70"/>
      <c r="N3" s="69"/>
      <c r="O3" s="299" t="s">
        <v>2311</v>
      </c>
      <c r="P3" s="299"/>
      <c r="Q3" s="299"/>
      <c r="R3" s="299"/>
      <c r="S3" s="40"/>
      <c r="T3" s="40"/>
      <c r="U3" s="40"/>
      <c r="V3" s="40"/>
      <c r="W3" s="40"/>
      <c r="X3" s="40"/>
      <c r="Y3" s="40"/>
      <c r="Z3" s="40"/>
      <c r="AA3" s="40"/>
      <c r="AB3" s="40"/>
      <c r="AC3" s="304">
        <v>44361</v>
      </c>
      <c r="AD3" s="253"/>
      <c r="AE3" s="253"/>
    </row>
    <row r="4" spans="1:32" ht="14.25" customHeight="1">
      <c r="A4" s="253" t="s">
        <v>2322</v>
      </c>
      <c r="B4" s="253"/>
      <c r="C4" s="253"/>
      <c r="D4" s="243" t="s">
        <v>2493</v>
      </c>
      <c r="E4" s="243"/>
      <c r="F4" s="243"/>
      <c r="G4" s="243"/>
      <c r="H4" s="243"/>
      <c r="I4" s="243"/>
      <c r="J4" s="245"/>
      <c r="K4" s="73"/>
      <c r="L4" s="69"/>
      <c r="M4" s="70"/>
      <c r="N4" s="69"/>
      <c r="O4" s="299" t="s">
        <v>2325</v>
      </c>
      <c r="P4" s="299"/>
      <c r="Q4" s="299"/>
      <c r="R4" s="299"/>
      <c r="S4" s="40"/>
      <c r="T4" s="40"/>
      <c r="U4" s="40"/>
      <c r="V4" s="40"/>
      <c r="W4" s="40"/>
      <c r="X4" s="40"/>
      <c r="Y4" s="40"/>
      <c r="Z4" s="40"/>
      <c r="AA4" s="40"/>
      <c r="AB4" s="40"/>
      <c r="AC4" s="253" t="s">
        <v>2514</v>
      </c>
      <c r="AD4" s="253"/>
      <c r="AE4" s="253"/>
    </row>
    <row r="5" spans="1:32" ht="14.25" customHeight="1">
      <c r="A5" s="253"/>
      <c r="B5" s="253"/>
      <c r="C5" s="253"/>
      <c r="D5" s="244"/>
      <c r="E5" s="244"/>
      <c r="F5" s="244"/>
      <c r="G5" s="244"/>
      <c r="H5" s="244"/>
      <c r="I5" s="244"/>
      <c r="J5" s="248"/>
      <c r="K5" s="74"/>
      <c r="L5" s="69"/>
      <c r="M5" s="70"/>
      <c r="N5" s="69"/>
      <c r="O5" s="299" t="s">
        <v>2326</v>
      </c>
      <c r="P5" s="299"/>
      <c r="Q5" s="299"/>
      <c r="R5" s="299"/>
      <c r="S5" s="40"/>
      <c r="T5" s="40"/>
      <c r="U5" s="40"/>
      <c r="V5" s="40"/>
      <c r="W5" s="40"/>
      <c r="X5" s="40"/>
      <c r="Y5" s="40"/>
      <c r="Z5" s="40"/>
      <c r="AA5" s="40"/>
      <c r="AB5" s="40"/>
      <c r="AC5" s="256" t="s">
        <v>2513</v>
      </c>
      <c r="AD5" s="303"/>
      <c r="AE5" s="257"/>
    </row>
    <row r="6" spans="1:32" ht="14.25" customHeight="1">
      <c r="A6" s="253" t="s">
        <v>2323</v>
      </c>
      <c r="B6" s="253"/>
      <c r="C6" s="253"/>
      <c r="D6" s="253" t="s">
        <v>2494</v>
      </c>
      <c r="E6" s="253"/>
      <c r="F6" s="253"/>
      <c r="G6" s="256"/>
      <c r="H6" s="77"/>
      <c r="I6" s="75"/>
      <c r="J6" s="76"/>
      <c r="K6" s="71"/>
      <c r="L6" s="69"/>
      <c r="M6" s="70"/>
      <c r="N6" s="69"/>
      <c r="O6" s="299" t="s">
        <v>2327</v>
      </c>
      <c r="P6" s="299"/>
      <c r="Q6" s="299"/>
      <c r="R6" s="299"/>
      <c r="S6" s="40"/>
      <c r="T6" s="40"/>
      <c r="U6" s="40"/>
      <c r="V6" s="40"/>
      <c r="W6" s="40"/>
      <c r="X6" s="40"/>
      <c r="Y6" s="40"/>
      <c r="Z6" s="40"/>
      <c r="AA6" s="40"/>
      <c r="AB6" s="40"/>
      <c r="AC6" s="256" t="s">
        <v>2515</v>
      </c>
      <c r="AD6" s="303"/>
      <c r="AE6" s="257"/>
    </row>
    <row r="7" spans="1:32" ht="5.25" customHeight="1">
      <c r="A7" s="64"/>
      <c r="B7" s="64"/>
      <c r="C7" s="64"/>
      <c r="D7" s="64"/>
      <c r="E7" s="64"/>
      <c r="F7" s="64"/>
      <c r="G7" s="64"/>
    </row>
    <row r="8" spans="1:32" ht="14.25" customHeight="1">
      <c r="A8" s="253" t="s">
        <v>2330</v>
      </c>
      <c r="B8" s="253"/>
      <c r="C8" s="253"/>
      <c r="D8" s="253"/>
      <c r="E8" s="253"/>
      <c r="F8" s="253"/>
      <c r="G8" s="253"/>
      <c r="H8" s="44"/>
      <c r="I8" s="59"/>
      <c r="J8" s="234" t="s">
        <v>2331</v>
      </c>
      <c r="K8" s="234"/>
      <c r="L8" s="234"/>
      <c r="M8" s="234"/>
      <c r="N8" s="234"/>
      <c r="O8" s="234"/>
      <c r="P8" s="69"/>
      <c r="Q8" s="69"/>
      <c r="R8" s="299" t="s">
        <v>2332</v>
      </c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</row>
    <row r="9" spans="1:32" ht="32.25" customHeight="1">
      <c r="A9" s="253" t="s">
        <v>2328</v>
      </c>
      <c r="B9" s="253"/>
      <c r="C9" s="253"/>
      <c r="D9" s="253"/>
      <c r="E9" s="253"/>
      <c r="F9" s="253"/>
      <c r="G9" s="253"/>
      <c r="H9" s="44"/>
      <c r="I9" s="59"/>
      <c r="J9" s="234" t="s">
        <v>2329</v>
      </c>
      <c r="K9" s="234"/>
      <c r="L9" s="234"/>
      <c r="M9" s="234"/>
      <c r="N9" s="234"/>
      <c r="O9" s="234"/>
      <c r="P9" s="69"/>
      <c r="Q9" s="6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299"/>
      <c r="AD9" s="299"/>
      <c r="AE9" s="299"/>
    </row>
    <row r="10" spans="1:32" ht="5.25" customHeight="1">
      <c r="A10" s="64"/>
      <c r="B10" s="64"/>
      <c r="C10" s="64"/>
      <c r="D10" s="64"/>
      <c r="E10" s="64"/>
      <c r="F10" s="64"/>
      <c r="G10" s="64"/>
      <c r="J10" s="67"/>
      <c r="K10" s="67"/>
      <c r="L10" s="67"/>
      <c r="M10" s="67"/>
      <c r="N10" s="67"/>
      <c r="O10" s="67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</row>
    <row r="11" spans="1:32" ht="18.75" customHeight="1">
      <c r="A11" s="300" t="s">
        <v>2333</v>
      </c>
      <c r="B11" s="301"/>
      <c r="C11" s="302"/>
      <c r="D11" s="253" t="s">
        <v>2516</v>
      </c>
      <c r="E11" s="253"/>
      <c r="F11" s="253"/>
      <c r="G11" s="256"/>
      <c r="H11" s="77"/>
      <c r="I11" s="75"/>
      <c r="J11" s="72" t="s">
        <v>2519</v>
      </c>
      <c r="K11" s="48" t="s">
        <v>2334</v>
      </c>
      <c r="L11" s="69"/>
      <c r="M11" s="70"/>
      <c r="N11" s="69"/>
      <c r="O11" s="234"/>
      <c r="P11" s="234"/>
      <c r="Q11" s="234"/>
      <c r="R11" s="234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 t="s">
        <v>2335</v>
      </c>
      <c r="AD11" s="41"/>
      <c r="AE11" s="43"/>
    </row>
    <row r="12" spans="1:32" ht="18.75" customHeight="1">
      <c r="A12" s="253" t="s">
        <v>2336</v>
      </c>
      <c r="B12" s="253"/>
      <c r="C12" s="253"/>
      <c r="D12" s="253"/>
      <c r="E12" s="253"/>
      <c r="F12" s="253"/>
      <c r="G12" s="256"/>
      <c r="H12" s="77"/>
      <c r="I12" s="75"/>
      <c r="J12" s="72"/>
      <c r="K12" s="48" t="s">
        <v>2334</v>
      </c>
      <c r="L12" s="69"/>
      <c r="M12" s="70"/>
      <c r="N12" s="69"/>
      <c r="O12" s="234"/>
      <c r="P12" s="234"/>
      <c r="Q12" s="234"/>
      <c r="R12" s="234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 t="s">
        <v>2335</v>
      </c>
      <c r="AD12" s="41"/>
      <c r="AE12" s="43"/>
    </row>
    <row r="13" spans="1:32" ht="18.75" customHeight="1">
      <c r="A13" s="253" t="s">
        <v>2337</v>
      </c>
      <c r="B13" s="253"/>
      <c r="C13" s="253"/>
      <c r="D13" s="253" t="s">
        <v>2517</v>
      </c>
      <c r="E13" s="253"/>
      <c r="F13" s="253"/>
      <c r="G13" s="256"/>
      <c r="H13" s="77"/>
      <c r="I13" s="75"/>
      <c r="J13" s="72"/>
      <c r="K13" s="48" t="s">
        <v>2327</v>
      </c>
      <c r="L13" s="69"/>
      <c r="M13" s="70"/>
      <c r="N13" s="69"/>
      <c r="O13" s="295" t="s">
        <v>2518</v>
      </c>
      <c r="P13" s="296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7"/>
    </row>
    <row r="14" spans="1:32" ht="7.5" customHeight="1"/>
    <row r="15" spans="1:32" ht="15.75" customHeight="1">
      <c r="A15" s="287" t="s">
        <v>2297</v>
      </c>
      <c r="B15" s="289" t="s">
        <v>2299</v>
      </c>
      <c r="C15" s="291" t="s">
        <v>2301</v>
      </c>
      <c r="D15" s="292"/>
      <c r="E15" s="291" t="s">
        <v>2300</v>
      </c>
      <c r="F15" s="293"/>
      <c r="G15" s="292"/>
      <c r="H15" s="294" t="s">
        <v>2290</v>
      </c>
      <c r="I15" s="278" t="s">
        <v>970</v>
      </c>
      <c r="J15" s="280" t="s">
        <v>969</v>
      </c>
      <c r="K15" s="282" t="s">
        <v>2284</v>
      </c>
      <c r="L15" s="78" t="s">
        <v>2285</v>
      </c>
      <c r="M15" s="284" t="s">
        <v>2288</v>
      </c>
      <c r="N15" s="78" t="s">
        <v>2287</v>
      </c>
      <c r="O15" s="286" t="s">
        <v>967</v>
      </c>
      <c r="P15" s="272" t="s">
        <v>964</v>
      </c>
      <c r="Q15" s="273" t="s">
        <v>2317</v>
      </c>
      <c r="R15" s="275" t="s">
        <v>2298</v>
      </c>
      <c r="S15" s="277" t="s">
        <v>2312</v>
      </c>
      <c r="T15" s="277"/>
      <c r="U15" s="277"/>
      <c r="V15" s="277"/>
      <c r="W15" s="277"/>
      <c r="X15" s="277"/>
      <c r="Y15" s="277"/>
      <c r="Z15" s="277" t="s">
        <v>2313</v>
      </c>
      <c r="AA15" s="277"/>
      <c r="AB15" s="81"/>
      <c r="AC15" s="298" t="s">
        <v>2316</v>
      </c>
      <c r="AD15" s="298"/>
      <c r="AE15" s="82" t="s">
        <v>968</v>
      </c>
      <c r="AF15" s="40"/>
    </row>
    <row r="16" spans="1:32" ht="15.75" customHeight="1">
      <c r="A16" s="288"/>
      <c r="B16" s="290"/>
      <c r="C16" s="83"/>
      <c r="D16" s="84"/>
      <c r="E16" s="83"/>
      <c r="F16" s="85"/>
      <c r="G16" s="84"/>
      <c r="H16" s="290"/>
      <c r="I16" s="279"/>
      <c r="J16" s="281"/>
      <c r="K16" s="283"/>
      <c r="L16" s="79" t="s">
        <v>2286</v>
      </c>
      <c r="M16" s="285"/>
      <c r="N16" s="80" t="s">
        <v>2289</v>
      </c>
      <c r="O16" s="286"/>
      <c r="P16" s="272"/>
      <c r="Q16" s="274"/>
      <c r="R16" s="276"/>
      <c r="S16" s="81" t="s">
        <v>2303</v>
      </c>
      <c r="T16" s="81" t="s">
        <v>2304</v>
      </c>
      <c r="U16" s="81" t="s">
        <v>2305</v>
      </c>
      <c r="V16" s="81" t="s">
        <v>2306</v>
      </c>
      <c r="W16" s="81" t="s">
        <v>2307</v>
      </c>
      <c r="X16" s="81" t="s">
        <v>2308</v>
      </c>
      <c r="Y16" s="81" t="s">
        <v>2309</v>
      </c>
      <c r="Z16" s="81" t="s">
        <v>2310</v>
      </c>
      <c r="AA16" s="81" t="s">
        <v>2311</v>
      </c>
      <c r="AB16" s="81" t="s">
        <v>2318</v>
      </c>
      <c r="AC16" s="82" t="s">
        <v>2314</v>
      </c>
      <c r="AD16" s="82" t="s">
        <v>2315</v>
      </c>
      <c r="AE16" s="82"/>
      <c r="AF16" s="65"/>
    </row>
    <row r="17" spans="1:32" ht="22.5" customHeight="1">
      <c r="A17" s="40"/>
      <c r="B17" s="40"/>
      <c r="C17" s="41"/>
      <c r="D17" s="42"/>
      <c r="E17" s="225" t="s">
        <v>2497</v>
      </c>
      <c r="F17" s="42" t="s">
        <v>2496</v>
      </c>
      <c r="G17" s="226" t="s">
        <v>2498</v>
      </c>
      <c r="H17" s="44"/>
      <c r="I17" s="59"/>
      <c r="J17" s="310"/>
      <c r="K17" s="46"/>
      <c r="L17" s="47"/>
      <c r="M17" s="48"/>
      <c r="N17" s="47"/>
      <c r="O17" s="49">
        <v>1</v>
      </c>
      <c r="P17" s="47"/>
      <c r="Q17" s="47"/>
      <c r="R17" s="46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 t="s">
        <v>2512</v>
      </c>
      <c r="AF17" s="40"/>
    </row>
    <row r="18" spans="1:32" ht="22.5" customHeight="1">
      <c r="A18" s="50"/>
      <c r="B18" s="50"/>
      <c r="C18" s="51"/>
      <c r="D18" s="52"/>
      <c r="E18" s="225" t="s">
        <v>2497</v>
      </c>
      <c r="F18" s="42" t="s">
        <v>2496</v>
      </c>
      <c r="G18" s="227" t="s">
        <v>2499</v>
      </c>
      <c r="H18" s="53"/>
      <c r="I18" s="60"/>
      <c r="J18" s="311"/>
      <c r="K18" s="54"/>
      <c r="L18" s="47"/>
      <c r="M18" s="55"/>
      <c r="N18" s="56"/>
      <c r="O18" s="57">
        <v>1</v>
      </c>
      <c r="P18" s="56"/>
      <c r="Q18" s="56"/>
      <c r="R18" s="54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 t="s">
        <v>2512</v>
      </c>
      <c r="AF18" s="40"/>
    </row>
    <row r="19" spans="1:32" ht="22.5" customHeight="1">
      <c r="A19" s="40"/>
      <c r="B19" s="40"/>
      <c r="C19" s="41"/>
      <c r="D19" s="42"/>
      <c r="E19" s="225" t="s">
        <v>2497</v>
      </c>
      <c r="F19" s="42" t="s">
        <v>2496</v>
      </c>
      <c r="G19" s="227" t="s">
        <v>2500</v>
      </c>
      <c r="H19" s="53"/>
      <c r="I19" s="59"/>
      <c r="J19" s="311"/>
      <c r="K19" s="46"/>
      <c r="L19" s="47"/>
      <c r="M19" s="48"/>
      <c r="N19" s="47"/>
      <c r="O19" s="49">
        <v>1</v>
      </c>
      <c r="P19" s="47"/>
      <c r="Q19" s="47"/>
      <c r="R19" s="54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 t="s">
        <v>2512</v>
      </c>
      <c r="AF19" s="40"/>
    </row>
    <row r="20" spans="1:32" ht="22.5" customHeight="1">
      <c r="A20" s="50"/>
      <c r="B20" s="50"/>
      <c r="C20" s="51"/>
      <c r="D20" s="52"/>
      <c r="E20" s="225" t="s">
        <v>2497</v>
      </c>
      <c r="F20" s="42" t="s">
        <v>2496</v>
      </c>
      <c r="G20" s="226" t="s">
        <v>2501</v>
      </c>
      <c r="H20" s="53"/>
      <c r="I20" s="60"/>
      <c r="J20" s="311"/>
      <c r="K20" s="54"/>
      <c r="L20" s="47"/>
      <c r="M20" s="55"/>
      <c r="N20" s="56"/>
      <c r="O20" s="57">
        <v>1</v>
      </c>
      <c r="P20" s="56"/>
      <c r="Q20" s="56"/>
      <c r="R20" s="54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 t="s">
        <v>2512</v>
      </c>
      <c r="AF20" s="40"/>
    </row>
    <row r="21" spans="1:32" ht="22.5" customHeight="1">
      <c r="A21" s="40"/>
      <c r="B21" s="40"/>
      <c r="C21" s="41"/>
      <c r="D21" s="42"/>
      <c r="E21" s="225" t="s">
        <v>2497</v>
      </c>
      <c r="F21" s="42" t="s">
        <v>2496</v>
      </c>
      <c r="G21" s="226" t="s">
        <v>2502</v>
      </c>
      <c r="H21" s="53"/>
      <c r="I21" s="59"/>
      <c r="J21" s="311"/>
      <c r="K21" s="46"/>
      <c r="L21" s="47"/>
      <c r="M21" s="48"/>
      <c r="N21" s="47"/>
      <c r="O21" s="49">
        <v>1</v>
      </c>
      <c r="P21" s="47"/>
      <c r="Q21" s="47"/>
      <c r="R21" s="54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 t="s">
        <v>2512</v>
      </c>
      <c r="AF21" s="40"/>
    </row>
    <row r="22" spans="1:32" ht="22.5" customHeight="1">
      <c r="A22" s="40"/>
      <c r="B22" s="40"/>
      <c r="C22" s="41"/>
      <c r="D22" s="42"/>
      <c r="E22" s="225" t="s">
        <v>2497</v>
      </c>
      <c r="F22" s="42" t="s">
        <v>2496</v>
      </c>
      <c r="G22" s="226" t="s">
        <v>2503</v>
      </c>
      <c r="H22" s="53"/>
      <c r="I22" s="59"/>
      <c r="J22" s="311"/>
      <c r="K22" s="46"/>
      <c r="L22" s="47"/>
      <c r="M22" s="48"/>
      <c r="N22" s="47"/>
      <c r="O22" s="49">
        <v>1</v>
      </c>
      <c r="P22" s="47"/>
      <c r="Q22" s="47"/>
      <c r="R22" s="54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 t="s">
        <v>2512</v>
      </c>
      <c r="AF22" s="40"/>
    </row>
    <row r="23" spans="1:32" ht="22.5" customHeight="1">
      <c r="A23" s="40"/>
      <c r="B23" s="40"/>
      <c r="C23" s="41"/>
      <c r="D23" s="42"/>
      <c r="E23" s="225" t="s">
        <v>2497</v>
      </c>
      <c r="F23" s="42" t="s">
        <v>2496</v>
      </c>
      <c r="G23" s="226" t="s">
        <v>2504</v>
      </c>
      <c r="H23" s="53"/>
      <c r="I23" s="59"/>
      <c r="J23" s="311"/>
      <c r="K23" s="46"/>
      <c r="L23" s="47"/>
      <c r="M23" s="48"/>
      <c r="N23" s="47"/>
      <c r="O23" s="49">
        <v>1</v>
      </c>
      <c r="P23" s="47"/>
      <c r="Q23" s="47"/>
      <c r="R23" s="54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 t="s">
        <v>2512</v>
      </c>
      <c r="AF23" s="40"/>
    </row>
    <row r="24" spans="1:32" ht="22.5" customHeight="1">
      <c r="A24" s="40"/>
      <c r="B24" s="40"/>
      <c r="C24" s="41"/>
      <c r="D24" s="42"/>
      <c r="E24" s="225" t="s">
        <v>2497</v>
      </c>
      <c r="F24" s="42" t="s">
        <v>2496</v>
      </c>
      <c r="G24" s="226" t="s">
        <v>2507</v>
      </c>
      <c r="H24" s="53"/>
      <c r="I24" s="59"/>
      <c r="J24" s="311"/>
      <c r="K24" s="46"/>
      <c r="L24" s="47"/>
      <c r="M24" s="48"/>
      <c r="N24" s="47"/>
      <c r="O24" s="49">
        <v>1</v>
      </c>
      <c r="P24" s="47"/>
      <c r="Q24" s="47"/>
      <c r="R24" s="54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 t="s">
        <v>2512</v>
      </c>
      <c r="AF24" s="40"/>
    </row>
    <row r="25" spans="1:32" ht="22.5" customHeight="1">
      <c r="A25" s="50"/>
      <c r="B25" s="50"/>
      <c r="C25" s="51"/>
      <c r="D25" s="52"/>
      <c r="E25" s="225" t="s">
        <v>2497</v>
      </c>
      <c r="F25" s="42" t="s">
        <v>2496</v>
      </c>
      <c r="G25" s="227" t="s">
        <v>2508</v>
      </c>
      <c r="H25" s="53"/>
      <c r="I25" s="60"/>
      <c r="J25" s="311"/>
      <c r="K25" s="54"/>
      <c r="L25" s="47"/>
      <c r="M25" s="55"/>
      <c r="N25" s="56"/>
      <c r="O25" s="57">
        <v>1</v>
      </c>
      <c r="P25" s="56"/>
      <c r="Q25" s="56"/>
      <c r="R25" s="54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 t="s">
        <v>2512</v>
      </c>
      <c r="AF25" s="40"/>
    </row>
    <row r="26" spans="1:32" ht="22.5" customHeight="1">
      <c r="A26" s="40"/>
      <c r="B26" s="40"/>
      <c r="C26" s="41"/>
      <c r="D26" s="42"/>
      <c r="E26" s="225" t="s">
        <v>2497</v>
      </c>
      <c r="F26" s="42" t="s">
        <v>2496</v>
      </c>
      <c r="G26" s="226" t="s">
        <v>2509</v>
      </c>
      <c r="H26" s="44"/>
      <c r="I26" s="59"/>
      <c r="J26" s="311"/>
      <c r="K26" s="46"/>
      <c r="L26" s="47"/>
      <c r="M26" s="48"/>
      <c r="N26" s="47"/>
      <c r="O26" s="49">
        <v>1</v>
      </c>
      <c r="P26" s="47"/>
      <c r="Q26" s="47"/>
      <c r="R26" s="54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 t="s">
        <v>2512</v>
      </c>
      <c r="AF26" s="40"/>
    </row>
    <row r="27" spans="1:32" ht="22.5" customHeight="1">
      <c r="A27" s="40"/>
      <c r="B27" s="40"/>
      <c r="C27" s="41"/>
      <c r="D27" s="42"/>
      <c r="E27" s="225" t="s">
        <v>2495</v>
      </c>
      <c r="F27" s="42" t="s">
        <v>2496</v>
      </c>
      <c r="G27" s="226" t="s">
        <v>2505</v>
      </c>
      <c r="H27" s="44"/>
      <c r="I27" s="59"/>
      <c r="J27" s="311"/>
      <c r="K27" s="46"/>
      <c r="L27" s="47"/>
      <c r="M27" s="48"/>
      <c r="N27" s="47"/>
      <c r="O27" s="49">
        <v>1</v>
      </c>
      <c r="P27" s="47"/>
      <c r="Q27" s="47"/>
      <c r="R27" s="54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 t="s">
        <v>2512</v>
      </c>
      <c r="AF27" s="40"/>
    </row>
    <row r="28" spans="1:32" ht="22.5" customHeight="1">
      <c r="A28" s="40"/>
      <c r="B28" s="40"/>
      <c r="C28" s="41"/>
      <c r="D28" s="42"/>
      <c r="E28" s="225" t="s">
        <v>2495</v>
      </c>
      <c r="F28" s="42" t="s">
        <v>2496</v>
      </c>
      <c r="G28" s="226" t="s">
        <v>2506</v>
      </c>
      <c r="H28" s="44"/>
      <c r="I28" s="59"/>
      <c r="J28" s="312"/>
      <c r="K28" s="46"/>
      <c r="L28" s="47"/>
      <c r="M28" s="48"/>
      <c r="N28" s="47"/>
      <c r="O28" s="49">
        <v>1</v>
      </c>
      <c r="P28" s="47"/>
      <c r="Q28" s="47"/>
      <c r="R28" s="54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 t="s">
        <v>2512</v>
      </c>
      <c r="AF28" s="40"/>
    </row>
    <row r="29" spans="1:32" ht="22.5" customHeight="1">
      <c r="A29" s="40"/>
      <c r="B29" s="40"/>
      <c r="C29" s="41"/>
      <c r="D29" s="42"/>
      <c r="E29" s="225"/>
      <c r="F29" s="42"/>
      <c r="G29" s="226"/>
      <c r="H29" s="44"/>
      <c r="I29" s="59"/>
      <c r="J29" s="45"/>
      <c r="K29" s="46"/>
      <c r="L29" s="47"/>
      <c r="M29" s="48"/>
      <c r="N29" s="47"/>
      <c r="O29" s="49"/>
      <c r="P29" s="47"/>
      <c r="Q29" s="47"/>
      <c r="R29" s="54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ht="22.5" customHeight="1">
      <c r="A30" s="40"/>
      <c r="B30" s="40"/>
      <c r="C30" s="41"/>
      <c r="D30" s="42"/>
      <c r="E30" s="269" t="s">
        <v>2510</v>
      </c>
      <c r="F30" s="270"/>
      <c r="G30" s="271"/>
      <c r="H30" s="44"/>
      <c r="I30" s="59"/>
      <c r="J30" s="45"/>
      <c r="K30" s="46"/>
      <c r="L30" s="47"/>
      <c r="M30" s="48"/>
      <c r="N30" s="47"/>
      <c r="O30" s="49"/>
      <c r="P30" s="47"/>
      <c r="Q30" s="47"/>
      <c r="R30" s="54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 t="s">
        <v>2511</v>
      </c>
      <c r="AF30" s="40"/>
    </row>
    <row r="31" spans="1:32" ht="22.5" customHeight="1">
      <c r="A31" s="40"/>
      <c r="B31" s="40"/>
      <c r="C31" s="41"/>
      <c r="D31" s="42"/>
      <c r="E31" s="225"/>
      <c r="F31" s="42"/>
      <c r="G31" s="226"/>
      <c r="H31" s="44"/>
      <c r="I31" s="59"/>
      <c r="J31" s="45"/>
      <c r="K31" s="46"/>
      <c r="L31" s="47"/>
      <c r="M31" s="48"/>
      <c r="N31" s="47"/>
      <c r="O31" s="49"/>
      <c r="P31" s="47"/>
      <c r="Q31" s="47"/>
      <c r="R31" s="54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ht="22.5" customHeight="1">
      <c r="A32" s="40"/>
      <c r="B32" s="40"/>
      <c r="C32" s="41"/>
      <c r="D32" s="42"/>
      <c r="E32" s="225"/>
      <c r="F32" s="42"/>
      <c r="G32" s="226"/>
      <c r="H32" s="44"/>
      <c r="I32" s="59"/>
      <c r="J32" s="45"/>
      <c r="K32" s="46"/>
      <c r="L32" s="47"/>
      <c r="M32" s="48"/>
      <c r="N32" s="47"/>
      <c r="O32" s="49"/>
      <c r="P32" s="47"/>
      <c r="Q32" s="47"/>
      <c r="R32" s="54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1:32" ht="33.75" customHeight="1">
      <c r="A33" s="305" t="s">
        <v>2529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R33" s="306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</row>
    <row r="34" spans="1:32" ht="14.25" customHeight="1">
      <c r="A34" s="40" t="s">
        <v>2320</v>
      </c>
      <c r="B34" s="40"/>
      <c r="C34" s="40"/>
      <c r="D34" s="308" t="s">
        <v>2525</v>
      </c>
      <c r="E34" s="309"/>
      <c r="F34" s="309"/>
      <c r="G34" s="309"/>
      <c r="H34" s="309"/>
      <c r="I34" s="309"/>
      <c r="J34" s="309"/>
      <c r="K34" s="71"/>
      <c r="L34" s="69"/>
      <c r="M34" s="70"/>
      <c r="N34" s="69"/>
      <c r="O34" s="299" t="s">
        <v>2324</v>
      </c>
      <c r="P34" s="299"/>
      <c r="Q34" s="299"/>
      <c r="R34" s="299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304">
        <v>44434</v>
      </c>
      <c r="AD34" s="253"/>
      <c r="AE34" s="253"/>
    </row>
    <row r="35" spans="1:32" ht="14.25" customHeight="1">
      <c r="A35" s="40" t="s">
        <v>2321</v>
      </c>
      <c r="B35" s="40"/>
      <c r="C35" s="40"/>
      <c r="D35" s="253" t="s">
        <v>2526</v>
      </c>
      <c r="E35" s="253"/>
      <c r="F35" s="253"/>
      <c r="G35" s="253"/>
      <c r="H35" s="253"/>
      <c r="I35" s="253"/>
      <c r="J35" s="256"/>
      <c r="K35" s="71"/>
      <c r="L35" s="69"/>
      <c r="M35" s="70"/>
      <c r="N35" s="69"/>
      <c r="O35" s="299" t="s">
        <v>2311</v>
      </c>
      <c r="P35" s="299"/>
      <c r="Q35" s="299"/>
      <c r="R35" s="299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304">
        <v>44435</v>
      </c>
      <c r="AD35" s="253"/>
      <c r="AE35" s="253"/>
    </row>
    <row r="36" spans="1:32" ht="14.25" customHeight="1">
      <c r="A36" s="253" t="s">
        <v>2322</v>
      </c>
      <c r="B36" s="253"/>
      <c r="C36" s="253"/>
      <c r="D36" s="243" t="s">
        <v>2527</v>
      </c>
      <c r="E36" s="243"/>
      <c r="F36" s="243"/>
      <c r="G36" s="243"/>
      <c r="H36" s="243"/>
      <c r="I36" s="243"/>
      <c r="J36" s="245"/>
      <c r="K36" s="73"/>
      <c r="L36" s="69"/>
      <c r="M36" s="70"/>
      <c r="N36" s="69"/>
      <c r="O36" s="299" t="s">
        <v>2325</v>
      </c>
      <c r="P36" s="299"/>
      <c r="Q36" s="299"/>
      <c r="R36" s="299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253" t="s">
        <v>2514</v>
      </c>
      <c r="AD36" s="253"/>
      <c r="AE36" s="253"/>
    </row>
    <row r="37" spans="1:32" ht="14.25" customHeight="1">
      <c r="A37" s="253"/>
      <c r="B37" s="253"/>
      <c r="C37" s="253"/>
      <c r="D37" s="244"/>
      <c r="E37" s="244"/>
      <c r="F37" s="244"/>
      <c r="G37" s="244"/>
      <c r="H37" s="244"/>
      <c r="I37" s="244"/>
      <c r="J37" s="248"/>
      <c r="K37" s="74"/>
      <c r="L37" s="69"/>
      <c r="M37" s="70"/>
      <c r="N37" s="69"/>
      <c r="O37" s="299" t="s">
        <v>2326</v>
      </c>
      <c r="P37" s="299"/>
      <c r="Q37" s="299"/>
      <c r="R37" s="299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256" t="s">
        <v>2520</v>
      </c>
      <c r="AD37" s="303"/>
      <c r="AE37" s="257"/>
    </row>
    <row r="38" spans="1:32" ht="14.25" customHeight="1">
      <c r="A38" s="253" t="s">
        <v>2323</v>
      </c>
      <c r="B38" s="253"/>
      <c r="C38" s="253"/>
      <c r="D38" s="253" t="s">
        <v>2528</v>
      </c>
      <c r="E38" s="253"/>
      <c r="F38" s="253"/>
      <c r="G38" s="256"/>
      <c r="H38" s="77"/>
      <c r="I38" s="75"/>
      <c r="J38" s="76"/>
      <c r="K38" s="71"/>
      <c r="L38" s="69"/>
      <c r="M38" s="70"/>
      <c r="N38" s="69"/>
      <c r="O38" s="299" t="s">
        <v>2327</v>
      </c>
      <c r="P38" s="299"/>
      <c r="Q38" s="299"/>
      <c r="R38" s="299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256" t="s">
        <v>2521</v>
      </c>
      <c r="AD38" s="303"/>
      <c r="AE38" s="257"/>
    </row>
    <row r="39" spans="1:32" ht="5.25" customHeight="1">
      <c r="A39" s="64"/>
      <c r="B39" s="64"/>
      <c r="C39" s="64"/>
      <c r="D39" s="64"/>
      <c r="E39" s="64"/>
      <c r="F39" s="64"/>
      <c r="G39" s="64"/>
    </row>
    <row r="40" spans="1:32" ht="14.25" customHeight="1">
      <c r="A40" s="253" t="s">
        <v>2330</v>
      </c>
      <c r="B40" s="253"/>
      <c r="C40" s="253"/>
      <c r="D40" s="253"/>
      <c r="E40" s="253"/>
      <c r="F40" s="253"/>
      <c r="G40" s="253"/>
      <c r="H40" s="44"/>
      <c r="I40" s="59"/>
      <c r="J40" s="234" t="s">
        <v>2331</v>
      </c>
      <c r="K40" s="234"/>
      <c r="L40" s="234"/>
      <c r="M40" s="234"/>
      <c r="N40" s="234"/>
      <c r="O40" s="234"/>
      <c r="P40" s="69"/>
      <c r="Q40" s="69"/>
      <c r="R40" s="299" t="s">
        <v>2332</v>
      </c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</row>
    <row r="41" spans="1:32" ht="32.25" customHeight="1">
      <c r="A41" s="253" t="s">
        <v>2328</v>
      </c>
      <c r="B41" s="253"/>
      <c r="C41" s="253"/>
      <c r="D41" s="253"/>
      <c r="E41" s="253"/>
      <c r="F41" s="253"/>
      <c r="G41" s="253"/>
      <c r="H41" s="44"/>
      <c r="I41" s="59"/>
      <c r="J41" s="234" t="s">
        <v>2329</v>
      </c>
      <c r="K41" s="234"/>
      <c r="L41" s="234"/>
      <c r="M41" s="234"/>
      <c r="N41" s="234"/>
      <c r="O41" s="234"/>
      <c r="P41" s="69"/>
      <c r="Q41" s="69"/>
      <c r="R41" s="299"/>
      <c r="S41" s="299"/>
      <c r="T41" s="299"/>
      <c r="U41" s="299"/>
      <c r="V41" s="299"/>
      <c r="W41" s="299"/>
      <c r="X41" s="299"/>
      <c r="Y41" s="299"/>
      <c r="Z41" s="299"/>
      <c r="AA41" s="299"/>
      <c r="AB41" s="299"/>
      <c r="AC41" s="299"/>
      <c r="AD41" s="299"/>
      <c r="AE41" s="299"/>
    </row>
    <row r="42" spans="1:32" ht="5.25" customHeight="1">
      <c r="A42" s="64"/>
      <c r="B42" s="64"/>
      <c r="C42" s="64"/>
      <c r="D42" s="64"/>
      <c r="E42" s="64"/>
      <c r="F42" s="64"/>
      <c r="G42" s="64"/>
      <c r="J42" s="67"/>
      <c r="K42" s="67"/>
      <c r="L42" s="67"/>
      <c r="M42" s="67"/>
      <c r="N42" s="67"/>
      <c r="O42" s="67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</row>
    <row r="43" spans="1:32" ht="18.75" customHeight="1">
      <c r="A43" s="300" t="s">
        <v>2333</v>
      </c>
      <c r="B43" s="301"/>
      <c r="C43" s="302"/>
      <c r="D43" s="253" t="s">
        <v>2516</v>
      </c>
      <c r="E43" s="253"/>
      <c r="F43" s="253"/>
      <c r="G43" s="256"/>
      <c r="H43" s="77"/>
      <c r="I43" s="75"/>
      <c r="J43" s="72" t="s">
        <v>2519</v>
      </c>
      <c r="K43" s="229" t="s">
        <v>2323</v>
      </c>
      <c r="L43" s="69"/>
      <c r="M43" s="70"/>
      <c r="N43" s="69"/>
      <c r="O43" s="234"/>
      <c r="P43" s="234"/>
      <c r="Q43" s="234"/>
      <c r="R43" s="234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 t="s">
        <v>2335</v>
      </c>
      <c r="AD43" s="41"/>
      <c r="AE43" s="43"/>
    </row>
    <row r="44" spans="1:32" ht="18.75" customHeight="1">
      <c r="A44" s="253" t="s">
        <v>2336</v>
      </c>
      <c r="B44" s="253"/>
      <c r="C44" s="253"/>
      <c r="D44" s="253"/>
      <c r="E44" s="253"/>
      <c r="F44" s="253"/>
      <c r="G44" s="256"/>
      <c r="H44" s="77"/>
      <c r="I44" s="75"/>
      <c r="J44" s="72"/>
      <c r="K44" s="229" t="s">
        <v>2323</v>
      </c>
      <c r="L44" s="69"/>
      <c r="M44" s="70"/>
      <c r="N44" s="69"/>
      <c r="O44" s="234"/>
      <c r="P44" s="234"/>
      <c r="Q44" s="234"/>
      <c r="R44" s="234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 t="s">
        <v>2335</v>
      </c>
      <c r="AD44" s="41"/>
      <c r="AE44" s="43"/>
    </row>
    <row r="45" spans="1:32" ht="18.75" customHeight="1">
      <c r="A45" s="253" t="s">
        <v>2337</v>
      </c>
      <c r="B45" s="253"/>
      <c r="C45" s="253"/>
      <c r="D45" s="253" t="s">
        <v>2530</v>
      </c>
      <c r="E45" s="253"/>
      <c r="F45" s="253"/>
      <c r="G45" s="256"/>
      <c r="H45" s="77"/>
      <c r="I45" s="75"/>
      <c r="J45" s="72" t="s">
        <v>2532</v>
      </c>
      <c r="K45" s="229" t="s">
        <v>2327</v>
      </c>
      <c r="L45" s="69"/>
      <c r="M45" s="70"/>
      <c r="N45" s="69"/>
      <c r="O45" s="295" t="s">
        <v>2531</v>
      </c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297"/>
    </row>
    <row r="46" spans="1:32" ht="7.5" customHeight="1"/>
    <row r="47" spans="1:32" ht="15.75" customHeight="1">
      <c r="A47" s="287" t="s">
        <v>2297</v>
      </c>
      <c r="B47" s="289" t="s">
        <v>2299</v>
      </c>
      <c r="C47" s="291" t="s">
        <v>2301</v>
      </c>
      <c r="D47" s="292"/>
      <c r="E47" s="291" t="s">
        <v>2300</v>
      </c>
      <c r="F47" s="293"/>
      <c r="G47" s="292"/>
      <c r="H47" s="294" t="s">
        <v>2290</v>
      </c>
      <c r="I47" s="278" t="s">
        <v>970</v>
      </c>
      <c r="J47" s="280" t="s">
        <v>969</v>
      </c>
      <c r="K47" s="282" t="s">
        <v>2284</v>
      </c>
      <c r="L47" s="78" t="s">
        <v>2285</v>
      </c>
      <c r="M47" s="284" t="s">
        <v>2288</v>
      </c>
      <c r="N47" s="78" t="s">
        <v>2287</v>
      </c>
      <c r="O47" s="286" t="s">
        <v>967</v>
      </c>
      <c r="P47" s="272" t="s">
        <v>964</v>
      </c>
      <c r="Q47" s="273" t="s">
        <v>2317</v>
      </c>
      <c r="R47" s="275" t="s">
        <v>2298</v>
      </c>
      <c r="S47" s="277" t="s">
        <v>2312</v>
      </c>
      <c r="T47" s="277"/>
      <c r="U47" s="277"/>
      <c r="V47" s="277"/>
      <c r="W47" s="277"/>
      <c r="X47" s="277"/>
      <c r="Y47" s="277"/>
      <c r="Z47" s="277" t="s">
        <v>2313</v>
      </c>
      <c r="AA47" s="277"/>
      <c r="AB47" s="230"/>
      <c r="AC47" s="298" t="s">
        <v>2316</v>
      </c>
      <c r="AD47" s="298"/>
      <c r="AE47" s="231" t="s">
        <v>968</v>
      </c>
      <c r="AF47" s="40"/>
    </row>
    <row r="48" spans="1:32" ht="15.75" customHeight="1">
      <c r="A48" s="288"/>
      <c r="B48" s="290"/>
      <c r="C48" s="83"/>
      <c r="D48" s="84"/>
      <c r="E48" s="83"/>
      <c r="F48" s="85"/>
      <c r="G48" s="84"/>
      <c r="H48" s="290"/>
      <c r="I48" s="279"/>
      <c r="J48" s="281"/>
      <c r="K48" s="283"/>
      <c r="L48" s="79" t="s">
        <v>2286</v>
      </c>
      <c r="M48" s="285"/>
      <c r="N48" s="80" t="s">
        <v>2289</v>
      </c>
      <c r="O48" s="286"/>
      <c r="P48" s="272"/>
      <c r="Q48" s="274"/>
      <c r="R48" s="276"/>
      <c r="S48" s="230" t="s">
        <v>2303</v>
      </c>
      <c r="T48" s="230" t="s">
        <v>2304</v>
      </c>
      <c r="U48" s="230" t="s">
        <v>2305</v>
      </c>
      <c r="V48" s="230" t="s">
        <v>2306</v>
      </c>
      <c r="W48" s="230" t="s">
        <v>2307</v>
      </c>
      <c r="X48" s="230" t="s">
        <v>2308</v>
      </c>
      <c r="Y48" s="230" t="s">
        <v>2309</v>
      </c>
      <c r="Z48" s="230" t="s">
        <v>2310</v>
      </c>
      <c r="AA48" s="230" t="s">
        <v>2311</v>
      </c>
      <c r="AB48" s="230" t="s">
        <v>2318</v>
      </c>
      <c r="AC48" s="231" t="s">
        <v>2314</v>
      </c>
      <c r="AD48" s="231" t="s">
        <v>2315</v>
      </c>
      <c r="AE48" s="231"/>
      <c r="AF48" s="228"/>
    </row>
    <row r="49" spans="1:32" ht="22.5" customHeight="1">
      <c r="A49" s="40"/>
      <c r="B49" s="40"/>
      <c r="C49" s="41"/>
      <c r="D49" s="42"/>
      <c r="E49" s="269" t="s">
        <v>2522</v>
      </c>
      <c r="F49" s="270"/>
      <c r="G49" s="271"/>
      <c r="H49" s="44"/>
      <c r="I49" s="59"/>
      <c r="J49" s="88" t="s">
        <v>2524</v>
      </c>
      <c r="K49" s="46">
        <v>2088</v>
      </c>
      <c r="L49" s="47"/>
      <c r="M49" s="229"/>
      <c r="N49" s="47"/>
      <c r="O49" s="49">
        <v>2</v>
      </c>
      <c r="P49" s="47"/>
      <c r="Q49" s="47"/>
      <c r="R49" s="46">
        <v>71</v>
      </c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1:32" ht="22.5" customHeight="1">
      <c r="A50" s="50"/>
      <c r="B50" s="50"/>
      <c r="C50" s="51"/>
      <c r="D50" s="52"/>
      <c r="E50" s="269" t="s">
        <v>2523</v>
      </c>
      <c r="F50" s="270"/>
      <c r="G50" s="271"/>
      <c r="H50" s="53"/>
      <c r="I50" s="60"/>
      <c r="J50" s="88" t="s">
        <v>2524</v>
      </c>
      <c r="K50" s="54">
        <v>2118</v>
      </c>
      <c r="L50" s="47"/>
      <c r="M50" s="55"/>
      <c r="N50" s="56"/>
      <c r="O50" s="57">
        <v>2</v>
      </c>
      <c r="P50" s="56"/>
      <c r="Q50" s="56"/>
      <c r="R50" s="54">
        <v>72</v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1:32" ht="22.5" customHeight="1">
      <c r="A51" s="40"/>
      <c r="B51" s="40"/>
      <c r="C51" s="41"/>
      <c r="D51" s="42"/>
      <c r="E51" s="225"/>
      <c r="F51" s="42"/>
      <c r="G51" s="227"/>
      <c r="H51" s="53"/>
      <c r="I51" s="59"/>
      <c r="J51" s="88"/>
      <c r="K51" s="46"/>
      <c r="L51" s="47"/>
      <c r="M51" s="229"/>
      <c r="N51" s="47"/>
      <c r="O51" s="49"/>
      <c r="P51" s="47"/>
      <c r="Q51" s="47"/>
      <c r="R51" s="54">
        <v>143</v>
      </c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1:32" ht="22.5" customHeight="1">
      <c r="A52" s="50"/>
      <c r="B52" s="50"/>
      <c r="C52" s="51"/>
      <c r="D52" s="52"/>
      <c r="E52" s="225"/>
      <c r="F52" s="42"/>
      <c r="G52" s="226"/>
      <c r="H52" s="53"/>
      <c r="I52" s="60"/>
      <c r="J52" s="88"/>
      <c r="K52" s="54"/>
      <c r="L52" s="47"/>
      <c r="M52" s="55"/>
      <c r="N52" s="56"/>
      <c r="O52" s="57"/>
      <c r="P52" s="56"/>
      <c r="Q52" s="56"/>
      <c r="R52" s="54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1:32" ht="22.5" customHeight="1">
      <c r="A53" s="40"/>
      <c r="B53" s="40"/>
      <c r="C53" s="41"/>
      <c r="D53" s="42"/>
      <c r="E53" s="225"/>
      <c r="F53" s="42"/>
      <c r="G53" s="226"/>
      <c r="H53" s="53"/>
      <c r="I53" s="59"/>
      <c r="J53" s="88"/>
      <c r="K53" s="46"/>
      <c r="L53" s="47"/>
      <c r="M53" s="229"/>
      <c r="N53" s="47"/>
      <c r="O53" s="49"/>
      <c r="P53" s="47"/>
      <c r="Q53" s="47"/>
      <c r="R53" s="54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1:32" ht="22.5" customHeight="1">
      <c r="A54" s="40"/>
      <c r="B54" s="40"/>
      <c r="C54" s="41"/>
      <c r="D54" s="42"/>
      <c r="E54" s="225"/>
      <c r="F54" s="42"/>
      <c r="G54" s="226"/>
      <c r="H54" s="53"/>
      <c r="I54" s="59"/>
      <c r="J54" s="88"/>
      <c r="K54" s="46"/>
      <c r="L54" s="47"/>
      <c r="M54" s="229"/>
      <c r="N54" s="47"/>
      <c r="O54" s="49"/>
      <c r="P54" s="47"/>
      <c r="Q54" s="47"/>
      <c r="R54" s="54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1:32" ht="22.5" customHeight="1">
      <c r="A55" s="40"/>
      <c r="B55" s="40"/>
      <c r="C55" s="41"/>
      <c r="D55" s="42"/>
      <c r="E55" s="225"/>
      <c r="F55" s="42"/>
      <c r="G55" s="226"/>
      <c r="H55" s="53"/>
      <c r="I55" s="59"/>
      <c r="J55" s="88"/>
      <c r="K55" s="46"/>
      <c r="L55" s="47"/>
      <c r="M55" s="229"/>
      <c r="N55" s="47"/>
      <c r="O55" s="49"/>
      <c r="P55" s="47"/>
      <c r="Q55" s="47"/>
      <c r="R55" s="54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1:32" ht="22.5" customHeight="1">
      <c r="A56" s="40"/>
      <c r="B56" s="40"/>
      <c r="C56" s="41"/>
      <c r="D56" s="42"/>
      <c r="E56" s="225"/>
      <c r="F56" s="42"/>
      <c r="G56" s="226"/>
      <c r="H56" s="53"/>
      <c r="I56" s="59"/>
      <c r="J56" s="88"/>
      <c r="K56" s="46"/>
      <c r="L56" s="47"/>
      <c r="M56" s="229"/>
      <c r="N56" s="47"/>
      <c r="O56" s="49"/>
      <c r="P56" s="47"/>
      <c r="Q56" s="47"/>
      <c r="R56" s="54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  <row r="57" spans="1:32" ht="22.5" customHeight="1">
      <c r="A57" s="50"/>
      <c r="B57" s="50"/>
      <c r="C57" s="51"/>
      <c r="D57" s="52"/>
      <c r="E57" s="225"/>
      <c r="F57" s="42"/>
      <c r="G57" s="227"/>
      <c r="H57" s="53"/>
      <c r="I57" s="60"/>
      <c r="J57" s="88"/>
      <c r="K57" s="54"/>
      <c r="L57" s="47"/>
      <c r="M57" s="55"/>
      <c r="N57" s="56"/>
      <c r="O57" s="57"/>
      <c r="P57" s="56"/>
      <c r="Q57" s="56"/>
      <c r="R57" s="54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</row>
    <row r="58" spans="1:32" ht="22.5" customHeight="1">
      <c r="A58" s="40"/>
      <c r="B58" s="40"/>
      <c r="C58" s="41"/>
      <c r="D58" s="42"/>
      <c r="E58" s="225"/>
      <c r="F58" s="42"/>
      <c r="G58" s="226"/>
      <c r="H58" s="44"/>
      <c r="I58" s="59"/>
      <c r="J58" s="88"/>
      <c r="K58" s="46"/>
      <c r="L58" s="47"/>
      <c r="M58" s="229"/>
      <c r="N58" s="47"/>
      <c r="O58" s="49"/>
      <c r="P58" s="47"/>
      <c r="Q58" s="47"/>
      <c r="R58" s="54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</row>
    <row r="59" spans="1:32" ht="22.5" customHeight="1">
      <c r="A59" s="40"/>
      <c r="B59" s="40"/>
      <c r="C59" s="41"/>
      <c r="D59" s="42"/>
      <c r="E59" s="225"/>
      <c r="F59" s="42"/>
      <c r="G59" s="226"/>
      <c r="H59" s="44"/>
      <c r="I59" s="59"/>
      <c r="J59" s="88"/>
      <c r="K59" s="46"/>
      <c r="L59" s="47"/>
      <c r="M59" s="229"/>
      <c r="N59" s="47"/>
      <c r="O59" s="49"/>
      <c r="P59" s="47"/>
      <c r="Q59" s="47"/>
      <c r="R59" s="54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</row>
    <row r="60" spans="1:32" ht="22.5" customHeight="1">
      <c r="A60" s="40"/>
      <c r="B60" s="40"/>
      <c r="C60" s="41"/>
      <c r="D60" s="42"/>
      <c r="E60" s="225"/>
      <c r="F60" s="42"/>
      <c r="G60" s="226"/>
      <c r="H60" s="44"/>
      <c r="I60" s="59"/>
      <c r="J60" s="88"/>
      <c r="K60" s="46"/>
      <c r="L60" s="47"/>
      <c r="M60" s="229"/>
      <c r="N60" s="47"/>
      <c r="O60" s="49"/>
      <c r="P60" s="47"/>
      <c r="Q60" s="47"/>
      <c r="R60" s="54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</row>
    <row r="61" spans="1:32" ht="22.5" customHeight="1">
      <c r="A61" s="40"/>
      <c r="B61" s="40"/>
      <c r="C61" s="41"/>
      <c r="D61" s="42"/>
      <c r="E61" s="225"/>
      <c r="F61" s="42"/>
      <c r="G61" s="226"/>
      <c r="H61" s="44"/>
      <c r="I61" s="59"/>
      <c r="J61" s="45"/>
      <c r="K61" s="46"/>
      <c r="L61" s="47"/>
      <c r="M61" s="229"/>
      <c r="N61" s="47"/>
      <c r="O61" s="49"/>
      <c r="P61" s="47"/>
      <c r="Q61" s="47"/>
      <c r="R61" s="54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</row>
    <row r="62" spans="1:32" ht="22.5" customHeight="1">
      <c r="A62" s="40"/>
      <c r="B62" s="40"/>
      <c r="C62" s="41"/>
      <c r="D62" s="42"/>
      <c r="E62" s="269"/>
      <c r="F62" s="270"/>
      <c r="G62" s="271"/>
      <c r="H62" s="44"/>
      <c r="I62" s="59"/>
      <c r="J62" s="45"/>
      <c r="K62" s="46"/>
      <c r="L62" s="47"/>
      <c r="M62" s="229"/>
      <c r="N62" s="47"/>
      <c r="O62" s="49"/>
      <c r="P62" s="47"/>
      <c r="Q62" s="47"/>
      <c r="R62" s="54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</row>
    <row r="63" spans="1:32" ht="22.5" customHeight="1">
      <c r="A63" s="40"/>
      <c r="B63" s="40"/>
      <c r="C63" s="41"/>
      <c r="D63" s="42"/>
      <c r="E63" s="225"/>
      <c r="F63" s="42"/>
      <c r="G63" s="226"/>
      <c r="H63" s="44"/>
      <c r="I63" s="59"/>
      <c r="J63" s="45"/>
      <c r="K63" s="46"/>
      <c r="L63" s="47"/>
      <c r="M63" s="229"/>
      <c r="N63" s="47"/>
      <c r="O63" s="49"/>
      <c r="P63" s="47"/>
      <c r="Q63" s="47"/>
      <c r="R63" s="54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</row>
    <row r="64" spans="1:32" ht="22.5" customHeight="1">
      <c r="A64" s="40"/>
      <c r="B64" s="40"/>
      <c r="C64" s="41"/>
      <c r="D64" s="42"/>
      <c r="E64" s="225"/>
      <c r="F64" s="42"/>
      <c r="G64" s="226"/>
      <c r="H64" s="44"/>
      <c r="I64" s="59"/>
      <c r="J64" s="45"/>
      <c r="K64" s="46"/>
      <c r="L64" s="47"/>
      <c r="M64" s="229"/>
      <c r="N64" s="47"/>
      <c r="O64" s="49"/>
      <c r="P64" s="47"/>
      <c r="Q64" s="47"/>
      <c r="R64" s="54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</row>
    <row r="65" spans="1:32" ht="22.5" customHeight="1">
      <c r="A65" s="40"/>
      <c r="B65" s="40"/>
      <c r="C65" s="41"/>
      <c r="D65" s="42"/>
      <c r="E65" s="225"/>
      <c r="F65" s="42"/>
      <c r="G65" s="226"/>
      <c r="H65" s="44"/>
      <c r="I65" s="59"/>
      <c r="J65" s="45"/>
      <c r="K65" s="46"/>
      <c r="L65" s="47"/>
      <c r="M65" s="48"/>
      <c r="N65" s="47"/>
      <c r="O65" s="49"/>
      <c r="P65" s="47"/>
      <c r="Q65" s="47"/>
      <c r="R65" s="54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</row>
    <row r="66" spans="1:32" ht="22.5" customHeight="1">
      <c r="A66" s="40"/>
      <c r="B66" s="40"/>
      <c r="C66" s="41"/>
      <c r="D66" s="42"/>
      <c r="E66" s="225"/>
      <c r="F66" s="42"/>
      <c r="G66" s="226"/>
      <c r="H66" s="44"/>
      <c r="I66" s="59"/>
      <c r="J66" s="45" t="str">
        <f>IF(H66="","",VLOOKUP(H66,単重表!$C$6:'単重表'!$F$2502,2,FALSE))</f>
        <v/>
      </c>
      <c r="K66" s="46"/>
      <c r="L66" s="47">
        <f t="shared" ref="L66:L81" si="0">IF(K66="",1,K66/1000)</f>
        <v>1</v>
      </c>
      <c r="M66" s="48"/>
      <c r="N66" s="47">
        <f t="shared" ref="N66:N81" si="1">IF(M66="",1,M66/1000)</f>
        <v>1</v>
      </c>
      <c r="O66" s="49"/>
      <c r="P66" s="47" t="str">
        <f>IF(H66="","",VLOOKUP(H66,単重表!$C$6:'単重表'!$F$2502,3,FALSE))</f>
        <v/>
      </c>
      <c r="Q66" s="47"/>
      <c r="R66" s="54" t="e">
        <f t="shared" ref="R66:R81" si="2">P66*O66*N66*L66+Q66</f>
        <v>#VALUE!</v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</row>
    <row r="67" spans="1:32" ht="22.5" customHeight="1">
      <c r="A67" s="40"/>
      <c r="B67" s="40"/>
      <c r="C67" s="41"/>
      <c r="D67" s="42"/>
      <c r="E67" s="41"/>
      <c r="F67" s="42"/>
      <c r="G67" s="43"/>
      <c r="H67" s="44"/>
      <c r="I67" s="59"/>
      <c r="J67" s="45" t="str">
        <f>IF(H67="","",VLOOKUP(H67,単重表!$C$6:'単重表'!$F$2502,2,FALSE))</f>
        <v/>
      </c>
      <c r="K67" s="46"/>
      <c r="L67" s="47">
        <f t="shared" si="0"/>
        <v>1</v>
      </c>
      <c r="M67" s="48"/>
      <c r="N67" s="47">
        <f t="shared" si="1"/>
        <v>1</v>
      </c>
      <c r="O67" s="49"/>
      <c r="P67" s="47" t="str">
        <f>IF(H67="","",VLOOKUP(H67,単重表!$C$6:'単重表'!$F$2502,3,FALSE))</f>
        <v/>
      </c>
      <c r="Q67" s="47"/>
      <c r="R67" s="54" t="e">
        <f t="shared" si="2"/>
        <v>#VALUE!</v>
      </c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</row>
    <row r="68" spans="1:32" ht="22.5" customHeight="1">
      <c r="A68" s="40"/>
      <c r="B68" s="40"/>
      <c r="C68" s="41"/>
      <c r="D68" s="42"/>
      <c r="E68" s="41"/>
      <c r="F68" s="42"/>
      <c r="G68" s="43"/>
      <c r="H68" s="44"/>
      <c r="I68" s="59"/>
      <c r="J68" s="45" t="str">
        <f>IF(H68="","",VLOOKUP(H68,単重表!$C$6:'単重表'!$F$2502,2,FALSE))</f>
        <v/>
      </c>
      <c r="K68" s="46"/>
      <c r="L68" s="47">
        <f t="shared" si="0"/>
        <v>1</v>
      </c>
      <c r="M68" s="48"/>
      <c r="N68" s="47">
        <f t="shared" si="1"/>
        <v>1</v>
      </c>
      <c r="O68" s="49"/>
      <c r="P68" s="47" t="str">
        <f>IF(H68="","",VLOOKUP(H68,単重表!$C$6:'単重表'!$F$2502,3,FALSE))</f>
        <v/>
      </c>
      <c r="Q68" s="47"/>
      <c r="R68" s="54" t="e">
        <f t="shared" si="2"/>
        <v>#VALUE!</v>
      </c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</row>
    <row r="69" spans="1:32" ht="22.5" customHeight="1">
      <c r="A69" s="40"/>
      <c r="B69" s="40"/>
      <c r="C69" s="41"/>
      <c r="D69" s="42"/>
      <c r="E69" s="41"/>
      <c r="F69" s="42"/>
      <c r="G69" s="43"/>
      <c r="H69" s="44"/>
      <c r="I69" s="59"/>
      <c r="J69" s="45" t="str">
        <f>IF(H69="","",VLOOKUP(H69,単重表!$C$6:'単重表'!$F$2502,2,FALSE))</f>
        <v/>
      </c>
      <c r="K69" s="46"/>
      <c r="L69" s="47">
        <f t="shared" si="0"/>
        <v>1</v>
      </c>
      <c r="M69" s="48"/>
      <c r="N69" s="47">
        <f t="shared" si="1"/>
        <v>1</v>
      </c>
      <c r="O69" s="49"/>
      <c r="P69" s="47" t="str">
        <f>IF(H69="","",VLOOKUP(H69,単重表!$C$6:'単重表'!$F$2502,3,FALSE))</f>
        <v/>
      </c>
      <c r="Q69" s="47"/>
      <c r="R69" s="54" t="e">
        <f t="shared" si="2"/>
        <v>#VALUE!</v>
      </c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</row>
    <row r="70" spans="1:32" ht="22.5" customHeight="1">
      <c r="A70" s="40"/>
      <c r="B70" s="40"/>
      <c r="C70" s="41"/>
      <c r="D70" s="42"/>
      <c r="E70" s="41"/>
      <c r="F70" s="42"/>
      <c r="G70" s="43"/>
      <c r="H70" s="44"/>
      <c r="I70" s="59"/>
      <c r="J70" s="45" t="str">
        <f>IF(H70="","",VLOOKUP(H70,単重表!$C$6:'単重表'!$F$2502,2,FALSE))</f>
        <v/>
      </c>
      <c r="K70" s="46"/>
      <c r="L70" s="47">
        <f t="shared" si="0"/>
        <v>1</v>
      </c>
      <c r="M70" s="48"/>
      <c r="N70" s="47">
        <f t="shared" si="1"/>
        <v>1</v>
      </c>
      <c r="O70" s="49"/>
      <c r="P70" s="47" t="str">
        <f>IF(H70="","",VLOOKUP(H70,単重表!$C$6:'単重表'!$F$2502,3,FALSE))</f>
        <v/>
      </c>
      <c r="Q70" s="47"/>
      <c r="R70" s="54" t="e">
        <f t="shared" si="2"/>
        <v>#VALUE!</v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</row>
    <row r="71" spans="1:32" ht="22.5" customHeight="1">
      <c r="A71" s="40"/>
      <c r="B71" s="40"/>
      <c r="C71" s="41"/>
      <c r="D71" s="42"/>
      <c r="E71" s="41"/>
      <c r="F71" s="42"/>
      <c r="G71" s="43"/>
      <c r="H71" s="44"/>
      <c r="I71" s="59"/>
      <c r="J71" s="45" t="str">
        <f>IF(H71="","",VLOOKUP(H71,単重表!$C$6:'単重表'!$F$2502,2,FALSE))</f>
        <v/>
      </c>
      <c r="K71" s="46"/>
      <c r="L71" s="47">
        <f t="shared" si="0"/>
        <v>1</v>
      </c>
      <c r="M71" s="48"/>
      <c r="N71" s="47">
        <f t="shared" si="1"/>
        <v>1</v>
      </c>
      <c r="O71" s="49"/>
      <c r="P71" s="47" t="str">
        <f>IF(H71="","",VLOOKUP(H71,単重表!$C$6:'単重表'!$F$2502,3,FALSE))</f>
        <v/>
      </c>
      <c r="Q71" s="47"/>
      <c r="R71" s="54" t="e">
        <f t="shared" si="2"/>
        <v>#VALUE!</v>
      </c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</row>
    <row r="72" spans="1:32" ht="22.5" customHeight="1">
      <c r="A72" s="40"/>
      <c r="B72" s="40"/>
      <c r="C72" s="41"/>
      <c r="D72" s="42"/>
      <c r="E72" s="41"/>
      <c r="F72" s="42"/>
      <c r="G72" s="43"/>
      <c r="H72" s="44"/>
      <c r="I72" s="59"/>
      <c r="J72" s="45" t="str">
        <f>IF(H72="","",VLOOKUP(H72,単重表!$C$6:'単重表'!$F$2502,2,FALSE))</f>
        <v/>
      </c>
      <c r="K72" s="46"/>
      <c r="L72" s="47">
        <f t="shared" si="0"/>
        <v>1</v>
      </c>
      <c r="M72" s="48"/>
      <c r="N72" s="47">
        <f t="shared" si="1"/>
        <v>1</v>
      </c>
      <c r="O72" s="49"/>
      <c r="P72" s="47" t="str">
        <f>IF(H72="","",VLOOKUP(H72,単重表!$C$6:'単重表'!$F$2502,3,FALSE))</f>
        <v/>
      </c>
      <c r="Q72" s="47"/>
      <c r="R72" s="54" t="e">
        <f t="shared" si="2"/>
        <v>#VALUE!</v>
      </c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</row>
    <row r="73" spans="1:32" ht="22.5" customHeight="1">
      <c r="A73" s="40"/>
      <c r="B73" s="40"/>
      <c r="C73" s="41"/>
      <c r="D73" s="42"/>
      <c r="E73" s="41"/>
      <c r="F73" s="42"/>
      <c r="G73" s="43"/>
      <c r="H73" s="44"/>
      <c r="I73" s="59"/>
      <c r="J73" s="45" t="str">
        <f>IF(H73="","",VLOOKUP(H73,単重表!$C$6:'単重表'!$F$2502,2,FALSE))</f>
        <v/>
      </c>
      <c r="K73" s="46"/>
      <c r="L73" s="47">
        <f t="shared" si="0"/>
        <v>1</v>
      </c>
      <c r="M73" s="48"/>
      <c r="N73" s="47">
        <f t="shared" si="1"/>
        <v>1</v>
      </c>
      <c r="O73" s="49"/>
      <c r="P73" s="47" t="str">
        <f>IF(H73="","",VLOOKUP(H73,単重表!$C$6:'単重表'!$F$2502,3,FALSE))</f>
        <v/>
      </c>
      <c r="Q73" s="47"/>
      <c r="R73" s="54" t="e">
        <f t="shared" si="2"/>
        <v>#VALUE!</v>
      </c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</row>
    <row r="74" spans="1:32" ht="22.5" customHeight="1">
      <c r="A74" s="40"/>
      <c r="B74" s="40"/>
      <c r="C74" s="41"/>
      <c r="D74" s="42"/>
      <c r="E74" s="41"/>
      <c r="F74" s="42"/>
      <c r="G74" s="43"/>
      <c r="H74" s="44"/>
      <c r="I74" s="59"/>
      <c r="J74" s="45" t="str">
        <f>IF(H74="","",VLOOKUP(H74,単重表!$C$6:'単重表'!$F$2502,2,FALSE))</f>
        <v/>
      </c>
      <c r="K74" s="46"/>
      <c r="L74" s="47">
        <f t="shared" si="0"/>
        <v>1</v>
      </c>
      <c r="M74" s="48"/>
      <c r="N74" s="47">
        <f t="shared" si="1"/>
        <v>1</v>
      </c>
      <c r="O74" s="49"/>
      <c r="P74" s="47" t="str">
        <f>IF(H74="","",VLOOKUP(H74,単重表!$C$6:'単重表'!$F$2502,3,FALSE))</f>
        <v/>
      </c>
      <c r="Q74" s="47"/>
      <c r="R74" s="54" t="e">
        <f t="shared" si="2"/>
        <v>#VALUE!</v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</row>
    <row r="75" spans="1:32" ht="22.5" customHeight="1">
      <c r="A75" s="40"/>
      <c r="B75" s="40"/>
      <c r="C75" s="41"/>
      <c r="D75" s="42"/>
      <c r="E75" s="41"/>
      <c r="F75" s="42"/>
      <c r="G75" s="43"/>
      <c r="H75" s="44"/>
      <c r="I75" s="59"/>
      <c r="J75" s="45" t="str">
        <f>IF(H75="","",VLOOKUP(H75,単重表!$C$6:'単重表'!$F$2502,2,FALSE))</f>
        <v/>
      </c>
      <c r="K75" s="46"/>
      <c r="L75" s="47">
        <f t="shared" si="0"/>
        <v>1</v>
      </c>
      <c r="M75" s="48"/>
      <c r="N75" s="47">
        <f t="shared" si="1"/>
        <v>1</v>
      </c>
      <c r="O75" s="49"/>
      <c r="P75" s="47" t="str">
        <f>IF(H75="","",VLOOKUP(H75,単重表!$C$6:'単重表'!$F$2502,3,FALSE))</f>
        <v/>
      </c>
      <c r="Q75" s="47"/>
      <c r="R75" s="54" t="e">
        <f t="shared" si="2"/>
        <v>#VALUE!</v>
      </c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</row>
    <row r="76" spans="1:32" ht="22.5" customHeight="1">
      <c r="A76" s="40"/>
      <c r="B76" s="40"/>
      <c r="C76" s="41"/>
      <c r="D76" s="42"/>
      <c r="E76" s="41"/>
      <c r="F76" s="42"/>
      <c r="G76" s="43"/>
      <c r="H76" s="44"/>
      <c r="I76" s="59"/>
      <c r="J76" s="45" t="str">
        <f>IF(H76="","",VLOOKUP(H76,単重表!$C$6:'単重表'!$F$2502,2,FALSE))</f>
        <v/>
      </c>
      <c r="K76" s="46"/>
      <c r="L76" s="47">
        <f t="shared" si="0"/>
        <v>1</v>
      </c>
      <c r="M76" s="48"/>
      <c r="N76" s="47">
        <f t="shared" si="1"/>
        <v>1</v>
      </c>
      <c r="O76" s="49"/>
      <c r="P76" s="47" t="str">
        <f>IF(H76="","",VLOOKUP(H76,単重表!$C$6:'単重表'!$F$2502,3,FALSE))</f>
        <v/>
      </c>
      <c r="Q76" s="47"/>
      <c r="R76" s="54" t="e">
        <f t="shared" si="2"/>
        <v>#VALUE!</v>
      </c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</row>
    <row r="77" spans="1:32" ht="22.5" customHeight="1">
      <c r="A77" s="40"/>
      <c r="B77" s="40"/>
      <c r="C77" s="41"/>
      <c r="D77" s="42"/>
      <c r="E77" s="41"/>
      <c r="F77" s="42"/>
      <c r="G77" s="43"/>
      <c r="H77" s="44"/>
      <c r="I77" s="59"/>
      <c r="J77" s="45" t="str">
        <f>IF(H77="","",VLOOKUP(H77,単重表!$C$6:'単重表'!$F$2502,2,FALSE))</f>
        <v/>
      </c>
      <c r="K77" s="46"/>
      <c r="L77" s="47">
        <f t="shared" si="0"/>
        <v>1</v>
      </c>
      <c r="M77" s="48"/>
      <c r="N77" s="47">
        <f t="shared" si="1"/>
        <v>1</v>
      </c>
      <c r="O77" s="49"/>
      <c r="P77" s="47" t="str">
        <f>IF(H77="","",VLOOKUP(H77,単重表!$C$6:'単重表'!$F$2502,3,FALSE))</f>
        <v/>
      </c>
      <c r="Q77" s="47"/>
      <c r="R77" s="54" t="e">
        <f t="shared" si="2"/>
        <v>#VALUE!</v>
      </c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</row>
    <row r="78" spans="1:32" ht="22.5" customHeight="1">
      <c r="A78" s="40"/>
      <c r="B78" s="40"/>
      <c r="C78" s="41"/>
      <c r="D78" s="42"/>
      <c r="E78" s="41"/>
      <c r="F78" s="42"/>
      <c r="G78" s="43"/>
      <c r="H78" s="44"/>
      <c r="I78" s="59"/>
      <c r="J78" s="45" t="str">
        <f>IF(H78="","",VLOOKUP(H78,単重表!$C$6:'単重表'!$F$2502,2,FALSE))</f>
        <v/>
      </c>
      <c r="K78" s="46"/>
      <c r="L78" s="47">
        <f t="shared" si="0"/>
        <v>1</v>
      </c>
      <c r="M78" s="48"/>
      <c r="N78" s="47">
        <f t="shared" si="1"/>
        <v>1</v>
      </c>
      <c r="O78" s="49"/>
      <c r="P78" s="47" t="str">
        <f>IF(H78="","",VLOOKUP(H78,単重表!$C$6:'単重表'!$F$2502,3,FALSE))</f>
        <v/>
      </c>
      <c r="Q78" s="47"/>
      <c r="R78" s="54" t="e">
        <f t="shared" si="2"/>
        <v>#VALUE!</v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 spans="1:32" ht="22.5" customHeight="1">
      <c r="A79" s="40"/>
      <c r="B79" s="40"/>
      <c r="C79" s="41"/>
      <c r="D79" s="42"/>
      <c r="E79" s="41"/>
      <c r="F79" s="42"/>
      <c r="G79" s="43"/>
      <c r="H79" s="44"/>
      <c r="I79" s="59"/>
      <c r="J79" s="45" t="str">
        <f>IF(H79="","",VLOOKUP(H79,単重表!$C$6:'単重表'!$F$2502,2,FALSE))</f>
        <v/>
      </c>
      <c r="K79" s="46"/>
      <c r="L79" s="47">
        <f t="shared" si="0"/>
        <v>1</v>
      </c>
      <c r="M79" s="48"/>
      <c r="N79" s="47">
        <f t="shared" si="1"/>
        <v>1</v>
      </c>
      <c r="O79" s="49"/>
      <c r="P79" s="47" t="str">
        <f>IF(H79="","",VLOOKUP(H79,単重表!$C$6:'単重表'!$F$2502,3,FALSE))</f>
        <v/>
      </c>
      <c r="Q79" s="47"/>
      <c r="R79" s="54" t="e">
        <f t="shared" si="2"/>
        <v>#VALUE!</v>
      </c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</row>
    <row r="80" spans="1:32" ht="22.5" customHeight="1">
      <c r="A80" s="40"/>
      <c r="B80" s="40"/>
      <c r="C80" s="41"/>
      <c r="D80" s="42"/>
      <c r="E80" s="41"/>
      <c r="F80" s="42"/>
      <c r="G80" s="43"/>
      <c r="H80" s="44"/>
      <c r="I80" s="59"/>
      <c r="J80" s="45" t="str">
        <f>IF(H80="","",VLOOKUP(H80,単重表!$C$6:'単重表'!$F$2502,2,FALSE))</f>
        <v/>
      </c>
      <c r="K80" s="46"/>
      <c r="L80" s="47">
        <f t="shared" si="0"/>
        <v>1</v>
      </c>
      <c r="M80" s="48"/>
      <c r="N80" s="47">
        <f t="shared" si="1"/>
        <v>1</v>
      </c>
      <c r="O80" s="49"/>
      <c r="P80" s="47" t="str">
        <f>IF(H80="","",VLOOKUP(H80,単重表!$C$6:'単重表'!$F$2502,3,FALSE))</f>
        <v/>
      </c>
      <c r="Q80" s="47"/>
      <c r="R80" s="54" t="e">
        <f t="shared" si="2"/>
        <v>#VALUE!</v>
      </c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 spans="1:32" ht="22.5" customHeight="1">
      <c r="A81" s="40"/>
      <c r="B81" s="40"/>
      <c r="C81" s="41"/>
      <c r="D81" s="42"/>
      <c r="E81" s="41"/>
      <c r="F81" s="42"/>
      <c r="G81" s="43"/>
      <c r="H81" s="44"/>
      <c r="I81" s="59"/>
      <c r="J81" s="45" t="str">
        <f>IF(H81="","",VLOOKUP(H81,単重表!$C$6:'単重表'!$F$2502,2,FALSE))</f>
        <v/>
      </c>
      <c r="K81" s="46"/>
      <c r="L81" s="47">
        <f t="shared" si="0"/>
        <v>1</v>
      </c>
      <c r="M81" s="48"/>
      <c r="N81" s="47">
        <f t="shared" si="1"/>
        <v>1</v>
      </c>
      <c r="O81" s="49"/>
      <c r="P81" s="47" t="str">
        <f>IF(H81="","",VLOOKUP(H81,単重表!$C$6:'単重表'!$F$2502,3,FALSE))</f>
        <v/>
      </c>
      <c r="Q81" s="47"/>
      <c r="R81" s="54" t="e">
        <f t="shared" si="2"/>
        <v>#VALUE!</v>
      </c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</row>
  </sheetData>
  <autoFilter ref="A16:AF16"/>
  <mergeCells count="105">
    <mergeCell ref="A1:O1"/>
    <mergeCell ref="R1:AE1"/>
    <mergeCell ref="AC3:AE3"/>
    <mergeCell ref="AC2:AE2"/>
    <mergeCell ref="J8:O8"/>
    <mergeCell ref="A4:C5"/>
    <mergeCell ref="O2:R2"/>
    <mergeCell ref="O3:R3"/>
    <mergeCell ref="O4:R4"/>
    <mergeCell ref="D2:J2"/>
    <mergeCell ref="D3:J3"/>
    <mergeCell ref="D4:J4"/>
    <mergeCell ref="A6:C6"/>
    <mergeCell ref="D6:G6"/>
    <mergeCell ref="AC4:AE4"/>
    <mergeCell ref="J9:O9"/>
    <mergeCell ref="A8:G8"/>
    <mergeCell ref="A13:C13"/>
    <mergeCell ref="D11:G11"/>
    <mergeCell ref="D12:G12"/>
    <mergeCell ref="A9:G9"/>
    <mergeCell ref="A11:C11"/>
    <mergeCell ref="A12:C12"/>
    <mergeCell ref="AC5:AE5"/>
    <mergeCell ref="AC6:AE6"/>
    <mergeCell ref="O11:R11"/>
    <mergeCell ref="O12:R12"/>
    <mergeCell ref="D13:G13"/>
    <mergeCell ref="O5:R5"/>
    <mergeCell ref="O6:R6"/>
    <mergeCell ref="R8:AE8"/>
    <mergeCell ref="D5:J5"/>
    <mergeCell ref="R9:AE9"/>
    <mergeCell ref="O13:AE13"/>
    <mergeCell ref="A33:O33"/>
    <mergeCell ref="R33:AE33"/>
    <mergeCell ref="D34:J34"/>
    <mergeCell ref="O34:R34"/>
    <mergeCell ref="AC34:AE34"/>
    <mergeCell ref="A15:A16"/>
    <mergeCell ref="B15:B16"/>
    <mergeCell ref="C15:D15"/>
    <mergeCell ref="E15:G15"/>
    <mergeCell ref="H15:H16"/>
    <mergeCell ref="R15:R16"/>
    <mergeCell ref="I15:I16"/>
    <mergeCell ref="K15:K16"/>
    <mergeCell ref="M15:M16"/>
    <mergeCell ref="O15:O16"/>
    <mergeCell ref="J15:J16"/>
    <mergeCell ref="Z15:AA15"/>
    <mergeCell ref="AC15:AD15"/>
    <mergeCell ref="S15:Y15"/>
    <mergeCell ref="P15:P16"/>
    <mergeCell ref="Q15:Q16"/>
    <mergeCell ref="J17:J28"/>
    <mergeCell ref="E30:G30"/>
    <mergeCell ref="D35:J35"/>
    <mergeCell ref="O35:R35"/>
    <mergeCell ref="AC35:AE35"/>
    <mergeCell ref="A36:C37"/>
    <mergeCell ref="D36:J36"/>
    <mergeCell ref="O36:R36"/>
    <mergeCell ref="AC36:AE36"/>
    <mergeCell ref="D37:J37"/>
    <mergeCell ref="O37:R37"/>
    <mergeCell ref="AC37:AE37"/>
    <mergeCell ref="A41:G41"/>
    <mergeCell ref="J41:O41"/>
    <mergeCell ref="R41:AE41"/>
    <mergeCell ref="A43:C43"/>
    <mergeCell ref="D43:G43"/>
    <mergeCell ref="O43:R43"/>
    <mergeCell ref="A38:C38"/>
    <mergeCell ref="D38:G38"/>
    <mergeCell ref="O38:R38"/>
    <mergeCell ref="AC38:AE38"/>
    <mergeCell ref="A40:G40"/>
    <mergeCell ref="J40:O40"/>
    <mergeCell ref="R40:AE40"/>
    <mergeCell ref="A47:A48"/>
    <mergeCell ref="B47:B48"/>
    <mergeCell ref="C47:D47"/>
    <mergeCell ref="E47:G47"/>
    <mergeCell ref="H47:H48"/>
    <mergeCell ref="A44:C44"/>
    <mergeCell ref="D44:G44"/>
    <mergeCell ref="O44:R44"/>
    <mergeCell ref="A45:C45"/>
    <mergeCell ref="D45:G45"/>
    <mergeCell ref="O45:AE45"/>
    <mergeCell ref="AC47:AD47"/>
    <mergeCell ref="E62:G62"/>
    <mergeCell ref="E49:G49"/>
    <mergeCell ref="E50:G50"/>
    <mergeCell ref="P47:P48"/>
    <mergeCell ref="Q47:Q48"/>
    <mergeCell ref="R47:R48"/>
    <mergeCell ref="S47:Y47"/>
    <mergeCell ref="Z47:AA47"/>
    <mergeCell ref="I47:I48"/>
    <mergeCell ref="J47:J48"/>
    <mergeCell ref="K47:K48"/>
    <mergeCell ref="M47:M48"/>
    <mergeCell ref="O47:O48"/>
  </mergeCells>
  <phoneticPr fontId="3"/>
  <pageMargins left="0.59055118110236227" right="0.19685039370078741" top="0.39370078740157483" bottom="0.39370078740157483" header="0.51181102362204722" footer="0.51181102362204722"/>
  <pageSetup paperSize="9" orientation="portrait" r:id="rId1"/>
  <headerFooter alignWithMargins="0"/>
  <rowBreaks count="2" manualBreakCount="2">
    <brk id="32" max="30" man="1"/>
    <brk id="64" max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8"/>
  <sheetViews>
    <sheetView view="pageBreakPreview" zoomScale="120" zoomScaleNormal="85" zoomScaleSheetLayoutView="120" workbookViewId="0">
      <pane ySplit="5" topLeftCell="A6" activePane="bottomLeft" state="frozen"/>
      <selection activeCell="P20" sqref="P20"/>
      <selection pane="bottomLeft" activeCell="C22" sqref="C22"/>
    </sheetView>
  </sheetViews>
  <sheetFormatPr defaultColWidth="10.140625" defaultRowHeight="18" customHeight="1"/>
  <cols>
    <col min="1" max="1" width="5" style="34" customWidth="1"/>
    <col min="2" max="2" width="10.42578125" style="64" customWidth="1"/>
    <col min="3" max="3" width="4.7109375" style="90" customWidth="1"/>
    <col min="4" max="4" width="5.140625" style="135" customWidth="1"/>
    <col min="5" max="5" width="7.7109375" style="135" customWidth="1"/>
    <col min="6" max="6" width="3" style="137" customWidth="1"/>
    <col min="7" max="7" width="6.5703125" style="138" customWidth="1"/>
    <col min="8" max="8" width="15.5703125" style="35" hidden="1" customWidth="1"/>
    <col min="9" max="9" width="8.28515625" style="64" hidden="1" customWidth="1"/>
    <col min="10" max="10" width="19.85546875" style="139" hidden="1" customWidth="1"/>
    <col min="11" max="11" width="9.42578125" style="144" hidden="1" customWidth="1"/>
    <col min="12" max="12" width="7.7109375" style="141" hidden="1" customWidth="1"/>
    <col min="13" max="13" width="8.85546875" style="142" hidden="1" customWidth="1"/>
    <col min="14" max="14" width="7.7109375" style="141" hidden="1" customWidth="1"/>
    <col min="15" max="15" width="7.7109375" style="139" hidden="1" customWidth="1"/>
    <col min="16" max="16" width="9.140625" style="143" hidden="1" customWidth="1"/>
    <col min="17" max="17" width="10.140625" style="143" hidden="1" customWidth="1"/>
    <col min="18" max="18" width="12.140625" style="144" hidden="1" customWidth="1"/>
    <col min="19" max="30" width="9.140625" style="34" hidden="1" customWidth="1"/>
    <col min="31" max="31" width="10.140625" style="34" hidden="1" customWidth="1"/>
    <col min="32" max="33" width="6.85546875" style="34" hidden="1" customWidth="1"/>
    <col min="34" max="35" width="7.140625" style="34" hidden="1" customWidth="1"/>
    <col min="36" max="39" width="10.140625" style="34" hidden="1" customWidth="1"/>
    <col min="40" max="40" width="2.85546875" style="201" hidden="1" customWidth="1"/>
    <col min="41" max="41" width="7.85546875" style="202" customWidth="1"/>
    <col min="42" max="42" width="5" style="203" customWidth="1"/>
    <col min="43" max="43" width="7.85546875" style="204" customWidth="1"/>
    <col min="44" max="44" width="5" style="203" customWidth="1"/>
    <col min="45" max="45" width="7.85546875" style="204" customWidth="1"/>
    <col min="46" max="46" width="5" style="203" customWidth="1"/>
    <col min="47" max="57" width="3.7109375" style="204" customWidth="1"/>
    <col min="58" max="60" width="3.7109375" style="205" customWidth="1"/>
    <col min="61" max="61" width="3.7109375" style="204" customWidth="1"/>
    <col min="62" max="73" width="10.140625" style="206" customWidth="1"/>
    <col min="74" max="292" width="10.140625" style="207"/>
    <col min="293" max="293" width="2.85546875" style="207" customWidth="1"/>
    <col min="294" max="294" width="3.85546875" style="207" customWidth="1"/>
    <col min="295" max="295" width="4.7109375" style="207" customWidth="1"/>
    <col min="296" max="296" width="7.42578125" style="207" customWidth="1"/>
    <col min="297" max="297" width="7.85546875" style="207" customWidth="1"/>
    <col min="298" max="298" width="5" style="207" customWidth="1"/>
    <col min="299" max="299" width="7.85546875" style="207" customWidth="1"/>
    <col min="300" max="300" width="5" style="207" customWidth="1"/>
    <col min="301" max="301" width="7.85546875" style="207" customWidth="1"/>
    <col min="302" max="302" width="5" style="207" customWidth="1"/>
    <col min="303" max="317" width="3.7109375" style="207" customWidth="1"/>
    <col min="318" max="329" width="10.140625" style="207" customWidth="1"/>
    <col min="330" max="548" width="10.140625" style="207"/>
    <col min="549" max="549" width="2.85546875" style="207" customWidth="1"/>
    <col min="550" max="550" width="3.85546875" style="207" customWidth="1"/>
    <col min="551" max="551" width="4.7109375" style="207" customWidth="1"/>
    <col min="552" max="552" width="7.42578125" style="207" customWidth="1"/>
    <col min="553" max="553" width="7.85546875" style="207" customWidth="1"/>
    <col min="554" max="554" width="5" style="207" customWidth="1"/>
    <col min="555" max="555" width="7.85546875" style="207" customWidth="1"/>
    <col min="556" max="556" width="5" style="207" customWidth="1"/>
    <col min="557" max="557" width="7.85546875" style="207" customWidth="1"/>
    <col min="558" max="558" width="5" style="207" customWidth="1"/>
    <col min="559" max="573" width="3.7109375" style="207" customWidth="1"/>
    <col min="574" max="585" width="10.140625" style="207" customWidth="1"/>
    <col min="586" max="804" width="10.140625" style="207"/>
    <col min="805" max="805" width="2.85546875" style="207" customWidth="1"/>
    <col min="806" max="806" width="3.85546875" style="207" customWidth="1"/>
    <col min="807" max="807" width="4.7109375" style="207" customWidth="1"/>
    <col min="808" max="808" width="7.42578125" style="207" customWidth="1"/>
    <col min="809" max="809" width="7.85546875" style="207" customWidth="1"/>
    <col min="810" max="810" width="5" style="207" customWidth="1"/>
    <col min="811" max="811" width="7.85546875" style="207" customWidth="1"/>
    <col min="812" max="812" width="5" style="207" customWidth="1"/>
    <col min="813" max="813" width="7.85546875" style="207" customWidth="1"/>
    <col min="814" max="814" width="5" style="207" customWidth="1"/>
    <col min="815" max="829" width="3.7109375" style="207" customWidth="1"/>
    <col min="830" max="841" width="10.140625" style="207" customWidth="1"/>
    <col min="842" max="1060" width="10.140625" style="207"/>
    <col min="1061" max="1061" width="2.85546875" style="207" customWidth="1"/>
    <col min="1062" max="1062" width="3.85546875" style="207" customWidth="1"/>
    <col min="1063" max="1063" width="4.7109375" style="207" customWidth="1"/>
    <col min="1064" max="1064" width="7.42578125" style="207" customWidth="1"/>
    <col min="1065" max="1065" width="7.85546875" style="207" customWidth="1"/>
    <col min="1066" max="1066" width="5" style="207" customWidth="1"/>
    <col min="1067" max="1067" width="7.85546875" style="207" customWidth="1"/>
    <col min="1068" max="1068" width="5" style="207" customWidth="1"/>
    <col min="1069" max="1069" width="7.85546875" style="207" customWidth="1"/>
    <col min="1070" max="1070" width="5" style="207" customWidth="1"/>
    <col min="1071" max="1085" width="3.7109375" style="207" customWidth="1"/>
    <col min="1086" max="1097" width="10.140625" style="207" customWidth="1"/>
    <col min="1098" max="1316" width="10.140625" style="207"/>
    <col min="1317" max="1317" width="2.85546875" style="207" customWidth="1"/>
    <col min="1318" max="1318" width="3.85546875" style="207" customWidth="1"/>
    <col min="1319" max="1319" width="4.7109375" style="207" customWidth="1"/>
    <col min="1320" max="1320" width="7.42578125" style="207" customWidth="1"/>
    <col min="1321" max="1321" width="7.85546875" style="207" customWidth="1"/>
    <col min="1322" max="1322" width="5" style="207" customWidth="1"/>
    <col min="1323" max="1323" width="7.85546875" style="207" customWidth="1"/>
    <col min="1324" max="1324" width="5" style="207" customWidth="1"/>
    <col min="1325" max="1325" width="7.85546875" style="207" customWidth="1"/>
    <col min="1326" max="1326" width="5" style="207" customWidth="1"/>
    <col min="1327" max="1341" width="3.7109375" style="207" customWidth="1"/>
    <col min="1342" max="1353" width="10.140625" style="207" customWidth="1"/>
    <col min="1354" max="1572" width="10.140625" style="207"/>
    <col min="1573" max="1573" width="2.85546875" style="207" customWidth="1"/>
    <col min="1574" max="1574" width="3.85546875" style="207" customWidth="1"/>
    <col min="1575" max="1575" width="4.7109375" style="207" customWidth="1"/>
    <col min="1576" max="1576" width="7.42578125" style="207" customWidth="1"/>
    <col min="1577" max="1577" width="7.85546875" style="207" customWidth="1"/>
    <col min="1578" max="1578" width="5" style="207" customWidth="1"/>
    <col min="1579" max="1579" width="7.85546875" style="207" customWidth="1"/>
    <col min="1580" max="1580" width="5" style="207" customWidth="1"/>
    <col min="1581" max="1581" width="7.85546875" style="207" customWidth="1"/>
    <col min="1582" max="1582" width="5" style="207" customWidth="1"/>
    <col min="1583" max="1597" width="3.7109375" style="207" customWidth="1"/>
    <col min="1598" max="1609" width="10.140625" style="207" customWidth="1"/>
    <col min="1610" max="1828" width="10.140625" style="207"/>
    <col min="1829" max="1829" width="2.85546875" style="207" customWidth="1"/>
    <col min="1830" max="1830" width="3.85546875" style="207" customWidth="1"/>
    <col min="1831" max="1831" width="4.7109375" style="207" customWidth="1"/>
    <col min="1832" max="1832" width="7.42578125" style="207" customWidth="1"/>
    <col min="1833" max="1833" width="7.85546875" style="207" customWidth="1"/>
    <col min="1834" max="1834" width="5" style="207" customWidth="1"/>
    <col min="1835" max="1835" width="7.85546875" style="207" customWidth="1"/>
    <col min="1836" max="1836" width="5" style="207" customWidth="1"/>
    <col min="1837" max="1837" width="7.85546875" style="207" customWidth="1"/>
    <col min="1838" max="1838" width="5" style="207" customWidth="1"/>
    <col min="1839" max="1853" width="3.7109375" style="207" customWidth="1"/>
    <col min="1854" max="1865" width="10.140625" style="207" customWidth="1"/>
    <col min="1866" max="2084" width="10.140625" style="207"/>
    <col min="2085" max="2085" width="2.85546875" style="207" customWidth="1"/>
    <col min="2086" max="2086" width="3.85546875" style="207" customWidth="1"/>
    <col min="2087" max="2087" width="4.7109375" style="207" customWidth="1"/>
    <col min="2088" max="2088" width="7.42578125" style="207" customWidth="1"/>
    <col min="2089" max="2089" width="7.85546875" style="207" customWidth="1"/>
    <col min="2090" max="2090" width="5" style="207" customWidth="1"/>
    <col min="2091" max="2091" width="7.85546875" style="207" customWidth="1"/>
    <col min="2092" max="2092" width="5" style="207" customWidth="1"/>
    <col min="2093" max="2093" width="7.85546875" style="207" customWidth="1"/>
    <col min="2094" max="2094" width="5" style="207" customWidth="1"/>
    <col min="2095" max="2109" width="3.7109375" style="207" customWidth="1"/>
    <col min="2110" max="2121" width="10.140625" style="207" customWidth="1"/>
    <col min="2122" max="2340" width="10.140625" style="207"/>
    <col min="2341" max="2341" width="2.85546875" style="207" customWidth="1"/>
    <col min="2342" max="2342" width="3.85546875" style="207" customWidth="1"/>
    <col min="2343" max="2343" width="4.7109375" style="207" customWidth="1"/>
    <col min="2344" max="2344" width="7.42578125" style="207" customWidth="1"/>
    <col min="2345" max="2345" width="7.85546875" style="207" customWidth="1"/>
    <col min="2346" max="2346" width="5" style="207" customWidth="1"/>
    <col min="2347" max="2347" width="7.85546875" style="207" customWidth="1"/>
    <col min="2348" max="2348" width="5" style="207" customWidth="1"/>
    <col min="2349" max="2349" width="7.85546875" style="207" customWidth="1"/>
    <col min="2350" max="2350" width="5" style="207" customWidth="1"/>
    <col min="2351" max="2365" width="3.7109375" style="207" customWidth="1"/>
    <col min="2366" max="2377" width="10.140625" style="207" customWidth="1"/>
    <col min="2378" max="2596" width="10.140625" style="207"/>
    <col min="2597" max="2597" width="2.85546875" style="207" customWidth="1"/>
    <col min="2598" max="2598" width="3.85546875" style="207" customWidth="1"/>
    <col min="2599" max="2599" width="4.7109375" style="207" customWidth="1"/>
    <col min="2600" max="2600" width="7.42578125" style="207" customWidth="1"/>
    <col min="2601" max="2601" width="7.85546875" style="207" customWidth="1"/>
    <col min="2602" max="2602" width="5" style="207" customWidth="1"/>
    <col min="2603" max="2603" width="7.85546875" style="207" customWidth="1"/>
    <col min="2604" max="2604" width="5" style="207" customWidth="1"/>
    <col min="2605" max="2605" width="7.85546875" style="207" customWidth="1"/>
    <col min="2606" max="2606" width="5" style="207" customWidth="1"/>
    <col min="2607" max="2621" width="3.7109375" style="207" customWidth="1"/>
    <col min="2622" max="2633" width="10.140625" style="207" customWidth="1"/>
    <col min="2634" max="2852" width="10.140625" style="207"/>
    <col min="2853" max="2853" width="2.85546875" style="207" customWidth="1"/>
    <col min="2854" max="2854" width="3.85546875" style="207" customWidth="1"/>
    <col min="2855" max="2855" width="4.7109375" style="207" customWidth="1"/>
    <col min="2856" max="2856" width="7.42578125" style="207" customWidth="1"/>
    <col min="2857" max="2857" width="7.85546875" style="207" customWidth="1"/>
    <col min="2858" max="2858" width="5" style="207" customWidth="1"/>
    <col min="2859" max="2859" width="7.85546875" style="207" customWidth="1"/>
    <col min="2860" max="2860" width="5" style="207" customWidth="1"/>
    <col min="2861" max="2861" width="7.85546875" style="207" customWidth="1"/>
    <col min="2862" max="2862" width="5" style="207" customWidth="1"/>
    <col min="2863" max="2877" width="3.7109375" style="207" customWidth="1"/>
    <col min="2878" max="2889" width="10.140625" style="207" customWidth="1"/>
    <col min="2890" max="3108" width="10.140625" style="207"/>
    <col min="3109" max="3109" width="2.85546875" style="207" customWidth="1"/>
    <col min="3110" max="3110" width="3.85546875" style="207" customWidth="1"/>
    <col min="3111" max="3111" width="4.7109375" style="207" customWidth="1"/>
    <col min="3112" max="3112" width="7.42578125" style="207" customWidth="1"/>
    <col min="3113" max="3113" width="7.85546875" style="207" customWidth="1"/>
    <col min="3114" max="3114" width="5" style="207" customWidth="1"/>
    <col min="3115" max="3115" width="7.85546875" style="207" customWidth="1"/>
    <col min="3116" max="3116" width="5" style="207" customWidth="1"/>
    <col min="3117" max="3117" width="7.85546875" style="207" customWidth="1"/>
    <col min="3118" max="3118" width="5" style="207" customWidth="1"/>
    <col min="3119" max="3133" width="3.7109375" style="207" customWidth="1"/>
    <col min="3134" max="3145" width="10.140625" style="207" customWidth="1"/>
    <col min="3146" max="3364" width="10.140625" style="207"/>
    <col min="3365" max="3365" width="2.85546875" style="207" customWidth="1"/>
    <col min="3366" max="3366" width="3.85546875" style="207" customWidth="1"/>
    <col min="3367" max="3367" width="4.7109375" style="207" customWidth="1"/>
    <col min="3368" max="3368" width="7.42578125" style="207" customWidth="1"/>
    <col min="3369" max="3369" width="7.85546875" style="207" customWidth="1"/>
    <col min="3370" max="3370" width="5" style="207" customWidth="1"/>
    <col min="3371" max="3371" width="7.85546875" style="207" customWidth="1"/>
    <col min="3372" max="3372" width="5" style="207" customWidth="1"/>
    <col min="3373" max="3373" width="7.85546875" style="207" customWidth="1"/>
    <col min="3374" max="3374" width="5" style="207" customWidth="1"/>
    <col min="3375" max="3389" width="3.7109375" style="207" customWidth="1"/>
    <col min="3390" max="3401" width="10.140625" style="207" customWidth="1"/>
    <col min="3402" max="3620" width="10.140625" style="207"/>
    <col min="3621" max="3621" width="2.85546875" style="207" customWidth="1"/>
    <col min="3622" max="3622" width="3.85546875" style="207" customWidth="1"/>
    <col min="3623" max="3623" width="4.7109375" style="207" customWidth="1"/>
    <col min="3624" max="3624" width="7.42578125" style="207" customWidth="1"/>
    <col min="3625" max="3625" width="7.85546875" style="207" customWidth="1"/>
    <col min="3626" max="3626" width="5" style="207" customWidth="1"/>
    <col min="3627" max="3627" width="7.85546875" style="207" customWidth="1"/>
    <col min="3628" max="3628" width="5" style="207" customWidth="1"/>
    <col min="3629" max="3629" width="7.85546875" style="207" customWidth="1"/>
    <col min="3630" max="3630" width="5" style="207" customWidth="1"/>
    <col min="3631" max="3645" width="3.7109375" style="207" customWidth="1"/>
    <col min="3646" max="3657" width="10.140625" style="207" customWidth="1"/>
    <col min="3658" max="3876" width="10.140625" style="207"/>
    <col min="3877" max="3877" width="2.85546875" style="207" customWidth="1"/>
    <col min="3878" max="3878" width="3.85546875" style="207" customWidth="1"/>
    <col min="3879" max="3879" width="4.7109375" style="207" customWidth="1"/>
    <col min="3880" max="3880" width="7.42578125" style="207" customWidth="1"/>
    <col min="3881" max="3881" width="7.85546875" style="207" customWidth="1"/>
    <col min="3882" max="3882" width="5" style="207" customWidth="1"/>
    <col min="3883" max="3883" width="7.85546875" style="207" customWidth="1"/>
    <col min="3884" max="3884" width="5" style="207" customWidth="1"/>
    <col min="3885" max="3885" width="7.85546875" style="207" customWidth="1"/>
    <col min="3886" max="3886" width="5" style="207" customWidth="1"/>
    <col min="3887" max="3901" width="3.7109375" style="207" customWidth="1"/>
    <col min="3902" max="3913" width="10.140625" style="207" customWidth="1"/>
    <col min="3914" max="4132" width="10.140625" style="207"/>
    <col min="4133" max="4133" width="2.85546875" style="207" customWidth="1"/>
    <col min="4134" max="4134" width="3.85546875" style="207" customWidth="1"/>
    <col min="4135" max="4135" width="4.7109375" style="207" customWidth="1"/>
    <col min="4136" max="4136" width="7.42578125" style="207" customWidth="1"/>
    <col min="4137" max="4137" width="7.85546875" style="207" customWidth="1"/>
    <col min="4138" max="4138" width="5" style="207" customWidth="1"/>
    <col min="4139" max="4139" width="7.85546875" style="207" customWidth="1"/>
    <col min="4140" max="4140" width="5" style="207" customWidth="1"/>
    <col min="4141" max="4141" width="7.85546875" style="207" customWidth="1"/>
    <col min="4142" max="4142" width="5" style="207" customWidth="1"/>
    <col min="4143" max="4157" width="3.7109375" style="207" customWidth="1"/>
    <col min="4158" max="4169" width="10.140625" style="207" customWidth="1"/>
    <col min="4170" max="4388" width="10.140625" style="207"/>
    <col min="4389" max="4389" width="2.85546875" style="207" customWidth="1"/>
    <col min="4390" max="4390" width="3.85546875" style="207" customWidth="1"/>
    <col min="4391" max="4391" width="4.7109375" style="207" customWidth="1"/>
    <col min="4392" max="4392" width="7.42578125" style="207" customWidth="1"/>
    <col min="4393" max="4393" width="7.85546875" style="207" customWidth="1"/>
    <col min="4394" max="4394" width="5" style="207" customWidth="1"/>
    <col min="4395" max="4395" width="7.85546875" style="207" customWidth="1"/>
    <col min="4396" max="4396" width="5" style="207" customWidth="1"/>
    <col min="4397" max="4397" width="7.85546875" style="207" customWidth="1"/>
    <col min="4398" max="4398" width="5" style="207" customWidth="1"/>
    <col min="4399" max="4413" width="3.7109375" style="207" customWidth="1"/>
    <col min="4414" max="4425" width="10.140625" style="207" customWidth="1"/>
    <col min="4426" max="4644" width="10.140625" style="207"/>
    <col min="4645" max="4645" width="2.85546875" style="207" customWidth="1"/>
    <col min="4646" max="4646" width="3.85546875" style="207" customWidth="1"/>
    <col min="4647" max="4647" width="4.7109375" style="207" customWidth="1"/>
    <col min="4648" max="4648" width="7.42578125" style="207" customWidth="1"/>
    <col min="4649" max="4649" width="7.85546875" style="207" customWidth="1"/>
    <col min="4650" max="4650" width="5" style="207" customWidth="1"/>
    <col min="4651" max="4651" width="7.85546875" style="207" customWidth="1"/>
    <col min="4652" max="4652" width="5" style="207" customWidth="1"/>
    <col min="4653" max="4653" width="7.85546875" style="207" customWidth="1"/>
    <col min="4654" max="4654" width="5" style="207" customWidth="1"/>
    <col min="4655" max="4669" width="3.7109375" style="207" customWidth="1"/>
    <col min="4670" max="4681" width="10.140625" style="207" customWidth="1"/>
    <col min="4682" max="4900" width="10.140625" style="207"/>
    <col min="4901" max="4901" width="2.85546875" style="207" customWidth="1"/>
    <col min="4902" max="4902" width="3.85546875" style="207" customWidth="1"/>
    <col min="4903" max="4903" width="4.7109375" style="207" customWidth="1"/>
    <col min="4904" max="4904" width="7.42578125" style="207" customWidth="1"/>
    <col min="4905" max="4905" width="7.85546875" style="207" customWidth="1"/>
    <col min="4906" max="4906" width="5" style="207" customWidth="1"/>
    <col min="4907" max="4907" width="7.85546875" style="207" customWidth="1"/>
    <col min="4908" max="4908" width="5" style="207" customWidth="1"/>
    <col min="4909" max="4909" width="7.85546875" style="207" customWidth="1"/>
    <col min="4910" max="4910" width="5" style="207" customWidth="1"/>
    <col min="4911" max="4925" width="3.7109375" style="207" customWidth="1"/>
    <col min="4926" max="4937" width="10.140625" style="207" customWidth="1"/>
    <col min="4938" max="5156" width="10.140625" style="207"/>
    <col min="5157" max="5157" width="2.85546875" style="207" customWidth="1"/>
    <col min="5158" max="5158" width="3.85546875" style="207" customWidth="1"/>
    <col min="5159" max="5159" width="4.7109375" style="207" customWidth="1"/>
    <col min="5160" max="5160" width="7.42578125" style="207" customWidth="1"/>
    <col min="5161" max="5161" width="7.85546875" style="207" customWidth="1"/>
    <col min="5162" max="5162" width="5" style="207" customWidth="1"/>
    <col min="5163" max="5163" width="7.85546875" style="207" customWidth="1"/>
    <col min="5164" max="5164" width="5" style="207" customWidth="1"/>
    <col min="5165" max="5165" width="7.85546875" style="207" customWidth="1"/>
    <col min="5166" max="5166" width="5" style="207" customWidth="1"/>
    <col min="5167" max="5181" width="3.7109375" style="207" customWidth="1"/>
    <col min="5182" max="5193" width="10.140625" style="207" customWidth="1"/>
    <col min="5194" max="5412" width="10.140625" style="207"/>
    <col min="5413" max="5413" width="2.85546875" style="207" customWidth="1"/>
    <col min="5414" max="5414" width="3.85546875" style="207" customWidth="1"/>
    <col min="5415" max="5415" width="4.7109375" style="207" customWidth="1"/>
    <col min="5416" max="5416" width="7.42578125" style="207" customWidth="1"/>
    <col min="5417" max="5417" width="7.85546875" style="207" customWidth="1"/>
    <col min="5418" max="5418" width="5" style="207" customWidth="1"/>
    <col min="5419" max="5419" width="7.85546875" style="207" customWidth="1"/>
    <col min="5420" max="5420" width="5" style="207" customWidth="1"/>
    <col min="5421" max="5421" width="7.85546875" style="207" customWidth="1"/>
    <col min="5422" max="5422" width="5" style="207" customWidth="1"/>
    <col min="5423" max="5437" width="3.7109375" style="207" customWidth="1"/>
    <col min="5438" max="5449" width="10.140625" style="207" customWidth="1"/>
    <col min="5450" max="5668" width="10.140625" style="207"/>
    <col min="5669" max="5669" width="2.85546875" style="207" customWidth="1"/>
    <col min="5670" max="5670" width="3.85546875" style="207" customWidth="1"/>
    <col min="5671" max="5671" width="4.7109375" style="207" customWidth="1"/>
    <col min="5672" max="5672" width="7.42578125" style="207" customWidth="1"/>
    <col min="5673" max="5673" width="7.85546875" style="207" customWidth="1"/>
    <col min="5674" max="5674" width="5" style="207" customWidth="1"/>
    <col min="5675" max="5675" width="7.85546875" style="207" customWidth="1"/>
    <col min="5676" max="5676" width="5" style="207" customWidth="1"/>
    <col min="5677" max="5677" width="7.85546875" style="207" customWidth="1"/>
    <col min="5678" max="5678" width="5" style="207" customWidth="1"/>
    <col min="5679" max="5693" width="3.7109375" style="207" customWidth="1"/>
    <col min="5694" max="5705" width="10.140625" style="207" customWidth="1"/>
    <col min="5706" max="5924" width="10.140625" style="207"/>
    <col min="5925" max="5925" width="2.85546875" style="207" customWidth="1"/>
    <col min="5926" max="5926" width="3.85546875" style="207" customWidth="1"/>
    <col min="5927" max="5927" width="4.7109375" style="207" customWidth="1"/>
    <col min="5928" max="5928" width="7.42578125" style="207" customWidth="1"/>
    <col min="5929" max="5929" width="7.85546875" style="207" customWidth="1"/>
    <col min="5930" max="5930" width="5" style="207" customWidth="1"/>
    <col min="5931" max="5931" width="7.85546875" style="207" customWidth="1"/>
    <col min="5932" max="5932" width="5" style="207" customWidth="1"/>
    <col min="5933" max="5933" width="7.85546875" style="207" customWidth="1"/>
    <col min="5934" max="5934" width="5" style="207" customWidth="1"/>
    <col min="5935" max="5949" width="3.7109375" style="207" customWidth="1"/>
    <col min="5950" max="5961" width="10.140625" style="207" customWidth="1"/>
    <col min="5962" max="6180" width="10.140625" style="207"/>
    <col min="6181" max="6181" width="2.85546875" style="207" customWidth="1"/>
    <col min="6182" max="6182" width="3.85546875" style="207" customWidth="1"/>
    <col min="6183" max="6183" width="4.7109375" style="207" customWidth="1"/>
    <col min="6184" max="6184" width="7.42578125" style="207" customWidth="1"/>
    <col min="6185" max="6185" width="7.85546875" style="207" customWidth="1"/>
    <col min="6186" max="6186" width="5" style="207" customWidth="1"/>
    <col min="6187" max="6187" width="7.85546875" style="207" customWidth="1"/>
    <col min="6188" max="6188" width="5" style="207" customWidth="1"/>
    <col min="6189" max="6189" width="7.85546875" style="207" customWidth="1"/>
    <col min="6190" max="6190" width="5" style="207" customWidth="1"/>
    <col min="6191" max="6205" width="3.7109375" style="207" customWidth="1"/>
    <col min="6206" max="6217" width="10.140625" style="207" customWidth="1"/>
    <col min="6218" max="6436" width="10.140625" style="207"/>
    <col min="6437" max="6437" width="2.85546875" style="207" customWidth="1"/>
    <col min="6438" max="6438" width="3.85546875" style="207" customWidth="1"/>
    <col min="6439" max="6439" width="4.7109375" style="207" customWidth="1"/>
    <col min="6440" max="6440" width="7.42578125" style="207" customWidth="1"/>
    <col min="6441" max="6441" width="7.85546875" style="207" customWidth="1"/>
    <col min="6442" max="6442" width="5" style="207" customWidth="1"/>
    <col min="6443" max="6443" width="7.85546875" style="207" customWidth="1"/>
    <col min="6444" max="6444" width="5" style="207" customWidth="1"/>
    <col min="6445" max="6445" width="7.85546875" style="207" customWidth="1"/>
    <col min="6446" max="6446" width="5" style="207" customWidth="1"/>
    <col min="6447" max="6461" width="3.7109375" style="207" customWidth="1"/>
    <col min="6462" max="6473" width="10.140625" style="207" customWidth="1"/>
    <col min="6474" max="6692" width="10.140625" style="207"/>
    <col min="6693" max="6693" width="2.85546875" style="207" customWidth="1"/>
    <col min="6694" max="6694" width="3.85546875" style="207" customWidth="1"/>
    <col min="6695" max="6695" width="4.7109375" style="207" customWidth="1"/>
    <col min="6696" max="6696" width="7.42578125" style="207" customWidth="1"/>
    <col min="6697" max="6697" width="7.85546875" style="207" customWidth="1"/>
    <col min="6698" max="6698" width="5" style="207" customWidth="1"/>
    <col min="6699" max="6699" width="7.85546875" style="207" customWidth="1"/>
    <col min="6700" max="6700" width="5" style="207" customWidth="1"/>
    <col min="6701" max="6701" width="7.85546875" style="207" customWidth="1"/>
    <col min="6702" max="6702" width="5" style="207" customWidth="1"/>
    <col min="6703" max="6717" width="3.7109375" style="207" customWidth="1"/>
    <col min="6718" max="6729" width="10.140625" style="207" customWidth="1"/>
    <col min="6730" max="6948" width="10.140625" style="207"/>
    <col min="6949" max="6949" width="2.85546875" style="207" customWidth="1"/>
    <col min="6950" max="6950" width="3.85546875" style="207" customWidth="1"/>
    <col min="6951" max="6951" width="4.7109375" style="207" customWidth="1"/>
    <col min="6952" max="6952" width="7.42578125" style="207" customWidth="1"/>
    <col min="6953" max="6953" width="7.85546875" style="207" customWidth="1"/>
    <col min="6954" max="6954" width="5" style="207" customWidth="1"/>
    <col min="6955" max="6955" width="7.85546875" style="207" customWidth="1"/>
    <col min="6956" max="6956" width="5" style="207" customWidth="1"/>
    <col min="6957" max="6957" width="7.85546875" style="207" customWidth="1"/>
    <col min="6958" max="6958" width="5" style="207" customWidth="1"/>
    <col min="6959" max="6973" width="3.7109375" style="207" customWidth="1"/>
    <col min="6974" max="6985" width="10.140625" style="207" customWidth="1"/>
    <col min="6986" max="7204" width="10.140625" style="207"/>
    <col min="7205" max="7205" width="2.85546875" style="207" customWidth="1"/>
    <col min="7206" max="7206" width="3.85546875" style="207" customWidth="1"/>
    <col min="7207" max="7207" width="4.7109375" style="207" customWidth="1"/>
    <col min="7208" max="7208" width="7.42578125" style="207" customWidth="1"/>
    <col min="7209" max="7209" width="7.85546875" style="207" customWidth="1"/>
    <col min="7210" max="7210" width="5" style="207" customWidth="1"/>
    <col min="7211" max="7211" width="7.85546875" style="207" customWidth="1"/>
    <col min="7212" max="7212" width="5" style="207" customWidth="1"/>
    <col min="7213" max="7213" width="7.85546875" style="207" customWidth="1"/>
    <col min="7214" max="7214" width="5" style="207" customWidth="1"/>
    <col min="7215" max="7229" width="3.7109375" style="207" customWidth="1"/>
    <col min="7230" max="7241" width="10.140625" style="207" customWidth="1"/>
    <col min="7242" max="7460" width="10.140625" style="207"/>
    <col min="7461" max="7461" width="2.85546875" style="207" customWidth="1"/>
    <col min="7462" max="7462" width="3.85546875" style="207" customWidth="1"/>
    <col min="7463" max="7463" width="4.7109375" style="207" customWidth="1"/>
    <col min="7464" max="7464" width="7.42578125" style="207" customWidth="1"/>
    <col min="7465" max="7465" width="7.85546875" style="207" customWidth="1"/>
    <col min="7466" max="7466" width="5" style="207" customWidth="1"/>
    <col min="7467" max="7467" width="7.85546875" style="207" customWidth="1"/>
    <col min="7468" max="7468" width="5" style="207" customWidth="1"/>
    <col min="7469" max="7469" width="7.85546875" style="207" customWidth="1"/>
    <col min="7470" max="7470" width="5" style="207" customWidth="1"/>
    <col min="7471" max="7485" width="3.7109375" style="207" customWidth="1"/>
    <col min="7486" max="7497" width="10.140625" style="207" customWidth="1"/>
    <col min="7498" max="7716" width="10.140625" style="207"/>
    <col min="7717" max="7717" width="2.85546875" style="207" customWidth="1"/>
    <col min="7718" max="7718" width="3.85546875" style="207" customWidth="1"/>
    <col min="7719" max="7719" width="4.7109375" style="207" customWidth="1"/>
    <col min="7720" max="7720" width="7.42578125" style="207" customWidth="1"/>
    <col min="7721" max="7721" width="7.85546875" style="207" customWidth="1"/>
    <col min="7722" max="7722" width="5" style="207" customWidth="1"/>
    <col min="7723" max="7723" width="7.85546875" style="207" customWidth="1"/>
    <col min="7724" max="7724" width="5" style="207" customWidth="1"/>
    <col min="7725" max="7725" width="7.85546875" style="207" customWidth="1"/>
    <col min="7726" max="7726" width="5" style="207" customWidth="1"/>
    <col min="7727" max="7741" width="3.7109375" style="207" customWidth="1"/>
    <col min="7742" max="7753" width="10.140625" style="207" customWidth="1"/>
    <col min="7754" max="7972" width="10.140625" style="207"/>
    <col min="7973" max="7973" width="2.85546875" style="207" customWidth="1"/>
    <col min="7974" max="7974" width="3.85546875" style="207" customWidth="1"/>
    <col min="7975" max="7975" width="4.7109375" style="207" customWidth="1"/>
    <col min="7976" max="7976" width="7.42578125" style="207" customWidth="1"/>
    <col min="7977" max="7977" width="7.85546875" style="207" customWidth="1"/>
    <col min="7978" max="7978" width="5" style="207" customWidth="1"/>
    <col min="7979" max="7979" width="7.85546875" style="207" customWidth="1"/>
    <col min="7980" max="7980" width="5" style="207" customWidth="1"/>
    <col min="7981" max="7981" width="7.85546875" style="207" customWidth="1"/>
    <col min="7982" max="7982" width="5" style="207" customWidth="1"/>
    <col min="7983" max="7997" width="3.7109375" style="207" customWidth="1"/>
    <col min="7998" max="8009" width="10.140625" style="207" customWidth="1"/>
    <col min="8010" max="8228" width="10.140625" style="207"/>
    <col min="8229" max="8229" width="2.85546875" style="207" customWidth="1"/>
    <col min="8230" max="8230" width="3.85546875" style="207" customWidth="1"/>
    <col min="8231" max="8231" width="4.7109375" style="207" customWidth="1"/>
    <col min="8232" max="8232" width="7.42578125" style="207" customWidth="1"/>
    <col min="8233" max="8233" width="7.85546875" style="207" customWidth="1"/>
    <col min="8234" max="8234" width="5" style="207" customWidth="1"/>
    <col min="8235" max="8235" width="7.85546875" style="207" customWidth="1"/>
    <col min="8236" max="8236" width="5" style="207" customWidth="1"/>
    <col min="8237" max="8237" width="7.85546875" style="207" customWidth="1"/>
    <col min="8238" max="8238" width="5" style="207" customWidth="1"/>
    <col min="8239" max="8253" width="3.7109375" style="207" customWidth="1"/>
    <col min="8254" max="8265" width="10.140625" style="207" customWidth="1"/>
    <col min="8266" max="8484" width="10.140625" style="207"/>
    <col min="8485" max="8485" width="2.85546875" style="207" customWidth="1"/>
    <col min="8486" max="8486" width="3.85546875" style="207" customWidth="1"/>
    <col min="8487" max="8487" width="4.7109375" style="207" customWidth="1"/>
    <col min="8488" max="8488" width="7.42578125" style="207" customWidth="1"/>
    <col min="8489" max="8489" width="7.85546875" style="207" customWidth="1"/>
    <col min="8490" max="8490" width="5" style="207" customWidth="1"/>
    <col min="8491" max="8491" width="7.85546875" style="207" customWidth="1"/>
    <col min="8492" max="8492" width="5" style="207" customWidth="1"/>
    <col min="8493" max="8493" width="7.85546875" style="207" customWidth="1"/>
    <col min="8494" max="8494" width="5" style="207" customWidth="1"/>
    <col min="8495" max="8509" width="3.7109375" style="207" customWidth="1"/>
    <col min="8510" max="8521" width="10.140625" style="207" customWidth="1"/>
    <col min="8522" max="8740" width="10.140625" style="207"/>
    <col min="8741" max="8741" width="2.85546875" style="207" customWidth="1"/>
    <col min="8742" max="8742" width="3.85546875" style="207" customWidth="1"/>
    <col min="8743" max="8743" width="4.7109375" style="207" customWidth="1"/>
    <col min="8744" max="8744" width="7.42578125" style="207" customWidth="1"/>
    <col min="8745" max="8745" width="7.85546875" style="207" customWidth="1"/>
    <col min="8746" max="8746" width="5" style="207" customWidth="1"/>
    <col min="8747" max="8747" width="7.85546875" style="207" customWidth="1"/>
    <col min="8748" max="8748" width="5" style="207" customWidth="1"/>
    <col min="8749" max="8749" width="7.85546875" style="207" customWidth="1"/>
    <col min="8750" max="8750" width="5" style="207" customWidth="1"/>
    <col min="8751" max="8765" width="3.7109375" style="207" customWidth="1"/>
    <col min="8766" max="8777" width="10.140625" style="207" customWidth="1"/>
    <col min="8778" max="8996" width="10.140625" style="207"/>
    <col min="8997" max="8997" width="2.85546875" style="207" customWidth="1"/>
    <col min="8998" max="8998" width="3.85546875" style="207" customWidth="1"/>
    <col min="8999" max="8999" width="4.7109375" style="207" customWidth="1"/>
    <col min="9000" max="9000" width="7.42578125" style="207" customWidth="1"/>
    <col min="9001" max="9001" width="7.85546875" style="207" customWidth="1"/>
    <col min="9002" max="9002" width="5" style="207" customWidth="1"/>
    <col min="9003" max="9003" width="7.85546875" style="207" customWidth="1"/>
    <col min="9004" max="9004" width="5" style="207" customWidth="1"/>
    <col min="9005" max="9005" width="7.85546875" style="207" customWidth="1"/>
    <col min="9006" max="9006" width="5" style="207" customWidth="1"/>
    <col min="9007" max="9021" width="3.7109375" style="207" customWidth="1"/>
    <col min="9022" max="9033" width="10.140625" style="207" customWidth="1"/>
    <col min="9034" max="9252" width="10.140625" style="207"/>
    <col min="9253" max="9253" width="2.85546875" style="207" customWidth="1"/>
    <col min="9254" max="9254" width="3.85546875" style="207" customWidth="1"/>
    <col min="9255" max="9255" width="4.7109375" style="207" customWidth="1"/>
    <col min="9256" max="9256" width="7.42578125" style="207" customWidth="1"/>
    <col min="9257" max="9257" width="7.85546875" style="207" customWidth="1"/>
    <col min="9258" max="9258" width="5" style="207" customWidth="1"/>
    <col min="9259" max="9259" width="7.85546875" style="207" customWidth="1"/>
    <col min="9260" max="9260" width="5" style="207" customWidth="1"/>
    <col min="9261" max="9261" width="7.85546875" style="207" customWidth="1"/>
    <col min="9262" max="9262" width="5" style="207" customWidth="1"/>
    <col min="9263" max="9277" width="3.7109375" style="207" customWidth="1"/>
    <col min="9278" max="9289" width="10.140625" style="207" customWidth="1"/>
    <col min="9290" max="9508" width="10.140625" style="207"/>
    <col min="9509" max="9509" width="2.85546875" style="207" customWidth="1"/>
    <col min="9510" max="9510" width="3.85546875" style="207" customWidth="1"/>
    <col min="9511" max="9511" width="4.7109375" style="207" customWidth="1"/>
    <col min="9512" max="9512" width="7.42578125" style="207" customWidth="1"/>
    <col min="9513" max="9513" width="7.85546875" style="207" customWidth="1"/>
    <col min="9514" max="9514" width="5" style="207" customWidth="1"/>
    <col min="9515" max="9515" width="7.85546875" style="207" customWidth="1"/>
    <col min="9516" max="9516" width="5" style="207" customWidth="1"/>
    <col min="9517" max="9517" width="7.85546875" style="207" customWidth="1"/>
    <col min="9518" max="9518" width="5" style="207" customWidth="1"/>
    <col min="9519" max="9533" width="3.7109375" style="207" customWidth="1"/>
    <col min="9534" max="9545" width="10.140625" style="207" customWidth="1"/>
    <col min="9546" max="9764" width="10.140625" style="207"/>
    <col min="9765" max="9765" width="2.85546875" style="207" customWidth="1"/>
    <col min="9766" max="9766" width="3.85546875" style="207" customWidth="1"/>
    <col min="9767" max="9767" width="4.7109375" style="207" customWidth="1"/>
    <col min="9768" max="9768" width="7.42578125" style="207" customWidth="1"/>
    <col min="9769" max="9769" width="7.85546875" style="207" customWidth="1"/>
    <col min="9770" max="9770" width="5" style="207" customWidth="1"/>
    <col min="9771" max="9771" width="7.85546875" style="207" customWidth="1"/>
    <col min="9772" max="9772" width="5" style="207" customWidth="1"/>
    <col min="9773" max="9773" width="7.85546875" style="207" customWidth="1"/>
    <col min="9774" max="9774" width="5" style="207" customWidth="1"/>
    <col min="9775" max="9789" width="3.7109375" style="207" customWidth="1"/>
    <col min="9790" max="9801" width="10.140625" style="207" customWidth="1"/>
    <col min="9802" max="10020" width="10.140625" style="207"/>
    <col min="10021" max="10021" width="2.85546875" style="207" customWidth="1"/>
    <col min="10022" max="10022" width="3.85546875" style="207" customWidth="1"/>
    <col min="10023" max="10023" width="4.7109375" style="207" customWidth="1"/>
    <col min="10024" max="10024" width="7.42578125" style="207" customWidth="1"/>
    <col min="10025" max="10025" width="7.85546875" style="207" customWidth="1"/>
    <col min="10026" max="10026" width="5" style="207" customWidth="1"/>
    <col min="10027" max="10027" width="7.85546875" style="207" customWidth="1"/>
    <col min="10028" max="10028" width="5" style="207" customWidth="1"/>
    <col min="10029" max="10029" width="7.85546875" style="207" customWidth="1"/>
    <col min="10030" max="10030" width="5" style="207" customWidth="1"/>
    <col min="10031" max="10045" width="3.7109375" style="207" customWidth="1"/>
    <col min="10046" max="10057" width="10.140625" style="207" customWidth="1"/>
    <col min="10058" max="10276" width="10.140625" style="207"/>
    <col min="10277" max="10277" width="2.85546875" style="207" customWidth="1"/>
    <col min="10278" max="10278" width="3.85546875" style="207" customWidth="1"/>
    <col min="10279" max="10279" width="4.7109375" style="207" customWidth="1"/>
    <col min="10280" max="10280" width="7.42578125" style="207" customWidth="1"/>
    <col min="10281" max="10281" width="7.85546875" style="207" customWidth="1"/>
    <col min="10282" max="10282" width="5" style="207" customWidth="1"/>
    <col min="10283" max="10283" width="7.85546875" style="207" customWidth="1"/>
    <col min="10284" max="10284" width="5" style="207" customWidth="1"/>
    <col min="10285" max="10285" width="7.85546875" style="207" customWidth="1"/>
    <col min="10286" max="10286" width="5" style="207" customWidth="1"/>
    <col min="10287" max="10301" width="3.7109375" style="207" customWidth="1"/>
    <col min="10302" max="10313" width="10.140625" style="207" customWidth="1"/>
    <col min="10314" max="10532" width="10.140625" style="207"/>
    <col min="10533" max="10533" width="2.85546875" style="207" customWidth="1"/>
    <col min="10534" max="10534" width="3.85546875" style="207" customWidth="1"/>
    <col min="10535" max="10535" width="4.7109375" style="207" customWidth="1"/>
    <col min="10536" max="10536" width="7.42578125" style="207" customWidth="1"/>
    <col min="10537" max="10537" width="7.85546875" style="207" customWidth="1"/>
    <col min="10538" max="10538" width="5" style="207" customWidth="1"/>
    <col min="10539" max="10539" width="7.85546875" style="207" customWidth="1"/>
    <col min="10540" max="10540" width="5" style="207" customWidth="1"/>
    <col min="10541" max="10541" width="7.85546875" style="207" customWidth="1"/>
    <col min="10542" max="10542" width="5" style="207" customWidth="1"/>
    <col min="10543" max="10557" width="3.7109375" style="207" customWidth="1"/>
    <col min="10558" max="10569" width="10.140625" style="207" customWidth="1"/>
    <col min="10570" max="10788" width="10.140625" style="207"/>
    <col min="10789" max="10789" width="2.85546875" style="207" customWidth="1"/>
    <col min="10790" max="10790" width="3.85546875" style="207" customWidth="1"/>
    <col min="10791" max="10791" width="4.7109375" style="207" customWidth="1"/>
    <col min="10792" max="10792" width="7.42578125" style="207" customWidth="1"/>
    <col min="10793" max="10793" width="7.85546875" style="207" customWidth="1"/>
    <col min="10794" max="10794" width="5" style="207" customWidth="1"/>
    <col min="10795" max="10795" width="7.85546875" style="207" customWidth="1"/>
    <col min="10796" max="10796" width="5" style="207" customWidth="1"/>
    <col min="10797" max="10797" width="7.85546875" style="207" customWidth="1"/>
    <col min="10798" max="10798" width="5" style="207" customWidth="1"/>
    <col min="10799" max="10813" width="3.7109375" style="207" customWidth="1"/>
    <col min="10814" max="10825" width="10.140625" style="207" customWidth="1"/>
    <col min="10826" max="11044" width="10.140625" style="207"/>
    <col min="11045" max="11045" width="2.85546875" style="207" customWidth="1"/>
    <col min="11046" max="11046" width="3.85546875" style="207" customWidth="1"/>
    <col min="11047" max="11047" width="4.7109375" style="207" customWidth="1"/>
    <col min="11048" max="11048" width="7.42578125" style="207" customWidth="1"/>
    <col min="11049" max="11049" width="7.85546875" style="207" customWidth="1"/>
    <col min="11050" max="11050" width="5" style="207" customWidth="1"/>
    <col min="11051" max="11051" width="7.85546875" style="207" customWidth="1"/>
    <col min="11052" max="11052" width="5" style="207" customWidth="1"/>
    <col min="11053" max="11053" width="7.85546875" style="207" customWidth="1"/>
    <col min="11054" max="11054" width="5" style="207" customWidth="1"/>
    <col min="11055" max="11069" width="3.7109375" style="207" customWidth="1"/>
    <col min="11070" max="11081" width="10.140625" style="207" customWidth="1"/>
    <col min="11082" max="11300" width="10.140625" style="207"/>
    <col min="11301" max="11301" width="2.85546875" style="207" customWidth="1"/>
    <col min="11302" max="11302" width="3.85546875" style="207" customWidth="1"/>
    <col min="11303" max="11303" width="4.7109375" style="207" customWidth="1"/>
    <col min="11304" max="11304" width="7.42578125" style="207" customWidth="1"/>
    <col min="11305" max="11305" width="7.85546875" style="207" customWidth="1"/>
    <col min="11306" max="11306" width="5" style="207" customWidth="1"/>
    <col min="11307" max="11307" width="7.85546875" style="207" customWidth="1"/>
    <col min="11308" max="11308" width="5" style="207" customWidth="1"/>
    <col min="11309" max="11309" width="7.85546875" style="207" customWidth="1"/>
    <col min="11310" max="11310" width="5" style="207" customWidth="1"/>
    <col min="11311" max="11325" width="3.7109375" style="207" customWidth="1"/>
    <col min="11326" max="11337" width="10.140625" style="207" customWidth="1"/>
    <col min="11338" max="11556" width="10.140625" style="207"/>
    <col min="11557" max="11557" width="2.85546875" style="207" customWidth="1"/>
    <col min="11558" max="11558" width="3.85546875" style="207" customWidth="1"/>
    <col min="11559" max="11559" width="4.7109375" style="207" customWidth="1"/>
    <col min="11560" max="11560" width="7.42578125" style="207" customWidth="1"/>
    <col min="11561" max="11561" width="7.85546875" style="207" customWidth="1"/>
    <col min="11562" max="11562" width="5" style="207" customWidth="1"/>
    <col min="11563" max="11563" width="7.85546875" style="207" customWidth="1"/>
    <col min="11564" max="11564" width="5" style="207" customWidth="1"/>
    <col min="11565" max="11565" width="7.85546875" style="207" customWidth="1"/>
    <col min="11566" max="11566" width="5" style="207" customWidth="1"/>
    <col min="11567" max="11581" width="3.7109375" style="207" customWidth="1"/>
    <col min="11582" max="11593" width="10.140625" style="207" customWidth="1"/>
    <col min="11594" max="11812" width="10.140625" style="207"/>
    <col min="11813" max="11813" width="2.85546875" style="207" customWidth="1"/>
    <col min="11814" max="11814" width="3.85546875" style="207" customWidth="1"/>
    <col min="11815" max="11815" width="4.7109375" style="207" customWidth="1"/>
    <col min="11816" max="11816" width="7.42578125" style="207" customWidth="1"/>
    <col min="11817" max="11817" width="7.85546875" style="207" customWidth="1"/>
    <col min="11818" max="11818" width="5" style="207" customWidth="1"/>
    <col min="11819" max="11819" width="7.85546875" style="207" customWidth="1"/>
    <col min="11820" max="11820" width="5" style="207" customWidth="1"/>
    <col min="11821" max="11821" width="7.85546875" style="207" customWidth="1"/>
    <col min="11822" max="11822" width="5" style="207" customWidth="1"/>
    <col min="11823" max="11837" width="3.7109375" style="207" customWidth="1"/>
    <col min="11838" max="11849" width="10.140625" style="207" customWidth="1"/>
    <col min="11850" max="12068" width="10.140625" style="207"/>
    <col min="12069" max="12069" width="2.85546875" style="207" customWidth="1"/>
    <col min="12070" max="12070" width="3.85546875" style="207" customWidth="1"/>
    <col min="12071" max="12071" width="4.7109375" style="207" customWidth="1"/>
    <col min="12072" max="12072" width="7.42578125" style="207" customWidth="1"/>
    <col min="12073" max="12073" width="7.85546875" style="207" customWidth="1"/>
    <col min="12074" max="12074" width="5" style="207" customWidth="1"/>
    <col min="12075" max="12075" width="7.85546875" style="207" customWidth="1"/>
    <col min="12076" max="12076" width="5" style="207" customWidth="1"/>
    <col min="12077" max="12077" width="7.85546875" style="207" customWidth="1"/>
    <col min="12078" max="12078" width="5" style="207" customWidth="1"/>
    <col min="12079" max="12093" width="3.7109375" style="207" customWidth="1"/>
    <col min="12094" max="12105" width="10.140625" style="207" customWidth="1"/>
    <col min="12106" max="12324" width="10.140625" style="207"/>
    <col min="12325" max="12325" width="2.85546875" style="207" customWidth="1"/>
    <col min="12326" max="12326" width="3.85546875" style="207" customWidth="1"/>
    <col min="12327" max="12327" width="4.7109375" style="207" customWidth="1"/>
    <col min="12328" max="12328" width="7.42578125" style="207" customWidth="1"/>
    <col min="12329" max="12329" width="7.85546875" style="207" customWidth="1"/>
    <col min="12330" max="12330" width="5" style="207" customWidth="1"/>
    <col min="12331" max="12331" width="7.85546875" style="207" customWidth="1"/>
    <col min="12332" max="12332" width="5" style="207" customWidth="1"/>
    <col min="12333" max="12333" width="7.85546875" style="207" customWidth="1"/>
    <col min="12334" max="12334" width="5" style="207" customWidth="1"/>
    <col min="12335" max="12349" width="3.7109375" style="207" customWidth="1"/>
    <col min="12350" max="12361" width="10.140625" style="207" customWidth="1"/>
    <col min="12362" max="12580" width="10.140625" style="207"/>
    <col min="12581" max="12581" width="2.85546875" style="207" customWidth="1"/>
    <col min="12582" max="12582" width="3.85546875" style="207" customWidth="1"/>
    <col min="12583" max="12583" width="4.7109375" style="207" customWidth="1"/>
    <col min="12584" max="12584" width="7.42578125" style="207" customWidth="1"/>
    <col min="12585" max="12585" width="7.85546875" style="207" customWidth="1"/>
    <col min="12586" max="12586" width="5" style="207" customWidth="1"/>
    <col min="12587" max="12587" width="7.85546875" style="207" customWidth="1"/>
    <col min="12588" max="12588" width="5" style="207" customWidth="1"/>
    <col min="12589" max="12589" width="7.85546875" style="207" customWidth="1"/>
    <col min="12590" max="12590" width="5" style="207" customWidth="1"/>
    <col min="12591" max="12605" width="3.7109375" style="207" customWidth="1"/>
    <col min="12606" max="12617" width="10.140625" style="207" customWidth="1"/>
    <col min="12618" max="12836" width="10.140625" style="207"/>
    <col min="12837" max="12837" width="2.85546875" style="207" customWidth="1"/>
    <col min="12838" max="12838" width="3.85546875" style="207" customWidth="1"/>
    <col min="12839" max="12839" width="4.7109375" style="207" customWidth="1"/>
    <col min="12840" max="12840" width="7.42578125" style="207" customWidth="1"/>
    <col min="12841" max="12841" width="7.85546875" style="207" customWidth="1"/>
    <col min="12842" max="12842" width="5" style="207" customWidth="1"/>
    <col min="12843" max="12843" width="7.85546875" style="207" customWidth="1"/>
    <col min="12844" max="12844" width="5" style="207" customWidth="1"/>
    <col min="12845" max="12845" width="7.85546875" style="207" customWidth="1"/>
    <col min="12846" max="12846" width="5" style="207" customWidth="1"/>
    <col min="12847" max="12861" width="3.7109375" style="207" customWidth="1"/>
    <col min="12862" max="12873" width="10.140625" style="207" customWidth="1"/>
    <col min="12874" max="13092" width="10.140625" style="207"/>
    <col min="13093" max="13093" width="2.85546875" style="207" customWidth="1"/>
    <col min="13094" max="13094" width="3.85546875" style="207" customWidth="1"/>
    <col min="13095" max="13095" width="4.7109375" style="207" customWidth="1"/>
    <col min="13096" max="13096" width="7.42578125" style="207" customWidth="1"/>
    <col min="13097" max="13097" width="7.85546875" style="207" customWidth="1"/>
    <col min="13098" max="13098" width="5" style="207" customWidth="1"/>
    <col min="13099" max="13099" width="7.85546875" style="207" customWidth="1"/>
    <col min="13100" max="13100" width="5" style="207" customWidth="1"/>
    <col min="13101" max="13101" width="7.85546875" style="207" customWidth="1"/>
    <col min="13102" max="13102" width="5" style="207" customWidth="1"/>
    <col min="13103" max="13117" width="3.7109375" style="207" customWidth="1"/>
    <col min="13118" max="13129" width="10.140625" style="207" customWidth="1"/>
    <col min="13130" max="13348" width="10.140625" style="207"/>
    <col min="13349" max="13349" width="2.85546875" style="207" customWidth="1"/>
    <col min="13350" max="13350" width="3.85546875" style="207" customWidth="1"/>
    <col min="13351" max="13351" width="4.7109375" style="207" customWidth="1"/>
    <col min="13352" max="13352" width="7.42578125" style="207" customWidth="1"/>
    <col min="13353" max="13353" width="7.85546875" style="207" customWidth="1"/>
    <col min="13354" max="13354" width="5" style="207" customWidth="1"/>
    <col min="13355" max="13355" width="7.85546875" style="207" customWidth="1"/>
    <col min="13356" max="13356" width="5" style="207" customWidth="1"/>
    <col min="13357" max="13357" width="7.85546875" style="207" customWidth="1"/>
    <col min="13358" max="13358" width="5" style="207" customWidth="1"/>
    <col min="13359" max="13373" width="3.7109375" style="207" customWidth="1"/>
    <col min="13374" max="13385" width="10.140625" style="207" customWidth="1"/>
    <col min="13386" max="13604" width="10.140625" style="207"/>
    <col min="13605" max="13605" width="2.85546875" style="207" customWidth="1"/>
    <col min="13606" max="13606" width="3.85546875" style="207" customWidth="1"/>
    <col min="13607" max="13607" width="4.7109375" style="207" customWidth="1"/>
    <col min="13608" max="13608" width="7.42578125" style="207" customWidth="1"/>
    <col min="13609" max="13609" width="7.85546875" style="207" customWidth="1"/>
    <col min="13610" max="13610" width="5" style="207" customWidth="1"/>
    <col min="13611" max="13611" width="7.85546875" style="207" customWidth="1"/>
    <col min="13612" max="13612" width="5" style="207" customWidth="1"/>
    <col min="13613" max="13613" width="7.85546875" style="207" customWidth="1"/>
    <col min="13614" max="13614" width="5" style="207" customWidth="1"/>
    <col min="13615" max="13629" width="3.7109375" style="207" customWidth="1"/>
    <col min="13630" max="13641" width="10.140625" style="207" customWidth="1"/>
    <col min="13642" max="13860" width="10.140625" style="207"/>
    <col min="13861" max="13861" width="2.85546875" style="207" customWidth="1"/>
    <col min="13862" max="13862" width="3.85546875" style="207" customWidth="1"/>
    <col min="13863" max="13863" width="4.7109375" style="207" customWidth="1"/>
    <col min="13864" max="13864" width="7.42578125" style="207" customWidth="1"/>
    <col min="13865" max="13865" width="7.85546875" style="207" customWidth="1"/>
    <col min="13866" max="13866" width="5" style="207" customWidth="1"/>
    <col min="13867" max="13867" width="7.85546875" style="207" customWidth="1"/>
    <col min="13868" max="13868" width="5" style="207" customWidth="1"/>
    <col min="13869" max="13869" width="7.85546875" style="207" customWidth="1"/>
    <col min="13870" max="13870" width="5" style="207" customWidth="1"/>
    <col min="13871" max="13885" width="3.7109375" style="207" customWidth="1"/>
    <col min="13886" max="13897" width="10.140625" style="207" customWidth="1"/>
    <col min="13898" max="14116" width="10.140625" style="207"/>
    <col min="14117" max="14117" width="2.85546875" style="207" customWidth="1"/>
    <col min="14118" max="14118" width="3.85546875" style="207" customWidth="1"/>
    <col min="14119" max="14119" width="4.7109375" style="207" customWidth="1"/>
    <col min="14120" max="14120" width="7.42578125" style="207" customWidth="1"/>
    <col min="14121" max="14121" width="7.85546875" style="207" customWidth="1"/>
    <col min="14122" max="14122" width="5" style="207" customWidth="1"/>
    <col min="14123" max="14123" width="7.85546875" style="207" customWidth="1"/>
    <col min="14124" max="14124" width="5" style="207" customWidth="1"/>
    <col min="14125" max="14125" width="7.85546875" style="207" customWidth="1"/>
    <col min="14126" max="14126" width="5" style="207" customWidth="1"/>
    <col min="14127" max="14141" width="3.7109375" style="207" customWidth="1"/>
    <col min="14142" max="14153" width="10.140625" style="207" customWidth="1"/>
    <col min="14154" max="14372" width="10.140625" style="207"/>
    <col min="14373" max="14373" width="2.85546875" style="207" customWidth="1"/>
    <col min="14374" max="14374" width="3.85546875" style="207" customWidth="1"/>
    <col min="14375" max="14375" width="4.7109375" style="207" customWidth="1"/>
    <col min="14376" max="14376" width="7.42578125" style="207" customWidth="1"/>
    <col min="14377" max="14377" width="7.85546875" style="207" customWidth="1"/>
    <col min="14378" max="14378" width="5" style="207" customWidth="1"/>
    <col min="14379" max="14379" width="7.85546875" style="207" customWidth="1"/>
    <col min="14380" max="14380" width="5" style="207" customWidth="1"/>
    <col min="14381" max="14381" width="7.85546875" style="207" customWidth="1"/>
    <col min="14382" max="14382" width="5" style="207" customWidth="1"/>
    <col min="14383" max="14397" width="3.7109375" style="207" customWidth="1"/>
    <col min="14398" max="14409" width="10.140625" style="207" customWidth="1"/>
    <col min="14410" max="14628" width="10.140625" style="207"/>
    <col min="14629" max="14629" width="2.85546875" style="207" customWidth="1"/>
    <col min="14630" max="14630" width="3.85546875" style="207" customWidth="1"/>
    <col min="14631" max="14631" width="4.7109375" style="207" customWidth="1"/>
    <col min="14632" max="14632" width="7.42578125" style="207" customWidth="1"/>
    <col min="14633" max="14633" width="7.85546875" style="207" customWidth="1"/>
    <col min="14634" max="14634" width="5" style="207" customWidth="1"/>
    <col min="14635" max="14635" width="7.85546875" style="207" customWidth="1"/>
    <col min="14636" max="14636" width="5" style="207" customWidth="1"/>
    <col min="14637" max="14637" width="7.85546875" style="207" customWidth="1"/>
    <col min="14638" max="14638" width="5" style="207" customWidth="1"/>
    <col min="14639" max="14653" width="3.7109375" style="207" customWidth="1"/>
    <col min="14654" max="14665" width="10.140625" style="207" customWidth="1"/>
    <col min="14666" max="14884" width="10.140625" style="207"/>
    <col min="14885" max="14885" width="2.85546875" style="207" customWidth="1"/>
    <col min="14886" max="14886" width="3.85546875" style="207" customWidth="1"/>
    <col min="14887" max="14887" width="4.7109375" style="207" customWidth="1"/>
    <col min="14888" max="14888" width="7.42578125" style="207" customWidth="1"/>
    <col min="14889" max="14889" width="7.85546875" style="207" customWidth="1"/>
    <col min="14890" max="14890" width="5" style="207" customWidth="1"/>
    <col min="14891" max="14891" width="7.85546875" style="207" customWidth="1"/>
    <col min="14892" max="14892" width="5" style="207" customWidth="1"/>
    <col min="14893" max="14893" width="7.85546875" style="207" customWidth="1"/>
    <col min="14894" max="14894" width="5" style="207" customWidth="1"/>
    <col min="14895" max="14909" width="3.7109375" style="207" customWidth="1"/>
    <col min="14910" max="14921" width="10.140625" style="207" customWidth="1"/>
    <col min="14922" max="15140" width="10.140625" style="207"/>
    <col min="15141" max="15141" width="2.85546875" style="207" customWidth="1"/>
    <col min="15142" max="15142" width="3.85546875" style="207" customWidth="1"/>
    <col min="15143" max="15143" width="4.7109375" style="207" customWidth="1"/>
    <col min="15144" max="15144" width="7.42578125" style="207" customWidth="1"/>
    <col min="15145" max="15145" width="7.85546875" style="207" customWidth="1"/>
    <col min="15146" max="15146" width="5" style="207" customWidth="1"/>
    <col min="15147" max="15147" width="7.85546875" style="207" customWidth="1"/>
    <col min="15148" max="15148" width="5" style="207" customWidth="1"/>
    <col min="15149" max="15149" width="7.85546875" style="207" customWidth="1"/>
    <col min="15150" max="15150" width="5" style="207" customWidth="1"/>
    <col min="15151" max="15165" width="3.7109375" style="207" customWidth="1"/>
    <col min="15166" max="15177" width="10.140625" style="207" customWidth="1"/>
    <col min="15178" max="15396" width="10.140625" style="207"/>
    <col min="15397" max="15397" width="2.85546875" style="207" customWidth="1"/>
    <col min="15398" max="15398" width="3.85546875" style="207" customWidth="1"/>
    <col min="15399" max="15399" width="4.7109375" style="207" customWidth="1"/>
    <col min="15400" max="15400" width="7.42578125" style="207" customWidth="1"/>
    <col min="15401" max="15401" width="7.85546875" style="207" customWidth="1"/>
    <col min="15402" max="15402" width="5" style="207" customWidth="1"/>
    <col min="15403" max="15403" width="7.85546875" style="207" customWidth="1"/>
    <col min="15404" max="15404" width="5" style="207" customWidth="1"/>
    <col min="15405" max="15405" width="7.85546875" style="207" customWidth="1"/>
    <col min="15406" max="15406" width="5" style="207" customWidth="1"/>
    <col min="15407" max="15421" width="3.7109375" style="207" customWidth="1"/>
    <col min="15422" max="15433" width="10.140625" style="207" customWidth="1"/>
    <col min="15434" max="15652" width="10.140625" style="207"/>
    <col min="15653" max="15653" width="2.85546875" style="207" customWidth="1"/>
    <col min="15654" max="15654" width="3.85546875" style="207" customWidth="1"/>
    <col min="15655" max="15655" width="4.7109375" style="207" customWidth="1"/>
    <col min="15656" max="15656" width="7.42578125" style="207" customWidth="1"/>
    <col min="15657" max="15657" width="7.85546875" style="207" customWidth="1"/>
    <col min="15658" max="15658" width="5" style="207" customWidth="1"/>
    <col min="15659" max="15659" width="7.85546875" style="207" customWidth="1"/>
    <col min="15660" max="15660" width="5" style="207" customWidth="1"/>
    <col min="15661" max="15661" width="7.85546875" style="207" customWidth="1"/>
    <col min="15662" max="15662" width="5" style="207" customWidth="1"/>
    <col min="15663" max="15677" width="3.7109375" style="207" customWidth="1"/>
    <col min="15678" max="15689" width="10.140625" style="207" customWidth="1"/>
    <col min="15690" max="15908" width="10.140625" style="207"/>
    <col min="15909" max="15909" width="2.85546875" style="207" customWidth="1"/>
    <col min="15910" max="15910" width="3.85546875" style="207" customWidth="1"/>
    <col min="15911" max="15911" width="4.7109375" style="207" customWidth="1"/>
    <col min="15912" max="15912" width="7.42578125" style="207" customWidth="1"/>
    <col min="15913" max="15913" width="7.85546875" style="207" customWidth="1"/>
    <col min="15914" max="15914" width="5" style="207" customWidth="1"/>
    <col min="15915" max="15915" width="7.85546875" style="207" customWidth="1"/>
    <col min="15916" max="15916" width="5" style="207" customWidth="1"/>
    <col min="15917" max="15917" width="7.85546875" style="207" customWidth="1"/>
    <col min="15918" max="15918" width="5" style="207" customWidth="1"/>
    <col min="15919" max="15933" width="3.7109375" style="207" customWidth="1"/>
    <col min="15934" max="15945" width="10.140625" style="207" customWidth="1"/>
    <col min="15946" max="16164" width="10.140625" style="207"/>
    <col min="16165" max="16165" width="2.85546875" style="207" customWidth="1"/>
    <col min="16166" max="16166" width="3.85546875" style="207" customWidth="1"/>
    <col min="16167" max="16167" width="4.7109375" style="207" customWidth="1"/>
    <col min="16168" max="16168" width="7.42578125" style="207" customWidth="1"/>
    <col min="16169" max="16169" width="7.85546875" style="207" customWidth="1"/>
    <col min="16170" max="16170" width="5" style="207" customWidth="1"/>
    <col min="16171" max="16171" width="7.85546875" style="207" customWidth="1"/>
    <col min="16172" max="16172" width="5" style="207" customWidth="1"/>
    <col min="16173" max="16173" width="7.85546875" style="207" customWidth="1"/>
    <col min="16174" max="16174" width="5" style="207" customWidth="1"/>
    <col min="16175" max="16189" width="3.7109375" style="207" customWidth="1"/>
    <col min="16190" max="16201" width="10.140625" style="207" customWidth="1"/>
    <col min="16202" max="16384" width="10.140625" style="207"/>
  </cols>
  <sheetData>
    <row r="1" spans="1:75" s="149" customFormat="1" ht="15" customHeight="1">
      <c r="A1" s="134" t="s">
        <v>2366</v>
      </c>
      <c r="B1" s="64"/>
      <c r="C1" s="90"/>
      <c r="D1" s="135"/>
      <c r="E1" s="136"/>
      <c r="F1" s="137"/>
      <c r="G1" s="138"/>
      <c r="H1" s="86"/>
      <c r="I1" s="64"/>
      <c r="J1" s="139"/>
      <c r="K1" s="140" t="s">
        <v>2358</v>
      </c>
      <c r="L1" s="141"/>
      <c r="M1" s="142"/>
      <c r="N1" s="141"/>
      <c r="O1" s="139"/>
      <c r="P1" s="143"/>
      <c r="Q1" s="143"/>
      <c r="R1" s="14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145"/>
      <c r="AO1" s="146"/>
      <c r="AP1" s="313" t="s">
        <v>2367</v>
      </c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147"/>
      <c r="BC1" s="147"/>
      <c r="BD1" s="147"/>
      <c r="BE1" s="148"/>
      <c r="BF1" s="145"/>
      <c r="BG1" s="148" t="s">
        <v>2368</v>
      </c>
      <c r="BH1" s="145">
        <v>17</v>
      </c>
      <c r="BI1" s="145"/>
      <c r="BS1" s="150"/>
      <c r="BT1" s="150"/>
      <c r="BU1" s="150"/>
    </row>
    <row r="2" spans="1:75" s="149" customFormat="1" ht="15" customHeight="1">
      <c r="A2" s="243" t="s">
        <v>2369</v>
      </c>
      <c r="B2" s="243" t="s">
        <v>2299</v>
      </c>
      <c r="C2" s="245" t="s">
        <v>2301</v>
      </c>
      <c r="D2" s="247"/>
      <c r="E2" s="314" t="s">
        <v>2370</v>
      </c>
      <c r="F2" s="314"/>
      <c r="G2" s="314"/>
      <c r="H2" s="315" t="s">
        <v>2290</v>
      </c>
      <c r="I2" s="245" t="s">
        <v>970</v>
      </c>
      <c r="J2" s="316" t="s">
        <v>969</v>
      </c>
      <c r="K2" s="237" t="s">
        <v>2284</v>
      </c>
      <c r="L2" s="126" t="s">
        <v>2285</v>
      </c>
      <c r="M2" s="237" t="s">
        <v>2288</v>
      </c>
      <c r="N2" s="126" t="s">
        <v>2287</v>
      </c>
      <c r="O2" s="323" t="s">
        <v>967</v>
      </c>
      <c r="P2" s="324" t="s">
        <v>964</v>
      </c>
      <c r="Q2" s="325" t="s">
        <v>2317</v>
      </c>
      <c r="R2" s="327" t="s">
        <v>2298</v>
      </c>
      <c r="S2" s="253" t="s">
        <v>2312</v>
      </c>
      <c r="T2" s="253"/>
      <c r="U2" s="253"/>
      <c r="V2" s="253"/>
      <c r="W2" s="253"/>
      <c r="X2" s="253"/>
      <c r="Y2" s="253"/>
      <c r="Z2" s="253" t="s">
        <v>2313</v>
      </c>
      <c r="AA2" s="253"/>
      <c r="AB2" s="130"/>
      <c r="AC2" s="253" t="s">
        <v>2316</v>
      </c>
      <c r="AD2" s="253"/>
      <c r="AE2" s="40" t="s">
        <v>2359</v>
      </c>
      <c r="AF2" s="256" t="s">
        <v>2363</v>
      </c>
      <c r="AG2" s="257"/>
      <c r="AH2" s="256" t="s">
        <v>2362</v>
      </c>
      <c r="AI2" s="257"/>
      <c r="AJ2" s="258" t="s">
        <v>2371</v>
      </c>
      <c r="AK2" s="258"/>
      <c r="AL2" s="258"/>
      <c r="AM2" s="258"/>
      <c r="AN2" s="145"/>
      <c r="AO2" s="146"/>
      <c r="AP2" s="329" t="s">
        <v>2372</v>
      </c>
      <c r="AQ2" s="329"/>
      <c r="AR2" s="329"/>
      <c r="AS2" s="329"/>
      <c r="AT2" s="329"/>
      <c r="AU2" s="329"/>
      <c r="AV2" s="329"/>
      <c r="AW2" s="329"/>
      <c r="AX2" s="329"/>
      <c r="AY2" s="329"/>
      <c r="AZ2" s="329"/>
      <c r="BA2" s="329"/>
      <c r="BB2" s="148"/>
      <c r="BC2" s="148"/>
      <c r="BD2" s="148"/>
      <c r="BE2" s="148"/>
      <c r="BF2" s="145"/>
      <c r="BG2" s="148" t="s">
        <v>2373</v>
      </c>
      <c r="BH2" s="145" t="s">
        <v>2374</v>
      </c>
      <c r="BI2" s="145"/>
      <c r="BS2" s="150"/>
      <c r="BT2" s="150"/>
      <c r="BU2" s="150"/>
    </row>
    <row r="3" spans="1:75" s="156" customFormat="1" ht="28.9" customHeight="1">
      <c r="A3" s="244"/>
      <c r="B3" s="244"/>
      <c r="C3" s="91" t="s">
        <v>2301</v>
      </c>
      <c r="D3" s="151" t="s">
        <v>2375</v>
      </c>
      <c r="E3" s="318" t="s">
        <v>2376</v>
      </c>
      <c r="F3" s="318"/>
      <c r="G3" s="318"/>
      <c r="H3" s="242"/>
      <c r="I3" s="248"/>
      <c r="J3" s="317"/>
      <c r="K3" s="239"/>
      <c r="L3" s="127" t="s">
        <v>2377</v>
      </c>
      <c r="M3" s="238"/>
      <c r="N3" s="128" t="s">
        <v>2378</v>
      </c>
      <c r="O3" s="323"/>
      <c r="P3" s="324"/>
      <c r="Q3" s="326"/>
      <c r="R3" s="328"/>
      <c r="S3" s="152" t="s">
        <v>2379</v>
      </c>
      <c r="T3" s="130" t="s">
        <v>2304</v>
      </c>
      <c r="U3" s="130" t="s">
        <v>2305</v>
      </c>
      <c r="V3" s="130" t="s">
        <v>2380</v>
      </c>
      <c r="W3" s="130" t="s">
        <v>2309</v>
      </c>
      <c r="X3" s="130" t="s">
        <v>2381</v>
      </c>
      <c r="Y3" s="130" t="s">
        <v>2382</v>
      </c>
      <c r="Z3" s="130" t="s">
        <v>2310</v>
      </c>
      <c r="AA3" s="130" t="s">
        <v>2311</v>
      </c>
      <c r="AB3" s="130" t="s">
        <v>2318</v>
      </c>
      <c r="AC3" s="130" t="s">
        <v>2314</v>
      </c>
      <c r="AD3" s="130" t="s">
        <v>2315</v>
      </c>
      <c r="AE3" s="130" t="s">
        <v>2360</v>
      </c>
      <c r="AF3" s="130"/>
      <c r="AG3" s="130"/>
      <c r="AH3" s="130" t="s">
        <v>2314</v>
      </c>
      <c r="AI3" s="130" t="s">
        <v>2315</v>
      </c>
      <c r="AJ3" s="153" t="s">
        <v>2383</v>
      </c>
      <c r="AK3" s="153" t="s">
        <v>2384</v>
      </c>
      <c r="AL3" s="153" t="s">
        <v>2385</v>
      </c>
      <c r="AM3" s="153" t="s">
        <v>2386</v>
      </c>
      <c r="AN3" s="154"/>
      <c r="AO3" s="319" t="s">
        <v>2387</v>
      </c>
      <c r="AP3" s="319"/>
      <c r="AQ3" s="320" t="s">
        <v>2388</v>
      </c>
      <c r="AR3" s="320"/>
      <c r="AS3" s="320"/>
      <c r="AT3" s="320"/>
      <c r="AU3" s="321" t="s">
        <v>2389</v>
      </c>
      <c r="AV3" s="322" t="s">
        <v>2390</v>
      </c>
      <c r="AW3" s="322" t="s">
        <v>2391</v>
      </c>
      <c r="AX3" s="322" t="s">
        <v>2392</v>
      </c>
      <c r="AY3" s="322" t="s">
        <v>2393</v>
      </c>
      <c r="AZ3" s="322" t="s">
        <v>2394</v>
      </c>
      <c r="BA3" s="322" t="s">
        <v>2395</v>
      </c>
      <c r="BB3" s="322" t="s">
        <v>2396</v>
      </c>
      <c r="BC3" s="322" t="s">
        <v>2397</v>
      </c>
      <c r="BD3" s="322" t="s">
        <v>2398</v>
      </c>
      <c r="BE3" s="322" t="s">
        <v>2399</v>
      </c>
      <c r="BF3" s="322" t="s">
        <v>2400</v>
      </c>
      <c r="BG3" s="335" t="s">
        <v>2401</v>
      </c>
      <c r="BH3" s="330" t="s">
        <v>2402</v>
      </c>
      <c r="BI3" s="330" t="s">
        <v>2403</v>
      </c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</row>
    <row r="4" spans="1:75" s="156" customFormat="1" ht="27" customHeight="1">
      <c r="A4" s="157"/>
      <c r="B4" s="158"/>
      <c r="C4" s="159"/>
      <c r="D4" s="160"/>
      <c r="E4" s="291" t="s">
        <v>2404</v>
      </c>
      <c r="F4" s="293"/>
      <c r="G4" s="292"/>
      <c r="H4" s="157"/>
      <c r="I4" s="161"/>
      <c r="J4" s="162"/>
      <c r="K4" s="163"/>
      <c r="L4" s="164"/>
      <c r="M4" s="165"/>
      <c r="N4" s="164"/>
      <c r="O4" s="166"/>
      <c r="P4" s="164"/>
      <c r="Q4" s="167"/>
      <c r="R4" s="165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68"/>
      <c r="AK4" s="169"/>
      <c r="AL4" s="40"/>
      <c r="AM4" s="169"/>
      <c r="AN4" s="154"/>
      <c r="AO4" s="333" t="s">
        <v>2405</v>
      </c>
      <c r="AP4" s="334"/>
      <c r="AQ4" s="333" t="s">
        <v>2406</v>
      </c>
      <c r="AR4" s="334"/>
      <c r="AS4" s="333" t="s">
        <v>2407</v>
      </c>
      <c r="AT4" s="334"/>
      <c r="AU4" s="321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35"/>
      <c r="BH4" s="330"/>
      <c r="BI4" s="330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</row>
    <row r="5" spans="1:75" s="156" customFormat="1" ht="27" customHeight="1">
      <c r="A5" s="157"/>
      <c r="B5" s="158"/>
      <c r="C5" s="159"/>
      <c r="D5" s="170"/>
      <c r="E5" s="331"/>
      <c r="F5" s="314"/>
      <c r="G5" s="332"/>
      <c r="H5" s="157"/>
      <c r="I5" s="161"/>
      <c r="J5" s="162"/>
      <c r="K5" s="163"/>
      <c r="L5" s="164"/>
      <c r="M5" s="165"/>
      <c r="N5" s="164"/>
      <c r="O5" s="166"/>
      <c r="P5" s="164"/>
      <c r="Q5" s="167"/>
      <c r="R5" s="165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64"/>
      <c r="AK5" s="169"/>
      <c r="AL5" s="40"/>
      <c r="AM5" s="169"/>
      <c r="AN5" s="154"/>
      <c r="AO5" s="171" t="s">
        <v>2408</v>
      </c>
      <c r="AP5" s="172" t="s">
        <v>2409</v>
      </c>
      <c r="AQ5" s="173" t="s">
        <v>2410</v>
      </c>
      <c r="AR5" s="172" t="s">
        <v>2409</v>
      </c>
      <c r="AS5" s="173" t="s">
        <v>2410</v>
      </c>
      <c r="AT5" s="172" t="s">
        <v>2409</v>
      </c>
      <c r="AU5" s="321"/>
      <c r="AV5" s="322"/>
      <c r="AW5" s="322"/>
      <c r="AX5" s="322"/>
      <c r="AY5" s="322"/>
      <c r="AZ5" s="322"/>
      <c r="BA5" s="322"/>
      <c r="BB5" s="322"/>
      <c r="BC5" s="322"/>
      <c r="BD5" s="322"/>
      <c r="BE5" s="322"/>
      <c r="BF5" s="322"/>
      <c r="BG5" s="335"/>
      <c r="BH5" s="330"/>
      <c r="BI5" s="330"/>
      <c r="BJ5" s="174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W5" s="174"/>
    </row>
    <row r="6" spans="1:75" s="34" customFormat="1" ht="22.5" customHeight="1">
      <c r="A6" s="175">
        <v>1</v>
      </c>
      <c r="B6" s="158" t="s">
        <v>2411</v>
      </c>
      <c r="C6" s="159" t="s">
        <v>2412</v>
      </c>
      <c r="D6" s="170">
        <v>2</v>
      </c>
      <c r="E6" s="176" t="s">
        <v>2413</v>
      </c>
      <c r="F6" s="177" t="s">
        <v>2414</v>
      </c>
      <c r="G6" s="178">
        <v>1</v>
      </c>
      <c r="H6" s="175">
        <v>1150150710</v>
      </c>
      <c r="I6" s="179" t="s">
        <v>2415</v>
      </c>
      <c r="J6" s="180" t="e">
        <v>#REF!</v>
      </c>
      <c r="K6" s="181">
        <v>4330</v>
      </c>
      <c r="L6" s="182">
        <f t="shared" ref="L6:L7" si="0">IF(K6="",1,K6/1000)</f>
        <v>4.33</v>
      </c>
      <c r="M6" s="183"/>
      <c r="N6" s="182">
        <f t="shared" ref="N6:N7" si="1">IF(M6="",1,M6/1000)</f>
        <v>1</v>
      </c>
      <c r="O6" s="184">
        <v>1</v>
      </c>
      <c r="P6" s="182" t="e">
        <v>#REF!</v>
      </c>
      <c r="Q6" s="185">
        <v>50</v>
      </c>
      <c r="R6" s="183" t="e">
        <f t="shared" ref="R6:R7" si="2">P6*O6*N6*L6+Q6</f>
        <v>#REF!</v>
      </c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 t="s">
        <v>2416</v>
      </c>
      <c r="AF6" s="186"/>
      <c r="AG6" s="186"/>
      <c r="AH6" s="186"/>
      <c r="AI6" s="186"/>
      <c r="AJ6" s="187" t="e">
        <v>#REF!</v>
      </c>
      <c r="AK6" s="188" t="e">
        <f>AJ6*O6*L6</f>
        <v>#REF!</v>
      </c>
      <c r="AL6" s="59">
        <v>2</v>
      </c>
      <c r="AM6" s="188" t="e">
        <f>AK6*AL6</f>
        <v>#REF!</v>
      </c>
      <c r="AN6" s="58"/>
      <c r="AO6" s="189">
        <f>K6</f>
        <v>4330</v>
      </c>
      <c r="AP6" s="190">
        <v>-1</v>
      </c>
      <c r="AQ6" s="191" t="e">
        <f>MID(J6,2,3)</f>
        <v>#REF!</v>
      </c>
      <c r="AR6" s="190">
        <v>2</v>
      </c>
      <c r="AS6" s="192" t="e">
        <f>MID(J6,2,3)</f>
        <v>#REF!</v>
      </c>
      <c r="AT6" s="190">
        <v>2</v>
      </c>
      <c r="AU6" s="193" t="s">
        <v>2417</v>
      </c>
      <c r="AV6" s="194" t="s">
        <v>2417</v>
      </c>
      <c r="AW6" s="194" t="s">
        <v>2417</v>
      </c>
      <c r="AX6" s="194" t="s">
        <v>2417</v>
      </c>
      <c r="AY6" s="194" t="s">
        <v>2417</v>
      </c>
      <c r="AZ6" s="194" t="s">
        <v>2417</v>
      </c>
      <c r="BA6" s="195" t="s">
        <v>2418</v>
      </c>
      <c r="BB6" s="196" t="s">
        <v>2418</v>
      </c>
      <c r="BC6" s="194" t="s">
        <v>2417</v>
      </c>
      <c r="BD6" s="194" t="s">
        <v>2417</v>
      </c>
      <c r="BE6" s="194" t="s">
        <v>2417</v>
      </c>
      <c r="BF6" s="194" t="s">
        <v>2417</v>
      </c>
      <c r="BG6" s="197" t="s">
        <v>2419</v>
      </c>
      <c r="BH6" s="132" t="s">
        <v>2420</v>
      </c>
      <c r="BI6" s="198">
        <v>42047</v>
      </c>
      <c r="BJ6" s="131" t="s">
        <v>2421</v>
      </c>
      <c r="BK6" s="199"/>
    </row>
    <row r="7" spans="1:75" s="34" customFormat="1" ht="22.5" customHeight="1">
      <c r="A7" s="175">
        <v>1</v>
      </c>
      <c r="B7" s="158" t="s">
        <v>2422</v>
      </c>
      <c r="C7" s="159" t="s">
        <v>2423</v>
      </c>
      <c r="D7" s="170">
        <v>2</v>
      </c>
      <c r="E7" s="176" t="s">
        <v>2424</v>
      </c>
      <c r="F7" s="177" t="s">
        <v>2425</v>
      </c>
      <c r="G7" s="178">
        <v>1</v>
      </c>
      <c r="H7" s="175">
        <v>1150150710</v>
      </c>
      <c r="I7" s="179" t="s">
        <v>2426</v>
      </c>
      <c r="J7" s="180" t="e">
        <v>#REF!</v>
      </c>
      <c r="K7" s="181">
        <v>4330</v>
      </c>
      <c r="L7" s="182">
        <f t="shared" si="0"/>
        <v>4.33</v>
      </c>
      <c r="M7" s="183"/>
      <c r="N7" s="182">
        <f t="shared" si="1"/>
        <v>1</v>
      </c>
      <c r="O7" s="184">
        <v>1</v>
      </c>
      <c r="P7" s="182" t="e">
        <v>#REF!</v>
      </c>
      <c r="Q7" s="185">
        <v>50</v>
      </c>
      <c r="R7" s="183" t="e">
        <f t="shared" si="2"/>
        <v>#REF!</v>
      </c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 t="s">
        <v>2416</v>
      </c>
      <c r="AF7" s="186"/>
      <c r="AG7" s="186"/>
      <c r="AH7" s="186"/>
      <c r="AI7" s="186"/>
      <c r="AJ7" s="187" t="e">
        <v>#REF!</v>
      </c>
      <c r="AK7" s="188" t="e">
        <f>AJ7*O7*L7</f>
        <v>#REF!</v>
      </c>
      <c r="AL7" s="59">
        <v>2</v>
      </c>
      <c r="AM7" s="188" t="e">
        <f>AK7*AL7</f>
        <v>#REF!</v>
      </c>
      <c r="AN7" s="58"/>
      <c r="AO7" s="189">
        <f>K7</f>
        <v>4330</v>
      </c>
      <c r="AP7" s="190">
        <v>-1</v>
      </c>
      <c r="AQ7" s="191" t="e">
        <f>MID(J7,2,3)</f>
        <v>#REF!</v>
      </c>
      <c r="AR7" s="190">
        <v>2</v>
      </c>
      <c r="AS7" s="192" t="e">
        <f>MID(J7,2,3)</f>
        <v>#REF!</v>
      </c>
      <c r="AT7" s="190">
        <v>2</v>
      </c>
      <c r="AU7" s="193" t="s">
        <v>2417</v>
      </c>
      <c r="AV7" s="194" t="s">
        <v>2417</v>
      </c>
      <c r="AW7" s="194" t="s">
        <v>2417</v>
      </c>
      <c r="AX7" s="194" t="s">
        <v>2417</v>
      </c>
      <c r="AY7" s="194" t="s">
        <v>2417</v>
      </c>
      <c r="AZ7" s="194" t="s">
        <v>2417</v>
      </c>
      <c r="BA7" s="195" t="s">
        <v>2418</v>
      </c>
      <c r="BB7" s="196" t="s">
        <v>2418</v>
      </c>
      <c r="BC7" s="194" t="s">
        <v>2417</v>
      </c>
      <c r="BD7" s="194" t="s">
        <v>2417</v>
      </c>
      <c r="BE7" s="194" t="s">
        <v>2417</v>
      </c>
      <c r="BF7" s="194" t="s">
        <v>2417</v>
      </c>
      <c r="BG7" s="197" t="s">
        <v>2419</v>
      </c>
      <c r="BH7" s="132" t="s">
        <v>2420</v>
      </c>
      <c r="BI7" s="200">
        <v>42005</v>
      </c>
      <c r="BJ7" s="131" t="s">
        <v>2421</v>
      </c>
      <c r="BK7" s="199"/>
    </row>
    <row r="8" spans="1:75" ht="18" customHeight="1">
      <c r="E8" s="135" t="s">
        <v>2427</v>
      </c>
    </row>
  </sheetData>
  <mergeCells count="43">
    <mergeCell ref="BI3:BI5"/>
    <mergeCell ref="E4:G5"/>
    <mergeCell ref="AO4:AP4"/>
    <mergeCell ref="AQ4:AR4"/>
    <mergeCell ref="AS4:AT4"/>
    <mergeCell ref="BC3:BC5"/>
    <mergeCell ref="BD3:BD5"/>
    <mergeCell ref="BE3:BE5"/>
    <mergeCell ref="BF3:BF5"/>
    <mergeCell ref="BG3:BG5"/>
    <mergeCell ref="BH3:BH5"/>
    <mergeCell ref="AW3:AW5"/>
    <mergeCell ref="AX3:AX5"/>
    <mergeCell ref="AY3:AY5"/>
    <mergeCell ref="AZ3:AZ5"/>
    <mergeCell ref="BA3:BA5"/>
    <mergeCell ref="BB3:BB5"/>
    <mergeCell ref="AC2:AD2"/>
    <mergeCell ref="AF2:AG2"/>
    <mergeCell ref="AH2:AI2"/>
    <mergeCell ref="AJ2:AM2"/>
    <mergeCell ref="AP2:BA2"/>
    <mergeCell ref="P2:P3"/>
    <mergeCell ref="Q2:Q3"/>
    <mergeCell ref="R2:R3"/>
    <mergeCell ref="S2:Y2"/>
    <mergeCell ref="Z2:AA2"/>
    <mergeCell ref="AP1:BA1"/>
    <mergeCell ref="A2:A3"/>
    <mergeCell ref="B2:B3"/>
    <mergeCell ref="C2:D2"/>
    <mergeCell ref="E2:G2"/>
    <mergeCell ref="H2:H3"/>
    <mergeCell ref="I2:I3"/>
    <mergeCell ref="J2:J3"/>
    <mergeCell ref="K2:K3"/>
    <mergeCell ref="M2:M3"/>
    <mergeCell ref="E3:G3"/>
    <mergeCell ref="AO3:AP3"/>
    <mergeCell ref="AQ3:AT3"/>
    <mergeCell ref="AU3:AU5"/>
    <mergeCell ref="AV3:AV5"/>
    <mergeCell ref="O2:O3"/>
  </mergeCells>
  <phoneticPr fontId="3"/>
  <pageMargins left="0.59055118110236227" right="0" top="0.59055118110236227" bottom="0" header="0.31496062992125984" footer="0"/>
  <pageSetup paperSize="9" scale="93" firstPageNumber="10" pageOrder="overThenDown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287"/>
  <sheetViews>
    <sheetView zoomScale="120" zoomScaleNormal="120" workbookViewId="0">
      <selection activeCell="C1926" sqref="C1926"/>
    </sheetView>
  </sheetViews>
  <sheetFormatPr defaultRowHeight="12"/>
  <cols>
    <col min="1" max="2" width="9.140625" style="25" customWidth="1"/>
    <col min="3" max="3" width="17.5703125" style="61" customWidth="1"/>
    <col min="4" max="4" width="26.7109375" style="25" customWidth="1"/>
    <col min="5" max="5" width="13.85546875" style="25" customWidth="1"/>
    <col min="6" max="11" width="9.140625" style="25" customWidth="1"/>
    <col min="12" max="12" width="9.28515625" style="25" customWidth="1"/>
    <col min="13" max="16384" width="9.140625" style="25"/>
  </cols>
  <sheetData>
    <row r="4" spans="2:6">
      <c r="B4" s="25" t="s">
        <v>75</v>
      </c>
      <c r="C4" s="61" t="s">
        <v>962</v>
      </c>
      <c r="D4" s="25" t="s">
        <v>963</v>
      </c>
      <c r="E4" s="25" t="s">
        <v>964</v>
      </c>
      <c r="F4" s="123" t="s">
        <v>2364</v>
      </c>
    </row>
    <row r="5" spans="2:6">
      <c r="C5" s="61">
        <v>1</v>
      </c>
      <c r="D5" s="25" t="s">
        <v>971</v>
      </c>
    </row>
    <row r="6" spans="2:6">
      <c r="C6" s="61">
        <v>110010068</v>
      </c>
      <c r="D6" s="25" t="s">
        <v>2244</v>
      </c>
      <c r="E6" s="25">
        <v>16.899999999999999</v>
      </c>
      <c r="F6" s="25">
        <v>0.60399999999999998</v>
      </c>
    </row>
    <row r="7" spans="2:6">
      <c r="C7" s="61">
        <v>11251256.59</v>
      </c>
      <c r="D7" s="25" t="s">
        <v>2245</v>
      </c>
      <c r="E7" s="25">
        <v>23.6</v>
      </c>
      <c r="F7" s="25">
        <v>0.755</v>
      </c>
    </row>
    <row r="8" spans="2:6">
      <c r="C8" s="61">
        <v>1150150710</v>
      </c>
      <c r="D8" s="25" t="s">
        <v>2246</v>
      </c>
      <c r="E8" s="25">
        <v>31.1</v>
      </c>
      <c r="F8" s="25">
        <v>0.90600000000000003</v>
      </c>
    </row>
    <row r="9" spans="2:6">
      <c r="C9" s="61">
        <v>11751757.511</v>
      </c>
      <c r="D9" s="25" t="s">
        <v>2247</v>
      </c>
      <c r="E9" s="25">
        <v>40.4</v>
      </c>
      <c r="F9" s="25">
        <v>1.0569999999999999</v>
      </c>
    </row>
    <row r="10" spans="2:6">
      <c r="C10" s="61">
        <v>1200200812</v>
      </c>
      <c r="D10" s="25" t="s">
        <v>2248</v>
      </c>
      <c r="E10" s="25">
        <v>49.9</v>
      </c>
      <c r="F10" s="25">
        <v>1.208</v>
      </c>
    </row>
    <row r="11" spans="2:6">
      <c r="C11" s="61">
        <v>12002041212</v>
      </c>
      <c r="D11" s="25" t="s">
        <v>2249</v>
      </c>
      <c r="E11" s="25">
        <v>56.2</v>
      </c>
      <c r="F11" s="25">
        <v>1.216</v>
      </c>
    </row>
    <row r="12" spans="2:6">
      <c r="C12" s="61">
        <v>1250250914</v>
      </c>
      <c r="D12" s="25" t="s">
        <v>2250</v>
      </c>
      <c r="E12" s="25">
        <v>71.8</v>
      </c>
      <c r="F12" s="25">
        <v>1.51</v>
      </c>
    </row>
    <row r="13" spans="2:6">
      <c r="C13" s="61">
        <v>12502551414</v>
      </c>
      <c r="D13" s="25" t="s">
        <v>2251</v>
      </c>
      <c r="E13" s="25">
        <v>81.599999999999994</v>
      </c>
      <c r="F13" s="25">
        <v>1.52</v>
      </c>
    </row>
    <row r="14" spans="2:6">
      <c r="C14" s="61">
        <v>12943021212</v>
      </c>
      <c r="D14" s="25" t="s">
        <v>2252</v>
      </c>
      <c r="E14" s="25">
        <v>83.5</v>
      </c>
      <c r="F14" s="25">
        <v>1.796</v>
      </c>
    </row>
    <row r="15" spans="2:6">
      <c r="C15" s="61">
        <v>13003001015</v>
      </c>
      <c r="D15" s="25" t="s">
        <v>2253</v>
      </c>
      <c r="E15" s="25">
        <v>93</v>
      </c>
      <c r="F15" s="25">
        <v>1.81</v>
      </c>
    </row>
    <row r="16" spans="2:6">
      <c r="C16" s="61">
        <v>13003051515</v>
      </c>
      <c r="D16" s="25" t="s">
        <v>2254</v>
      </c>
      <c r="E16" s="25">
        <v>105</v>
      </c>
      <c r="F16" s="25">
        <v>1.82</v>
      </c>
    </row>
    <row r="17" spans="3:6">
      <c r="C17" s="61">
        <v>13443481016</v>
      </c>
      <c r="D17" s="25" t="s">
        <v>2255</v>
      </c>
      <c r="E17" s="25">
        <v>113</v>
      </c>
      <c r="F17" s="25">
        <v>2.0920000000000001</v>
      </c>
    </row>
    <row r="18" spans="3:6">
      <c r="C18" s="61">
        <v>13503501219</v>
      </c>
      <c r="D18" s="25" t="s">
        <v>2256</v>
      </c>
      <c r="E18" s="25">
        <v>135</v>
      </c>
      <c r="F18" s="25">
        <v>2.1139999999999999</v>
      </c>
    </row>
    <row r="19" spans="3:6">
      <c r="C19" s="61">
        <v>13884021515</v>
      </c>
      <c r="D19" s="25" t="s">
        <v>2257</v>
      </c>
      <c r="E19" s="25">
        <v>140</v>
      </c>
    </row>
    <row r="20" spans="3:6">
      <c r="C20" s="61">
        <v>13943981118</v>
      </c>
      <c r="D20" s="25" t="s">
        <v>2258</v>
      </c>
      <c r="E20" s="25">
        <v>147</v>
      </c>
      <c r="F20" s="25">
        <v>2.3940000000000001</v>
      </c>
    </row>
    <row r="21" spans="3:6">
      <c r="C21" s="61">
        <v>14004001321</v>
      </c>
      <c r="D21" s="25" t="s">
        <v>2259</v>
      </c>
      <c r="E21" s="25">
        <v>172</v>
      </c>
      <c r="F21" s="25">
        <v>2.4159999999999999</v>
      </c>
    </row>
    <row r="22" spans="3:6">
      <c r="C22" s="61">
        <v>14004082121</v>
      </c>
      <c r="D22" s="25" t="s">
        <v>2260</v>
      </c>
      <c r="E22" s="25">
        <v>197</v>
      </c>
      <c r="F22" s="25">
        <v>2.4319999999999999</v>
      </c>
    </row>
    <row r="23" spans="3:6">
      <c r="C23" s="61">
        <v>14144051828</v>
      </c>
      <c r="D23" s="25" t="s">
        <v>2261</v>
      </c>
      <c r="E23" s="25">
        <v>232</v>
      </c>
      <c r="F23" s="25">
        <v>2.468</v>
      </c>
    </row>
    <row r="24" spans="3:6">
      <c r="C24" s="61">
        <v>14284072035</v>
      </c>
      <c r="D24" s="25" t="s">
        <v>2262</v>
      </c>
      <c r="E24" s="25">
        <v>283</v>
      </c>
      <c r="F24" s="25">
        <v>2.5139999999999998</v>
      </c>
    </row>
    <row r="25" spans="3:6">
      <c r="C25" s="61">
        <v>14584173050</v>
      </c>
      <c r="D25" s="25" t="s">
        <v>2263</v>
      </c>
      <c r="E25" s="25">
        <v>415</v>
      </c>
      <c r="F25" s="25">
        <v>2.6240000000000001</v>
      </c>
    </row>
    <row r="26" spans="3:6">
      <c r="C26" s="61">
        <v>14984324570</v>
      </c>
      <c r="D26" s="25" t="s">
        <v>2264</v>
      </c>
      <c r="E26" s="25">
        <v>604</v>
      </c>
      <c r="F26" s="25">
        <v>2.774</v>
      </c>
    </row>
    <row r="27" spans="3:6">
      <c r="D27" s="25" t="s">
        <v>300</v>
      </c>
    </row>
    <row r="28" spans="3:6">
      <c r="C28" s="61">
        <v>1</v>
      </c>
      <c r="D28" s="25" t="s">
        <v>301</v>
      </c>
    </row>
    <row r="29" spans="3:6">
      <c r="C29" s="61">
        <v>114810069</v>
      </c>
      <c r="D29" s="25" t="s">
        <v>2265</v>
      </c>
      <c r="E29" s="25">
        <v>20.7</v>
      </c>
      <c r="F29" s="25">
        <v>0.70199999999999996</v>
      </c>
    </row>
    <row r="30" spans="3:6">
      <c r="C30" s="61">
        <v>119415069</v>
      </c>
      <c r="D30" s="25" t="s">
        <v>2266</v>
      </c>
      <c r="E30" s="25">
        <v>29.9</v>
      </c>
      <c r="F30" s="25">
        <v>0.99399999999999999</v>
      </c>
    </row>
    <row r="31" spans="3:6">
      <c r="C31" s="61">
        <v>1244175711</v>
      </c>
      <c r="D31" s="25" t="s">
        <v>2267</v>
      </c>
      <c r="E31" s="25">
        <v>43.6</v>
      </c>
      <c r="F31" s="25">
        <v>1.196</v>
      </c>
    </row>
    <row r="32" spans="3:6">
      <c r="C32" s="61">
        <v>1294200812</v>
      </c>
      <c r="D32" s="25" t="s">
        <v>2268</v>
      </c>
      <c r="E32" s="25">
        <v>55.8</v>
      </c>
      <c r="F32" s="25">
        <v>1.3959999999999999</v>
      </c>
    </row>
    <row r="33" spans="3:6">
      <c r="C33" s="61">
        <v>1340250914</v>
      </c>
      <c r="D33" s="25" t="s">
        <v>2269</v>
      </c>
      <c r="E33" s="25">
        <v>78.099999999999994</v>
      </c>
      <c r="F33" s="25">
        <v>1.69</v>
      </c>
    </row>
    <row r="34" spans="3:6">
      <c r="C34" s="61">
        <v>13903001016</v>
      </c>
      <c r="D34" s="25" t="s">
        <v>2270</v>
      </c>
      <c r="E34" s="25">
        <v>105</v>
      </c>
      <c r="F34" s="25">
        <v>1.992</v>
      </c>
    </row>
    <row r="35" spans="3:6">
      <c r="C35" s="61">
        <v>14823001115</v>
      </c>
      <c r="D35" s="25" t="s">
        <v>2271</v>
      </c>
      <c r="E35" s="25">
        <v>111</v>
      </c>
      <c r="F35" s="25">
        <v>2.1720000000000002</v>
      </c>
    </row>
    <row r="36" spans="3:6">
      <c r="C36" s="61">
        <v>14403001118</v>
      </c>
      <c r="D36" s="25" t="s">
        <v>2272</v>
      </c>
      <c r="E36" s="25">
        <v>121</v>
      </c>
      <c r="F36" s="25">
        <v>2.0939999999999999</v>
      </c>
    </row>
    <row r="37" spans="3:6">
      <c r="C37" s="61">
        <v>14883001118</v>
      </c>
      <c r="D37" s="25" t="s">
        <v>2273</v>
      </c>
      <c r="E37" s="25">
        <v>125</v>
      </c>
      <c r="F37" s="25">
        <v>2.19</v>
      </c>
    </row>
    <row r="38" spans="3:6">
      <c r="C38" s="61">
        <v>15823001217</v>
      </c>
      <c r="D38" s="25" t="s">
        <v>2274</v>
      </c>
      <c r="E38" s="25">
        <v>133</v>
      </c>
      <c r="F38" s="25">
        <v>2.3740000000000001</v>
      </c>
    </row>
    <row r="39" spans="3:6">
      <c r="C39" s="61">
        <v>15883001220</v>
      </c>
      <c r="D39" s="25" t="s">
        <v>2275</v>
      </c>
      <c r="E39" s="25">
        <v>147</v>
      </c>
      <c r="F39" s="25">
        <v>2.3919999999999999</v>
      </c>
    </row>
    <row r="40" spans="3:6">
      <c r="C40" s="61">
        <v>16923001320</v>
      </c>
      <c r="D40" s="25" t="s">
        <v>2276</v>
      </c>
      <c r="E40" s="25">
        <v>163</v>
      </c>
      <c r="F40" s="25">
        <v>2.5979999999999999</v>
      </c>
    </row>
    <row r="41" spans="3:6">
      <c r="C41" s="61">
        <v>15943021423</v>
      </c>
      <c r="D41" s="25" t="s">
        <v>2277</v>
      </c>
      <c r="E41" s="25">
        <v>170</v>
      </c>
      <c r="F41" s="25">
        <v>2.4140000000000001</v>
      </c>
    </row>
    <row r="42" spans="3:6">
      <c r="C42" s="61">
        <v>17003001324</v>
      </c>
      <c r="D42" s="25" t="s">
        <v>2278</v>
      </c>
      <c r="E42" s="25">
        <v>182</v>
      </c>
      <c r="F42" s="25">
        <v>2.6219999999999999</v>
      </c>
    </row>
    <row r="43" spans="3:6">
      <c r="C43" s="61">
        <v>17923001422</v>
      </c>
      <c r="D43" s="25" t="s">
        <v>2279</v>
      </c>
      <c r="E43" s="25">
        <v>188</v>
      </c>
      <c r="F43" s="25">
        <v>2.8</v>
      </c>
    </row>
    <row r="44" spans="3:6">
      <c r="C44" s="61">
        <v>18003001426</v>
      </c>
      <c r="D44" s="25" t="s">
        <v>2280</v>
      </c>
      <c r="E44" s="25">
        <v>207</v>
      </c>
      <c r="F44" s="25">
        <v>2.8239999999999998</v>
      </c>
    </row>
    <row r="45" spans="3:6">
      <c r="C45" s="61">
        <v>18902991523</v>
      </c>
      <c r="D45" s="25" t="s">
        <v>2281</v>
      </c>
      <c r="E45" s="25">
        <v>210</v>
      </c>
      <c r="F45" s="25">
        <v>2.992</v>
      </c>
    </row>
    <row r="46" spans="3:6">
      <c r="C46" s="61">
        <v>19003001628</v>
      </c>
      <c r="D46" s="25" t="s">
        <v>2282</v>
      </c>
      <c r="E46" s="25">
        <v>240</v>
      </c>
      <c r="F46" s="25">
        <v>3.024</v>
      </c>
    </row>
    <row r="47" spans="3:6">
      <c r="C47" s="61">
        <v>19123021834</v>
      </c>
      <c r="D47" s="25" t="s">
        <v>2283</v>
      </c>
      <c r="E47" s="25">
        <v>283</v>
      </c>
      <c r="F47" s="25">
        <v>3.0339999999999998</v>
      </c>
    </row>
    <row r="48" spans="3:6">
      <c r="D48" s="25" t="s">
        <v>300</v>
      </c>
    </row>
    <row r="49" spans="3:6">
      <c r="C49" s="61">
        <v>1</v>
      </c>
      <c r="D49" s="25" t="s">
        <v>302</v>
      </c>
    </row>
    <row r="50" spans="3:6">
      <c r="C50" s="61">
        <v>11005057</v>
      </c>
      <c r="D50" s="25" t="s">
        <v>0</v>
      </c>
      <c r="E50" s="25">
        <v>9.3000000000000007</v>
      </c>
      <c r="F50" s="25">
        <v>0.6</v>
      </c>
    </row>
    <row r="51" spans="3:6">
      <c r="C51" s="61">
        <v>11256068</v>
      </c>
      <c r="D51" s="25" t="s">
        <v>1</v>
      </c>
      <c r="E51" s="25">
        <v>13.1</v>
      </c>
    </row>
    <row r="52" spans="3:6">
      <c r="C52" s="61">
        <v>11507557</v>
      </c>
      <c r="D52" s="25" t="s">
        <v>2</v>
      </c>
      <c r="E52" s="25">
        <v>14</v>
      </c>
      <c r="F52" s="25">
        <v>0.60399999999999998</v>
      </c>
    </row>
    <row r="53" spans="3:6">
      <c r="C53" s="61">
        <v>11759058</v>
      </c>
      <c r="D53" s="25" t="s">
        <v>3</v>
      </c>
      <c r="E53" s="25">
        <v>18</v>
      </c>
      <c r="F53" s="25">
        <v>0.71599999999999997</v>
      </c>
    </row>
    <row r="54" spans="3:6">
      <c r="C54" s="61">
        <v>1198994.57</v>
      </c>
      <c r="D54" s="25" t="s">
        <v>4</v>
      </c>
      <c r="E54" s="25">
        <v>17.8</v>
      </c>
      <c r="F54" s="25">
        <v>0.79700000000000004</v>
      </c>
    </row>
    <row r="55" spans="3:6">
      <c r="C55" s="61">
        <v>12001005.58</v>
      </c>
      <c r="D55" s="25" t="s">
        <v>5</v>
      </c>
      <c r="E55" s="25">
        <v>20.9</v>
      </c>
      <c r="F55" s="25">
        <v>0.80500000000000005</v>
      </c>
    </row>
    <row r="56" spans="3:6">
      <c r="C56" s="61">
        <v>124812458</v>
      </c>
      <c r="D56" s="25" t="s">
        <v>6</v>
      </c>
      <c r="E56" s="25">
        <v>25.1</v>
      </c>
      <c r="F56" s="25">
        <v>0.998</v>
      </c>
    </row>
    <row r="57" spans="3:6">
      <c r="C57" s="61">
        <v>125012569</v>
      </c>
      <c r="D57" s="25" t="s">
        <v>7</v>
      </c>
      <c r="E57" s="25">
        <v>29</v>
      </c>
      <c r="F57" s="25">
        <v>1.006</v>
      </c>
    </row>
    <row r="58" spans="3:6">
      <c r="C58" s="61">
        <v>12981495.58</v>
      </c>
      <c r="D58" s="25" t="s">
        <v>8</v>
      </c>
      <c r="E58" s="25">
        <v>32</v>
      </c>
      <c r="F58" s="25">
        <v>1.1970000000000001</v>
      </c>
    </row>
    <row r="59" spans="3:6">
      <c r="C59" s="61">
        <v>13001506.59</v>
      </c>
      <c r="D59" s="25" t="s">
        <v>9</v>
      </c>
      <c r="E59" s="25">
        <v>36.700000000000003</v>
      </c>
      <c r="F59" s="25">
        <v>1.2050000000000001</v>
      </c>
    </row>
    <row r="60" spans="3:6">
      <c r="C60" s="61">
        <v>134617469</v>
      </c>
      <c r="D60" s="25" t="s">
        <v>10</v>
      </c>
      <c r="E60" s="25">
        <v>41.2</v>
      </c>
      <c r="F60" s="25">
        <v>1.3939999999999999</v>
      </c>
    </row>
    <row r="61" spans="3:6">
      <c r="C61" s="61">
        <v>1350175711</v>
      </c>
      <c r="D61" s="25" t="s">
        <v>11</v>
      </c>
      <c r="E61" s="25">
        <v>49.4</v>
      </c>
      <c r="F61" s="25">
        <v>1.4079999999999999</v>
      </c>
    </row>
    <row r="62" spans="3:6">
      <c r="C62" s="61">
        <v>1396199711</v>
      </c>
      <c r="D62" s="25" t="s">
        <v>12</v>
      </c>
      <c r="E62" s="25">
        <v>56.1</v>
      </c>
      <c r="F62" s="25">
        <v>1.5960000000000001</v>
      </c>
    </row>
    <row r="63" spans="3:6">
      <c r="C63" s="61">
        <v>1400200813</v>
      </c>
      <c r="D63" s="25" t="s">
        <v>13</v>
      </c>
      <c r="E63" s="25">
        <v>65.400000000000006</v>
      </c>
      <c r="F63" s="25">
        <v>1.61</v>
      </c>
    </row>
    <row r="64" spans="3:6">
      <c r="C64" s="61">
        <v>1446199812</v>
      </c>
      <c r="D64" s="25" t="s">
        <v>14</v>
      </c>
      <c r="E64" s="25">
        <v>65.099999999999994</v>
      </c>
      <c r="F64" s="25">
        <v>1.696</v>
      </c>
    </row>
    <row r="65" spans="3:6">
      <c r="C65" s="61">
        <v>1450200914</v>
      </c>
      <c r="D65" s="25" t="s">
        <v>15</v>
      </c>
      <c r="E65" s="25">
        <v>74.900000000000006</v>
      </c>
      <c r="F65" s="25">
        <v>1.71</v>
      </c>
    </row>
    <row r="66" spans="3:6">
      <c r="C66" s="61">
        <v>1496199914</v>
      </c>
      <c r="D66" s="25" t="s">
        <v>16</v>
      </c>
      <c r="E66" s="25">
        <v>77.900000000000006</v>
      </c>
      <c r="F66" s="25">
        <v>1.798</v>
      </c>
    </row>
    <row r="67" spans="3:6">
      <c r="C67" s="61">
        <v>15002001016</v>
      </c>
      <c r="D67" s="25" t="s">
        <v>17</v>
      </c>
      <c r="E67" s="25">
        <v>88.1</v>
      </c>
      <c r="F67" s="25">
        <v>1.8120000000000001</v>
      </c>
    </row>
    <row r="68" spans="3:6">
      <c r="C68" s="61">
        <v>15062011119</v>
      </c>
      <c r="D68" s="25" t="s">
        <v>18</v>
      </c>
      <c r="E68" s="25">
        <v>102</v>
      </c>
      <c r="F68" s="25">
        <v>1.8320000000000001</v>
      </c>
    </row>
    <row r="69" spans="3:6">
      <c r="C69" s="61">
        <v>15961991015</v>
      </c>
      <c r="D69" s="25" t="s">
        <v>19</v>
      </c>
      <c r="E69" s="25">
        <v>92.4</v>
      </c>
      <c r="F69" s="25">
        <v>1.998</v>
      </c>
    </row>
    <row r="70" spans="3:6">
      <c r="C70" s="61">
        <v>16002001117</v>
      </c>
      <c r="D70" s="25" t="s">
        <v>20</v>
      </c>
      <c r="E70" s="25">
        <v>103</v>
      </c>
      <c r="F70" s="25">
        <v>2.012</v>
      </c>
    </row>
    <row r="71" spans="3:6">
      <c r="C71" s="61">
        <v>16062011220</v>
      </c>
      <c r="D71" s="25" t="s">
        <v>21</v>
      </c>
      <c r="E71" s="25">
        <v>118</v>
      </c>
      <c r="F71" s="25">
        <v>2.032</v>
      </c>
    </row>
    <row r="72" spans="3:6">
      <c r="D72" s="25" t="s">
        <v>300</v>
      </c>
    </row>
    <row r="73" spans="3:6">
      <c r="C73" s="61">
        <v>1</v>
      </c>
      <c r="D73" s="25" t="s">
        <v>303</v>
      </c>
    </row>
    <row r="75" spans="3:6">
      <c r="C75" s="61">
        <v>1400200912</v>
      </c>
      <c r="D75" s="25" t="s">
        <v>22</v>
      </c>
      <c r="E75" s="25">
        <v>65.400000000000006</v>
      </c>
      <c r="F75" s="25">
        <v>1.6060000000000001</v>
      </c>
    </row>
    <row r="76" spans="3:6">
      <c r="C76" s="61">
        <v>1400200916</v>
      </c>
      <c r="D76" s="25" t="s">
        <v>23</v>
      </c>
      <c r="E76" s="25">
        <v>77.400000000000006</v>
      </c>
      <c r="F76" s="25">
        <v>1.6140000000000001</v>
      </c>
    </row>
    <row r="77" spans="3:6">
      <c r="C77" s="61">
        <v>1400200919</v>
      </c>
      <c r="D77" s="25" t="s">
        <v>24</v>
      </c>
      <c r="E77" s="25">
        <v>86.4</v>
      </c>
      <c r="F77" s="25">
        <v>1.62</v>
      </c>
    </row>
    <row r="78" spans="3:6">
      <c r="C78" s="61">
        <v>1400200922</v>
      </c>
      <c r="D78" s="25" t="s">
        <v>25</v>
      </c>
      <c r="E78" s="25">
        <v>95.4</v>
      </c>
      <c r="F78" s="25">
        <v>1.6259999999999999</v>
      </c>
    </row>
    <row r="79" spans="3:6">
      <c r="C79" s="61">
        <v>14002001222</v>
      </c>
      <c r="D79" s="25" t="s">
        <v>26</v>
      </c>
      <c r="E79" s="25">
        <v>104</v>
      </c>
      <c r="F79" s="25">
        <v>1.62</v>
      </c>
    </row>
    <row r="80" spans="3:6">
      <c r="C80" s="61">
        <v>1450200912</v>
      </c>
      <c r="D80" s="25" t="s">
        <v>27</v>
      </c>
      <c r="E80" s="25">
        <v>68.900000000000006</v>
      </c>
      <c r="F80" s="25">
        <v>1.706</v>
      </c>
    </row>
    <row r="81" spans="3:6">
      <c r="C81" s="61">
        <v>1450200916</v>
      </c>
      <c r="D81" s="25" t="s">
        <v>28</v>
      </c>
      <c r="E81" s="25">
        <v>80.900000000000006</v>
      </c>
      <c r="F81" s="25">
        <v>1.714</v>
      </c>
    </row>
    <row r="82" spans="3:6">
      <c r="C82" s="61">
        <v>1450200919</v>
      </c>
      <c r="D82" s="25" t="s">
        <v>29</v>
      </c>
      <c r="E82" s="25">
        <v>89.9</v>
      </c>
      <c r="F82" s="25">
        <v>1.72</v>
      </c>
    </row>
    <row r="83" spans="3:6">
      <c r="C83" s="61">
        <v>1450200922</v>
      </c>
      <c r="D83" s="25" t="s">
        <v>30</v>
      </c>
      <c r="E83" s="25">
        <v>98.9</v>
      </c>
      <c r="F83" s="25">
        <v>1.726</v>
      </c>
    </row>
    <row r="84" spans="3:6">
      <c r="C84" s="61">
        <v>14502001219</v>
      </c>
      <c r="D84" s="25" t="s">
        <v>31</v>
      </c>
      <c r="E84" s="25">
        <v>99.6</v>
      </c>
      <c r="F84" s="25">
        <v>1.714</v>
      </c>
    </row>
    <row r="85" spans="3:6">
      <c r="C85" s="61">
        <v>14502001222</v>
      </c>
      <c r="D85" s="25" t="s">
        <v>32</v>
      </c>
      <c r="E85" s="25">
        <v>108</v>
      </c>
      <c r="F85" s="25">
        <v>1.72</v>
      </c>
    </row>
    <row r="86" spans="3:6">
      <c r="C86" s="61">
        <v>14502001225</v>
      </c>
      <c r="D86" s="25" t="s">
        <v>33</v>
      </c>
      <c r="E86" s="25">
        <v>117</v>
      </c>
      <c r="F86" s="25">
        <v>1.726</v>
      </c>
    </row>
    <row r="87" spans="3:6">
      <c r="C87" s="61">
        <v>1450250916</v>
      </c>
      <c r="D87" s="25" t="s">
        <v>34</v>
      </c>
      <c r="E87" s="25">
        <v>93.5</v>
      </c>
      <c r="F87" s="25">
        <v>1.9139999999999999</v>
      </c>
    </row>
    <row r="88" spans="3:6">
      <c r="C88" s="61">
        <v>1450250919</v>
      </c>
      <c r="D88" s="25" t="s">
        <v>35</v>
      </c>
      <c r="E88" s="25">
        <v>105</v>
      </c>
      <c r="F88" s="25">
        <v>1.92</v>
      </c>
    </row>
    <row r="89" spans="3:6">
      <c r="C89" s="61">
        <v>1450250922</v>
      </c>
      <c r="D89" s="25" t="s">
        <v>36</v>
      </c>
      <c r="E89" s="25">
        <v>116</v>
      </c>
      <c r="F89" s="25">
        <v>1.9259999999999999</v>
      </c>
    </row>
    <row r="90" spans="3:6">
      <c r="C90" s="61">
        <v>14502501222</v>
      </c>
      <c r="D90" s="25" t="s">
        <v>37</v>
      </c>
      <c r="E90" s="25">
        <v>126</v>
      </c>
      <c r="F90" s="25">
        <v>1.92</v>
      </c>
    </row>
    <row r="91" spans="3:6">
      <c r="C91" s="61">
        <v>14502501225</v>
      </c>
      <c r="D91" s="25" t="s">
        <v>38</v>
      </c>
      <c r="E91" s="25">
        <v>137</v>
      </c>
      <c r="F91" s="25">
        <v>1.9259999999999999</v>
      </c>
    </row>
    <row r="92" spans="3:6">
      <c r="C92" s="61">
        <v>14502501228</v>
      </c>
      <c r="D92" s="25" t="s">
        <v>39</v>
      </c>
      <c r="E92" s="25">
        <v>148</v>
      </c>
      <c r="F92" s="25">
        <v>1.9319999999999999</v>
      </c>
    </row>
    <row r="93" spans="3:6">
      <c r="C93" s="61">
        <v>1500200912</v>
      </c>
      <c r="D93" s="25" t="s">
        <v>40</v>
      </c>
      <c r="E93" s="25">
        <v>72.400000000000006</v>
      </c>
      <c r="F93" s="25">
        <v>1.806</v>
      </c>
    </row>
    <row r="94" spans="3:6">
      <c r="C94" s="61">
        <v>1500200916</v>
      </c>
      <c r="D94" s="25" t="s">
        <v>41</v>
      </c>
      <c r="E94" s="25">
        <v>84.4</v>
      </c>
      <c r="F94" s="25">
        <v>1.8140000000000001</v>
      </c>
    </row>
    <row r="95" spans="3:6">
      <c r="C95" s="61">
        <v>1500200919</v>
      </c>
      <c r="D95" s="25" t="s">
        <v>42</v>
      </c>
      <c r="E95" s="25">
        <v>93.4</v>
      </c>
      <c r="F95" s="25">
        <v>1.82</v>
      </c>
    </row>
    <row r="96" spans="3:6">
      <c r="C96" s="61">
        <v>1500200922</v>
      </c>
      <c r="D96" s="25" t="s">
        <v>43</v>
      </c>
      <c r="E96" s="25">
        <v>102</v>
      </c>
      <c r="F96" s="25">
        <v>1.8260000000000001</v>
      </c>
    </row>
    <row r="97" spans="3:6">
      <c r="C97" s="61">
        <v>15002001219</v>
      </c>
      <c r="D97" s="25" t="s">
        <v>44</v>
      </c>
      <c r="E97" s="25">
        <v>104</v>
      </c>
      <c r="F97" s="25">
        <v>1.84</v>
      </c>
    </row>
    <row r="98" spans="3:6">
      <c r="C98" s="61">
        <v>15002001222</v>
      </c>
      <c r="D98" s="25" t="s">
        <v>45</v>
      </c>
      <c r="E98" s="25">
        <v>113</v>
      </c>
      <c r="F98" s="25">
        <v>1.82</v>
      </c>
    </row>
    <row r="99" spans="3:6">
      <c r="C99" s="61">
        <v>15002001225</v>
      </c>
      <c r="D99" s="25" t="s">
        <v>46</v>
      </c>
      <c r="E99" s="25">
        <v>122</v>
      </c>
      <c r="F99" s="25">
        <v>1.8260000000000001</v>
      </c>
    </row>
    <row r="100" spans="3:6">
      <c r="C100" s="61">
        <v>1500250916</v>
      </c>
      <c r="D100" s="25" t="s">
        <v>47</v>
      </c>
      <c r="E100" s="25">
        <v>97</v>
      </c>
      <c r="F100" s="25">
        <v>2.0139999999999998</v>
      </c>
    </row>
    <row r="101" spans="3:6">
      <c r="C101" s="61">
        <v>1500250919</v>
      </c>
      <c r="D101" s="25" t="s">
        <v>48</v>
      </c>
      <c r="E101" s="25">
        <v>108</v>
      </c>
      <c r="F101" s="25">
        <v>2.02</v>
      </c>
    </row>
    <row r="102" spans="3:6">
      <c r="C102" s="61">
        <v>1500250922</v>
      </c>
      <c r="D102" s="25" t="s">
        <v>49</v>
      </c>
      <c r="E102" s="25">
        <v>120</v>
      </c>
      <c r="F102" s="25">
        <v>2.0259999999999998</v>
      </c>
    </row>
    <row r="103" spans="3:6">
      <c r="C103" s="61">
        <v>15002501222</v>
      </c>
      <c r="D103" s="25" t="s">
        <v>50</v>
      </c>
      <c r="E103" s="25">
        <v>130</v>
      </c>
      <c r="F103" s="25">
        <v>2.02</v>
      </c>
    </row>
    <row r="104" spans="3:6">
      <c r="C104" s="61">
        <v>15002501225</v>
      </c>
      <c r="D104" s="25" t="s">
        <v>51</v>
      </c>
      <c r="E104" s="25">
        <v>142</v>
      </c>
      <c r="F104" s="25">
        <v>2.0259999999999998</v>
      </c>
    </row>
    <row r="105" spans="3:6">
      <c r="C105" s="61">
        <v>15002501228</v>
      </c>
      <c r="D105" s="25" t="s">
        <v>52</v>
      </c>
      <c r="E105" s="25">
        <v>153</v>
      </c>
      <c r="F105" s="25">
        <v>2.032</v>
      </c>
    </row>
    <row r="106" spans="3:6">
      <c r="C106" s="61">
        <v>1550200912</v>
      </c>
      <c r="D106" s="25" t="s">
        <v>53</v>
      </c>
      <c r="E106" s="25">
        <v>76</v>
      </c>
      <c r="F106" s="25">
        <v>1.9059999999999999</v>
      </c>
    </row>
    <row r="107" spans="3:6">
      <c r="C107" s="61">
        <v>1550200916</v>
      </c>
      <c r="D107" s="25" t="s">
        <v>54</v>
      </c>
      <c r="E107" s="25">
        <v>88</v>
      </c>
      <c r="F107" s="25">
        <v>1.9139999999999999</v>
      </c>
    </row>
    <row r="108" spans="3:6">
      <c r="C108" s="61">
        <v>1550200919</v>
      </c>
      <c r="D108" s="25" t="s">
        <v>55</v>
      </c>
      <c r="E108" s="25">
        <v>97</v>
      </c>
      <c r="F108" s="25">
        <v>1.92</v>
      </c>
    </row>
    <row r="109" spans="3:6">
      <c r="C109" s="61">
        <v>1550200922</v>
      </c>
      <c r="D109" s="25" t="s">
        <v>56</v>
      </c>
      <c r="E109" s="25">
        <v>106</v>
      </c>
      <c r="F109" s="25">
        <v>1.9259999999999999</v>
      </c>
    </row>
    <row r="110" spans="3:6">
      <c r="C110" s="61">
        <v>15502001219</v>
      </c>
      <c r="D110" s="25" t="s">
        <v>57</v>
      </c>
      <c r="E110" s="25">
        <v>109</v>
      </c>
      <c r="F110" s="25">
        <v>1.9139999999999999</v>
      </c>
    </row>
    <row r="111" spans="3:6">
      <c r="C111" s="61">
        <v>15502001222</v>
      </c>
      <c r="D111" s="25" t="s">
        <v>58</v>
      </c>
      <c r="E111" s="25">
        <v>118</v>
      </c>
      <c r="F111" s="25">
        <v>1.92</v>
      </c>
    </row>
    <row r="112" spans="3:6">
      <c r="C112" s="61">
        <v>15502001225</v>
      </c>
      <c r="D112" s="25" t="s">
        <v>59</v>
      </c>
      <c r="E112" s="25">
        <v>127</v>
      </c>
      <c r="F112" s="25">
        <v>1.9259999999999999</v>
      </c>
    </row>
    <row r="113" spans="3:6">
      <c r="C113" s="61">
        <v>1550250916</v>
      </c>
      <c r="D113" s="25" t="s">
        <v>60</v>
      </c>
      <c r="E113" s="25">
        <v>101</v>
      </c>
      <c r="F113" s="25">
        <v>2.1139999999999999</v>
      </c>
    </row>
    <row r="114" spans="3:6">
      <c r="C114" s="61">
        <v>1550250919</v>
      </c>
      <c r="D114" s="25" t="s">
        <v>61</v>
      </c>
      <c r="E114" s="25">
        <v>112</v>
      </c>
      <c r="F114" s="25">
        <v>2.12</v>
      </c>
    </row>
    <row r="115" spans="3:6">
      <c r="C115" s="61">
        <v>1550250922</v>
      </c>
      <c r="D115" s="25" t="s">
        <v>62</v>
      </c>
      <c r="E115" s="25">
        <v>123</v>
      </c>
      <c r="F115" s="25">
        <v>2.1259999999999999</v>
      </c>
    </row>
    <row r="116" spans="3:6">
      <c r="C116" s="61">
        <v>15502501222</v>
      </c>
      <c r="D116" s="25" t="s">
        <v>63</v>
      </c>
      <c r="E116" s="25">
        <v>135</v>
      </c>
      <c r="F116" s="25">
        <v>2.12</v>
      </c>
    </row>
    <row r="117" spans="3:6">
      <c r="C117" s="61">
        <v>15502501225</v>
      </c>
      <c r="D117" s="25" t="s">
        <v>64</v>
      </c>
      <c r="E117" s="25">
        <v>146</v>
      </c>
      <c r="F117" s="25">
        <v>2.1259999999999999</v>
      </c>
    </row>
    <row r="118" spans="3:6">
      <c r="C118" s="61">
        <v>15502501228</v>
      </c>
      <c r="D118" s="25" t="s">
        <v>65</v>
      </c>
      <c r="E118" s="25">
        <v>158</v>
      </c>
      <c r="F118" s="25">
        <v>2.1320000000000001</v>
      </c>
    </row>
    <row r="119" spans="3:6">
      <c r="C119" s="61">
        <v>1600200912</v>
      </c>
      <c r="D119" s="25" t="s">
        <v>66</v>
      </c>
      <c r="E119" s="25">
        <v>79.5</v>
      </c>
      <c r="F119" s="25">
        <v>2.0059999999999998</v>
      </c>
    </row>
    <row r="120" spans="3:6">
      <c r="C120" s="61">
        <v>1600200916</v>
      </c>
      <c r="D120" s="25" t="s">
        <v>67</v>
      </c>
      <c r="E120" s="25">
        <v>91.5</v>
      </c>
      <c r="F120" s="25">
        <v>2.0139999999999998</v>
      </c>
    </row>
    <row r="121" spans="3:6">
      <c r="C121" s="61">
        <v>1600200919</v>
      </c>
      <c r="D121" s="25" t="s">
        <v>68</v>
      </c>
      <c r="E121" s="25">
        <v>101</v>
      </c>
      <c r="F121" s="25">
        <v>2.02</v>
      </c>
    </row>
    <row r="122" spans="3:6">
      <c r="C122" s="61">
        <v>1600200922</v>
      </c>
      <c r="D122" s="25" t="s">
        <v>69</v>
      </c>
      <c r="E122" s="25">
        <v>110</v>
      </c>
      <c r="F122" s="25">
        <v>2.0259999999999998</v>
      </c>
    </row>
    <row r="123" spans="3:6">
      <c r="C123" s="61">
        <v>16002001219</v>
      </c>
      <c r="D123" s="25" t="s">
        <v>70</v>
      </c>
      <c r="E123" s="25">
        <v>114</v>
      </c>
      <c r="F123" s="25">
        <v>2.0139999999999998</v>
      </c>
    </row>
    <row r="124" spans="3:6">
      <c r="C124" s="61">
        <v>16002001222</v>
      </c>
      <c r="D124" s="25" t="s">
        <v>71</v>
      </c>
      <c r="E124" s="25">
        <v>123</v>
      </c>
      <c r="F124" s="25">
        <v>2.02</v>
      </c>
    </row>
    <row r="125" spans="3:6">
      <c r="C125" s="61">
        <v>16002001225</v>
      </c>
      <c r="D125" s="25" t="s">
        <v>72</v>
      </c>
      <c r="E125" s="25">
        <v>131</v>
      </c>
      <c r="F125" s="25">
        <v>2.0259999999999998</v>
      </c>
    </row>
    <row r="126" spans="3:6">
      <c r="C126" s="61">
        <v>16002001228</v>
      </c>
      <c r="D126" s="25" t="s">
        <v>73</v>
      </c>
      <c r="E126" s="25">
        <v>140</v>
      </c>
      <c r="F126" s="25">
        <v>2.032</v>
      </c>
    </row>
    <row r="127" spans="3:6">
      <c r="C127" s="61">
        <v>1600250916</v>
      </c>
      <c r="D127" s="25" t="s">
        <v>74</v>
      </c>
      <c r="E127" s="25">
        <v>104</v>
      </c>
      <c r="F127" s="25">
        <v>2.214</v>
      </c>
    </row>
    <row r="128" spans="3:6">
      <c r="C128" s="61">
        <v>1600250919</v>
      </c>
      <c r="D128" s="25" t="s">
        <v>77</v>
      </c>
      <c r="E128" s="25">
        <v>115</v>
      </c>
      <c r="F128" s="25">
        <v>2.2200000000000002</v>
      </c>
    </row>
    <row r="129" spans="3:6">
      <c r="C129" s="61">
        <v>16002501219</v>
      </c>
      <c r="D129" s="25" t="s">
        <v>78</v>
      </c>
      <c r="E129" s="25">
        <v>129</v>
      </c>
      <c r="F129" s="25">
        <v>2.214</v>
      </c>
    </row>
    <row r="130" spans="3:6">
      <c r="C130" s="61">
        <v>16002501222</v>
      </c>
      <c r="D130" s="25" t="s">
        <v>79</v>
      </c>
      <c r="E130" s="25">
        <v>140</v>
      </c>
      <c r="F130" s="25">
        <v>2.2200000000000002</v>
      </c>
    </row>
    <row r="131" spans="3:6">
      <c r="C131" s="61">
        <v>16002501225</v>
      </c>
      <c r="D131" s="25" t="s">
        <v>80</v>
      </c>
      <c r="E131" s="25">
        <v>151</v>
      </c>
      <c r="F131" s="123">
        <v>2.226</v>
      </c>
    </row>
    <row r="132" spans="3:6">
      <c r="C132" s="61">
        <v>16002501228</v>
      </c>
      <c r="D132" s="25" t="s">
        <v>81</v>
      </c>
      <c r="E132" s="25">
        <v>162</v>
      </c>
      <c r="F132" s="25">
        <v>2.2320000000000002</v>
      </c>
    </row>
    <row r="133" spans="3:6">
      <c r="C133" s="61">
        <v>16002501628</v>
      </c>
      <c r="D133" s="25" t="s">
        <v>82</v>
      </c>
      <c r="E133" s="25">
        <v>179</v>
      </c>
      <c r="F133" s="25">
        <v>2.2320000000000002</v>
      </c>
    </row>
    <row r="134" spans="3:6">
      <c r="C134" s="61">
        <v>16002501632</v>
      </c>
      <c r="D134" s="25" t="s">
        <v>83</v>
      </c>
      <c r="E134" s="25">
        <v>194</v>
      </c>
    </row>
    <row r="135" spans="3:6">
      <c r="C135" s="61">
        <v>16003001219</v>
      </c>
      <c r="D135" s="25" t="s">
        <v>84</v>
      </c>
      <c r="E135" s="25">
        <v>144</v>
      </c>
      <c r="F135" s="25">
        <v>2.4140000000000001</v>
      </c>
    </row>
    <row r="136" spans="3:6">
      <c r="C136" s="61">
        <v>16003001222</v>
      </c>
      <c r="D136" s="25" t="s">
        <v>85</v>
      </c>
      <c r="E136" s="25">
        <v>157</v>
      </c>
      <c r="F136" s="25">
        <v>2.42</v>
      </c>
    </row>
    <row r="137" spans="3:6">
      <c r="C137" s="61">
        <v>16003001225</v>
      </c>
      <c r="D137" s="25" t="s">
        <v>86</v>
      </c>
      <c r="E137" s="25">
        <v>171</v>
      </c>
      <c r="F137" s="25">
        <v>2.4260000000000002</v>
      </c>
    </row>
    <row r="138" spans="3:6">
      <c r="C138" s="61">
        <v>16003001228</v>
      </c>
      <c r="D138" s="25" t="s">
        <v>87</v>
      </c>
      <c r="E138" s="25">
        <v>184</v>
      </c>
      <c r="F138" s="25">
        <v>2.4319999999999999</v>
      </c>
    </row>
    <row r="139" spans="3:6">
      <c r="C139" s="61">
        <v>16003001628</v>
      </c>
      <c r="D139" s="25" t="s">
        <v>88</v>
      </c>
      <c r="E139" s="25">
        <v>201</v>
      </c>
    </row>
    <row r="140" spans="3:6">
      <c r="C140" s="61">
        <v>16003001632</v>
      </c>
      <c r="D140" s="25" t="s">
        <v>89</v>
      </c>
      <c r="E140" s="25">
        <v>219</v>
      </c>
    </row>
    <row r="141" spans="3:6">
      <c r="C141" s="61">
        <v>1650200912</v>
      </c>
      <c r="D141" s="25" t="s">
        <v>90</v>
      </c>
      <c r="E141" s="25">
        <v>83</v>
      </c>
      <c r="F141" s="25">
        <v>2.1059999999999999</v>
      </c>
    </row>
    <row r="142" spans="3:6">
      <c r="C142" s="61">
        <v>1650200916</v>
      </c>
      <c r="D142" s="25" t="s">
        <v>91</v>
      </c>
      <c r="E142" s="25">
        <v>95</v>
      </c>
      <c r="F142" s="25">
        <v>2.1139999999999999</v>
      </c>
    </row>
    <row r="143" spans="3:6">
      <c r="C143" s="61">
        <v>1650200919</v>
      </c>
      <c r="D143" s="25" t="s">
        <v>92</v>
      </c>
      <c r="E143" s="25">
        <v>104</v>
      </c>
      <c r="F143" s="25">
        <v>2.12</v>
      </c>
    </row>
    <row r="144" spans="3:6">
      <c r="C144" s="61">
        <v>1650200922</v>
      </c>
      <c r="D144" s="25" t="s">
        <v>93</v>
      </c>
      <c r="E144" s="25">
        <v>113</v>
      </c>
      <c r="F144" s="25">
        <v>2.1259999999999999</v>
      </c>
    </row>
    <row r="145" spans="3:6">
      <c r="C145" s="61">
        <v>16502001219</v>
      </c>
      <c r="D145" s="25" t="s">
        <v>94</v>
      </c>
      <c r="E145" s="25">
        <v>118</v>
      </c>
      <c r="F145" s="25">
        <v>2.1139999999999999</v>
      </c>
    </row>
    <row r="146" spans="3:6">
      <c r="C146" s="61">
        <v>16502001222</v>
      </c>
      <c r="D146" s="25" t="s">
        <v>95</v>
      </c>
      <c r="E146" s="25">
        <v>127</v>
      </c>
      <c r="F146" s="25">
        <v>2.12</v>
      </c>
    </row>
    <row r="147" spans="3:6">
      <c r="C147" s="61">
        <v>16502001225</v>
      </c>
      <c r="D147" s="25" t="s">
        <v>96</v>
      </c>
      <c r="E147" s="25">
        <v>136</v>
      </c>
      <c r="F147" s="25">
        <v>2.1259999999999999</v>
      </c>
    </row>
    <row r="148" spans="3:6">
      <c r="C148" s="61">
        <v>16502001228</v>
      </c>
      <c r="D148" s="25" t="s">
        <v>97</v>
      </c>
      <c r="E148" s="25">
        <v>145</v>
      </c>
      <c r="F148" s="25">
        <v>2.1320000000000001</v>
      </c>
    </row>
    <row r="149" spans="3:6">
      <c r="C149" s="61">
        <v>16502501219</v>
      </c>
      <c r="D149" s="25" t="s">
        <v>98</v>
      </c>
      <c r="E149" s="25">
        <v>133</v>
      </c>
      <c r="F149" s="25">
        <v>2.3140000000000001</v>
      </c>
    </row>
    <row r="150" spans="3:6">
      <c r="C150" s="61">
        <v>16502501222</v>
      </c>
      <c r="D150" s="25" t="s">
        <v>99</v>
      </c>
      <c r="E150" s="25">
        <v>145</v>
      </c>
      <c r="F150" s="25">
        <v>2.3199999999999998</v>
      </c>
    </row>
    <row r="151" spans="3:6">
      <c r="C151" s="61">
        <v>16502501225</v>
      </c>
      <c r="D151" s="25" t="s">
        <v>100</v>
      </c>
      <c r="E151" s="25">
        <v>156</v>
      </c>
      <c r="F151" s="25">
        <v>2.3260000000000001</v>
      </c>
    </row>
    <row r="152" spans="3:6">
      <c r="C152" s="61">
        <v>16502501228</v>
      </c>
      <c r="D152" s="25" t="s">
        <v>101</v>
      </c>
      <c r="E152" s="25">
        <v>167</v>
      </c>
      <c r="F152" s="25">
        <v>2.3319999999999999</v>
      </c>
    </row>
    <row r="153" spans="3:6">
      <c r="C153" s="61">
        <v>16502501628</v>
      </c>
      <c r="D153" s="25" t="s">
        <v>102</v>
      </c>
      <c r="E153" s="25">
        <v>186</v>
      </c>
      <c r="F153" s="25">
        <v>2.3319999999999999</v>
      </c>
    </row>
    <row r="154" spans="3:6">
      <c r="C154" s="61">
        <v>1700200912</v>
      </c>
      <c r="D154" s="25" t="s">
        <v>103</v>
      </c>
      <c r="E154" s="25">
        <v>87.6</v>
      </c>
      <c r="F154" s="25">
        <v>2.206</v>
      </c>
    </row>
    <row r="155" spans="3:6">
      <c r="C155" s="61">
        <v>1700200916</v>
      </c>
      <c r="D155" s="25" t="s">
        <v>104</v>
      </c>
      <c r="E155" s="25">
        <v>99.6</v>
      </c>
      <c r="F155" s="25">
        <v>2.214</v>
      </c>
    </row>
    <row r="156" spans="3:6">
      <c r="C156" s="61">
        <v>1700200919</v>
      </c>
      <c r="D156" s="25" t="s">
        <v>105</v>
      </c>
      <c r="E156" s="25">
        <v>109</v>
      </c>
      <c r="F156" s="25">
        <v>2.2200000000000002</v>
      </c>
    </row>
    <row r="157" spans="3:6">
      <c r="C157" s="61">
        <v>1700200922</v>
      </c>
      <c r="D157" s="25" t="s">
        <v>106</v>
      </c>
      <c r="E157" s="25">
        <v>118</v>
      </c>
      <c r="F157" s="25">
        <v>2.226</v>
      </c>
    </row>
    <row r="158" spans="3:6">
      <c r="C158" s="61">
        <v>17002001222</v>
      </c>
      <c r="D158" s="25" t="s">
        <v>107</v>
      </c>
      <c r="E158" s="25">
        <v>133</v>
      </c>
      <c r="F158" s="25">
        <v>2.2200000000000002</v>
      </c>
    </row>
    <row r="159" spans="3:6">
      <c r="C159" s="61">
        <v>17002001225</v>
      </c>
      <c r="D159" s="25" t="s">
        <v>108</v>
      </c>
      <c r="E159" s="25">
        <v>142</v>
      </c>
      <c r="F159" s="25">
        <v>2.226</v>
      </c>
    </row>
    <row r="160" spans="3:6">
      <c r="C160" s="61">
        <v>17002001228</v>
      </c>
      <c r="D160" s="25" t="s">
        <v>109</v>
      </c>
      <c r="E160" s="25">
        <v>151</v>
      </c>
      <c r="F160" s="25">
        <v>2.2320000000000002</v>
      </c>
    </row>
    <row r="161" spans="3:6">
      <c r="C161" s="61">
        <v>1700250916</v>
      </c>
      <c r="D161" s="25" t="s">
        <v>110</v>
      </c>
      <c r="E161" s="25">
        <v>112</v>
      </c>
      <c r="F161" s="25">
        <v>2.4140000000000001</v>
      </c>
    </row>
    <row r="162" spans="3:6">
      <c r="C162" s="61">
        <v>1700250919</v>
      </c>
      <c r="D162" s="25" t="s">
        <v>111</v>
      </c>
      <c r="E162" s="25">
        <v>124</v>
      </c>
      <c r="F162" s="25">
        <v>2.42</v>
      </c>
    </row>
    <row r="163" spans="3:6">
      <c r="C163" s="61">
        <v>17002501219</v>
      </c>
      <c r="D163" s="25" t="s">
        <v>112</v>
      </c>
      <c r="E163" s="25">
        <v>139</v>
      </c>
      <c r="F163" s="25">
        <v>2.4140000000000001</v>
      </c>
    </row>
    <row r="164" spans="3:6">
      <c r="C164" s="61">
        <v>17002501222</v>
      </c>
      <c r="D164" s="25" t="s">
        <v>113</v>
      </c>
      <c r="E164" s="25">
        <v>150</v>
      </c>
      <c r="F164" s="25">
        <v>2.42</v>
      </c>
    </row>
    <row r="165" spans="3:6">
      <c r="C165" s="61">
        <v>17002501225</v>
      </c>
      <c r="D165" s="25" t="s">
        <v>114</v>
      </c>
      <c r="E165" s="25">
        <v>162</v>
      </c>
      <c r="F165" s="25">
        <v>2.4260000000000002</v>
      </c>
    </row>
    <row r="166" spans="3:6">
      <c r="C166" s="61">
        <v>17002501425</v>
      </c>
      <c r="D166" s="25" t="s">
        <v>115</v>
      </c>
      <c r="E166" s="25">
        <v>172</v>
      </c>
      <c r="F166" s="25">
        <v>2.4220000000000002</v>
      </c>
    </row>
    <row r="167" spans="3:6">
      <c r="C167" s="61">
        <v>17002501428</v>
      </c>
      <c r="D167" s="25" t="s">
        <v>116</v>
      </c>
      <c r="E167" s="25">
        <v>183</v>
      </c>
      <c r="F167" s="25">
        <v>2.4279999999999999</v>
      </c>
    </row>
    <row r="168" spans="3:6">
      <c r="C168" s="61">
        <v>17003001219</v>
      </c>
      <c r="D168" s="25" t="s">
        <v>117</v>
      </c>
      <c r="E168" s="25">
        <v>154</v>
      </c>
      <c r="F168" s="25">
        <v>2.6139999999999999</v>
      </c>
    </row>
    <row r="169" spans="3:6">
      <c r="C169" s="61">
        <v>17003001222</v>
      </c>
      <c r="D169" s="25" t="s">
        <v>118</v>
      </c>
      <c r="E169" s="25">
        <v>168</v>
      </c>
      <c r="F169" s="25">
        <v>2.62</v>
      </c>
    </row>
    <row r="170" spans="3:6">
      <c r="C170" s="61">
        <v>17003001225</v>
      </c>
      <c r="D170" s="25" t="s">
        <v>119</v>
      </c>
      <c r="E170" s="25">
        <v>181</v>
      </c>
      <c r="F170" s="25">
        <v>2.62</v>
      </c>
    </row>
    <row r="171" spans="3:6">
      <c r="C171" s="61">
        <v>17003001425</v>
      </c>
      <c r="D171" s="25" t="s">
        <v>120</v>
      </c>
      <c r="E171" s="25">
        <v>191</v>
      </c>
      <c r="F171" s="25">
        <v>2.6219999999999999</v>
      </c>
    </row>
    <row r="172" spans="3:6">
      <c r="C172" s="61">
        <v>17003001428</v>
      </c>
      <c r="D172" s="25" t="s">
        <v>121</v>
      </c>
      <c r="E172" s="25">
        <v>205</v>
      </c>
      <c r="F172" s="25">
        <v>2.6280000000000001</v>
      </c>
    </row>
    <row r="173" spans="3:6">
      <c r="C173" s="61">
        <v>17003001628</v>
      </c>
      <c r="D173" s="25" t="s">
        <v>122</v>
      </c>
      <c r="E173" s="25">
        <v>215</v>
      </c>
      <c r="F173" s="25">
        <v>2.6280000000000001</v>
      </c>
    </row>
    <row r="174" spans="3:6">
      <c r="C174" s="61">
        <v>17003501425</v>
      </c>
      <c r="D174" s="25" t="s">
        <v>123</v>
      </c>
      <c r="E174" s="25">
        <v>211</v>
      </c>
      <c r="F174" s="25">
        <v>2.8220000000000001</v>
      </c>
    </row>
    <row r="175" spans="3:6">
      <c r="C175" s="61">
        <v>17003501428</v>
      </c>
      <c r="D175" s="25" t="s">
        <v>124</v>
      </c>
      <c r="E175" s="25">
        <v>227</v>
      </c>
      <c r="F175" s="25">
        <v>2.8279999999999998</v>
      </c>
    </row>
    <row r="176" spans="3:6">
      <c r="C176" s="61">
        <v>17003501432</v>
      </c>
      <c r="D176" s="25" t="s">
        <v>125</v>
      </c>
      <c r="E176" s="25">
        <v>248</v>
      </c>
      <c r="F176" s="25">
        <v>2.8359999999999999</v>
      </c>
    </row>
    <row r="177" spans="3:6">
      <c r="C177" s="61">
        <v>17003501625</v>
      </c>
      <c r="D177" s="25" t="s">
        <v>126</v>
      </c>
      <c r="E177" s="25">
        <v>221</v>
      </c>
      <c r="F177" s="25">
        <v>2.8279999999999998</v>
      </c>
    </row>
    <row r="178" spans="3:6">
      <c r="C178" s="61">
        <v>17003501628</v>
      </c>
      <c r="D178" s="25" t="s">
        <v>127</v>
      </c>
      <c r="E178" s="25">
        <v>237</v>
      </c>
      <c r="F178" s="25">
        <v>2.8239999999999998</v>
      </c>
    </row>
    <row r="179" spans="3:6">
      <c r="C179" s="61">
        <v>17003501632</v>
      </c>
      <c r="D179" s="25" t="s">
        <v>128</v>
      </c>
      <c r="E179" s="25">
        <v>258</v>
      </c>
      <c r="F179" s="25">
        <v>2.8319999999999999</v>
      </c>
    </row>
    <row r="180" spans="3:6">
      <c r="C180" s="61">
        <v>17003501636</v>
      </c>
      <c r="D180" s="25" t="s">
        <v>129</v>
      </c>
      <c r="E180" s="25">
        <v>279</v>
      </c>
      <c r="F180" s="25">
        <v>2.84</v>
      </c>
    </row>
    <row r="181" spans="3:6">
      <c r="C181" s="61">
        <v>17502501219</v>
      </c>
      <c r="D181" s="25" t="s">
        <v>130</v>
      </c>
      <c r="E181" s="25">
        <v>144</v>
      </c>
      <c r="F181" s="25">
        <v>2.5139999999999998</v>
      </c>
    </row>
    <row r="182" spans="3:6">
      <c r="C182" s="61">
        <v>17502501222</v>
      </c>
      <c r="D182" s="25" t="s">
        <v>131</v>
      </c>
      <c r="E182" s="25">
        <v>155</v>
      </c>
      <c r="F182" s="25">
        <v>2.52</v>
      </c>
    </row>
    <row r="183" spans="3:6">
      <c r="C183" s="61">
        <v>17502501225</v>
      </c>
      <c r="D183" s="25" t="s">
        <v>132</v>
      </c>
      <c r="E183" s="25">
        <v>166</v>
      </c>
      <c r="F183" s="25">
        <v>2.52</v>
      </c>
    </row>
    <row r="184" spans="3:6">
      <c r="C184" s="61">
        <v>17502501425</v>
      </c>
      <c r="D184" s="25" t="s">
        <v>133</v>
      </c>
      <c r="E184" s="25">
        <v>177</v>
      </c>
      <c r="F184" s="25">
        <v>2.52</v>
      </c>
    </row>
    <row r="185" spans="3:6">
      <c r="C185" s="61">
        <v>17502501428</v>
      </c>
      <c r="D185" s="25" t="s">
        <v>134</v>
      </c>
      <c r="E185" s="25">
        <v>188</v>
      </c>
      <c r="F185" s="25">
        <v>2.528</v>
      </c>
    </row>
    <row r="186" spans="3:6">
      <c r="C186" s="61">
        <v>17503001422</v>
      </c>
      <c r="D186" s="25" t="s">
        <v>135</v>
      </c>
      <c r="E186" s="25">
        <v>183</v>
      </c>
      <c r="F186" s="25">
        <v>2.7160000000000002</v>
      </c>
    </row>
    <row r="187" spans="3:6">
      <c r="C187" s="61">
        <v>17503001435</v>
      </c>
      <c r="D187" s="25" t="s">
        <v>136</v>
      </c>
      <c r="E187" s="25">
        <v>197</v>
      </c>
      <c r="F187" s="25">
        <v>2.722</v>
      </c>
    </row>
    <row r="188" spans="3:6">
      <c r="C188" s="61">
        <v>17503001428</v>
      </c>
      <c r="D188" s="25" t="s">
        <v>137</v>
      </c>
      <c r="E188" s="25">
        <v>210</v>
      </c>
      <c r="F188" s="25">
        <v>2.7280000000000002</v>
      </c>
    </row>
    <row r="189" spans="3:6">
      <c r="C189" s="61">
        <v>17503001625</v>
      </c>
      <c r="D189" s="25" t="s">
        <v>138</v>
      </c>
      <c r="E189" s="25">
        <v>208</v>
      </c>
      <c r="F189" s="25">
        <v>2.718</v>
      </c>
    </row>
    <row r="190" spans="3:6">
      <c r="C190" s="61">
        <v>17503001628</v>
      </c>
      <c r="D190" s="25" t="s">
        <v>139</v>
      </c>
      <c r="E190" s="25">
        <v>221</v>
      </c>
      <c r="F190" s="25">
        <v>2.7240000000000002</v>
      </c>
    </row>
    <row r="191" spans="3:6">
      <c r="C191" s="61">
        <v>17503001632</v>
      </c>
      <c r="D191" s="25" t="s">
        <v>140</v>
      </c>
      <c r="E191" s="25">
        <v>239</v>
      </c>
      <c r="F191" s="25">
        <v>2.7320000000000002</v>
      </c>
    </row>
    <row r="192" spans="3:6">
      <c r="C192" s="61">
        <v>17503501425</v>
      </c>
      <c r="D192" s="25" t="s">
        <v>141</v>
      </c>
      <c r="E192" s="25">
        <v>216</v>
      </c>
      <c r="F192" s="25">
        <v>2.9220000000000002</v>
      </c>
    </row>
    <row r="193" spans="3:6">
      <c r="C193" s="61">
        <v>17503501428</v>
      </c>
      <c r="D193" s="25" t="s">
        <v>142</v>
      </c>
      <c r="E193" s="25">
        <v>232</v>
      </c>
      <c r="F193" s="25">
        <v>2.9279999999999999</v>
      </c>
    </row>
    <row r="194" spans="3:6">
      <c r="C194" s="61">
        <v>17503501432</v>
      </c>
      <c r="D194" s="25" t="s">
        <v>143</v>
      </c>
      <c r="E194" s="25">
        <v>253</v>
      </c>
      <c r="F194" s="25">
        <v>2.9359999999999999</v>
      </c>
    </row>
    <row r="195" spans="3:6">
      <c r="C195" s="61">
        <v>17503501628</v>
      </c>
      <c r="D195" s="25" t="s">
        <v>144</v>
      </c>
      <c r="E195" s="25">
        <v>243</v>
      </c>
      <c r="F195" s="25">
        <v>2.9239999999999999</v>
      </c>
    </row>
    <row r="196" spans="3:6">
      <c r="C196" s="61">
        <v>17503501632</v>
      </c>
      <c r="D196" s="25" t="s">
        <v>145</v>
      </c>
      <c r="E196" s="25">
        <v>264</v>
      </c>
      <c r="F196" s="25">
        <v>2.9319999999999999</v>
      </c>
    </row>
    <row r="197" spans="3:6">
      <c r="C197" s="61">
        <v>17503501636</v>
      </c>
      <c r="D197" s="25" t="s">
        <v>146</v>
      </c>
      <c r="E197" s="25">
        <v>285</v>
      </c>
      <c r="F197" s="25">
        <v>2.94</v>
      </c>
    </row>
    <row r="198" spans="3:6">
      <c r="D198" s="25" t="s">
        <v>300</v>
      </c>
    </row>
    <row r="199" spans="3:6">
      <c r="C199" s="61">
        <v>1</v>
      </c>
      <c r="D199" s="25" t="s">
        <v>304</v>
      </c>
    </row>
    <row r="200" spans="3:6">
      <c r="C200" s="61">
        <v>18002501422</v>
      </c>
      <c r="D200" s="25" t="s">
        <v>147</v>
      </c>
      <c r="E200" s="25">
        <v>172</v>
      </c>
      <c r="F200" s="25">
        <v>2.6160000000000001</v>
      </c>
    </row>
    <row r="201" spans="3:6">
      <c r="C201" s="61">
        <v>18002501425</v>
      </c>
      <c r="D201" s="25" t="s">
        <v>148</v>
      </c>
      <c r="E201" s="25">
        <v>183</v>
      </c>
      <c r="F201" s="25">
        <v>2.6219999999999999</v>
      </c>
    </row>
    <row r="202" spans="3:6">
      <c r="C202" s="61">
        <v>18002501625</v>
      </c>
      <c r="D202" s="25" t="s">
        <v>149</v>
      </c>
      <c r="E202" s="25">
        <v>195</v>
      </c>
      <c r="F202" s="25">
        <v>2.6179999999999999</v>
      </c>
    </row>
    <row r="203" spans="3:6">
      <c r="C203" s="61">
        <v>18002501628</v>
      </c>
      <c r="D203" s="25" t="s">
        <v>150</v>
      </c>
      <c r="E203" s="25">
        <v>206</v>
      </c>
      <c r="F203" s="25">
        <v>2.6240000000000001</v>
      </c>
    </row>
    <row r="204" spans="3:6">
      <c r="C204" s="61">
        <v>18003001422</v>
      </c>
      <c r="D204" s="25" t="s">
        <v>151</v>
      </c>
      <c r="E204" s="25">
        <v>189</v>
      </c>
      <c r="F204" s="25">
        <v>2.8159999999999998</v>
      </c>
    </row>
    <row r="205" spans="3:6">
      <c r="C205" s="61">
        <v>18003001425</v>
      </c>
      <c r="D205" s="25" t="s">
        <v>152</v>
      </c>
      <c r="E205" s="25">
        <v>202</v>
      </c>
      <c r="F205" s="25">
        <v>2.8220000000000001</v>
      </c>
    </row>
    <row r="206" spans="3:6">
      <c r="C206" s="61">
        <v>18003001428</v>
      </c>
      <c r="D206" s="25" t="s">
        <v>153</v>
      </c>
      <c r="E206" s="25">
        <v>216</v>
      </c>
      <c r="F206" s="25">
        <v>2.8279999999999998</v>
      </c>
    </row>
    <row r="207" spans="3:6">
      <c r="C207" s="61">
        <v>18003001622</v>
      </c>
      <c r="D207" s="25" t="s">
        <v>154</v>
      </c>
      <c r="E207" s="25">
        <v>201</v>
      </c>
      <c r="F207" s="25">
        <v>2.8119999999999998</v>
      </c>
    </row>
    <row r="208" spans="3:6">
      <c r="C208" s="61">
        <v>18003001625</v>
      </c>
      <c r="D208" s="25" t="s">
        <v>155</v>
      </c>
      <c r="E208" s="25">
        <v>214</v>
      </c>
      <c r="F208" s="25">
        <v>2.8180000000000001</v>
      </c>
    </row>
    <row r="209" spans="3:6">
      <c r="C209" s="61">
        <v>18003001628</v>
      </c>
      <c r="D209" s="25" t="s">
        <v>156</v>
      </c>
      <c r="E209" s="25">
        <v>228</v>
      </c>
      <c r="F209" s="25">
        <v>2.8239999999999998</v>
      </c>
    </row>
    <row r="210" spans="3:6">
      <c r="C210" s="61">
        <v>18003001632</v>
      </c>
      <c r="D210" s="25" t="s">
        <v>157</v>
      </c>
      <c r="E210" s="25">
        <v>245</v>
      </c>
      <c r="F210" s="25">
        <v>2.8319999999999999</v>
      </c>
    </row>
    <row r="211" spans="3:6">
      <c r="C211" s="61">
        <v>18003501425</v>
      </c>
      <c r="D211" s="25" t="s">
        <v>158</v>
      </c>
      <c r="E211" s="25">
        <v>222</v>
      </c>
      <c r="F211" s="25">
        <v>3.0219999999999998</v>
      </c>
    </row>
    <row r="212" spans="3:6">
      <c r="C212" s="61">
        <v>18003501428</v>
      </c>
      <c r="D212" s="25" t="s">
        <v>159</v>
      </c>
      <c r="E212" s="25">
        <v>238</v>
      </c>
      <c r="F212" s="25">
        <v>3.028</v>
      </c>
    </row>
    <row r="213" spans="3:6">
      <c r="C213" s="61">
        <v>18003501625</v>
      </c>
      <c r="D213" s="25" t="s">
        <v>160</v>
      </c>
      <c r="E213" s="25">
        <v>234</v>
      </c>
      <c r="F213" s="25">
        <v>3.0179999999999998</v>
      </c>
    </row>
    <row r="214" spans="3:6">
      <c r="C214" s="61">
        <v>18003501628</v>
      </c>
      <c r="D214" s="25" t="s">
        <v>161</v>
      </c>
      <c r="E214" s="25">
        <v>249</v>
      </c>
      <c r="F214" s="25">
        <v>3.024</v>
      </c>
    </row>
    <row r="215" spans="3:6">
      <c r="C215" s="61">
        <v>18003501632</v>
      </c>
      <c r="D215" s="25" t="s">
        <v>162</v>
      </c>
      <c r="E215" s="25">
        <v>270</v>
      </c>
      <c r="F215" s="25">
        <v>3.032</v>
      </c>
    </row>
    <row r="216" spans="3:6">
      <c r="C216" s="61">
        <v>18003501636</v>
      </c>
      <c r="D216" s="25" t="s">
        <v>163</v>
      </c>
      <c r="E216" s="25">
        <v>291</v>
      </c>
      <c r="F216" s="25">
        <v>3.04</v>
      </c>
    </row>
    <row r="217" spans="3:6">
      <c r="C217" s="61">
        <v>18004001425</v>
      </c>
      <c r="D217" s="25" t="s">
        <v>164</v>
      </c>
      <c r="E217" s="25">
        <v>242</v>
      </c>
      <c r="F217" s="25">
        <v>3.222</v>
      </c>
    </row>
    <row r="218" spans="3:6">
      <c r="C218" s="61">
        <v>18004001428</v>
      </c>
      <c r="D218" s="25" t="s">
        <v>165</v>
      </c>
      <c r="E218" s="25">
        <v>260</v>
      </c>
      <c r="F218" s="25">
        <v>3.2280000000000002</v>
      </c>
    </row>
    <row r="219" spans="3:6">
      <c r="C219" s="61">
        <v>18004001625</v>
      </c>
      <c r="D219" s="25" t="s">
        <v>166</v>
      </c>
      <c r="E219" s="25">
        <v>253</v>
      </c>
      <c r="F219" s="25">
        <v>3.218</v>
      </c>
    </row>
    <row r="220" spans="3:6">
      <c r="C220" s="61">
        <v>18004001628</v>
      </c>
      <c r="D220" s="25" t="s">
        <v>167</v>
      </c>
      <c r="E220" s="25">
        <v>271</v>
      </c>
      <c r="F220" s="25">
        <v>3.2240000000000002</v>
      </c>
    </row>
    <row r="221" spans="3:6">
      <c r="C221" s="61">
        <v>18004001632</v>
      </c>
      <c r="D221" s="25" t="s">
        <v>168</v>
      </c>
      <c r="E221" s="25">
        <v>296</v>
      </c>
      <c r="F221" s="25">
        <v>3.2320000000000002</v>
      </c>
    </row>
    <row r="222" spans="3:6">
      <c r="C222" s="61">
        <v>18004001636</v>
      </c>
      <c r="D222" s="25" t="s">
        <v>169</v>
      </c>
      <c r="E222" s="25">
        <v>320</v>
      </c>
      <c r="F222" s="25">
        <v>3.24</v>
      </c>
    </row>
    <row r="223" spans="3:6">
      <c r="C223" s="61">
        <v>18502501422</v>
      </c>
      <c r="D223" s="25" t="s">
        <v>170</v>
      </c>
      <c r="E223" s="25">
        <v>177</v>
      </c>
      <c r="F223" s="25">
        <v>2.7160000000000002</v>
      </c>
    </row>
    <row r="224" spans="3:6">
      <c r="C224" s="61">
        <v>18502501425</v>
      </c>
      <c r="D224" s="25" t="s">
        <v>171</v>
      </c>
      <c r="E224" s="25">
        <v>188</v>
      </c>
      <c r="F224" s="25">
        <v>2.722</v>
      </c>
    </row>
    <row r="225" spans="3:6">
      <c r="C225" s="61">
        <v>18502501625</v>
      </c>
      <c r="D225" s="25" t="s">
        <v>172</v>
      </c>
      <c r="E225" s="25">
        <v>201</v>
      </c>
      <c r="F225" s="25">
        <v>2.7280000000000002</v>
      </c>
    </row>
    <row r="226" spans="3:6">
      <c r="C226" s="61">
        <v>18502501628</v>
      </c>
      <c r="D226" s="25" t="s">
        <v>173</v>
      </c>
      <c r="E226" s="25">
        <v>212</v>
      </c>
      <c r="F226" s="25">
        <v>2.7240000000000002</v>
      </c>
    </row>
    <row r="227" spans="3:6">
      <c r="C227" s="61">
        <v>18503001622</v>
      </c>
      <c r="D227" s="25" t="s">
        <v>174</v>
      </c>
      <c r="E227" s="25">
        <v>207</v>
      </c>
      <c r="F227" s="25">
        <v>2.9119999999999999</v>
      </c>
    </row>
    <row r="228" spans="3:6">
      <c r="C228" s="61">
        <v>18003001625</v>
      </c>
      <c r="D228" s="25" t="s">
        <v>175</v>
      </c>
      <c r="E228" s="25">
        <v>220</v>
      </c>
      <c r="F228" s="25">
        <v>2.9180000000000001</v>
      </c>
    </row>
    <row r="229" spans="3:6">
      <c r="C229" s="61">
        <v>18503001628</v>
      </c>
      <c r="D229" s="25" t="s">
        <v>176</v>
      </c>
      <c r="E229" s="25">
        <v>234</v>
      </c>
      <c r="F229" s="25">
        <v>2.9239999999999999</v>
      </c>
    </row>
    <row r="230" spans="3:6">
      <c r="C230" s="61">
        <v>18503001632</v>
      </c>
      <c r="D230" s="25" t="s">
        <v>177</v>
      </c>
      <c r="E230" s="25">
        <v>252</v>
      </c>
      <c r="F230" s="25">
        <v>2.9319999999999999</v>
      </c>
    </row>
    <row r="231" spans="3:6">
      <c r="C231" s="61">
        <v>18503501625</v>
      </c>
      <c r="D231" s="25" t="s">
        <v>178</v>
      </c>
      <c r="E231" s="25">
        <v>240</v>
      </c>
      <c r="F231" s="25">
        <v>3.1179999999999999</v>
      </c>
    </row>
    <row r="232" spans="3:6">
      <c r="C232" s="61">
        <v>18503501628</v>
      </c>
      <c r="D232" s="25" t="s">
        <v>179</v>
      </c>
      <c r="E232" s="25">
        <v>256</v>
      </c>
      <c r="F232" s="25">
        <v>3.1240000000000001</v>
      </c>
    </row>
    <row r="233" spans="3:6">
      <c r="C233" s="61">
        <v>18503501632</v>
      </c>
      <c r="D233" s="25" t="s">
        <v>180</v>
      </c>
      <c r="E233" s="25">
        <v>277</v>
      </c>
      <c r="F233" s="25">
        <v>3.1320000000000001</v>
      </c>
    </row>
    <row r="234" spans="3:6">
      <c r="C234" s="61">
        <v>18503501928</v>
      </c>
      <c r="D234" s="25" t="s">
        <v>181</v>
      </c>
      <c r="E234" s="25">
        <v>274</v>
      </c>
      <c r="F234" s="25">
        <v>3.1179999999999999</v>
      </c>
    </row>
    <row r="235" spans="3:6">
      <c r="C235" s="61">
        <v>18503501932</v>
      </c>
      <c r="D235" s="25" t="s">
        <v>182</v>
      </c>
      <c r="E235" s="25">
        <v>295</v>
      </c>
      <c r="F235" s="25">
        <v>3.1259999999999999</v>
      </c>
    </row>
    <row r="236" spans="3:6">
      <c r="C236" s="61">
        <v>18503501936</v>
      </c>
      <c r="D236" s="25" t="s">
        <v>183</v>
      </c>
      <c r="E236" s="25">
        <v>316</v>
      </c>
      <c r="F236" s="25">
        <v>3.1339999999999999</v>
      </c>
    </row>
    <row r="237" spans="3:6">
      <c r="C237" s="61">
        <v>18503501940</v>
      </c>
      <c r="D237" s="25" t="s">
        <v>184</v>
      </c>
      <c r="E237" s="25">
        <v>337</v>
      </c>
      <c r="F237" s="25">
        <v>3.1419999999999999</v>
      </c>
    </row>
    <row r="238" spans="3:6">
      <c r="C238" s="61">
        <v>18504001625</v>
      </c>
      <c r="D238" s="25" t="s">
        <v>185</v>
      </c>
      <c r="E238" s="25">
        <v>260</v>
      </c>
      <c r="F238" s="25">
        <v>3.3180000000000001</v>
      </c>
    </row>
    <row r="239" spans="3:6">
      <c r="C239" s="61">
        <v>18504001628</v>
      </c>
      <c r="D239" s="25" t="s">
        <v>186</v>
      </c>
      <c r="E239" s="25">
        <v>278</v>
      </c>
      <c r="F239" s="25">
        <v>3.3239999999999998</v>
      </c>
    </row>
    <row r="240" spans="3:6">
      <c r="C240" s="61">
        <v>18504001632</v>
      </c>
      <c r="D240" s="25" t="s">
        <v>187</v>
      </c>
      <c r="E240" s="25">
        <v>302</v>
      </c>
      <c r="F240" s="25">
        <v>3.3319999999999999</v>
      </c>
    </row>
    <row r="241" spans="3:6">
      <c r="C241" s="61">
        <v>18504001928</v>
      </c>
      <c r="D241" s="25" t="s">
        <v>188</v>
      </c>
      <c r="E241" s="25">
        <v>296</v>
      </c>
      <c r="F241" s="25">
        <v>3.3180000000000001</v>
      </c>
    </row>
    <row r="242" spans="3:6">
      <c r="C242" s="61">
        <v>18504001932</v>
      </c>
      <c r="D242" s="25" t="s">
        <v>189</v>
      </c>
      <c r="E242" s="25">
        <v>320</v>
      </c>
      <c r="F242" s="25">
        <v>3.3260000000000001</v>
      </c>
    </row>
    <row r="243" spans="3:6">
      <c r="C243" s="61">
        <v>18504001936</v>
      </c>
      <c r="D243" s="25" t="s">
        <v>190</v>
      </c>
      <c r="E243" s="25">
        <v>344</v>
      </c>
      <c r="F243" s="25">
        <v>3.3340000000000001</v>
      </c>
    </row>
    <row r="244" spans="3:6">
      <c r="C244" s="61">
        <v>18504001940</v>
      </c>
      <c r="D244" s="25" t="s">
        <v>191</v>
      </c>
      <c r="E244" s="25">
        <v>368</v>
      </c>
      <c r="F244" s="25">
        <v>3.3420000000000001</v>
      </c>
    </row>
    <row r="245" spans="3:6">
      <c r="C245" s="61">
        <v>19002501619</v>
      </c>
      <c r="D245" s="25" t="s">
        <v>192</v>
      </c>
      <c r="E245" s="25">
        <v>185</v>
      </c>
      <c r="F245" s="25">
        <v>2.806</v>
      </c>
    </row>
    <row r="246" spans="3:6">
      <c r="C246" s="61">
        <v>19002501622</v>
      </c>
      <c r="D246" s="25" t="s">
        <v>193</v>
      </c>
      <c r="E246" s="25">
        <v>196</v>
      </c>
      <c r="F246" s="25">
        <v>2.8119999999999998</v>
      </c>
    </row>
    <row r="247" spans="3:6">
      <c r="C247" s="61">
        <v>19002501625</v>
      </c>
      <c r="D247" s="25" t="s">
        <v>194</v>
      </c>
      <c r="E247" s="25">
        <v>207</v>
      </c>
      <c r="F247" s="25">
        <v>2.8180000000000001</v>
      </c>
    </row>
    <row r="248" spans="3:6">
      <c r="C248" s="61">
        <v>19002501628</v>
      </c>
      <c r="D248" s="25" t="s">
        <v>195</v>
      </c>
      <c r="E248" s="25">
        <v>218</v>
      </c>
      <c r="F248" s="25">
        <v>2.8239999999999998</v>
      </c>
    </row>
    <row r="249" spans="3:6">
      <c r="C249" s="61">
        <v>19003001619</v>
      </c>
      <c r="D249" s="25" t="s">
        <v>196</v>
      </c>
      <c r="E249" s="25">
        <v>200</v>
      </c>
      <c r="F249" s="25">
        <v>3.0059999999999998</v>
      </c>
    </row>
    <row r="250" spans="3:6">
      <c r="C250" s="61">
        <v>19003001622</v>
      </c>
      <c r="D250" s="25" t="s">
        <v>197</v>
      </c>
      <c r="E250" s="25">
        <v>213</v>
      </c>
      <c r="F250" s="25">
        <v>3.012</v>
      </c>
    </row>
    <row r="251" spans="3:6">
      <c r="C251" s="61">
        <v>19003001625</v>
      </c>
      <c r="D251" s="25" t="s">
        <v>198</v>
      </c>
      <c r="E251" s="25">
        <v>227</v>
      </c>
      <c r="F251" s="25">
        <v>3.0179999999999998</v>
      </c>
    </row>
    <row r="252" spans="3:6">
      <c r="C252" s="61">
        <v>19003001628</v>
      </c>
      <c r="D252" s="25" t="s">
        <v>199</v>
      </c>
      <c r="E252" s="25">
        <v>240</v>
      </c>
      <c r="F252" s="25">
        <v>3.024</v>
      </c>
    </row>
    <row r="253" spans="3:6">
      <c r="C253" s="61">
        <v>19003001632</v>
      </c>
      <c r="D253" s="25" t="s">
        <v>200</v>
      </c>
      <c r="E253" s="25">
        <v>258</v>
      </c>
      <c r="F253" s="25">
        <v>3.032</v>
      </c>
    </row>
    <row r="254" spans="3:6">
      <c r="C254" s="61">
        <v>19003001925</v>
      </c>
      <c r="D254" s="25" t="s">
        <v>201</v>
      </c>
      <c r="E254" s="25">
        <v>247</v>
      </c>
      <c r="F254" s="25">
        <v>3.012</v>
      </c>
    </row>
    <row r="255" spans="3:6">
      <c r="C255" s="61">
        <v>19003001928</v>
      </c>
      <c r="D255" s="25" t="s">
        <v>202</v>
      </c>
      <c r="E255" s="25">
        <v>260</v>
      </c>
      <c r="F255" s="25">
        <v>3.0179999999999998</v>
      </c>
    </row>
    <row r="256" spans="3:6">
      <c r="C256" s="61">
        <v>19003001932</v>
      </c>
      <c r="D256" s="25" t="s">
        <v>203</v>
      </c>
      <c r="E256" s="25">
        <v>278</v>
      </c>
      <c r="F256" s="25">
        <v>3.0259999999999998</v>
      </c>
    </row>
    <row r="257" spans="3:6">
      <c r="C257" s="61">
        <v>19003501625</v>
      </c>
      <c r="D257" s="25" t="s">
        <v>204</v>
      </c>
      <c r="E257" s="25">
        <v>246</v>
      </c>
      <c r="F257" s="25">
        <v>3.218</v>
      </c>
    </row>
    <row r="258" spans="3:6">
      <c r="C258" s="61">
        <v>19003501628</v>
      </c>
      <c r="D258" s="25" t="s">
        <v>205</v>
      </c>
      <c r="E258" s="25">
        <v>262</v>
      </c>
      <c r="F258" s="25">
        <v>3.2240000000000002</v>
      </c>
    </row>
    <row r="259" spans="3:6">
      <c r="C259" s="61">
        <v>19003501632</v>
      </c>
      <c r="D259" s="25" t="s">
        <v>206</v>
      </c>
      <c r="E259" s="25">
        <v>283</v>
      </c>
      <c r="F259" s="25">
        <v>3.2320000000000002</v>
      </c>
    </row>
    <row r="260" spans="3:6">
      <c r="C260" s="61">
        <v>19003501925</v>
      </c>
      <c r="D260" s="25" t="s">
        <v>207</v>
      </c>
      <c r="E260" s="25">
        <v>266</v>
      </c>
      <c r="F260" s="25">
        <v>3.2120000000000002</v>
      </c>
    </row>
    <row r="261" spans="3:6">
      <c r="C261" s="61">
        <v>19003501928</v>
      </c>
      <c r="D261" s="25" t="s">
        <v>208</v>
      </c>
      <c r="E261" s="25">
        <v>282</v>
      </c>
      <c r="F261" s="25">
        <v>3.218</v>
      </c>
    </row>
    <row r="262" spans="3:6">
      <c r="C262" s="61">
        <v>19003501932</v>
      </c>
      <c r="D262" s="25" t="s">
        <v>209</v>
      </c>
      <c r="E262" s="25">
        <v>303</v>
      </c>
      <c r="F262" s="25">
        <v>3.226</v>
      </c>
    </row>
    <row r="263" spans="3:6">
      <c r="C263" s="61">
        <v>19003501936</v>
      </c>
      <c r="D263" s="25" t="s">
        <v>210</v>
      </c>
      <c r="E263" s="25">
        <v>323</v>
      </c>
      <c r="F263" s="25">
        <v>3.234</v>
      </c>
    </row>
    <row r="264" spans="3:6">
      <c r="C264" s="61">
        <v>19003501940</v>
      </c>
      <c r="D264" s="25" t="s">
        <v>211</v>
      </c>
      <c r="E264" s="25">
        <v>344</v>
      </c>
      <c r="F264" s="25">
        <v>3.242</v>
      </c>
    </row>
    <row r="265" spans="3:6">
      <c r="C265" s="61">
        <v>19004001625</v>
      </c>
      <c r="D265" s="25" t="s">
        <v>212</v>
      </c>
      <c r="E265" s="25">
        <v>266</v>
      </c>
      <c r="F265" s="25">
        <v>3.4180000000000001</v>
      </c>
    </row>
    <row r="266" spans="3:6">
      <c r="C266" s="61">
        <v>19004001628</v>
      </c>
      <c r="D266" s="25" t="s">
        <v>213</v>
      </c>
      <c r="E266" s="25">
        <v>284</v>
      </c>
      <c r="F266" s="25">
        <v>3.4239999999999999</v>
      </c>
    </row>
    <row r="267" spans="3:6">
      <c r="C267" s="61">
        <v>19004001632</v>
      </c>
      <c r="D267" s="25" t="s">
        <v>214</v>
      </c>
      <c r="E267" s="25">
        <v>308</v>
      </c>
      <c r="F267" s="25">
        <v>3.4319999999999999</v>
      </c>
    </row>
    <row r="268" spans="3:6">
      <c r="C268" s="61">
        <v>19004001928</v>
      </c>
      <c r="D268" s="25" t="s">
        <v>215</v>
      </c>
      <c r="E268" s="25">
        <v>304</v>
      </c>
      <c r="F268" s="25">
        <v>3.4180000000000001</v>
      </c>
    </row>
    <row r="269" spans="3:6">
      <c r="C269" s="61">
        <v>19004001932</v>
      </c>
      <c r="D269" s="25" t="s">
        <v>216</v>
      </c>
      <c r="E269" s="25">
        <v>328</v>
      </c>
      <c r="F269" s="25">
        <v>3.4260000000000002</v>
      </c>
    </row>
    <row r="270" spans="3:6">
      <c r="C270" s="61">
        <v>19004001936</v>
      </c>
      <c r="D270" s="25" t="s">
        <v>217</v>
      </c>
      <c r="E270" s="25">
        <v>352</v>
      </c>
      <c r="F270" s="25">
        <v>3.4340000000000002</v>
      </c>
    </row>
    <row r="271" spans="3:6">
      <c r="C271" s="61">
        <v>19004001940</v>
      </c>
      <c r="D271" s="25" t="s">
        <v>218</v>
      </c>
      <c r="E271" s="25">
        <v>376</v>
      </c>
      <c r="F271" s="25">
        <v>3.4420000000000002</v>
      </c>
    </row>
    <row r="272" spans="3:6">
      <c r="D272" s="25" t="s">
        <v>300</v>
      </c>
    </row>
    <row r="273" spans="3:5">
      <c r="C273" s="61">
        <v>1</v>
      </c>
      <c r="D273" s="25" t="s">
        <v>305</v>
      </c>
    </row>
    <row r="274" spans="3:5">
      <c r="C274" s="61">
        <v>14184021530</v>
      </c>
      <c r="D274" s="25" t="s">
        <v>219</v>
      </c>
      <c r="E274" s="25">
        <v>235</v>
      </c>
    </row>
    <row r="275" spans="3:5">
      <c r="C275" s="61">
        <v>14184072030</v>
      </c>
      <c r="D275" s="25" t="s">
        <v>220</v>
      </c>
      <c r="E275" s="25">
        <v>251</v>
      </c>
    </row>
    <row r="276" spans="3:5">
      <c r="C276" s="61">
        <v>14184122530</v>
      </c>
      <c r="D276" s="25" t="s">
        <v>221</v>
      </c>
      <c r="E276" s="25">
        <v>268</v>
      </c>
    </row>
    <row r="277" spans="3:5">
      <c r="C277" s="61">
        <v>14184173030</v>
      </c>
      <c r="D277" s="25" t="s">
        <v>222</v>
      </c>
      <c r="E277" s="25">
        <v>284</v>
      </c>
    </row>
    <row r="278" spans="3:5">
      <c r="C278" s="61">
        <v>14284072035</v>
      </c>
      <c r="D278" s="25" t="s">
        <v>2262</v>
      </c>
      <c r="E278" s="25">
        <v>283</v>
      </c>
    </row>
    <row r="279" spans="3:5">
      <c r="C279" s="61">
        <v>14284122535</v>
      </c>
      <c r="D279" s="25" t="s">
        <v>223</v>
      </c>
      <c r="E279" s="25">
        <v>300</v>
      </c>
    </row>
    <row r="280" spans="3:5">
      <c r="C280" s="61">
        <v>14284173035</v>
      </c>
      <c r="D280" s="25" t="s">
        <v>224</v>
      </c>
      <c r="E280" s="25">
        <v>317</v>
      </c>
    </row>
    <row r="281" spans="3:5">
      <c r="C281" s="61">
        <v>14284223535</v>
      </c>
      <c r="D281" s="25" t="s">
        <v>225</v>
      </c>
      <c r="E281" s="25">
        <v>334</v>
      </c>
    </row>
    <row r="282" spans="3:5">
      <c r="C282" s="61">
        <v>14384072040</v>
      </c>
      <c r="D282" s="25" t="s">
        <v>226</v>
      </c>
      <c r="E282" s="25">
        <v>315</v>
      </c>
    </row>
    <row r="283" spans="3:5">
      <c r="C283" s="61">
        <v>14384122540</v>
      </c>
      <c r="D283" s="25" t="s">
        <v>227</v>
      </c>
      <c r="E283" s="25">
        <v>332</v>
      </c>
    </row>
    <row r="284" spans="3:5">
      <c r="C284" s="61">
        <v>14384173040</v>
      </c>
      <c r="D284" s="25" t="s">
        <v>228</v>
      </c>
      <c r="E284" s="25">
        <v>349</v>
      </c>
    </row>
    <row r="285" spans="3:5">
      <c r="C285" s="61">
        <v>14384223540</v>
      </c>
      <c r="D285" s="25" t="s">
        <v>229</v>
      </c>
      <c r="E285" s="25">
        <v>367</v>
      </c>
    </row>
    <row r="286" spans="3:5">
      <c r="C286" s="61">
        <v>14384274040</v>
      </c>
      <c r="D286" s="25" t="s">
        <v>230</v>
      </c>
      <c r="E286" s="25">
        <v>384</v>
      </c>
    </row>
    <row r="287" spans="3:5">
      <c r="C287" s="61">
        <v>14484122545</v>
      </c>
      <c r="D287" s="25" t="s">
        <v>231</v>
      </c>
      <c r="E287" s="25">
        <v>365</v>
      </c>
    </row>
    <row r="288" spans="3:5">
      <c r="C288" s="61">
        <v>14484173045</v>
      </c>
      <c r="D288" s="25" t="s">
        <v>232</v>
      </c>
      <c r="E288" s="25">
        <v>382</v>
      </c>
    </row>
    <row r="289" spans="3:5">
      <c r="C289" s="61">
        <v>14484223545</v>
      </c>
      <c r="D289" s="25" t="s">
        <v>233</v>
      </c>
      <c r="E289" s="25">
        <v>400</v>
      </c>
    </row>
    <row r="290" spans="3:5">
      <c r="C290" s="61">
        <v>14484274045</v>
      </c>
      <c r="D290" s="25" t="s">
        <v>234</v>
      </c>
      <c r="E290" s="25">
        <v>417</v>
      </c>
    </row>
    <row r="291" spans="3:5">
      <c r="C291" s="61">
        <v>14484324545</v>
      </c>
      <c r="D291" s="25" t="s">
        <v>235</v>
      </c>
      <c r="E291" s="25">
        <v>435</v>
      </c>
    </row>
    <row r="292" spans="3:5">
      <c r="C292" s="61">
        <v>14584122550</v>
      </c>
      <c r="D292" s="25" t="s">
        <v>236</v>
      </c>
      <c r="E292" s="25">
        <v>397</v>
      </c>
    </row>
    <row r="293" spans="3:5">
      <c r="C293" s="61">
        <v>14584173050</v>
      </c>
      <c r="D293" s="25" t="s">
        <v>2263</v>
      </c>
      <c r="E293" s="25">
        <v>415</v>
      </c>
    </row>
    <row r="294" spans="3:5">
      <c r="C294" s="61">
        <v>14584223550</v>
      </c>
      <c r="D294" s="25" t="s">
        <v>237</v>
      </c>
      <c r="E294" s="25">
        <v>433</v>
      </c>
    </row>
    <row r="295" spans="3:5">
      <c r="C295" s="61">
        <v>14584274050</v>
      </c>
      <c r="D295" s="25" t="s">
        <v>238</v>
      </c>
      <c r="E295" s="25">
        <v>451</v>
      </c>
    </row>
    <row r="296" spans="3:5">
      <c r="C296" s="61">
        <v>14584324550</v>
      </c>
      <c r="D296" s="25" t="s">
        <v>239</v>
      </c>
      <c r="E296" s="25">
        <v>469</v>
      </c>
    </row>
    <row r="297" spans="3:5">
      <c r="C297" s="61">
        <v>14584375050</v>
      </c>
      <c r="D297" s="25" t="s">
        <v>240</v>
      </c>
      <c r="E297" s="25">
        <v>487</v>
      </c>
    </row>
    <row r="298" spans="3:5">
      <c r="C298" s="61">
        <v>14684173055</v>
      </c>
      <c r="D298" s="25" t="s">
        <v>241</v>
      </c>
      <c r="E298" s="25">
        <v>448</v>
      </c>
    </row>
    <row r="299" spans="3:5">
      <c r="C299" s="61">
        <v>14684223555</v>
      </c>
      <c r="D299" s="25" t="s">
        <v>242</v>
      </c>
      <c r="E299" s="25">
        <v>466</v>
      </c>
    </row>
    <row r="300" spans="3:5">
      <c r="C300" s="61">
        <v>14684274055</v>
      </c>
      <c r="D300" s="25" t="s">
        <v>243</v>
      </c>
      <c r="E300" s="25">
        <v>484</v>
      </c>
    </row>
    <row r="301" spans="3:5">
      <c r="C301" s="61">
        <v>14684324555</v>
      </c>
      <c r="D301" s="25" t="s">
        <v>244</v>
      </c>
      <c r="E301" s="25">
        <v>503</v>
      </c>
    </row>
    <row r="302" spans="3:5">
      <c r="C302" s="61">
        <v>14684375055</v>
      </c>
      <c r="D302" s="25" t="s">
        <v>245</v>
      </c>
      <c r="E302" s="25">
        <v>521</v>
      </c>
    </row>
    <row r="303" spans="3:5">
      <c r="C303" s="61">
        <v>14684425555</v>
      </c>
      <c r="D303" s="25" t="s">
        <v>246</v>
      </c>
      <c r="E303" s="25">
        <v>539</v>
      </c>
    </row>
    <row r="304" spans="3:5">
      <c r="C304" s="61">
        <v>14784173060</v>
      </c>
      <c r="D304" s="25" t="s">
        <v>247</v>
      </c>
      <c r="E304" s="25">
        <v>480</v>
      </c>
    </row>
    <row r="305" spans="3:5">
      <c r="C305" s="61">
        <v>14784223560</v>
      </c>
      <c r="D305" s="25" t="s">
        <v>248</v>
      </c>
      <c r="E305" s="25">
        <v>499</v>
      </c>
    </row>
    <row r="306" spans="3:5">
      <c r="C306" s="61">
        <v>14784274060</v>
      </c>
      <c r="D306" s="25" t="s">
        <v>249</v>
      </c>
      <c r="E306" s="25">
        <v>518</v>
      </c>
    </row>
    <row r="307" spans="3:5">
      <c r="C307" s="61">
        <v>14784324560</v>
      </c>
      <c r="D307" s="25" t="s">
        <v>250</v>
      </c>
      <c r="E307" s="25">
        <v>537</v>
      </c>
    </row>
    <row r="308" spans="3:5">
      <c r="C308" s="61">
        <v>14784375060</v>
      </c>
      <c r="D308" s="25" t="s">
        <v>251</v>
      </c>
      <c r="E308" s="25">
        <v>555</v>
      </c>
    </row>
    <row r="309" spans="3:5">
      <c r="C309" s="61">
        <v>14784425560</v>
      </c>
      <c r="D309" s="25" t="s">
        <v>252</v>
      </c>
      <c r="E309" s="25">
        <v>574</v>
      </c>
    </row>
    <row r="310" spans="3:5">
      <c r="C310" s="61">
        <v>14784476060</v>
      </c>
      <c r="D310" s="25" t="s">
        <v>253</v>
      </c>
      <c r="E310" s="25">
        <v>593</v>
      </c>
    </row>
    <row r="311" spans="3:5">
      <c r="C311" s="61">
        <v>14884223565</v>
      </c>
      <c r="D311" s="25" t="s">
        <v>254</v>
      </c>
      <c r="E311" s="25">
        <v>532</v>
      </c>
    </row>
    <row r="312" spans="3:5">
      <c r="C312" s="61">
        <v>14884274065</v>
      </c>
      <c r="D312" s="25" t="s">
        <v>255</v>
      </c>
      <c r="E312" s="25">
        <v>551</v>
      </c>
    </row>
    <row r="313" spans="3:5">
      <c r="C313" s="61">
        <v>14884324565</v>
      </c>
      <c r="D313" s="25" t="s">
        <v>256</v>
      </c>
      <c r="E313" s="25">
        <v>571</v>
      </c>
    </row>
    <row r="314" spans="3:5">
      <c r="C314" s="61">
        <v>14884375065</v>
      </c>
      <c r="D314" s="25" t="s">
        <v>257</v>
      </c>
      <c r="E314" s="25">
        <v>590</v>
      </c>
    </row>
    <row r="315" spans="3:5">
      <c r="C315" s="61">
        <v>14884425565</v>
      </c>
      <c r="D315" s="25" t="s">
        <v>258</v>
      </c>
      <c r="E315" s="25">
        <v>609</v>
      </c>
    </row>
    <row r="316" spans="3:5">
      <c r="C316" s="61">
        <v>14884476065</v>
      </c>
      <c r="D316" s="25" t="s">
        <v>259</v>
      </c>
      <c r="E316" s="25">
        <v>628</v>
      </c>
    </row>
    <row r="317" spans="3:5">
      <c r="C317" s="61">
        <v>14884526565</v>
      </c>
      <c r="D317" s="25" t="s">
        <v>260</v>
      </c>
      <c r="E317" s="25">
        <v>647</v>
      </c>
    </row>
    <row r="318" spans="3:5">
      <c r="C318" s="61">
        <v>14984223570</v>
      </c>
      <c r="D318" s="25" t="s">
        <v>261</v>
      </c>
      <c r="E318" s="25">
        <v>565</v>
      </c>
    </row>
    <row r="319" spans="3:5">
      <c r="C319" s="61">
        <v>14984274070</v>
      </c>
      <c r="D319" s="25" t="s">
        <v>262</v>
      </c>
      <c r="E319" s="25">
        <v>585</v>
      </c>
    </row>
    <row r="320" spans="3:5">
      <c r="C320" s="61">
        <v>14984324570</v>
      </c>
      <c r="D320" s="25" t="s">
        <v>2264</v>
      </c>
      <c r="E320" s="25">
        <v>604</v>
      </c>
    </row>
    <row r="321" spans="3:5">
      <c r="C321" s="61">
        <v>14984375070</v>
      </c>
      <c r="D321" s="25" t="s">
        <v>263</v>
      </c>
      <c r="E321" s="25">
        <v>624</v>
      </c>
    </row>
    <row r="322" spans="3:5">
      <c r="C322" s="61">
        <v>14984425570</v>
      </c>
      <c r="D322" s="25" t="s">
        <v>264</v>
      </c>
      <c r="E322" s="25">
        <v>644</v>
      </c>
    </row>
    <row r="323" spans="3:5">
      <c r="C323" s="61">
        <v>14984476070</v>
      </c>
      <c r="D323" s="25" t="s">
        <v>265</v>
      </c>
      <c r="E323" s="25">
        <v>663</v>
      </c>
    </row>
    <row r="324" spans="3:5">
      <c r="C324" s="61">
        <v>14984526570</v>
      </c>
      <c r="D324" s="25" t="s">
        <v>266</v>
      </c>
      <c r="E324" s="25">
        <v>683</v>
      </c>
    </row>
    <row r="325" spans="3:5">
      <c r="C325" s="61">
        <v>14984577070</v>
      </c>
      <c r="D325" s="25" t="s">
        <v>267</v>
      </c>
      <c r="E325" s="25">
        <v>702</v>
      </c>
    </row>
    <row r="326" spans="3:5">
      <c r="C326" s="61">
        <v>15084274075</v>
      </c>
      <c r="D326" s="25" t="s">
        <v>268</v>
      </c>
      <c r="E326" s="25">
        <v>618</v>
      </c>
    </row>
    <row r="327" spans="3:5">
      <c r="C327" s="61">
        <v>15084324575</v>
      </c>
      <c r="D327" s="25" t="s">
        <v>269</v>
      </c>
      <c r="E327" s="25">
        <v>638</v>
      </c>
    </row>
    <row r="328" spans="3:5">
      <c r="C328" s="61">
        <v>15084375075</v>
      </c>
      <c r="D328" s="25" t="s">
        <v>270</v>
      </c>
      <c r="E328" s="25">
        <v>658</v>
      </c>
    </row>
    <row r="329" spans="3:5">
      <c r="C329" s="61">
        <v>15084425575</v>
      </c>
      <c r="D329" s="25" t="s">
        <v>271</v>
      </c>
      <c r="E329" s="25">
        <v>678</v>
      </c>
    </row>
    <row r="330" spans="3:5">
      <c r="C330" s="61">
        <v>15084476075</v>
      </c>
      <c r="D330" s="25" t="s">
        <v>272</v>
      </c>
      <c r="E330" s="25">
        <v>698</v>
      </c>
    </row>
    <row r="331" spans="3:5">
      <c r="C331" s="61">
        <v>15084526575</v>
      </c>
      <c r="D331" s="25" t="s">
        <v>273</v>
      </c>
      <c r="E331" s="25">
        <v>718</v>
      </c>
    </row>
    <row r="332" spans="3:5">
      <c r="C332" s="61">
        <v>15084577075</v>
      </c>
      <c r="D332" s="25" t="s">
        <v>274</v>
      </c>
      <c r="E332" s="25">
        <v>738</v>
      </c>
    </row>
    <row r="333" spans="3:5">
      <c r="C333" s="61">
        <v>15084627575</v>
      </c>
      <c r="D333" s="25" t="s">
        <v>275</v>
      </c>
      <c r="E333" s="25">
        <v>758</v>
      </c>
    </row>
    <row r="334" spans="3:5">
      <c r="C334" s="61">
        <v>15184274080</v>
      </c>
      <c r="D334" s="25" t="s">
        <v>276</v>
      </c>
      <c r="E334" s="25">
        <v>652</v>
      </c>
    </row>
    <row r="335" spans="3:5">
      <c r="C335" s="61">
        <v>15184324580</v>
      </c>
      <c r="D335" s="25" t="s">
        <v>277</v>
      </c>
      <c r="E335" s="25">
        <v>672</v>
      </c>
    </row>
    <row r="336" spans="3:5">
      <c r="C336" s="61">
        <v>15184375080</v>
      </c>
      <c r="D336" s="25" t="s">
        <v>278</v>
      </c>
      <c r="E336" s="25">
        <v>693</v>
      </c>
    </row>
    <row r="337" spans="3:5">
      <c r="C337" s="61">
        <v>15184425580</v>
      </c>
      <c r="D337" s="25" t="s">
        <v>279</v>
      </c>
      <c r="E337" s="25">
        <v>713</v>
      </c>
    </row>
    <row r="338" spans="3:5">
      <c r="C338" s="61">
        <v>15184476080</v>
      </c>
      <c r="D338" s="25" t="s">
        <v>280</v>
      </c>
      <c r="E338" s="25">
        <v>733</v>
      </c>
    </row>
    <row r="339" spans="3:5">
      <c r="C339" s="61">
        <v>15184526580</v>
      </c>
      <c r="D339" s="25" t="s">
        <v>281</v>
      </c>
      <c r="E339" s="25">
        <v>754</v>
      </c>
    </row>
    <row r="340" spans="3:5">
      <c r="C340" s="61">
        <v>15184577080</v>
      </c>
      <c r="D340" s="25" t="s">
        <v>972</v>
      </c>
      <c r="E340" s="25">
        <v>774</v>
      </c>
    </row>
    <row r="341" spans="3:5">
      <c r="C341" s="61">
        <v>15184627580</v>
      </c>
      <c r="D341" s="25" t="s">
        <v>973</v>
      </c>
      <c r="E341" s="25">
        <v>794</v>
      </c>
    </row>
    <row r="342" spans="3:5">
      <c r="C342" s="61">
        <v>15184678080</v>
      </c>
      <c r="D342" s="25" t="s">
        <v>974</v>
      </c>
      <c r="E342" s="25">
        <v>815</v>
      </c>
    </row>
    <row r="343" spans="3:5">
      <c r="C343" s="61">
        <v>15284324585</v>
      </c>
      <c r="D343" s="25" t="s">
        <v>975</v>
      </c>
      <c r="E343" s="25">
        <v>706</v>
      </c>
    </row>
    <row r="344" spans="3:5">
      <c r="C344" s="61">
        <v>15284375085</v>
      </c>
      <c r="D344" s="25" t="s">
        <v>976</v>
      </c>
      <c r="E344" s="25">
        <v>727</v>
      </c>
    </row>
    <row r="345" spans="3:5">
      <c r="C345" s="61">
        <v>15284425585</v>
      </c>
      <c r="D345" s="25" t="s">
        <v>977</v>
      </c>
      <c r="E345" s="25">
        <v>748</v>
      </c>
    </row>
    <row r="346" spans="3:5">
      <c r="C346" s="61">
        <v>15284476085</v>
      </c>
      <c r="D346" s="25" t="s">
        <v>978</v>
      </c>
      <c r="E346" s="25">
        <v>768</v>
      </c>
    </row>
    <row r="347" spans="3:5">
      <c r="C347" s="61">
        <v>15284526585</v>
      </c>
      <c r="D347" s="25" t="s">
        <v>979</v>
      </c>
      <c r="E347" s="25">
        <v>789</v>
      </c>
    </row>
    <row r="348" spans="3:5">
      <c r="C348" s="61">
        <v>15284577085</v>
      </c>
      <c r="D348" s="25" t="s">
        <v>980</v>
      </c>
      <c r="E348" s="25">
        <v>810</v>
      </c>
    </row>
    <row r="349" spans="3:5">
      <c r="C349" s="61">
        <v>15284627585</v>
      </c>
      <c r="D349" s="25" t="s">
        <v>981</v>
      </c>
      <c r="E349" s="25">
        <v>831</v>
      </c>
    </row>
    <row r="350" spans="3:5">
      <c r="C350" s="61">
        <v>15284678085</v>
      </c>
      <c r="D350" s="25" t="s">
        <v>982</v>
      </c>
      <c r="E350" s="25">
        <v>851</v>
      </c>
    </row>
    <row r="351" spans="3:5">
      <c r="C351" s="61">
        <v>15284728585</v>
      </c>
      <c r="D351" s="25" t="s">
        <v>983</v>
      </c>
      <c r="E351" s="25">
        <v>872</v>
      </c>
    </row>
    <row r="352" spans="3:5">
      <c r="C352" s="61">
        <v>15384324590</v>
      </c>
      <c r="D352" s="25" t="s">
        <v>984</v>
      </c>
      <c r="E352" s="25">
        <v>740</v>
      </c>
    </row>
    <row r="353" spans="3:5">
      <c r="C353" s="61">
        <v>15384375090</v>
      </c>
      <c r="D353" s="25" t="s">
        <v>985</v>
      </c>
      <c r="E353" s="25">
        <v>761</v>
      </c>
    </row>
    <row r="354" spans="3:5">
      <c r="C354" s="61">
        <v>15384425590</v>
      </c>
      <c r="D354" s="25" t="s">
        <v>986</v>
      </c>
      <c r="E354" s="25">
        <v>782</v>
      </c>
    </row>
    <row r="355" spans="3:5">
      <c r="C355" s="61">
        <v>15384476090</v>
      </c>
      <c r="D355" s="25" t="s">
        <v>987</v>
      </c>
      <c r="E355" s="25">
        <v>803</v>
      </c>
    </row>
    <row r="356" spans="3:5">
      <c r="C356" s="61">
        <v>15384526590</v>
      </c>
      <c r="D356" s="25" t="s">
        <v>988</v>
      </c>
      <c r="E356" s="25">
        <v>825</v>
      </c>
    </row>
    <row r="357" spans="3:5">
      <c r="C357" s="61">
        <v>15384577090</v>
      </c>
      <c r="D357" s="25" t="s">
        <v>989</v>
      </c>
      <c r="E357" s="25">
        <v>846</v>
      </c>
    </row>
    <row r="358" spans="3:5">
      <c r="C358" s="61">
        <v>15384627590</v>
      </c>
      <c r="D358" s="25" t="s">
        <v>990</v>
      </c>
      <c r="E358" s="25">
        <v>867</v>
      </c>
    </row>
    <row r="359" spans="3:5">
      <c r="C359" s="61">
        <v>15384678090</v>
      </c>
      <c r="D359" s="25" t="s">
        <v>991</v>
      </c>
      <c r="E359" s="25">
        <v>888</v>
      </c>
    </row>
    <row r="360" spans="3:5">
      <c r="C360" s="61">
        <v>15384728590</v>
      </c>
      <c r="D360" s="25" t="s">
        <v>992</v>
      </c>
      <c r="E360" s="25">
        <v>909</v>
      </c>
    </row>
    <row r="361" spans="3:5">
      <c r="C361" s="61">
        <v>15384779090</v>
      </c>
      <c r="D361" s="25" t="s">
        <v>993</v>
      </c>
      <c r="E361" s="25">
        <v>930</v>
      </c>
    </row>
    <row r="362" spans="3:5">
      <c r="C362" s="61">
        <v>15484375095</v>
      </c>
      <c r="D362" s="25" t="s">
        <v>994</v>
      </c>
      <c r="E362" s="25">
        <v>796</v>
      </c>
    </row>
    <row r="363" spans="3:5">
      <c r="C363" s="61">
        <v>15484425595</v>
      </c>
      <c r="D363" s="25" t="s">
        <v>995</v>
      </c>
      <c r="E363" s="25">
        <v>817</v>
      </c>
    </row>
    <row r="364" spans="3:5">
      <c r="C364" s="61">
        <v>15484476095</v>
      </c>
      <c r="D364" s="25" t="s">
        <v>996</v>
      </c>
      <c r="E364" s="25">
        <v>839</v>
      </c>
    </row>
    <row r="365" spans="3:5">
      <c r="C365" s="61">
        <v>15484526595</v>
      </c>
      <c r="D365" s="25" t="s">
        <v>997</v>
      </c>
      <c r="E365" s="25">
        <v>860</v>
      </c>
    </row>
    <row r="366" spans="3:5">
      <c r="C366" s="61">
        <v>15484577095</v>
      </c>
      <c r="D366" s="25" t="s">
        <v>998</v>
      </c>
      <c r="E366" s="25">
        <v>882</v>
      </c>
    </row>
    <row r="367" spans="3:5">
      <c r="C367" s="61">
        <v>15484627595</v>
      </c>
      <c r="D367" s="25" t="s">
        <v>999</v>
      </c>
      <c r="E367" s="25">
        <v>903</v>
      </c>
    </row>
    <row r="368" spans="3:5">
      <c r="C368" s="61">
        <v>15484678095</v>
      </c>
      <c r="D368" s="25" t="s">
        <v>1000</v>
      </c>
      <c r="E368" s="25">
        <v>925</v>
      </c>
    </row>
    <row r="369" spans="3:5">
      <c r="C369" s="61">
        <v>15484728595</v>
      </c>
      <c r="D369" s="25" t="s">
        <v>1001</v>
      </c>
      <c r="E369" s="25">
        <v>946</v>
      </c>
    </row>
    <row r="370" spans="3:5">
      <c r="C370" s="61">
        <v>15484779095</v>
      </c>
      <c r="D370" s="25" t="s">
        <v>1002</v>
      </c>
      <c r="E370" s="25">
        <v>968</v>
      </c>
    </row>
    <row r="371" spans="3:5">
      <c r="C371" s="62">
        <v>155844255100</v>
      </c>
      <c r="D371" s="25" t="s">
        <v>1003</v>
      </c>
      <c r="E371" s="25">
        <v>852</v>
      </c>
    </row>
    <row r="372" spans="3:5">
      <c r="C372" s="62">
        <v>155844760100</v>
      </c>
      <c r="D372" s="25" t="s">
        <v>1004</v>
      </c>
      <c r="E372" s="25">
        <v>874</v>
      </c>
    </row>
    <row r="373" spans="3:5">
      <c r="C373" s="62">
        <v>155845265100</v>
      </c>
      <c r="D373" s="25" t="s">
        <v>1005</v>
      </c>
      <c r="E373" s="25">
        <v>896</v>
      </c>
    </row>
    <row r="374" spans="3:5">
      <c r="C374" s="62"/>
      <c r="D374" s="25" t="s">
        <v>1006</v>
      </c>
      <c r="E374" s="25">
        <v>917</v>
      </c>
    </row>
    <row r="375" spans="3:5">
      <c r="C375" s="62"/>
      <c r="D375" s="25" t="s">
        <v>1007</v>
      </c>
      <c r="E375" s="25">
        <v>939</v>
      </c>
    </row>
    <row r="376" spans="3:5">
      <c r="C376" s="62"/>
      <c r="D376" s="25" t="s">
        <v>1008</v>
      </c>
      <c r="E376" s="25">
        <v>961</v>
      </c>
    </row>
    <row r="377" spans="3:5">
      <c r="C377" s="62"/>
      <c r="D377" s="25" t="s">
        <v>1009</v>
      </c>
      <c r="E377" s="25">
        <v>983</v>
      </c>
    </row>
    <row r="378" spans="3:5">
      <c r="C378" s="62"/>
      <c r="D378" s="25" t="s">
        <v>1010</v>
      </c>
      <c r="E378" s="25">
        <v>5</v>
      </c>
    </row>
    <row r="379" spans="3:5">
      <c r="C379" s="62">
        <v>156844760105</v>
      </c>
      <c r="D379" s="25" t="s">
        <v>1011</v>
      </c>
      <c r="E379" s="25">
        <v>909</v>
      </c>
    </row>
    <row r="380" spans="3:5">
      <c r="C380" s="62"/>
      <c r="D380" s="25" t="s">
        <v>1012</v>
      </c>
      <c r="E380" s="25">
        <v>931</v>
      </c>
    </row>
    <row r="381" spans="3:5">
      <c r="C381" s="62"/>
      <c r="D381" s="25" t="s">
        <v>1013</v>
      </c>
      <c r="E381" s="25">
        <v>953</v>
      </c>
    </row>
    <row r="382" spans="3:5">
      <c r="C382" s="62"/>
      <c r="D382" s="25" t="s">
        <v>1014</v>
      </c>
      <c r="E382" s="25">
        <v>976</v>
      </c>
    </row>
    <row r="383" spans="3:5">
      <c r="C383" s="62"/>
      <c r="D383" s="25" t="s">
        <v>1015</v>
      </c>
      <c r="E383" s="25">
        <v>998</v>
      </c>
    </row>
    <row r="384" spans="3:5">
      <c r="C384" s="62"/>
      <c r="D384" s="25" t="s">
        <v>1016</v>
      </c>
      <c r="E384" s="25">
        <v>20</v>
      </c>
    </row>
    <row r="385" spans="3:5">
      <c r="C385" s="62"/>
      <c r="D385" s="25" t="s">
        <v>1017</v>
      </c>
      <c r="E385" s="25">
        <v>42</v>
      </c>
    </row>
    <row r="386" spans="3:5">
      <c r="C386" s="62">
        <v>157845265110</v>
      </c>
      <c r="D386" s="25" t="s">
        <v>1018</v>
      </c>
      <c r="E386" s="25">
        <v>967</v>
      </c>
    </row>
    <row r="387" spans="3:5">
      <c r="C387" s="62"/>
      <c r="D387" s="25" t="s">
        <v>1019</v>
      </c>
      <c r="E387" s="25">
        <v>989</v>
      </c>
    </row>
    <row r="388" spans="3:5">
      <c r="C388" s="62"/>
      <c r="D388" s="25" t="s">
        <v>1020</v>
      </c>
      <c r="E388" s="25">
        <v>11</v>
      </c>
    </row>
    <row r="389" spans="3:5">
      <c r="C389" s="62"/>
      <c r="D389" s="25" t="s">
        <v>1021</v>
      </c>
      <c r="E389" s="25">
        <v>34</v>
      </c>
    </row>
    <row r="390" spans="3:5">
      <c r="C390" s="62"/>
      <c r="D390" s="25" t="s">
        <v>1022</v>
      </c>
      <c r="E390" s="25">
        <v>57</v>
      </c>
    </row>
    <row r="391" spans="3:5">
      <c r="C391" s="62"/>
      <c r="D391" s="25" t="s">
        <v>1023</v>
      </c>
      <c r="E391" s="25">
        <v>79</v>
      </c>
    </row>
    <row r="392" spans="3:5">
      <c r="C392" s="62"/>
      <c r="D392" s="25" t="s">
        <v>1024</v>
      </c>
      <c r="E392" s="25">
        <v>25</v>
      </c>
    </row>
    <row r="393" spans="3:5">
      <c r="C393" s="62"/>
      <c r="D393" s="25" t="s">
        <v>1025</v>
      </c>
      <c r="E393" s="25">
        <v>48</v>
      </c>
    </row>
    <row r="394" spans="3:5">
      <c r="C394" s="62"/>
      <c r="D394" s="25" t="s">
        <v>1026</v>
      </c>
      <c r="E394" s="25">
        <v>71</v>
      </c>
    </row>
    <row r="395" spans="3:5">
      <c r="C395" s="62"/>
      <c r="D395" s="25" t="s">
        <v>1027</v>
      </c>
      <c r="E395" s="25">
        <v>94</v>
      </c>
    </row>
    <row r="396" spans="3:5">
      <c r="C396" s="62"/>
      <c r="D396" s="25" t="s">
        <v>1028</v>
      </c>
      <c r="E396" s="25">
        <v>117</v>
      </c>
    </row>
    <row r="397" spans="3:5">
      <c r="C397" s="62"/>
      <c r="D397" s="25" t="s">
        <v>1029</v>
      </c>
      <c r="E397" s="25">
        <v>84</v>
      </c>
    </row>
    <row r="398" spans="3:5">
      <c r="C398" s="62"/>
      <c r="D398" s="25" t="s">
        <v>1030</v>
      </c>
      <c r="E398" s="25">
        <v>107</v>
      </c>
    </row>
    <row r="399" spans="3:5">
      <c r="C399" s="62"/>
      <c r="D399" s="25" t="s">
        <v>1031</v>
      </c>
      <c r="E399" s="25">
        <v>131</v>
      </c>
    </row>
    <row r="400" spans="3:5">
      <c r="C400" s="62"/>
      <c r="D400" s="25" t="s">
        <v>1032</v>
      </c>
      <c r="E400" s="25">
        <v>154</v>
      </c>
    </row>
    <row r="401" spans="3:5">
      <c r="C401" s="62"/>
      <c r="D401" s="25" t="s">
        <v>1033</v>
      </c>
      <c r="E401" s="25">
        <v>144</v>
      </c>
    </row>
    <row r="402" spans="3:5">
      <c r="C402" s="62"/>
      <c r="D402" s="25" t="s">
        <v>1034</v>
      </c>
      <c r="E402" s="25">
        <v>168</v>
      </c>
    </row>
    <row r="403" spans="3:5">
      <c r="C403" s="62">
        <v>160847790125</v>
      </c>
      <c r="D403" s="25" t="s">
        <v>1035</v>
      </c>
      <c r="E403" s="25">
        <v>192</v>
      </c>
    </row>
    <row r="404" spans="3:5">
      <c r="D404" s="25" t="s">
        <v>300</v>
      </c>
    </row>
    <row r="405" spans="3:5">
      <c r="C405" s="61">
        <v>1</v>
      </c>
      <c r="D405" s="25" t="s">
        <v>306</v>
      </c>
    </row>
    <row r="406" spans="3:5">
      <c r="C406" s="61">
        <v>14924651520</v>
      </c>
      <c r="D406" s="25" t="s">
        <v>1036</v>
      </c>
      <c r="E406" s="25">
        <v>204</v>
      </c>
    </row>
    <row r="407" spans="3:5">
      <c r="C407" s="61">
        <v>15024651525</v>
      </c>
      <c r="D407" s="25" t="s">
        <v>1037</v>
      </c>
      <c r="E407" s="25">
        <v>240</v>
      </c>
    </row>
    <row r="408" spans="3:5">
      <c r="C408" s="61">
        <v>15024702025</v>
      </c>
      <c r="D408" s="25" t="s">
        <v>1038</v>
      </c>
      <c r="E408" s="25">
        <v>260</v>
      </c>
    </row>
    <row r="409" spans="3:5">
      <c r="C409" s="61">
        <v>15024752525</v>
      </c>
      <c r="D409" s="25" t="s">
        <v>1039</v>
      </c>
      <c r="E409" s="25">
        <v>280</v>
      </c>
    </row>
    <row r="410" spans="3:5">
      <c r="C410" s="61">
        <v>15124651530</v>
      </c>
      <c r="D410" s="25" t="s">
        <v>1040</v>
      </c>
      <c r="E410" s="25">
        <v>277</v>
      </c>
    </row>
    <row r="411" spans="3:5">
      <c r="C411" s="61">
        <v>15124702030</v>
      </c>
      <c r="D411" s="25" t="s">
        <v>1041</v>
      </c>
      <c r="E411" s="25">
        <v>297</v>
      </c>
    </row>
    <row r="412" spans="3:5">
      <c r="C412" s="61">
        <v>15124752530</v>
      </c>
      <c r="D412" s="25" t="s">
        <v>1042</v>
      </c>
      <c r="E412" s="25">
        <v>317</v>
      </c>
    </row>
    <row r="413" spans="3:5">
      <c r="C413" s="61">
        <v>15124803030</v>
      </c>
      <c r="D413" s="25" t="s">
        <v>1043</v>
      </c>
      <c r="E413" s="25">
        <v>337</v>
      </c>
    </row>
    <row r="414" spans="3:5">
      <c r="C414" s="61">
        <v>15224702035</v>
      </c>
      <c r="D414" s="25" t="s">
        <v>1044</v>
      </c>
      <c r="E414" s="25">
        <v>334</v>
      </c>
    </row>
    <row r="415" spans="3:5">
      <c r="C415" s="61">
        <v>15224752535</v>
      </c>
      <c r="D415" s="25" t="s">
        <v>1045</v>
      </c>
      <c r="E415" s="25">
        <v>354</v>
      </c>
    </row>
    <row r="416" spans="3:5">
      <c r="C416" s="61">
        <v>15224803035</v>
      </c>
      <c r="D416" s="25" t="s">
        <v>1046</v>
      </c>
      <c r="E416" s="25">
        <v>375</v>
      </c>
    </row>
    <row r="417" spans="3:5">
      <c r="C417" s="61">
        <v>15224853535</v>
      </c>
      <c r="D417" s="25" t="s">
        <v>1047</v>
      </c>
      <c r="E417" s="25">
        <v>395</v>
      </c>
    </row>
    <row r="418" spans="3:5">
      <c r="C418" s="61">
        <v>15324702030</v>
      </c>
      <c r="D418" s="25" t="s">
        <v>1048</v>
      </c>
      <c r="E418" s="25">
        <v>371</v>
      </c>
    </row>
    <row r="419" spans="3:5">
      <c r="C419" s="61">
        <v>15324752540</v>
      </c>
      <c r="D419" s="25" t="s">
        <v>1049</v>
      </c>
      <c r="E419" s="25">
        <v>392</v>
      </c>
    </row>
    <row r="420" spans="3:5">
      <c r="C420" s="61">
        <v>15324803040</v>
      </c>
      <c r="D420" s="25" t="s">
        <v>1050</v>
      </c>
      <c r="E420" s="25">
        <v>412</v>
      </c>
    </row>
    <row r="421" spans="3:5">
      <c r="C421" s="61">
        <v>15324853540</v>
      </c>
      <c r="D421" s="25" t="s">
        <v>1051</v>
      </c>
      <c r="E421" s="25">
        <v>433</v>
      </c>
    </row>
    <row r="422" spans="3:5">
      <c r="C422" s="61">
        <v>15324904040</v>
      </c>
      <c r="D422" s="25" t="s">
        <v>1052</v>
      </c>
      <c r="E422" s="25">
        <v>454</v>
      </c>
    </row>
    <row r="423" spans="3:5">
      <c r="C423" s="61">
        <v>15424752545</v>
      </c>
      <c r="D423" s="25" t="s">
        <v>1053</v>
      </c>
      <c r="E423" s="25">
        <v>429</v>
      </c>
    </row>
    <row r="424" spans="3:5">
      <c r="C424" s="61">
        <v>15424803045</v>
      </c>
      <c r="D424" s="25" t="s">
        <v>1054</v>
      </c>
      <c r="E424" s="25">
        <v>450</v>
      </c>
    </row>
    <row r="425" spans="3:5">
      <c r="C425" s="61">
        <v>15424853545</v>
      </c>
      <c r="D425" s="25" t="s">
        <v>1055</v>
      </c>
      <c r="E425" s="25">
        <v>471</v>
      </c>
    </row>
    <row r="426" spans="3:5">
      <c r="C426" s="61">
        <v>15424904045</v>
      </c>
      <c r="D426" s="25" t="s">
        <v>1056</v>
      </c>
      <c r="E426" s="25">
        <v>493</v>
      </c>
    </row>
    <row r="427" spans="3:5">
      <c r="C427" s="61">
        <v>15424954545</v>
      </c>
      <c r="D427" s="25" t="s">
        <v>1057</v>
      </c>
      <c r="E427" s="25">
        <v>514</v>
      </c>
    </row>
    <row r="428" spans="3:5">
      <c r="C428" s="61">
        <v>15524752550</v>
      </c>
      <c r="D428" s="25" t="s">
        <v>1058</v>
      </c>
      <c r="E428" s="25">
        <v>466</v>
      </c>
    </row>
    <row r="429" spans="3:5">
      <c r="C429" s="61">
        <v>15524803050</v>
      </c>
      <c r="D429" s="25" t="s">
        <v>1059</v>
      </c>
      <c r="E429" s="25">
        <v>488</v>
      </c>
    </row>
    <row r="430" spans="3:5">
      <c r="C430" s="61">
        <v>15524853550</v>
      </c>
      <c r="D430" s="25" t="s">
        <v>1060</v>
      </c>
      <c r="E430" s="25">
        <v>509</v>
      </c>
    </row>
    <row r="431" spans="3:5">
      <c r="C431" s="61">
        <v>15524904050</v>
      </c>
      <c r="D431" s="25" t="s">
        <v>1061</v>
      </c>
      <c r="E431" s="25">
        <v>531</v>
      </c>
    </row>
    <row r="432" spans="3:5">
      <c r="C432" s="61">
        <v>15524954550</v>
      </c>
      <c r="D432" s="25" t="s">
        <v>1062</v>
      </c>
      <c r="E432" s="25">
        <v>553</v>
      </c>
    </row>
    <row r="433" spans="3:5">
      <c r="C433" s="61">
        <v>15525005050</v>
      </c>
      <c r="D433" s="25" t="s">
        <v>1063</v>
      </c>
      <c r="E433" s="25">
        <v>574</v>
      </c>
    </row>
    <row r="434" spans="3:5">
      <c r="C434" s="61">
        <v>15624803055</v>
      </c>
      <c r="D434" s="25" t="s">
        <v>1064</v>
      </c>
      <c r="E434" s="25">
        <v>525</v>
      </c>
    </row>
    <row r="435" spans="3:5">
      <c r="C435" s="61">
        <v>15624853555</v>
      </c>
      <c r="D435" s="25" t="s">
        <v>1065</v>
      </c>
      <c r="E435" s="25">
        <v>548</v>
      </c>
    </row>
    <row r="436" spans="3:5">
      <c r="C436" s="61">
        <v>15624904055</v>
      </c>
      <c r="D436" s="25" t="s">
        <v>1066</v>
      </c>
      <c r="E436" s="25">
        <v>570</v>
      </c>
    </row>
    <row r="437" spans="3:5">
      <c r="C437" s="61">
        <v>15624954555</v>
      </c>
      <c r="D437" s="25" t="s">
        <v>1067</v>
      </c>
      <c r="E437" s="25">
        <v>592</v>
      </c>
    </row>
    <row r="438" spans="3:5">
      <c r="C438" s="61">
        <v>15625005055</v>
      </c>
      <c r="D438" s="25" t="s">
        <v>1068</v>
      </c>
      <c r="E438" s="25">
        <v>614</v>
      </c>
    </row>
    <row r="439" spans="3:5">
      <c r="C439" s="61">
        <v>15625055555</v>
      </c>
      <c r="D439" s="25" t="s">
        <v>1069</v>
      </c>
      <c r="E439" s="25">
        <v>636</v>
      </c>
    </row>
    <row r="440" spans="3:5">
      <c r="C440" s="61">
        <v>15724803060</v>
      </c>
      <c r="D440" s="25" t="s">
        <v>1070</v>
      </c>
      <c r="E440" s="25">
        <v>563</v>
      </c>
    </row>
    <row r="441" spans="3:5">
      <c r="C441" s="61">
        <v>15724853560</v>
      </c>
      <c r="D441" s="25" t="s">
        <v>1071</v>
      </c>
      <c r="E441" s="25">
        <v>586</v>
      </c>
    </row>
    <row r="442" spans="3:5">
      <c r="C442" s="61">
        <v>15724904060</v>
      </c>
      <c r="D442" s="25" t="s">
        <v>1072</v>
      </c>
      <c r="E442" s="25">
        <v>608</v>
      </c>
    </row>
    <row r="443" spans="3:5">
      <c r="C443" s="61">
        <v>15724954560</v>
      </c>
      <c r="D443" s="25" t="s">
        <v>1073</v>
      </c>
      <c r="E443" s="25">
        <v>631</v>
      </c>
    </row>
    <row r="444" spans="3:5">
      <c r="C444" s="61">
        <v>15725005060</v>
      </c>
      <c r="D444" s="25" t="s">
        <v>1074</v>
      </c>
      <c r="E444" s="25">
        <v>653</v>
      </c>
    </row>
    <row r="445" spans="3:5">
      <c r="C445" s="61">
        <v>15725055560</v>
      </c>
      <c r="D445" s="25" t="s">
        <v>1075</v>
      </c>
      <c r="E445" s="25">
        <v>675</v>
      </c>
    </row>
    <row r="446" spans="3:5">
      <c r="C446" s="61">
        <v>15725106060</v>
      </c>
      <c r="D446" s="25" t="s">
        <v>1076</v>
      </c>
      <c r="E446" s="25">
        <v>698</v>
      </c>
    </row>
    <row r="447" spans="3:5">
      <c r="C447" s="61">
        <v>15824904065</v>
      </c>
      <c r="D447" s="25" t="s">
        <v>1077</v>
      </c>
      <c r="E447" s="25">
        <v>647</v>
      </c>
    </row>
    <row r="448" spans="3:5">
      <c r="C448" s="61">
        <v>15824954565</v>
      </c>
      <c r="D448" s="25" t="s">
        <v>1078</v>
      </c>
      <c r="E448" s="25">
        <v>669</v>
      </c>
    </row>
    <row r="449" spans="3:5">
      <c r="C449" s="61">
        <v>15825005065</v>
      </c>
      <c r="D449" s="25" t="s">
        <v>1079</v>
      </c>
      <c r="E449" s="25">
        <v>692</v>
      </c>
    </row>
    <row r="450" spans="3:5">
      <c r="C450" s="61">
        <v>15825055565</v>
      </c>
      <c r="D450" s="25" t="s">
        <v>1080</v>
      </c>
      <c r="E450" s="25">
        <v>715</v>
      </c>
    </row>
    <row r="451" spans="3:5">
      <c r="C451" s="61">
        <v>15825106065</v>
      </c>
      <c r="D451" s="25" t="s">
        <v>1081</v>
      </c>
      <c r="E451" s="25">
        <v>738</v>
      </c>
    </row>
    <row r="452" spans="3:5">
      <c r="C452" s="61">
        <v>15825156565</v>
      </c>
      <c r="D452" s="25" t="s">
        <v>1082</v>
      </c>
      <c r="E452" s="25">
        <v>761</v>
      </c>
    </row>
    <row r="453" spans="3:5">
      <c r="C453" s="61">
        <v>15924904070</v>
      </c>
      <c r="D453" s="25" t="s">
        <v>1083</v>
      </c>
      <c r="E453" s="25">
        <v>685</v>
      </c>
    </row>
    <row r="454" spans="3:5">
      <c r="C454" s="61">
        <v>15924954570</v>
      </c>
      <c r="D454" s="25" t="s">
        <v>1084</v>
      </c>
      <c r="E454" s="25">
        <v>708</v>
      </c>
    </row>
    <row r="455" spans="3:5">
      <c r="C455" s="61">
        <v>15925005070</v>
      </c>
      <c r="D455" s="25" t="s">
        <v>1085</v>
      </c>
      <c r="E455" s="25">
        <v>731</v>
      </c>
    </row>
    <row r="456" spans="3:5">
      <c r="C456" s="61">
        <v>15925055570</v>
      </c>
      <c r="D456" s="25" t="s">
        <v>1086</v>
      </c>
      <c r="E456" s="25">
        <v>755</v>
      </c>
    </row>
    <row r="457" spans="3:5">
      <c r="C457" s="61">
        <v>15925106070</v>
      </c>
      <c r="D457" s="25" t="s">
        <v>1087</v>
      </c>
      <c r="E457" s="25">
        <v>778</v>
      </c>
    </row>
    <row r="458" spans="3:5">
      <c r="C458" s="61">
        <v>15925156570</v>
      </c>
      <c r="D458" s="25" t="s">
        <v>1088</v>
      </c>
      <c r="E458" s="25">
        <v>801</v>
      </c>
    </row>
    <row r="459" spans="3:5">
      <c r="C459" s="61">
        <v>15925207070</v>
      </c>
      <c r="D459" s="25" t="s">
        <v>1089</v>
      </c>
      <c r="E459" s="25">
        <v>824</v>
      </c>
    </row>
    <row r="460" spans="3:5">
      <c r="C460" s="61">
        <v>16024904075</v>
      </c>
      <c r="D460" s="25" t="s">
        <v>1090</v>
      </c>
      <c r="E460" s="25">
        <v>723</v>
      </c>
    </row>
    <row r="461" spans="3:5">
      <c r="C461" s="61">
        <v>16024954575</v>
      </c>
      <c r="D461" s="25" t="s">
        <v>1091</v>
      </c>
      <c r="E461" s="25">
        <v>747</v>
      </c>
    </row>
    <row r="462" spans="3:5">
      <c r="C462" s="61">
        <v>16055005075</v>
      </c>
      <c r="D462" s="25" t="s">
        <v>1092</v>
      </c>
      <c r="E462" s="25">
        <v>771</v>
      </c>
    </row>
    <row r="463" spans="3:5">
      <c r="C463" s="61">
        <v>16025055575</v>
      </c>
      <c r="D463" s="25" t="s">
        <v>1093</v>
      </c>
      <c r="E463" s="25">
        <v>794</v>
      </c>
    </row>
    <row r="464" spans="3:5">
      <c r="C464" s="61">
        <v>16025106075</v>
      </c>
      <c r="D464" s="25" t="s">
        <v>1094</v>
      </c>
      <c r="E464" s="25">
        <v>818</v>
      </c>
    </row>
    <row r="465" spans="3:5">
      <c r="C465" s="61">
        <v>16025156575</v>
      </c>
      <c r="D465" s="25" t="s">
        <v>1095</v>
      </c>
      <c r="E465" s="25">
        <v>842</v>
      </c>
    </row>
    <row r="466" spans="3:5">
      <c r="C466" s="61">
        <v>16025207075</v>
      </c>
      <c r="D466" s="25" t="s">
        <v>1096</v>
      </c>
      <c r="E466" s="25">
        <v>865</v>
      </c>
    </row>
    <row r="467" spans="3:5">
      <c r="C467" s="61">
        <v>16124904080</v>
      </c>
      <c r="D467" s="25" t="s">
        <v>1097</v>
      </c>
      <c r="E467" s="25">
        <v>762</v>
      </c>
    </row>
    <row r="468" spans="3:5">
      <c r="C468" s="61">
        <v>16124954580</v>
      </c>
      <c r="D468" s="25" t="s">
        <v>1098</v>
      </c>
      <c r="E468" s="25">
        <v>786</v>
      </c>
    </row>
    <row r="469" spans="3:5">
      <c r="C469" s="61">
        <v>16125005080</v>
      </c>
      <c r="D469" s="25" t="s">
        <v>1099</v>
      </c>
      <c r="E469" s="25">
        <v>810</v>
      </c>
    </row>
    <row r="470" spans="3:5">
      <c r="C470" s="61">
        <v>16125055580</v>
      </c>
      <c r="D470" s="25" t="s">
        <v>1100</v>
      </c>
      <c r="E470" s="25">
        <v>834</v>
      </c>
    </row>
    <row r="471" spans="3:5">
      <c r="C471" s="61">
        <v>16125106080</v>
      </c>
      <c r="D471" s="25" t="s">
        <v>1101</v>
      </c>
      <c r="E471" s="25">
        <v>858</v>
      </c>
    </row>
    <row r="472" spans="3:5">
      <c r="C472" s="61">
        <v>16125156580</v>
      </c>
      <c r="D472" s="25" t="s">
        <v>1102</v>
      </c>
      <c r="E472" s="25">
        <v>882</v>
      </c>
    </row>
    <row r="473" spans="3:5">
      <c r="C473" s="61">
        <v>16125207080</v>
      </c>
      <c r="D473" s="25" t="s">
        <v>1103</v>
      </c>
      <c r="E473" s="25">
        <v>906</v>
      </c>
    </row>
    <row r="474" spans="3:5">
      <c r="D474" s="25" t="s">
        <v>300</v>
      </c>
    </row>
    <row r="475" spans="3:5">
      <c r="C475" s="61">
        <v>1</v>
      </c>
      <c r="D475" s="25" t="s">
        <v>307</v>
      </c>
    </row>
    <row r="476" spans="3:5">
      <c r="C476" s="61" t="s">
        <v>521</v>
      </c>
      <c r="D476" s="25" t="s">
        <v>1104</v>
      </c>
      <c r="E476" s="25">
        <v>5.88</v>
      </c>
    </row>
    <row r="477" spans="3:5">
      <c r="C477" s="61" t="s">
        <v>522</v>
      </c>
      <c r="D477" s="25" t="s">
        <v>1105</v>
      </c>
      <c r="E477" s="25">
        <v>6.52</v>
      </c>
    </row>
    <row r="478" spans="3:5">
      <c r="C478" s="61" t="s">
        <v>523</v>
      </c>
      <c r="D478" s="25" t="s">
        <v>1106</v>
      </c>
      <c r="E478" s="25">
        <v>8.7100000000000009</v>
      </c>
    </row>
    <row r="479" spans="3:5">
      <c r="C479" s="61" t="s">
        <v>524</v>
      </c>
      <c r="D479" s="25" t="s">
        <v>1107</v>
      </c>
      <c r="E479" s="25">
        <v>9.35</v>
      </c>
    </row>
    <row r="480" spans="3:5">
      <c r="C480" s="61" t="s">
        <v>525</v>
      </c>
      <c r="D480" s="25" t="s">
        <v>1108</v>
      </c>
      <c r="E480" s="25">
        <v>6.33</v>
      </c>
    </row>
    <row r="481" spans="3:5">
      <c r="C481" s="61" t="s">
        <v>526</v>
      </c>
      <c r="D481" s="25" t="s">
        <v>1109</v>
      </c>
      <c r="E481" s="25">
        <v>7.15</v>
      </c>
    </row>
    <row r="482" spans="3:5">
      <c r="C482" s="61" t="s">
        <v>527</v>
      </c>
      <c r="D482" s="25" t="s">
        <v>1110</v>
      </c>
      <c r="E482" s="25">
        <v>9.16</v>
      </c>
    </row>
    <row r="483" spans="3:5">
      <c r="C483" s="61" t="s">
        <v>528</v>
      </c>
      <c r="D483" s="25" t="s">
        <v>1111</v>
      </c>
      <c r="E483" s="25">
        <v>9.98</v>
      </c>
    </row>
    <row r="484" spans="3:5">
      <c r="C484" s="61" t="s">
        <v>529</v>
      </c>
      <c r="D484" s="25" t="s">
        <v>1112</v>
      </c>
      <c r="E484" s="25">
        <v>10.9</v>
      </c>
    </row>
    <row r="485" spans="3:5">
      <c r="C485" s="61" t="s">
        <v>530</v>
      </c>
      <c r="D485" s="25" t="s">
        <v>1113</v>
      </c>
      <c r="E485" s="25">
        <v>11.7</v>
      </c>
    </row>
    <row r="486" spans="3:5">
      <c r="C486" s="61" t="s">
        <v>531</v>
      </c>
      <c r="D486" s="25" t="s">
        <v>1114</v>
      </c>
      <c r="E486" s="25">
        <v>7.84</v>
      </c>
    </row>
    <row r="487" spans="3:5">
      <c r="C487" s="61" t="s">
        <v>532</v>
      </c>
      <c r="D487" s="25" t="s">
        <v>1115</v>
      </c>
      <c r="E487" s="25">
        <v>8.84</v>
      </c>
    </row>
    <row r="488" spans="3:5">
      <c r="C488" s="61">
        <v>1150753.26</v>
      </c>
      <c r="D488" s="25" t="s">
        <v>1116</v>
      </c>
      <c r="E488" s="25">
        <v>10.5</v>
      </c>
    </row>
    <row r="489" spans="3:5">
      <c r="C489" s="61" t="s">
        <v>533</v>
      </c>
      <c r="D489" s="25" t="s">
        <v>1117</v>
      </c>
      <c r="E489" s="25">
        <v>9.61</v>
      </c>
    </row>
    <row r="490" spans="3:5">
      <c r="C490" s="61" t="s">
        <v>534</v>
      </c>
      <c r="D490" s="25" t="s">
        <v>1118</v>
      </c>
      <c r="E490" s="25">
        <v>10.6</v>
      </c>
    </row>
    <row r="491" spans="3:5">
      <c r="C491" s="61">
        <v>11501003.26</v>
      </c>
      <c r="D491" s="25" t="s">
        <v>1119</v>
      </c>
      <c r="E491" s="25">
        <v>12.9</v>
      </c>
    </row>
    <row r="492" spans="3:5">
      <c r="C492" s="61" t="s">
        <v>535</v>
      </c>
      <c r="D492" s="25" t="s">
        <v>1120</v>
      </c>
      <c r="E492" s="25">
        <v>13.1</v>
      </c>
    </row>
    <row r="493" spans="3:5">
      <c r="C493" s="61" t="s">
        <v>536</v>
      </c>
      <c r="D493" s="25" t="s">
        <v>1121</v>
      </c>
      <c r="E493" s="25">
        <v>14.1</v>
      </c>
    </row>
    <row r="494" spans="3:5">
      <c r="C494" s="61">
        <v>11501503.26</v>
      </c>
      <c r="D494" s="25" t="s">
        <v>1122</v>
      </c>
      <c r="E494" s="25">
        <v>17.600000000000001</v>
      </c>
    </row>
    <row r="495" spans="3:5">
      <c r="C495" s="61" t="s">
        <v>537</v>
      </c>
      <c r="D495" s="25" t="s">
        <v>1123</v>
      </c>
      <c r="E495" s="25">
        <v>9.36</v>
      </c>
    </row>
    <row r="496" spans="3:5">
      <c r="C496" s="61" t="s">
        <v>538</v>
      </c>
      <c r="D496" s="25" t="s">
        <v>1124</v>
      </c>
      <c r="E496" s="25">
        <v>10.5</v>
      </c>
    </row>
    <row r="497" spans="3:5">
      <c r="C497" s="61" t="s">
        <v>539</v>
      </c>
      <c r="D497" s="25" t="s">
        <v>1125</v>
      </c>
      <c r="E497" s="25">
        <v>10.5</v>
      </c>
    </row>
    <row r="498" spans="3:5">
      <c r="C498" s="61" t="s">
        <v>540</v>
      </c>
      <c r="D498" s="25" t="s">
        <v>1126</v>
      </c>
      <c r="E498" s="25">
        <v>11.9</v>
      </c>
    </row>
    <row r="499" spans="3:5">
      <c r="C499" s="61">
        <v>12001003.26</v>
      </c>
      <c r="D499" s="25" t="s">
        <v>1127</v>
      </c>
      <c r="E499" s="25">
        <v>14.1</v>
      </c>
    </row>
    <row r="500" spans="3:5">
      <c r="C500" s="61">
        <v>12001004.560000001</v>
      </c>
      <c r="D500" s="25" t="s">
        <v>1128</v>
      </c>
      <c r="E500" s="25">
        <v>16.100000000000001</v>
      </c>
    </row>
    <row r="501" spans="3:5">
      <c r="C501" s="61">
        <v>12001253.26</v>
      </c>
      <c r="D501" s="25" t="s">
        <v>1129</v>
      </c>
      <c r="E501" s="25">
        <v>16.5</v>
      </c>
    </row>
    <row r="502" spans="3:5">
      <c r="C502" s="61" t="s">
        <v>541</v>
      </c>
      <c r="D502" s="25" t="s">
        <v>1130</v>
      </c>
      <c r="E502" s="25">
        <v>14</v>
      </c>
    </row>
    <row r="503" spans="3:5">
      <c r="C503" s="61" t="s">
        <v>542</v>
      </c>
      <c r="D503" s="25" t="s">
        <v>1131</v>
      </c>
      <c r="E503" s="25">
        <v>15.4</v>
      </c>
    </row>
    <row r="504" spans="3:5">
      <c r="C504" s="61">
        <v>12001503.26</v>
      </c>
      <c r="D504" s="25" t="s">
        <v>1132</v>
      </c>
      <c r="E504" s="25">
        <v>18.899999999999999</v>
      </c>
    </row>
    <row r="505" spans="3:5">
      <c r="C505" s="61">
        <v>12001504.560000001</v>
      </c>
      <c r="D505" s="25" t="s">
        <v>1133</v>
      </c>
      <c r="E505" s="25">
        <v>20.8</v>
      </c>
    </row>
    <row r="506" spans="3:5">
      <c r="C506" s="61" t="s">
        <v>543</v>
      </c>
      <c r="D506" s="25" t="s">
        <v>1134</v>
      </c>
      <c r="E506" s="25">
        <v>14.9</v>
      </c>
    </row>
    <row r="507" spans="3:5">
      <c r="C507" s="61">
        <v>12501254.560000001</v>
      </c>
      <c r="D507" s="25" t="s">
        <v>1135</v>
      </c>
      <c r="E507" s="25">
        <v>20.2</v>
      </c>
    </row>
    <row r="508" spans="3:5">
      <c r="C508" s="61">
        <v>12501254.59</v>
      </c>
      <c r="D508" s="25" t="s">
        <v>1136</v>
      </c>
      <c r="E508" s="25">
        <v>25.9</v>
      </c>
    </row>
    <row r="509" spans="3:5">
      <c r="C509" s="61" t="s">
        <v>544</v>
      </c>
      <c r="D509" s="25" t="s">
        <v>1137</v>
      </c>
      <c r="E509" s="25">
        <v>16.7</v>
      </c>
    </row>
    <row r="510" spans="3:5">
      <c r="C510" s="61">
        <v>12501504.560000001</v>
      </c>
      <c r="D510" s="25" t="s">
        <v>1138</v>
      </c>
      <c r="E510" s="25">
        <v>22.5</v>
      </c>
    </row>
    <row r="511" spans="3:5">
      <c r="C511" s="61">
        <v>12501504.59</v>
      </c>
      <c r="D511" s="25" t="s">
        <v>1139</v>
      </c>
      <c r="E511" s="25">
        <v>29.4</v>
      </c>
    </row>
    <row r="512" spans="3:5">
      <c r="C512" s="61" t="s">
        <v>545</v>
      </c>
      <c r="D512" s="25" t="s">
        <v>1140</v>
      </c>
      <c r="E512" s="25">
        <v>17.899999999999999</v>
      </c>
    </row>
    <row r="513" spans="3:6">
      <c r="C513" s="61">
        <v>13001504.560000001</v>
      </c>
      <c r="D513" s="25" t="s">
        <v>1141</v>
      </c>
      <c r="E513" s="25">
        <v>24.3</v>
      </c>
    </row>
    <row r="514" spans="3:6">
      <c r="C514" s="61">
        <v>13001504.59</v>
      </c>
      <c r="D514" s="25" t="s">
        <v>1142</v>
      </c>
      <c r="E514" s="25">
        <v>31.2</v>
      </c>
    </row>
    <row r="515" spans="3:6">
      <c r="C515" s="61">
        <v>13501754.560000001</v>
      </c>
      <c r="D515" s="25" t="s">
        <v>1143</v>
      </c>
      <c r="E515" s="25">
        <v>28.4</v>
      </c>
    </row>
    <row r="516" spans="3:6">
      <c r="C516" s="61">
        <v>13501754.59</v>
      </c>
      <c r="D516" s="25" t="s">
        <v>1144</v>
      </c>
      <c r="E516" s="25">
        <v>36.5</v>
      </c>
    </row>
    <row r="517" spans="3:6">
      <c r="C517" s="61">
        <v>14002004.560000001</v>
      </c>
      <c r="D517" s="25" t="s">
        <v>1145</v>
      </c>
      <c r="E517" s="25">
        <v>32.5</v>
      </c>
    </row>
    <row r="518" spans="3:6">
      <c r="C518" s="61">
        <v>14002004.59</v>
      </c>
      <c r="D518" s="25" t="s">
        <v>1146</v>
      </c>
      <c r="E518" s="25">
        <v>41.8</v>
      </c>
    </row>
    <row r="519" spans="3:6">
      <c r="C519" s="61">
        <v>140020069</v>
      </c>
      <c r="D519" s="25" t="s">
        <v>1147</v>
      </c>
      <c r="E519" s="25">
        <v>46.3</v>
      </c>
    </row>
    <row r="520" spans="3:6">
      <c r="C520" s="61">
        <v>1400200612</v>
      </c>
      <c r="D520" s="25" t="s">
        <v>1148</v>
      </c>
      <c r="E520" s="25">
        <v>55.4</v>
      </c>
    </row>
    <row r="521" spans="3:6">
      <c r="C521" s="61">
        <v>14502004.59</v>
      </c>
      <c r="D521" s="25" t="s">
        <v>1149</v>
      </c>
      <c r="E521" s="25">
        <v>43.5</v>
      </c>
    </row>
    <row r="522" spans="3:6">
      <c r="C522" s="61">
        <v>1450250612</v>
      </c>
      <c r="D522" s="25" t="s">
        <v>1150</v>
      </c>
      <c r="E522" s="25">
        <v>67.2</v>
      </c>
    </row>
    <row r="523" spans="3:6">
      <c r="D523" s="25" t="s">
        <v>300</v>
      </c>
    </row>
    <row r="524" spans="3:6">
      <c r="C524" s="61">
        <v>1</v>
      </c>
      <c r="D524" s="25" t="s">
        <v>1151</v>
      </c>
    </row>
    <row r="525" spans="3:6">
      <c r="C525" s="61">
        <v>11007558</v>
      </c>
      <c r="D525" s="25" t="s">
        <v>1152</v>
      </c>
      <c r="E525" s="25">
        <v>12.9</v>
      </c>
      <c r="F525" s="25">
        <v>0.5</v>
      </c>
    </row>
    <row r="526" spans="3:6">
      <c r="C526" s="61" t="s">
        <v>546</v>
      </c>
      <c r="D526" s="25" t="s">
        <v>1153</v>
      </c>
      <c r="E526" s="25">
        <v>16.100000000000001</v>
      </c>
      <c r="F526" s="25">
        <v>0.55000000000000004</v>
      </c>
    </row>
    <row r="527" spans="3:6">
      <c r="C527" s="61" t="s">
        <v>547</v>
      </c>
      <c r="D527" s="25" t="s">
        <v>1154</v>
      </c>
      <c r="E527" s="25">
        <v>17.100000000000001</v>
      </c>
      <c r="F527" s="25">
        <v>0.6</v>
      </c>
    </row>
    <row r="528" spans="3:6">
      <c r="C528" s="62">
        <v>11501258.514</v>
      </c>
      <c r="D528" s="25" t="s">
        <v>1155</v>
      </c>
      <c r="E528" s="25">
        <v>36.200000000000003</v>
      </c>
      <c r="F528" s="25">
        <v>0.8</v>
      </c>
    </row>
    <row r="529" spans="3:6">
      <c r="C529" s="61">
        <v>1180100610</v>
      </c>
      <c r="D529" s="25" t="s">
        <v>1156</v>
      </c>
      <c r="E529" s="25">
        <v>23.6</v>
      </c>
      <c r="F529" s="25">
        <v>0.76</v>
      </c>
    </row>
    <row r="530" spans="3:6">
      <c r="C530" s="61">
        <v>1200100710</v>
      </c>
      <c r="D530" s="25" t="s">
        <v>1157</v>
      </c>
      <c r="E530" s="25">
        <v>26</v>
      </c>
      <c r="F530" s="25">
        <v>0.8</v>
      </c>
    </row>
    <row r="531" spans="3:6">
      <c r="C531" s="61">
        <v>1200150916</v>
      </c>
      <c r="D531" s="25" t="s">
        <v>1158</v>
      </c>
      <c r="E531" s="25">
        <v>50.4</v>
      </c>
      <c r="F531" s="25">
        <v>1</v>
      </c>
    </row>
    <row r="532" spans="3:6">
      <c r="C532" s="62">
        <v>12501257.512</v>
      </c>
      <c r="D532" s="124" t="s">
        <v>2365</v>
      </c>
      <c r="E532" s="25">
        <v>38.299999999999997</v>
      </c>
      <c r="F532" s="25">
        <v>1</v>
      </c>
    </row>
    <row r="533" spans="3:6">
      <c r="C533" s="61">
        <v>12501251019</v>
      </c>
      <c r="D533" s="25" t="s">
        <v>1159</v>
      </c>
      <c r="E533" s="25">
        <v>55.5</v>
      </c>
      <c r="F533" s="25">
        <v>1</v>
      </c>
    </row>
    <row r="534" spans="3:6">
      <c r="C534" s="61">
        <v>1300150813</v>
      </c>
      <c r="D534" s="25" t="s">
        <v>1160</v>
      </c>
      <c r="E534" s="25">
        <v>48.3</v>
      </c>
      <c r="F534" s="25">
        <v>1.2</v>
      </c>
    </row>
    <row r="535" spans="3:6">
      <c r="C535" s="62">
        <v>13001501018.5</v>
      </c>
      <c r="D535" s="25" t="s">
        <v>1161</v>
      </c>
      <c r="E535" s="25">
        <v>65.5</v>
      </c>
      <c r="F535" s="25">
        <v>1.2</v>
      </c>
    </row>
    <row r="536" spans="3:6">
      <c r="D536" s="25" t="s">
        <v>1162</v>
      </c>
      <c r="E536" s="25">
        <v>76.8</v>
      </c>
      <c r="F536" s="25">
        <v>1.2</v>
      </c>
    </row>
    <row r="537" spans="3:6">
      <c r="C537" s="61">
        <v>1350150915</v>
      </c>
      <c r="D537" s="25" t="s">
        <v>1163</v>
      </c>
      <c r="E537" s="25">
        <v>58.5</v>
      </c>
      <c r="F537" s="25">
        <v>1.3</v>
      </c>
    </row>
    <row r="538" spans="3:6">
      <c r="C538" s="61">
        <v>13501501224</v>
      </c>
      <c r="D538" s="25" t="s">
        <v>1164</v>
      </c>
      <c r="E538" s="25">
        <v>87.2</v>
      </c>
      <c r="F538" s="25">
        <v>1.3</v>
      </c>
    </row>
    <row r="539" spans="3:6">
      <c r="C539" s="61">
        <v>14001501018</v>
      </c>
      <c r="D539" s="25" t="s">
        <v>1165</v>
      </c>
      <c r="E539" s="25">
        <v>72</v>
      </c>
      <c r="F539" s="25">
        <v>1.4</v>
      </c>
    </row>
    <row r="540" spans="3:6">
      <c r="C540" s="62">
        <v>140015012.52500001</v>
      </c>
      <c r="D540" s="25" t="s">
        <v>1166</v>
      </c>
      <c r="E540" s="25">
        <v>95.8</v>
      </c>
      <c r="F540" s="25">
        <v>1.4</v>
      </c>
    </row>
    <row r="541" spans="3:6">
      <c r="C541" s="61">
        <v>14501751120</v>
      </c>
      <c r="D541" s="25" t="s">
        <v>1167</v>
      </c>
      <c r="E541" s="25">
        <v>91.7</v>
      </c>
      <c r="F541" s="25">
        <v>1.6</v>
      </c>
    </row>
    <row r="542" spans="3:6">
      <c r="C542" s="61">
        <v>14501751326</v>
      </c>
      <c r="D542" s="25" t="s">
        <v>1168</v>
      </c>
      <c r="E542" s="25">
        <v>115</v>
      </c>
      <c r="F542" s="25">
        <v>1.6</v>
      </c>
    </row>
    <row r="543" spans="3:6">
      <c r="C543" s="61">
        <v>16001901325</v>
      </c>
      <c r="D543" s="25" t="s">
        <v>1169</v>
      </c>
      <c r="E543" s="25">
        <v>133</v>
      </c>
      <c r="F543" s="25">
        <v>1.96</v>
      </c>
    </row>
    <row r="544" spans="3:6">
      <c r="C544" s="61">
        <v>16001901635</v>
      </c>
      <c r="D544" s="25" t="s">
        <v>1170</v>
      </c>
      <c r="E544" s="25">
        <v>176</v>
      </c>
      <c r="F544" s="25">
        <v>1.96</v>
      </c>
    </row>
    <row r="545" spans="3:6">
      <c r="D545" s="25" t="s">
        <v>300</v>
      </c>
    </row>
    <row r="546" spans="3:6">
      <c r="C546" s="61">
        <v>2</v>
      </c>
      <c r="D546" s="25" t="s">
        <v>308</v>
      </c>
    </row>
    <row r="547" spans="3:6">
      <c r="C547" s="61">
        <v>2754057</v>
      </c>
      <c r="D547" s="25" t="s">
        <v>1171</v>
      </c>
      <c r="E547" s="25">
        <v>6.92</v>
      </c>
      <c r="F547" s="25">
        <v>0.31</v>
      </c>
    </row>
    <row r="548" spans="3:6">
      <c r="C548" s="61">
        <v>21005057.5</v>
      </c>
      <c r="D548" s="25" t="s">
        <v>1172</v>
      </c>
      <c r="E548" s="25">
        <v>9.36</v>
      </c>
      <c r="F548" s="25">
        <v>0.4</v>
      </c>
    </row>
    <row r="549" spans="3:6">
      <c r="C549" s="61">
        <v>21256568</v>
      </c>
      <c r="D549" s="25" t="s">
        <v>1173</v>
      </c>
      <c r="E549" s="25">
        <v>13.4</v>
      </c>
      <c r="F549" s="25">
        <v>0.51</v>
      </c>
    </row>
    <row r="550" spans="3:6">
      <c r="C550" s="62">
        <v>2150756.5099999998</v>
      </c>
      <c r="D550" s="25" t="s">
        <v>1174</v>
      </c>
      <c r="E550" s="25">
        <v>18.600000000000001</v>
      </c>
      <c r="F550" s="25">
        <v>0.6</v>
      </c>
    </row>
    <row r="551" spans="3:6">
      <c r="C551" s="61">
        <v>215075912.5</v>
      </c>
      <c r="D551" s="25" t="s">
        <v>1175</v>
      </c>
      <c r="E551" s="25">
        <v>24</v>
      </c>
      <c r="F551" s="25">
        <v>0.6</v>
      </c>
    </row>
    <row r="552" spans="3:6">
      <c r="C552" s="61">
        <v>218075710.5</v>
      </c>
      <c r="D552" s="25" t="s">
        <v>1176</v>
      </c>
      <c r="E552" s="25">
        <v>21.4</v>
      </c>
      <c r="F552" s="25">
        <v>0.66</v>
      </c>
    </row>
    <row r="553" spans="3:6">
      <c r="C553" s="61">
        <v>2200807.5109999999</v>
      </c>
      <c r="D553" s="25" t="s">
        <v>1177</v>
      </c>
      <c r="E553" s="25">
        <v>24.6</v>
      </c>
      <c r="F553" s="25">
        <v>0.72</v>
      </c>
    </row>
    <row r="554" spans="3:6">
      <c r="C554" s="61">
        <v>220090813.5</v>
      </c>
      <c r="D554" s="25" t="s">
        <v>1178</v>
      </c>
      <c r="E554" s="25">
        <v>30.3</v>
      </c>
      <c r="F554" s="25">
        <v>0.76</v>
      </c>
    </row>
    <row r="555" spans="3:6">
      <c r="C555" s="61">
        <v>225090913</v>
      </c>
      <c r="D555" s="25" t="s">
        <v>1179</v>
      </c>
      <c r="E555" s="25">
        <v>34.6</v>
      </c>
      <c r="F555" s="25">
        <v>0.86</v>
      </c>
    </row>
    <row r="556" spans="3:6">
      <c r="C556" s="62">
        <v>2250901114.5</v>
      </c>
      <c r="D556" s="25" t="s">
        <v>1180</v>
      </c>
      <c r="E556" s="25">
        <v>40.200000000000003</v>
      </c>
      <c r="F556" s="25">
        <v>0.86</v>
      </c>
    </row>
    <row r="557" spans="3:6">
      <c r="C557" s="61">
        <v>230090913</v>
      </c>
      <c r="D557" s="25" t="s">
        <v>1181</v>
      </c>
      <c r="E557" s="25">
        <v>38.1</v>
      </c>
      <c r="F557" s="25">
        <v>0.96</v>
      </c>
    </row>
    <row r="558" spans="3:6">
      <c r="C558" s="62">
        <v>2300901015.5</v>
      </c>
      <c r="D558" s="25" t="s">
        <v>1182</v>
      </c>
      <c r="E558" s="25">
        <v>43.8</v>
      </c>
      <c r="F558" s="25">
        <v>0.96</v>
      </c>
    </row>
    <row r="559" spans="3:6">
      <c r="C559" s="61">
        <v>2300901216</v>
      </c>
      <c r="D559" s="25" t="s">
        <v>1183</v>
      </c>
      <c r="E559" s="25">
        <v>48.6</v>
      </c>
      <c r="F559" s="25">
        <v>0.96</v>
      </c>
    </row>
    <row r="560" spans="3:6">
      <c r="C560" s="62">
        <v>238010010.516</v>
      </c>
      <c r="D560" s="25" t="s">
        <v>1184</v>
      </c>
      <c r="E560" s="25">
        <v>54.5</v>
      </c>
      <c r="F560" s="25">
        <v>1.1599999999999999</v>
      </c>
    </row>
    <row r="561" spans="3:6">
      <c r="C561" s="62">
        <v>23801001316.5</v>
      </c>
      <c r="D561" s="25" t="s">
        <v>1185</v>
      </c>
      <c r="E561" s="25">
        <v>62</v>
      </c>
      <c r="F561" s="25">
        <v>1.1599999999999999</v>
      </c>
    </row>
    <row r="562" spans="3:6">
      <c r="C562" s="63">
        <v>23801001320</v>
      </c>
      <c r="D562" s="25" t="s">
        <v>1186</v>
      </c>
      <c r="E562" s="25">
        <v>67.3</v>
      </c>
      <c r="F562" s="25">
        <v>1.1599999999999999</v>
      </c>
    </row>
    <row r="563" spans="3:6">
      <c r="D563" s="25" t="s">
        <v>300</v>
      </c>
    </row>
    <row r="564" spans="3:6">
      <c r="C564" s="61">
        <v>3</v>
      </c>
      <c r="D564" s="25" t="s">
        <v>309</v>
      </c>
    </row>
    <row r="565" spans="3:6">
      <c r="C565" s="61">
        <v>320203</v>
      </c>
      <c r="D565" s="25" t="s">
        <v>1187</v>
      </c>
      <c r="E565" s="25">
        <v>0.88500000000000001</v>
      </c>
      <c r="F565" s="25">
        <v>0.08</v>
      </c>
    </row>
    <row r="566" spans="3:6">
      <c r="C566" s="61">
        <v>325253</v>
      </c>
      <c r="D566" s="25" t="s">
        <v>1188</v>
      </c>
      <c r="E566" s="25">
        <v>1.1200000000000001</v>
      </c>
      <c r="F566" s="25">
        <v>0.1</v>
      </c>
    </row>
    <row r="567" spans="3:6">
      <c r="C567" s="61">
        <v>330303</v>
      </c>
      <c r="D567" s="25" t="s">
        <v>1189</v>
      </c>
      <c r="E567" s="25">
        <v>1.36</v>
      </c>
      <c r="F567" s="25">
        <v>0.12</v>
      </c>
    </row>
    <row r="568" spans="3:6">
      <c r="C568" s="61">
        <v>340403</v>
      </c>
      <c r="D568" s="25" t="s">
        <v>1190</v>
      </c>
      <c r="E568" s="25">
        <v>1.83</v>
      </c>
      <c r="F568" s="25">
        <v>0.16</v>
      </c>
    </row>
    <row r="569" spans="3:6">
      <c r="C569" s="61">
        <v>340405</v>
      </c>
      <c r="D569" s="25" t="s">
        <v>1191</v>
      </c>
      <c r="E569" s="25">
        <v>2.95</v>
      </c>
      <c r="F569" s="25">
        <v>0.16</v>
      </c>
    </row>
    <row r="570" spans="3:6">
      <c r="C570" s="61">
        <v>345454</v>
      </c>
      <c r="D570" s="25" t="s">
        <v>1192</v>
      </c>
      <c r="E570" s="25">
        <v>2.74</v>
      </c>
      <c r="F570" s="25">
        <v>0.18</v>
      </c>
    </row>
    <row r="571" spans="3:6">
      <c r="C571" s="61">
        <v>345455</v>
      </c>
      <c r="D571" s="25" t="s">
        <v>1193</v>
      </c>
      <c r="E571" s="25">
        <v>3.38</v>
      </c>
      <c r="F571" s="25">
        <v>0.18</v>
      </c>
    </row>
    <row r="572" spans="3:6">
      <c r="C572" s="61">
        <v>350504</v>
      </c>
      <c r="D572" s="25" t="s">
        <v>1194</v>
      </c>
      <c r="E572" s="25">
        <v>3.06</v>
      </c>
      <c r="F572" s="25">
        <v>0.2</v>
      </c>
    </row>
    <row r="573" spans="3:6">
      <c r="C573" s="61">
        <v>350505</v>
      </c>
      <c r="D573" s="25" t="s">
        <v>1195</v>
      </c>
      <c r="E573" s="25">
        <v>3.77</v>
      </c>
      <c r="F573" s="25">
        <v>0.2</v>
      </c>
    </row>
    <row r="574" spans="3:6">
      <c r="C574" s="61">
        <v>350506</v>
      </c>
      <c r="D574" s="25" t="s">
        <v>1196</v>
      </c>
      <c r="E574" s="25">
        <v>4.43</v>
      </c>
      <c r="F574" s="25">
        <v>0.2</v>
      </c>
    </row>
    <row r="575" spans="3:6">
      <c r="C575" s="61">
        <v>360604</v>
      </c>
      <c r="D575" s="25" t="s">
        <v>1197</v>
      </c>
      <c r="E575" s="25">
        <v>3.68</v>
      </c>
      <c r="F575" s="25">
        <v>0.24</v>
      </c>
    </row>
    <row r="576" spans="3:6">
      <c r="C576" s="61">
        <v>360605</v>
      </c>
      <c r="D576" s="25" t="s">
        <v>1198</v>
      </c>
      <c r="E576" s="25">
        <v>4.55</v>
      </c>
      <c r="F576" s="25">
        <v>0.24</v>
      </c>
    </row>
    <row r="577" spans="3:6">
      <c r="C577" s="61">
        <v>365655</v>
      </c>
      <c r="D577" s="25" t="s">
        <v>1199</v>
      </c>
      <c r="E577" s="25">
        <v>5</v>
      </c>
      <c r="F577" s="25">
        <v>0.26</v>
      </c>
    </row>
    <row r="578" spans="3:6">
      <c r="C578" s="61">
        <v>365656</v>
      </c>
      <c r="D578" s="25" t="s">
        <v>1200</v>
      </c>
      <c r="E578" s="25">
        <v>5.91</v>
      </c>
      <c r="F578" s="25">
        <v>0.26</v>
      </c>
    </row>
    <row r="579" spans="3:6">
      <c r="C579" s="61">
        <v>365658</v>
      </c>
      <c r="D579" s="25" t="s">
        <v>1201</v>
      </c>
      <c r="E579" s="25">
        <v>7.66</v>
      </c>
      <c r="F579" s="25">
        <v>0.26</v>
      </c>
    </row>
    <row r="580" spans="3:6">
      <c r="C580" s="61">
        <v>370706</v>
      </c>
      <c r="D580" s="25" t="s">
        <v>1202</v>
      </c>
      <c r="E580" s="25">
        <v>6.38</v>
      </c>
      <c r="F580" s="25">
        <v>0.28000000000000003</v>
      </c>
    </row>
    <row r="581" spans="3:6">
      <c r="C581" s="61">
        <v>375756</v>
      </c>
      <c r="D581" s="25" t="s">
        <v>1203</v>
      </c>
      <c r="E581" s="25">
        <v>6.85</v>
      </c>
      <c r="F581" s="25">
        <v>0.3</v>
      </c>
    </row>
    <row r="582" spans="3:6">
      <c r="C582" s="61">
        <v>375759</v>
      </c>
      <c r="D582" s="25" t="s">
        <v>1204</v>
      </c>
      <c r="E582" s="25">
        <v>9.9600000000000009</v>
      </c>
      <c r="F582" s="25">
        <v>0.3</v>
      </c>
    </row>
    <row r="583" spans="3:6">
      <c r="C583" s="61">
        <v>3757512</v>
      </c>
      <c r="D583" s="25" t="s">
        <v>1205</v>
      </c>
      <c r="E583" s="25">
        <v>13</v>
      </c>
      <c r="F583" s="25">
        <v>0.3</v>
      </c>
    </row>
    <row r="584" spans="3:6">
      <c r="C584" s="61">
        <v>380806</v>
      </c>
      <c r="D584" s="25" t="s">
        <v>1206</v>
      </c>
      <c r="E584" s="25">
        <v>7.32</v>
      </c>
      <c r="F584" s="25">
        <v>0.32</v>
      </c>
    </row>
    <row r="585" spans="3:6">
      <c r="C585" s="61">
        <v>390906</v>
      </c>
      <c r="D585" s="25" t="s">
        <v>1207</v>
      </c>
      <c r="E585" s="25">
        <v>8.2799999999999994</v>
      </c>
      <c r="F585" s="25">
        <v>0.36</v>
      </c>
    </row>
    <row r="586" spans="3:6">
      <c r="C586" s="61">
        <v>390907</v>
      </c>
      <c r="D586" s="25" t="s">
        <v>1208</v>
      </c>
      <c r="E586" s="25">
        <v>9.59</v>
      </c>
      <c r="F586" s="25">
        <v>0.36</v>
      </c>
    </row>
    <row r="587" spans="3:6">
      <c r="C587" s="61">
        <v>3909010</v>
      </c>
      <c r="D587" s="25" t="s">
        <v>1209</v>
      </c>
      <c r="E587" s="25">
        <v>13.3</v>
      </c>
      <c r="F587" s="25">
        <v>0.36</v>
      </c>
    </row>
    <row r="588" spans="3:6">
      <c r="C588" s="61">
        <v>3909013</v>
      </c>
      <c r="D588" s="25" t="s">
        <v>1210</v>
      </c>
      <c r="E588" s="25">
        <v>17</v>
      </c>
      <c r="F588" s="25">
        <v>0.36</v>
      </c>
    </row>
    <row r="589" spans="3:6">
      <c r="C589" s="61">
        <v>31001007</v>
      </c>
      <c r="D589" s="25" t="s">
        <v>1211</v>
      </c>
      <c r="E589" s="25">
        <v>10.7</v>
      </c>
      <c r="F589" s="25">
        <v>0.4</v>
      </c>
    </row>
    <row r="590" spans="3:6">
      <c r="C590" s="61">
        <v>310010010</v>
      </c>
      <c r="D590" s="25" t="s">
        <v>1212</v>
      </c>
      <c r="E590" s="25">
        <v>14.9</v>
      </c>
      <c r="F590" s="25">
        <v>0.4</v>
      </c>
    </row>
    <row r="591" spans="3:6">
      <c r="C591" s="61">
        <v>310010013</v>
      </c>
      <c r="D591" s="25" t="s">
        <v>1213</v>
      </c>
      <c r="E591" s="25">
        <v>19.100000000000001</v>
      </c>
      <c r="F591" s="25">
        <v>0.4</v>
      </c>
    </row>
    <row r="592" spans="3:6">
      <c r="C592" s="61">
        <v>31201208</v>
      </c>
      <c r="D592" s="25" t="s">
        <v>1214</v>
      </c>
      <c r="E592" s="25">
        <v>14.7</v>
      </c>
      <c r="F592" s="25">
        <v>0.48</v>
      </c>
    </row>
    <row r="593" spans="3:6">
      <c r="C593" s="61">
        <v>31301309</v>
      </c>
      <c r="D593" s="25" t="s">
        <v>1215</v>
      </c>
      <c r="E593" s="25">
        <v>17.899999999999999</v>
      </c>
      <c r="F593" s="25">
        <v>0.52</v>
      </c>
    </row>
    <row r="594" spans="3:6">
      <c r="C594" s="61">
        <v>313013012</v>
      </c>
      <c r="D594" s="25" t="s">
        <v>1216</v>
      </c>
      <c r="E594" s="25">
        <v>23.4</v>
      </c>
      <c r="F594" s="25">
        <v>0.52</v>
      </c>
    </row>
    <row r="595" spans="3:6">
      <c r="C595" s="61">
        <v>313013015</v>
      </c>
      <c r="D595" s="25" t="s">
        <v>1217</v>
      </c>
      <c r="E595" s="25">
        <v>28.8</v>
      </c>
      <c r="F595" s="25">
        <v>0.52</v>
      </c>
    </row>
    <row r="596" spans="3:6">
      <c r="C596" s="61">
        <v>315015012</v>
      </c>
      <c r="D596" s="25" t="s">
        <v>1218</v>
      </c>
      <c r="E596" s="25">
        <v>27.3</v>
      </c>
      <c r="F596" s="25">
        <v>0.6</v>
      </c>
    </row>
    <row r="597" spans="3:6">
      <c r="C597" s="61">
        <v>315015015</v>
      </c>
      <c r="D597" s="25" t="s">
        <v>1219</v>
      </c>
      <c r="E597" s="25">
        <v>33.6</v>
      </c>
      <c r="F597" s="25">
        <v>0.6</v>
      </c>
    </row>
    <row r="598" spans="3:6">
      <c r="C598" s="61">
        <v>315015019</v>
      </c>
      <c r="D598" s="25" t="s">
        <v>1220</v>
      </c>
      <c r="E598" s="25">
        <v>41.9</v>
      </c>
      <c r="F598" s="25">
        <v>0.6</v>
      </c>
    </row>
    <row r="599" spans="3:6">
      <c r="C599" s="61">
        <v>317517512</v>
      </c>
      <c r="D599" s="25" t="s">
        <v>1221</v>
      </c>
      <c r="E599" s="25">
        <v>31.8</v>
      </c>
      <c r="F599" s="25">
        <v>0.7</v>
      </c>
    </row>
    <row r="600" spans="3:6">
      <c r="C600" s="61">
        <v>317517515</v>
      </c>
      <c r="D600" s="25" t="s">
        <v>1222</v>
      </c>
      <c r="E600" s="25">
        <v>39.4</v>
      </c>
      <c r="F600" s="25">
        <v>0.7</v>
      </c>
    </row>
    <row r="601" spans="3:6">
      <c r="C601" s="61">
        <v>320020015</v>
      </c>
      <c r="D601" s="25" t="s">
        <v>1223</v>
      </c>
      <c r="E601" s="25">
        <v>45.3</v>
      </c>
      <c r="F601" s="25">
        <v>0.8</v>
      </c>
    </row>
    <row r="602" spans="3:6">
      <c r="C602" s="61">
        <v>320020020</v>
      </c>
      <c r="D602" s="25" t="s">
        <v>1224</v>
      </c>
      <c r="E602" s="25">
        <v>59.7</v>
      </c>
      <c r="F602" s="25">
        <v>0.8</v>
      </c>
    </row>
    <row r="603" spans="3:6">
      <c r="C603" s="61">
        <v>320020025</v>
      </c>
      <c r="D603" s="25" t="s">
        <v>1225</v>
      </c>
      <c r="E603" s="25">
        <v>73.599999999999994</v>
      </c>
      <c r="F603" s="25">
        <v>0.8</v>
      </c>
    </row>
    <row r="604" spans="3:6">
      <c r="C604" s="61">
        <v>325025025</v>
      </c>
      <c r="D604" s="25" t="s">
        <v>1226</v>
      </c>
      <c r="E604" s="25">
        <v>93.7</v>
      </c>
      <c r="F604" s="25">
        <v>1</v>
      </c>
    </row>
    <row r="605" spans="3:6">
      <c r="C605" s="61">
        <v>325025035</v>
      </c>
      <c r="D605" s="25" t="s">
        <v>1227</v>
      </c>
      <c r="E605" s="25">
        <v>128</v>
      </c>
      <c r="F605" s="25">
        <v>1</v>
      </c>
    </row>
    <row r="606" spans="3:6">
      <c r="D606" s="25" t="s">
        <v>300</v>
      </c>
    </row>
    <row r="607" spans="3:6">
      <c r="C607" s="61">
        <v>3</v>
      </c>
      <c r="D607" s="25" t="s">
        <v>1228</v>
      </c>
    </row>
    <row r="608" spans="3:6">
      <c r="C608" s="61">
        <v>390759</v>
      </c>
      <c r="D608" s="25" t="s">
        <v>1229</v>
      </c>
      <c r="E608" s="25">
        <v>11</v>
      </c>
      <c r="F608" s="25">
        <v>0.33</v>
      </c>
    </row>
    <row r="609" spans="3:6">
      <c r="C609" s="61">
        <v>3100757</v>
      </c>
      <c r="D609" s="25" t="s">
        <v>1230</v>
      </c>
      <c r="E609" s="25">
        <v>9.32</v>
      </c>
      <c r="F609" s="25">
        <v>0.35</v>
      </c>
    </row>
    <row r="610" spans="3:6">
      <c r="C610" s="61">
        <v>31007510</v>
      </c>
      <c r="D610" s="25" t="s">
        <v>1231</v>
      </c>
      <c r="E610" s="25">
        <v>13</v>
      </c>
      <c r="F610" s="25">
        <v>0.35</v>
      </c>
    </row>
    <row r="611" spans="3:6">
      <c r="C611" s="61">
        <v>31007513</v>
      </c>
      <c r="D611" s="25" t="s">
        <v>1232</v>
      </c>
      <c r="E611" s="25">
        <v>16.5</v>
      </c>
      <c r="F611" s="25">
        <v>0.35</v>
      </c>
    </row>
    <row r="612" spans="3:6">
      <c r="C612" s="61">
        <v>3125757</v>
      </c>
      <c r="D612" s="25" t="s">
        <v>1233</v>
      </c>
      <c r="E612" s="25">
        <v>10.7</v>
      </c>
      <c r="F612" s="25">
        <v>0.4</v>
      </c>
    </row>
    <row r="613" spans="3:6">
      <c r="C613" s="61">
        <v>31257510</v>
      </c>
      <c r="D613" s="25" t="s">
        <v>1234</v>
      </c>
      <c r="E613" s="25">
        <v>14.9</v>
      </c>
      <c r="F613" s="25">
        <v>0.4</v>
      </c>
    </row>
    <row r="614" spans="3:6">
      <c r="C614" s="61">
        <v>31257513</v>
      </c>
      <c r="D614" s="25" t="s">
        <v>1235</v>
      </c>
      <c r="E614" s="25">
        <v>19.100000000000001</v>
      </c>
      <c r="F614" s="25">
        <v>0.4</v>
      </c>
    </row>
    <row r="615" spans="3:6">
      <c r="C615" s="61">
        <v>31259010</v>
      </c>
      <c r="D615" s="25" t="s">
        <v>1236</v>
      </c>
      <c r="E615" s="25">
        <v>16.100000000000001</v>
      </c>
      <c r="F615" s="25">
        <v>0.43</v>
      </c>
    </row>
    <row r="616" spans="3:6">
      <c r="C616" s="61">
        <v>31259013</v>
      </c>
      <c r="D616" s="25" t="s">
        <v>1237</v>
      </c>
      <c r="E616" s="25">
        <v>20.6</v>
      </c>
      <c r="F616" s="25">
        <v>0.43</v>
      </c>
    </row>
    <row r="617" spans="3:6">
      <c r="C617" s="61">
        <v>3150909</v>
      </c>
      <c r="D617" s="25" t="s">
        <v>1238</v>
      </c>
      <c r="E617" s="25">
        <v>16.399999999999999</v>
      </c>
      <c r="F617" s="25">
        <v>0.48</v>
      </c>
    </row>
    <row r="618" spans="3:6">
      <c r="C618" s="61">
        <v>31509012</v>
      </c>
      <c r="D618" s="25" t="s">
        <v>1239</v>
      </c>
      <c r="E618" s="25">
        <v>21.5</v>
      </c>
      <c r="F618" s="25">
        <v>0.48</v>
      </c>
    </row>
    <row r="619" spans="3:6">
      <c r="C619" s="61">
        <v>31509015</v>
      </c>
      <c r="D619" s="25" t="s">
        <v>1240</v>
      </c>
      <c r="E619" s="25">
        <v>26.5</v>
      </c>
      <c r="F619" s="25">
        <v>0.48</v>
      </c>
    </row>
    <row r="620" spans="3:6">
      <c r="C620" s="61">
        <v>31501009</v>
      </c>
      <c r="D620" s="25" t="s">
        <v>1241</v>
      </c>
      <c r="E620" s="25">
        <v>17.100000000000001</v>
      </c>
      <c r="F620" s="25">
        <v>0.5</v>
      </c>
    </row>
    <row r="621" spans="3:6">
      <c r="C621" s="61">
        <v>315010012</v>
      </c>
      <c r="D621" s="25" t="s">
        <v>1242</v>
      </c>
      <c r="E621" s="25">
        <v>22.4</v>
      </c>
      <c r="F621" s="25">
        <v>0.5</v>
      </c>
    </row>
    <row r="622" spans="3:6">
      <c r="C622" s="61">
        <v>315010015</v>
      </c>
      <c r="D622" s="25" t="s">
        <v>1243</v>
      </c>
      <c r="E622" s="25">
        <v>27.7</v>
      </c>
      <c r="F622" s="25">
        <v>0.5</v>
      </c>
    </row>
    <row r="623" spans="3:6">
      <c r="D623" s="25" t="s">
        <v>300</v>
      </c>
    </row>
    <row r="624" spans="3:6">
      <c r="C624" s="61">
        <v>3</v>
      </c>
      <c r="D624" s="25" t="s">
        <v>1244</v>
      </c>
    </row>
    <row r="625" spans="3:6">
      <c r="C625" s="61">
        <v>320090914</v>
      </c>
      <c r="D625" s="25" t="s">
        <v>1245</v>
      </c>
      <c r="E625" s="25">
        <v>23.3</v>
      </c>
      <c r="F625" s="25">
        <v>0.57999999999999996</v>
      </c>
    </row>
    <row r="626" spans="3:6">
      <c r="C626" s="61">
        <v>3250901015</v>
      </c>
      <c r="D626" s="25" t="s">
        <v>1246</v>
      </c>
      <c r="E626" s="25">
        <v>29.4</v>
      </c>
      <c r="F626" s="25">
        <v>0.68</v>
      </c>
    </row>
    <row r="627" spans="3:6">
      <c r="C627" s="61">
        <v>3250901216</v>
      </c>
      <c r="D627" s="25" t="s">
        <v>1247</v>
      </c>
      <c r="E627" s="25">
        <v>33.700000000000003</v>
      </c>
      <c r="F627" s="25">
        <v>0.68</v>
      </c>
    </row>
    <row r="628" spans="3:6">
      <c r="C628" s="61">
        <v>3300901116</v>
      </c>
      <c r="D628" s="25" t="s">
        <v>1248</v>
      </c>
      <c r="E628" s="25">
        <v>36.299999999999997</v>
      </c>
      <c r="F628" s="25">
        <v>0.78</v>
      </c>
    </row>
    <row r="629" spans="3:6">
      <c r="C629" s="61">
        <v>3300901317</v>
      </c>
      <c r="D629" s="25" t="s">
        <v>1249</v>
      </c>
      <c r="E629" s="25">
        <v>41.3</v>
      </c>
      <c r="F629" s="25">
        <v>0.78</v>
      </c>
    </row>
    <row r="630" spans="3:6">
      <c r="C630" s="61">
        <v>33501001217</v>
      </c>
      <c r="D630" s="25" t="s">
        <v>1250</v>
      </c>
      <c r="E630" s="25">
        <v>45.3</v>
      </c>
      <c r="F630" s="25">
        <v>0.9</v>
      </c>
    </row>
    <row r="631" spans="3:6">
      <c r="C631" s="61">
        <v>34001001318</v>
      </c>
      <c r="D631" s="25" t="s">
        <v>1251</v>
      </c>
      <c r="E631" s="25">
        <v>53.8</v>
      </c>
      <c r="F631" s="25">
        <v>1</v>
      </c>
    </row>
    <row r="632" spans="3:6">
      <c r="D632" s="25" t="s">
        <v>300</v>
      </c>
    </row>
    <row r="633" spans="3:6">
      <c r="C633" s="61">
        <v>4</v>
      </c>
      <c r="D633" s="25" t="s">
        <v>291</v>
      </c>
    </row>
    <row r="634" spans="3:6">
      <c r="C634" s="61">
        <v>4757557</v>
      </c>
      <c r="D634" s="25" t="s">
        <v>1252</v>
      </c>
      <c r="E634" s="25">
        <v>7.01</v>
      </c>
      <c r="F634" s="25">
        <v>0.309</v>
      </c>
    </row>
    <row r="635" spans="3:6">
      <c r="C635" s="61">
        <v>487.59057999999999</v>
      </c>
      <c r="D635" s="25" t="s">
        <v>1253</v>
      </c>
      <c r="E635" s="25">
        <v>9.0399999999999991</v>
      </c>
      <c r="F635" s="25">
        <v>0.36599999999999999</v>
      </c>
    </row>
    <row r="636" spans="3:6">
      <c r="C636" s="61">
        <v>41001005.579999998</v>
      </c>
      <c r="D636" s="25" t="s">
        <v>1254</v>
      </c>
      <c r="E636" s="25">
        <v>10.7</v>
      </c>
      <c r="F636" s="25">
        <v>0.41099999999999998</v>
      </c>
    </row>
    <row r="637" spans="3:6">
      <c r="C637" s="61">
        <v>412412458</v>
      </c>
      <c r="D637" s="25" t="s">
        <v>1255</v>
      </c>
      <c r="E637" s="25">
        <v>12.8</v>
      </c>
      <c r="F637" s="25">
        <v>0.50700000000000001</v>
      </c>
    </row>
    <row r="638" spans="3:6">
      <c r="C638" s="61">
        <v>412512569</v>
      </c>
      <c r="D638" s="25" t="s">
        <v>1256</v>
      </c>
      <c r="E638" s="25">
        <v>14.8</v>
      </c>
      <c r="F638" s="25">
        <v>0.51200000000000001</v>
      </c>
    </row>
    <row r="639" spans="3:6">
      <c r="C639" s="61">
        <v>41491495.579999998</v>
      </c>
      <c r="D639" s="25" t="s">
        <v>1257</v>
      </c>
      <c r="E639" s="25">
        <v>16</v>
      </c>
      <c r="F639" s="25">
        <v>0.60699999999999998</v>
      </c>
    </row>
    <row r="640" spans="3:6">
      <c r="C640" s="61">
        <v>41501506.590000004</v>
      </c>
      <c r="D640" s="25" t="s">
        <v>1258</v>
      </c>
      <c r="E640" s="25">
        <v>18.399999999999999</v>
      </c>
      <c r="F640" s="25">
        <v>0.61199999999999999</v>
      </c>
    </row>
    <row r="641" spans="3:6">
      <c r="C641" s="61">
        <v>417317469</v>
      </c>
      <c r="D641" s="25" t="s">
        <v>1259</v>
      </c>
      <c r="E641" s="25">
        <v>20.7</v>
      </c>
      <c r="F641" s="25">
        <v>0.70599999999999996</v>
      </c>
    </row>
    <row r="642" spans="3:6">
      <c r="C642" s="61">
        <v>4175175711</v>
      </c>
      <c r="D642" s="25" t="s">
        <v>1260</v>
      </c>
      <c r="E642" s="25">
        <v>24.8</v>
      </c>
      <c r="F642" s="25">
        <v>0.71499999999999997</v>
      </c>
    </row>
    <row r="643" spans="3:6">
      <c r="C643" s="61">
        <v>4198199711</v>
      </c>
      <c r="D643" s="25" t="s">
        <v>1261</v>
      </c>
      <c r="E643" s="25">
        <v>28.3</v>
      </c>
      <c r="F643" s="25">
        <v>0.80900000000000005</v>
      </c>
    </row>
    <row r="644" spans="3:6">
      <c r="C644" s="61">
        <v>4200200813</v>
      </c>
      <c r="D644" s="25" t="s">
        <v>1262</v>
      </c>
      <c r="E644" s="25">
        <v>33</v>
      </c>
      <c r="F644" s="25">
        <v>0.81799999999999995</v>
      </c>
    </row>
    <row r="645" spans="3:6">
      <c r="C645" s="61">
        <v>4223199812</v>
      </c>
      <c r="D645" s="25" t="s">
        <v>1263</v>
      </c>
      <c r="E645" s="25">
        <v>33.1</v>
      </c>
      <c r="F645" s="25">
        <v>0.86</v>
      </c>
    </row>
    <row r="646" spans="3:6">
      <c r="C646" s="61">
        <v>4225200914</v>
      </c>
      <c r="D646" s="25" t="s">
        <v>1264</v>
      </c>
      <c r="E646" s="25">
        <v>38</v>
      </c>
      <c r="F646" s="25">
        <v>0.86899999999999999</v>
      </c>
    </row>
    <row r="647" spans="3:6">
      <c r="C647" s="61">
        <v>4248199914</v>
      </c>
      <c r="D647" s="25" t="s">
        <v>1265</v>
      </c>
      <c r="E647" s="25">
        <v>39.799999999999997</v>
      </c>
      <c r="F647" s="25">
        <v>0.91300000000000003</v>
      </c>
    </row>
    <row r="648" spans="3:6">
      <c r="C648" s="61">
        <v>42502001016</v>
      </c>
      <c r="D648" s="25" t="s">
        <v>1266</v>
      </c>
      <c r="E648" s="25">
        <v>44.8</v>
      </c>
      <c r="F648" s="25">
        <v>0.92200000000000004</v>
      </c>
    </row>
    <row r="649" spans="3:6">
      <c r="C649" s="61">
        <v>42981991015</v>
      </c>
      <c r="D649" s="25" t="s">
        <v>1267</v>
      </c>
      <c r="E649" s="25">
        <v>47.3</v>
      </c>
      <c r="F649" s="25">
        <v>1.014</v>
      </c>
    </row>
    <row r="650" spans="3:6">
      <c r="C650" s="61">
        <v>43002001117</v>
      </c>
      <c r="D650" s="25" t="s">
        <v>1268</v>
      </c>
      <c r="E650" s="25">
        <v>52.8</v>
      </c>
    </row>
    <row r="651" spans="3:6">
      <c r="C651" s="61">
        <v>43032011220</v>
      </c>
      <c r="D651" s="25" t="s">
        <v>1269</v>
      </c>
      <c r="E651" s="25">
        <v>59.8</v>
      </c>
      <c r="F651" s="25">
        <v>1.036</v>
      </c>
    </row>
    <row r="652" spans="3:6">
      <c r="D652" s="25" t="s">
        <v>300</v>
      </c>
    </row>
    <row r="653" spans="3:6">
      <c r="C653" s="61">
        <v>4</v>
      </c>
      <c r="D653" s="25" t="s">
        <v>292</v>
      </c>
    </row>
    <row r="654" spans="3:6">
      <c r="C654" s="61">
        <v>47410069</v>
      </c>
      <c r="D654" s="25" t="s">
        <v>1270</v>
      </c>
      <c r="E654" s="25">
        <v>10.5</v>
      </c>
    </row>
    <row r="655" spans="3:6">
      <c r="C655" s="61">
        <v>49715069</v>
      </c>
      <c r="D655" s="25" t="s">
        <v>1271</v>
      </c>
      <c r="E655" s="25">
        <v>15.3</v>
      </c>
    </row>
    <row r="656" spans="3:6">
      <c r="C656" s="61">
        <v>4122175711</v>
      </c>
      <c r="D656" s="25" t="s">
        <v>1272</v>
      </c>
      <c r="E656" s="25">
        <v>22.1</v>
      </c>
    </row>
    <row r="657" spans="3:5">
      <c r="C657" s="61">
        <v>4147200812</v>
      </c>
      <c r="D657" s="25" t="s">
        <v>1273</v>
      </c>
      <c r="E657" s="25">
        <v>28.4</v>
      </c>
    </row>
    <row r="658" spans="3:5">
      <c r="C658" s="61">
        <v>4170250914</v>
      </c>
      <c r="D658" s="25" t="s">
        <v>1274</v>
      </c>
      <c r="E658" s="25">
        <v>39.799999999999997</v>
      </c>
    </row>
    <row r="659" spans="3:5">
      <c r="C659" s="61">
        <v>41953001016</v>
      </c>
      <c r="D659" s="25" t="s">
        <v>1275</v>
      </c>
      <c r="E659" s="25">
        <v>53.4</v>
      </c>
    </row>
    <row r="660" spans="3:5">
      <c r="C660" s="61">
        <v>42203001118</v>
      </c>
      <c r="D660" s="25" t="s">
        <v>1276</v>
      </c>
      <c r="E660" s="25">
        <v>61.8</v>
      </c>
    </row>
    <row r="661" spans="3:5">
      <c r="C661" s="61">
        <v>42413001115</v>
      </c>
      <c r="D661" s="25" t="s">
        <v>1277</v>
      </c>
      <c r="E661" s="25">
        <v>57.1</v>
      </c>
    </row>
    <row r="662" spans="3:5">
      <c r="C662" s="61">
        <v>42443001118</v>
      </c>
      <c r="D662" s="25" t="s">
        <v>1278</v>
      </c>
      <c r="E662" s="25">
        <v>64.2</v>
      </c>
    </row>
    <row r="663" spans="3:5">
      <c r="C663" s="61">
        <v>42913001217</v>
      </c>
      <c r="D663" s="25" t="s">
        <v>1279</v>
      </c>
      <c r="E663" s="25">
        <v>68.5</v>
      </c>
    </row>
    <row r="664" spans="3:5">
      <c r="C664" s="61">
        <v>42943001220</v>
      </c>
      <c r="D664" s="25" t="s">
        <v>1280</v>
      </c>
      <c r="E664" s="25">
        <v>75.5</v>
      </c>
    </row>
    <row r="665" spans="3:5">
      <c r="C665" s="61">
        <v>42943021423</v>
      </c>
      <c r="D665" s="25" t="s">
        <v>1281</v>
      </c>
      <c r="E665" s="25">
        <v>87.3</v>
      </c>
    </row>
    <row r="666" spans="3:5">
      <c r="C666" s="61">
        <v>43463001320</v>
      </c>
      <c r="D666" s="25" t="s">
        <v>1282</v>
      </c>
      <c r="E666" s="25">
        <v>83</v>
      </c>
    </row>
    <row r="667" spans="3:5">
      <c r="C667" s="61">
        <v>43503001324</v>
      </c>
      <c r="D667" s="25" t="s">
        <v>1283</v>
      </c>
      <c r="E667" s="25">
        <v>92.4</v>
      </c>
    </row>
    <row r="668" spans="3:5">
      <c r="C668" s="61">
        <v>43963001422</v>
      </c>
      <c r="D668" s="25" t="s">
        <v>1284</v>
      </c>
      <c r="E668" s="25">
        <v>95.5</v>
      </c>
    </row>
    <row r="669" spans="3:5">
      <c r="C669" s="61">
        <v>44003001426</v>
      </c>
      <c r="D669" s="25" t="s">
        <v>1285</v>
      </c>
      <c r="E669" s="25">
        <v>105</v>
      </c>
    </row>
    <row r="670" spans="3:5">
      <c r="C670" s="61">
        <v>44452991523</v>
      </c>
      <c r="D670" s="25" t="s">
        <v>1286</v>
      </c>
      <c r="E670" s="25">
        <v>106</v>
      </c>
    </row>
    <row r="671" spans="3:5">
      <c r="C671" s="61">
        <v>44503001628</v>
      </c>
      <c r="D671" s="25" t="s">
        <v>1287</v>
      </c>
      <c r="E671" s="25">
        <v>122</v>
      </c>
    </row>
    <row r="672" spans="3:5">
      <c r="C672" s="61">
        <v>44563021834</v>
      </c>
      <c r="D672" s="25" t="s">
        <v>1288</v>
      </c>
      <c r="E672" s="25">
        <v>143</v>
      </c>
    </row>
    <row r="673" spans="3:6">
      <c r="D673" s="25" t="s">
        <v>300</v>
      </c>
    </row>
    <row r="674" spans="3:6">
      <c r="C674" s="61">
        <v>4</v>
      </c>
      <c r="D674" s="25" t="s">
        <v>293</v>
      </c>
    </row>
    <row r="675" spans="3:6">
      <c r="C675" s="61">
        <v>415039129</v>
      </c>
      <c r="D675" s="25" t="s">
        <v>1289</v>
      </c>
      <c r="E675" s="25">
        <v>14.5</v>
      </c>
    </row>
    <row r="676" spans="3:6">
      <c r="C676" s="61">
        <v>4150421212</v>
      </c>
      <c r="D676" s="25" t="s">
        <v>1290</v>
      </c>
      <c r="E676" s="25">
        <v>18.100000000000001</v>
      </c>
    </row>
    <row r="677" spans="3:6">
      <c r="C677" s="61">
        <v>4150451215</v>
      </c>
      <c r="D677" s="25" t="s">
        <v>1291</v>
      </c>
      <c r="E677" s="25">
        <v>21.6</v>
      </c>
    </row>
    <row r="678" spans="3:6">
      <c r="C678" s="61">
        <v>420421212</v>
      </c>
      <c r="D678" s="25" t="s">
        <v>1292</v>
      </c>
      <c r="E678" s="25">
        <v>22.8</v>
      </c>
    </row>
    <row r="679" spans="3:6">
      <c r="C679" s="61">
        <v>4200461216</v>
      </c>
      <c r="D679" s="25" t="s">
        <v>1293</v>
      </c>
      <c r="E679" s="25">
        <v>29.1</v>
      </c>
    </row>
    <row r="680" spans="3:6">
      <c r="C680" s="61">
        <v>4200491219</v>
      </c>
      <c r="D680" s="25" t="s">
        <v>1294</v>
      </c>
      <c r="E680" s="25">
        <v>33.799999999999997</v>
      </c>
    </row>
    <row r="681" spans="3:6">
      <c r="C681" s="61">
        <v>4200521222</v>
      </c>
      <c r="D681" s="25" t="s">
        <v>1295</v>
      </c>
      <c r="E681" s="25">
        <v>38.5</v>
      </c>
    </row>
    <row r="682" spans="3:6">
      <c r="C682" s="61">
        <v>4250461216</v>
      </c>
      <c r="D682" s="25" t="s">
        <v>1296</v>
      </c>
      <c r="E682" s="25">
        <v>36.200000000000003</v>
      </c>
    </row>
    <row r="683" spans="3:6">
      <c r="C683" s="61">
        <v>4250491219</v>
      </c>
      <c r="D683" s="25" t="s">
        <v>1297</v>
      </c>
      <c r="E683" s="25">
        <v>42.1</v>
      </c>
    </row>
    <row r="684" spans="3:6">
      <c r="C684" s="61">
        <v>4250521222</v>
      </c>
      <c r="D684" s="25" t="s">
        <v>1298</v>
      </c>
      <c r="E684" s="25">
        <v>47.9</v>
      </c>
    </row>
    <row r="685" spans="3:6">
      <c r="C685" s="61">
        <v>4250551225</v>
      </c>
      <c r="D685" s="25" t="s">
        <v>1299</v>
      </c>
      <c r="E685" s="25">
        <v>53.8</v>
      </c>
    </row>
    <row r="686" spans="3:6">
      <c r="D686" s="25" t="s">
        <v>300</v>
      </c>
    </row>
    <row r="687" spans="3:6">
      <c r="C687" s="61">
        <v>5</v>
      </c>
      <c r="D687" s="25" t="s">
        <v>294</v>
      </c>
    </row>
    <row r="688" spans="3:6">
      <c r="C688" s="61">
        <v>56030102.299999997</v>
      </c>
      <c r="D688" s="25" t="s">
        <v>1300</v>
      </c>
      <c r="E688" s="25">
        <v>2.25</v>
      </c>
      <c r="F688" s="25">
        <v>0.28000000000000003</v>
      </c>
    </row>
    <row r="689" spans="3:6">
      <c r="C689" s="61">
        <v>57535152.299999997</v>
      </c>
      <c r="D689" s="25" t="s">
        <v>1301</v>
      </c>
      <c r="E689" s="25">
        <v>2.89</v>
      </c>
      <c r="F689" s="25">
        <v>0.35</v>
      </c>
    </row>
    <row r="690" spans="3:6">
      <c r="C690" s="61">
        <v>57545152.299999997</v>
      </c>
      <c r="D690" s="25" t="s">
        <v>1302</v>
      </c>
      <c r="E690" s="25">
        <v>3.25</v>
      </c>
      <c r="F690" s="25">
        <v>0.39</v>
      </c>
    </row>
    <row r="691" spans="3:6">
      <c r="C691" s="61">
        <v>59045202.299999997</v>
      </c>
      <c r="D691" s="25" t="s">
        <v>1303</v>
      </c>
      <c r="E691" s="25">
        <v>3.7</v>
      </c>
      <c r="F691" s="25">
        <v>0.44</v>
      </c>
    </row>
    <row r="692" spans="3:6">
      <c r="C692" s="61">
        <v>59045203.200000003</v>
      </c>
      <c r="D692" s="25" t="s">
        <v>1304</v>
      </c>
      <c r="E692" s="25">
        <v>5</v>
      </c>
      <c r="F692" s="25">
        <v>0.44</v>
      </c>
    </row>
    <row r="693" spans="3:6">
      <c r="C693" s="61">
        <v>510050202.30000001</v>
      </c>
      <c r="D693" s="25" t="s">
        <v>1305</v>
      </c>
      <c r="E693" s="25">
        <v>4.0599999999999996</v>
      </c>
      <c r="F693" s="25">
        <v>0.48</v>
      </c>
    </row>
    <row r="694" spans="3:6">
      <c r="C694" s="61">
        <v>510050203.19999999</v>
      </c>
      <c r="D694" s="25" t="s">
        <v>1306</v>
      </c>
      <c r="E694" s="25">
        <v>5.5</v>
      </c>
      <c r="F694" s="25">
        <v>0.48</v>
      </c>
    </row>
    <row r="695" spans="3:6">
      <c r="C695" s="61">
        <v>510050204.5</v>
      </c>
      <c r="D695" s="25" t="s">
        <v>1307</v>
      </c>
      <c r="E695" s="25">
        <v>7.43</v>
      </c>
      <c r="F695" s="25">
        <v>0.48</v>
      </c>
    </row>
    <row r="696" spans="3:6">
      <c r="C696" s="61">
        <v>512060202.30000001</v>
      </c>
      <c r="D696" s="25" t="s">
        <v>1308</v>
      </c>
      <c r="E696" s="25">
        <v>4.78</v>
      </c>
      <c r="F696" s="25">
        <v>0.56000000000000005</v>
      </c>
    </row>
    <row r="697" spans="3:6">
      <c r="C697" s="61">
        <v>512060203.19999999</v>
      </c>
      <c r="D697" s="25" t="s">
        <v>1309</v>
      </c>
      <c r="E697" s="25">
        <v>6.51</v>
      </c>
      <c r="F697" s="25">
        <v>0.56000000000000005</v>
      </c>
    </row>
    <row r="698" spans="3:6">
      <c r="C698" s="61">
        <v>512060254.5</v>
      </c>
      <c r="D698" s="25" t="s">
        <v>1310</v>
      </c>
      <c r="E698" s="25">
        <v>9.1999999999999993</v>
      </c>
      <c r="F698" s="25">
        <v>0.56000000000000005</v>
      </c>
    </row>
    <row r="699" spans="3:6">
      <c r="C699" s="61">
        <v>512550203.19999999</v>
      </c>
      <c r="D699" s="25" t="s">
        <v>1311</v>
      </c>
      <c r="E699" s="25">
        <v>6.13</v>
      </c>
      <c r="F699" s="25">
        <v>0.53</v>
      </c>
    </row>
    <row r="700" spans="3:6">
      <c r="C700" s="61">
        <v>515050203.19999999</v>
      </c>
      <c r="D700" s="25" t="s">
        <v>1312</v>
      </c>
      <c r="E700" s="25">
        <v>6.76</v>
      </c>
      <c r="F700" s="25">
        <v>0.53</v>
      </c>
    </row>
    <row r="701" spans="3:6">
      <c r="C701" s="61">
        <v>515065203.19999999</v>
      </c>
      <c r="D701" s="25" t="s">
        <v>1313</v>
      </c>
      <c r="E701" s="25">
        <v>7.51</v>
      </c>
      <c r="F701" s="25">
        <v>0.64</v>
      </c>
    </row>
    <row r="702" spans="3:6">
      <c r="C702" s="61">
        <v>515075253.19999999</v>
      </c>
      <c r="D702" s="25" t="s">
        <v>1314</v>
      </c>
      <c r="E702" s="25">
        <v>8.26</v>
      </c>
      <c r="F702" s="25">
        <v>0.68</v>
      </c>
    </row>
    <row r="703" spans="3:6">
      <c r="C703" s="61">
        <v>515075254.5</v>
      </c>
      <c r="D703" s="25" t="s">
        <v>1315</v>
      </c>
      <c r="E703" s="25">
        <v>11.3</v>
      </c>
      <c r="F703" s="25">
        <v>0.7</v>
      </c>
    </row>
    <row r="704" spans="3:6">
      <c r="C704" s="61">
        <v>520075253.19999999</v>
      </c>
      <c r="D704" s="25" t="s">
        <v>1316</v>
      </c>
      <c r="E704" s="25">
        <v>9.52</v>
      </c>
      <c r="F704" s="25">
        <v>0.8</v>
      </c>
    </row>
    <row r="705" spans="3:6">
      <c r="C705" s="61">
        <v>520075254.5</v>
      </c>
      <c r="D705" s="25" t="s">
        <v>1317</v>
      </c>
      <c r="E705" s="25">
        <v>13.1</v>
      </c>
      <c r="F705" s="25">
        <v>0.8</v>
      </c>
    </row>
    <row r="706" spans="3:6">
      <c r="C706" s="61">
        <v>525075254.5</v>
      </c>
      <c r="D706" s="25" t="s">
        <v>1318</v>
      </c>
      <c r="E706" s="25">
        <v>14.9</v>
      </c>
      <c r="F706" s="25">
        <v>0.9</v>
      </c>
    </row>
    <row r="707" spans="3:6">
      <c r="D707" s="25" t="s">
        <v>300</v>
      </c>
    </row>
    <row r="708" spans="3:6">
      <c r="C708" s="61">
        <v>6</v>
      </c>
      <c r="D708" s="25" t="s">
        <v>1319</v>
      </c>
    </row>
    <row r="709" spans="3:6">
      <c r="C709" s="61">
        <v>640201.6</v>
      </c>
      <c r="D709" s="25" t="s">
        <v>1320</v>
      </c>
      <c r="E709" s="25">
        <v>0.93899999999999995</v>
      </c>
      <c r="F709" s="25">
        <v>1</v>
      </c>
    </row>
    <row r="710" spans="3:6">
      <c r="C710" s="61">
        <v>640202.30000000005</v>
      </c>
      <c r="D710" s="25" t="s">
        <v>1321</v>
      </c>
      <c r="E710" s="25">
        <v>1.31</v>
      </c>
      <c r="F710" s="25">
        <v>1</v>
      </c>
    </row>
    <row r="711" spans="3:6">
      <c r="C711" s="61">
        <v>640402.30000000005</v>
      </c>
      <c r="D711" s="25" t="s">
        <v>1322</v>
      </c>
      <c r="E711" s="25">
        <v>2.0299999999999998</v>
      </c>
      <c r="F711" s="25">
        <v>1</v>
      </c>
    </row>
    <row r="712" spans="3:6">
      <c r="C712" s="61">
        <v>640403.19999999995</v>
      </c>
      <c r="D712" s="25" t="s">
        <v>1323</v>
      </c>
      <c r="E712" s="25">
        <v>2.75</v>
      </c>
    </row>
    <row r="713" spans="3:6">
      <c r="C713" s="61">
        <v>660301.6</v>
      </c>
      <c r="D713" s="25" t="s">
        <v>1324</v>
      </c>
      <c r="E713" s="25">
        <v>1.44</v>
      </c>
      <c r="F713" s="25">
        <v>1</v>
      </c>
    </row>
    <row r="714" spans="3:6">
      <c r="C714" s="61">
        <v>660302.30000000005</v>
      </c>
      <c r="D714" s="25" t="s">
        <v>1325</v>
      </c>
      <c r="E714" s="25">
        <v>2.0299999999999998</v>
      </c>
      <c r="F714" s="25">
        <v>1</v>
      </c>
    </row>
    <row r="715" spans="3:6">
      <c r="C715" s="61">
        <v>680402.3</v>
      </c>
      <c r="D715" s="25" t="s">
        <v>1326</v>
      </c>
      <c r="E715" s="25">
        <v>2.75</v>
      </c>
      <c r="F715" s="25">
        <v>1</v>
      </c>
    </row>
    <row r="716" spans="3:6">
      <c r="C716" s="61">
        <v>6100402.2999999998</v>
      </c>
      <c r="D716" s="25" t="s">
        <v>1327</v>
      </c>
      <c r="E716" s="25">
        <v>3.11</v>
      </c>
      <c r="F716" s="25">
        <v>1</v>
      </c>
    </row>
    <row r="717" spans="3:6">
      <c r="C717" s="61">
        <v>6100403.2000000002</v>
      </c>
      <c r="D717" s="25" t="s">
        <v>1328</v>
      </c>
      <c r="E717" s="25">
        <v>4.26</v>
      </c>
    </row>
    <row r="718" spans="3:6">
      <c r="C718" s="61">
        <v>6100502.2999999998</v>
      </c>
      <c r="D718" s="25" t="s">
        <v>1329</v>
      </c>
      <c r="E718" s="25">
        <v>3.47</v>
      </c>
      <c r="F718" s="25">
        <v>1</v>
      </c>
    </row>
    <row r="719" spans="3:6">
      <c r="C719" s="61">
        <v>6100503.2000000002</v>
      </c>
      <c r="D719" s="25" t="s">
        <v>1330</v>
      </c>
      <c r="E719" s="25">
        <v>4.76</v>
      </c>
    </row>
    <row r="720" spans="3:6">
      <c r="C720" s="61">
        <v>6120403.2000000002</v>
      </c>
      <c r="D720" s="25" t="s">
        <v>1331</v>
      </c>
      <c r="E720" s="25">
        <v>4.76</v>
      </c>
    </row>
    <row r="721" spans="3:6">
      <c r="C721" s="61">
        <v>6150502.2999999998</v>
      </c>
      <c r="D721" s="25" t="s">
        <v>1332</v>
      </c>
      <c r="E721" s="25">
        <v>4.38</v>
      </c>
      <c r="F721" s="25">
        <v>1</v>
      </c>
    </row>
    <row r="722" spans="3:6">
      <c r="C722" s="61">
        <v>6150503.2000000002</v>
      </c>
      <c r="D722" s="25" t="s">
        <v>1333</v>
      </c>
      <c r="E722" s="25">
        <v>6.02</v>
      </c>
    </row>
    <row r="723" spans="3:6">
      <c r="C723" s="61">
        <v>6150504.5</v>
      </c>
      <c r="D723" s="25" t="s">
        <v>1334</v>
      </c>
      <c r="E723" s="25">
        <v>8.31</v>
      </c>
    </row>
    <row r="724" spans="3:6">
      <c r="C724" s="61">
        <v>6150754</v>
      </c>
      <c r="D724" s="25" t="s">
        <v>1335</v>
      </c>
      <c r="E724" s="25">
        <v>9</v>
      </c>
    </row>
    <row r="725" spans="3:6">
      <c r="C725" s="61">
        <v>6150754.5</v>
      </c>
      <c r="D725" s="25" t="s">
        <v>1336</v>
      </c>
      <c r="E725" s="25">
        <v>10.1</v>
      </c>
    </row>
    <row r="726" spans="3:6">
      <c r="C726" s="61">
        <v>6150756</v>
      </c>
      <c r="D726" s="25" t="s">
        <v>1337</v>
      </c>
      <c r="E726" s="25">
        <v>13.2</v>
      </c>
    </row>
    <row r="727" spans="3:6">
      <c r="C727" s="61">
        <v>6200503.2000000002</v>
      </c>
      <c r="D727" s="25" t="s">
        <v>1338</v>
      </c>
      <c r="E727" s="25">
        <v>7.27</v>
      </c>
    </row>
    <row r="728" spans="3:6">
      <c r="C728" s="61">
        <v>6200504</v>
      </c>
      <c r="D728" s="25" t="s">
        <v>1339</v>
      </c>
      <c r="E728" s="25">
        <v>9</v>
      </c>
    </row>
    <row r="729" spans="3:6">
      <c r="C729" s="61">
        <v>6200504.5</v>
      </c>
      <c r="D729" s="25" t="s">
        <v>1340</v>
      </c>
      <c r="E729" s="25">
        <v>10.1</v>
      </c>
    </row>
    <row r="730" spans="3:6">
      <c r="C730" s="61">
        <v>6200756</v>
      </c>
      <c r="D730" s="25" t="s">
        <v>1341</v>
      </c>
      <c r="E730" s="25">
        <v>15.6</v>
      </c>
    </row>
    <row r="731" spans="3:6">
      <c r="C731" s="61">
        <v>6250504</v>
      </c>
      <c r="D731" s="25" t="s">
        <v>1342</v>
      </c>
      <c r="E731" s="25">
        <v>10.6</v>
      </c>
    </row>
    <row r="732" spans="3:6">
      <c r="C732" s="61">
        <v>6250504.5</v>
      </c>
      <c r="D732" s="25" t="s">
        <v>1343</v>
      </c>
      <c r="E732" s="25">
        <v>11.8</v>
      </c>
    </row>
    <row r="733" spans="3:6">
      <c r="C733" s="61">
        <v>6250756</v>
      </c>
      <c r="D733" s="25" t="s">
        <v>1344</v>
      </c>
      <c r="E733" s="25">
        <v>17.899999999999999</v>
      </c>
    </row>
    <row r="734" spans="3:6">
      <c r="C734" s="61">
        <v>6300504</v>
      </c>
      <c r="D734" s="25" t="s">
        <v>1345</v>
      </c>
      <c r="E734" s="25">
        <v>12.1</v>
      </c>
    </row>
    <row r="735" spans="3:6">
      <c r="C735" s="61">
        <v>6300504.5</v>
      </c>
      <c r="D735" s="25" t="s">
        <v>1346</v>
      </c>
      <c r="E735" s="25">
        <v>13.6</v>
      </c>
    </row>
    <row r="736" spans="3:6">
      <c r="C736" s="61">
        <v>6350504</v>
      </c>
      <c r="D736" s="25" t="s">
        <v>1347</v>
      </c>
      <c r="E736" s="25">
        <v>13.7</v>
      </c>
    </row>
    <row r="737" spans="3:5">
      <c r="C737" s="61">
        <v>6350504.5</v>
      </c>
      <c r="D737" s="25" t="s">
        <v>1348</v>
      </c>
      <c r="E737" s="25">
        <v>15.4</v>
      </c>
    </row>
    <row r="738" spans="3:5">
      <c r="C738" s="61">
        <v>6400754.5</v>
      </c>
      <c r="D738" s="25" t="s">
        <v>1349</v>
      </c>
      <c r="E738" s="25">
        <v>18.899999999999999</v>
      </c>
    </row>
    <row r="739" spans="3:5">
      <c r="C739" s="61">
        <v>6450754.5</v>
      </c>
      <c r="D739" s="25" t="s">
        <v>1350</v>
      </c>
      <c r="E739" s="25">
        <v>20.7</v>
      </c>
    </row>
    <row r="740" spans="3:5">
      <c r="C740" s="61">
        <v>6450756</v>
      </c>
      <c r="D740" s="25" t="s">
        <v>1351</v>
      </c>
      <c r="E740" s="25">
        <v>27.3</v>
      </c>
    </row>
    <row r="741" spans="3:5">
      <c r="D741" s="25" t="s">
        <v>300</v>
      </c>
    </row>
    <row r="742" spans="3:5">
      <c r="C742" s="61">
        <v>7</v>
      </c>
      <c r="D742" s="25" t="s">
        <v>1352</v>
      </c>
    </row>
    <row r="743" spans="3:5">
      <c r="C743" s="62">
        <v>76</v>
      </c>
      <c r="D743" s="25" t="s">
        <v>1353</v>
      </c>
      <c r="E743" s="25">
        <v>5.98</v>
      </c>
    </row>
    <row r="744" spans="3:5">
      <c r="C744" s="62">
        <v>79</v>
      </c>
      <c r="D744" s="25" t="s">
        <v>1354</v>
      </c>
      <c r="E744" s="25">
        <v>8.94</v>
      </c>
    </row>
    <row r="745" spans="3:5">
      <c r="C745" s="62">
        <v>710</v>
      </c>
      <c r="D745" s="25" t="s">
        <v>1355</v>
      </c>
      <c r="E745" s="25">
        <v>10.1</v>
      </c>
    </row>
    <row r="746" spans="3:5">
      <c r="C746" s="62">
        <v>712</v>
      </c>
      <c r="D746" s="25" t="s">
        <v>1356</v>
      </c>
      <c r="E746" s="25">
        <v>12.2</v>
      </c>
    </row>
    <row r="747" spans="3:5">
      <c r="C747" s="62">
        <v>715</v>
      </c>
      <c r="D747" s="25" t="s">
        <v>1357</v>
      </c>
      <c r="E747" s="25">
        <v>15.2</v>
      </c>
    </row>
    <row r="748" spans="3:5">
      <c r="C748" s="62">
        <v>722</v>
      </c>
      <c r="D748" s="25" t="s">
        <v>1358</v>
      </c>
      <c r="E748" s="25">
        <v>22.3</v>
      </c>
    </row>
    <row r="749" spans="3:5">
      <c r="C749" s="62">
        <v>737</v>
      </c>
      <c r="D749" s="25" t="s">
        <v>1359</v>
      </c>
      <c r="E749" s="25">
        <v>37.200000000000003</v>
      </c>
    </row>
    <row r="750" spans="3:5">
      <c r="C750" s="62">
        <v>750</v>
      </c>
      <c r="D750" s="25" t="s">
        <v>1360</v>
      </c>
      <c r="E750" s="25">
        <v>50.4</v>
      </c>
    </row>
    <row r="751" spans="3:5">
      <c r="C751" s="62">
        <v>740</v>
      </c>
      <c r="D751" s="25" t="s">
        <v>1361</v>
      </c>
      <c r="E751" s="25">
        <v>40.9</v>
      </c>
    </row>
    <row r="752" spans="3:5">
      <c r="C752" s="62">
        <v>750</v>
      </c>
      <c r="D752" s="25" t="s">
        <v>1362</v>
      </c>
      <c r="E752" s="25">
        <v>50.4</v>
      </c>
    </row>
    <row r="753" spans="3:5">
      <c r="C753" s="62">
        <v>760</v>
      </c>
      <c r="D753" s="25" t="s">
        <v>1363</v>
      </c>
      <c r="E753" s="25">
        <v>60.8</v>
      </c>
    </row>
    <row r="754" spans="3:5">
      <c r="D754" s="25" t="s">
        <v>300</v>
      </c>
    </row>
    <row r="755" spans="3:5">
      <c r="C755" s="61">
        <v>8</v>
      </c>
      <c r="D755" s="25" t="s">
        <v>295</v>
      </c>
    </row>
    <row r="756" spans="3:5">
      <c r="C756" s="63">
        <v>821.72</v>
      </c>
      <c r="D756" s="25" t="s">
        <v>1364</v>
      </c>
      <c r="E756" s="25">
        <v>0.97199999999999998</v>
      </c>
    </row>
    <row r="757" spans="3:5">
      <c r="C757" s="63">
        <v>827.22</v>
      </c>
      <c r="D757" s="25" t="s">
        <v>1365</v>
      </c>
      <c r="E757" s="25">
        <v>1.24</v>
      </c>
    </row>
    <row r="758" spans="3:5">
      <c r="C758" s="61" t="s">
        <v>548</v>
      </c>
      <c r="D758" s="25" t="s">
        <v>1366</v>
      </c>
      <c r="E758" s="25">
        <v>1.41</v>
      </c>
    </row>
    <row r="759" spans="3:5">
      <c r="C759" s="61">
        <v>8342.2999999999993</v>
      </c>
      <c r="D759" s="25" t="s">
        <v>1367</v>
      </c>
      <c r="E759" s="25">
        <v>1.8</v>
      </c>
    </row>
    <row r="760" spans="3:5">
      <c r="C760" s="61" t="s">
        <v>549</v>
      </c>
      <c r="D760" s="25" t="s">
        <v>1368</v>
      </c>
      <c r="E760" s="25">
        <v>2.29</v>
      </c>
    </row>
    <row r="761" spans="3:5">
      <c r="C761" s="61" t="s">
        <v>550</v>
      </c>
      <c r="D761" s="25" t="s">
        <v>1369</v>
      </c>
      <c r="E761" s="25">
        <v>2.48</v>
      </c>
    </row>
    <row r="762" spans="3:5">
      <c r="C762" s="61" t="s">
        <v>551</v>
      </c>
      <c r="D762" s="25" t="s">
        <v>1370</v>
      </c>
      <c r="E762" s="25">
        <v>2.63</v>
      </c>
    </row>
    <row r="763" spans="3:5">
      <c r="C763" s="61" t="s">
        <v>552</v>
      </c>
      <c r="D763" s="25" t="s">
        <v>1371</v>
      </c>
      <c r="E763" s="25">
        <v>2.84</v>
      </c>
    </row>
    <row r="764" spans="3:5">
      <c r="C764" s="61" t="s">
        <v>553</v>
      </c>
      <c r="D764" s="25" t="s">
        <v>1372</v>
      </c>
      <c r="E764" s="25">
        <v>3.16</v>
      </c>
    </row>
    <row r="765" spans="3:5">
      <c r="C765" s="61" t="s">
        <v>554</v>
      </c>
      <c r="D765" s="25" t="s">
        <v>1373</v>
      </c>
      <c r="E765" s="25">
        <v>3.58</v>
      </c>
    </row>
    <row r="766" spans="3:5">
      <c r="C766" s="61" t="s">
        <v>555</v>
      </c>
      <c r="D766" s="25" t="s">
        <v>1374</v>
      </c>
      <c r="E766" s="25">
        <v>3.3</v>
      </c>
    </row>
    <row r="767" spans="3:5">
      <c r="C767" s="61" t="s">
        <v>556</v>
      </c>
      <c r="D767" s="25" t="s">
        <v>1375</v>
      </c>
      <c r="E767" s="25">
        <v>4.5199999999999996</v>
      </c>
    </row>
    <row r="768" spans="3:5">
      <c r="C768" s="61">
        <v>860.54</v>
      </c>
      <c r="D768" s="25" t="s">
        <v>1376</v>
      </c>
      <c r="E768" s="25">
        <v>5.57</v>
      </c>
    </row>
    <row r="769" spans="3:5">
      <c r="C769" s="61" t="s">
        <v>557</v>
      </c>
      <c r="D769" s="25" t="s">
        <v>1377</v>
      </c>
      <c r="E769" s="25">
        <v>5.08</v>
      </c>
    </row>
    <row r="770" spans="3:5">
      <c r="C770" s="61" t="s">
        <v>558</v>
      </c>
      <c r="D770" s="25" t="s">
        <v>1378</v>
      </c>
      <c r="E770" s="25">
        <v>5.77</v>
      </c>
    </row>
    <row r="771" spans="3:5">
      <c r="C771" s="61">
        <v>876.34</v>
      </c>
      <c r="D771" s="25" t="s">
        <v>1379</v>
      </c>
      <c r="E771" s="25">
        <v>7.13</v>
      </c>
    </row>
    <row r="772" spans="3:5">
      <c r="C772" s="61" t="s">
        <v>559</v>
      </c>
      <c r="D772" s="25" t="s">
        <v>1380</v>
      </c>
      <c r="E772" s="25">
        <v>5.96</v>
      </c>
    </row>
    <row r="773" spans="3:5">
      <c r="C773" s="61" t="s">
        <v>560</v>
      </c>
      <c r="D773" s="25" t="s">
        <v>1381</v>
      </c>
      <c r="E773" s="25">
        <v>6.78</v>
      </c>
    </row>
    <row r="774" spans="3:5">
      <c r="C774" s="61" t="s">
        <v>561</v>
      </c>
      <c r="D774" s="25" t="s">
        <v>1382</v>
      </c>
      <c r="E774" s="25">
        <v>7.77</v>
      </c>
    </row>
    <row r="775" spans="3:5">
      <c r="C775" s="61">
        <v>8101.64</v>
      </c>
      <c r="D775" s="25" t="s">
        <v>1383</v>
      </c>
      <c r="E775" s="25">
        <v>9.6300000000000008</v>
      </c>
    </row>
    <row r="776" spans="3:5">
      <c r="C776" s="61">
        <v>8101.65</v>
      </c>
      <c r="D776" s="25" t="s">
        <v>1384</v>
      </c>
      <c r="E776" s="25">
        <v>11.9</v>
      </c>
    </row>
    <row r="777" spans="3:5">
      <c r="C777" s="61" t="s">
        <v>562</v>
      </c>
      <c r="D777" s="25" t="s">
        <v>1385</v>
      </c>
      <c r="E777" s="25">
        <v>8.77</v>
      </c>
    </row>
    <row r="778" spans="3:5">
      <c r="C778" s="61" t="s">
        <v>563</v>
      </c>
      <c r="D778" s="25" t="s">
        <v>1386</v>
      </c>
      <c r="E778" s="25">
        <v>9.56</v>
      </c>
    </row>
    <row r="779" spans="3:5">
      <c r="C779" s="61" t="s">
        <v>564</v>
      </c>
      <c r="D779" s="25" t="s">
        <v>1387</v>
      </c>
      <c r="E779" s="25">
        <v>12.2</v>
      </c>
    </row>
    <row r="780" spans="3:5">
      <c r="C780" s="61" t="s">
        <v>565</v>
      </c>
      <c r="D780" s="25" t="s">
        <v>1388</v>
      </c>
      <c r="E780" s="25">
        <v>12.1</v>
      </c>
    </row>
    <row r="781" spans="3:5">
      <c r="C781" s="61">
        <v>8139.84</v>
      </c>
      <c r="D781" s="25" t="s">
        <v>1389</v>
      </c>
      <c r="E781" s="25">
        <v>13.4</v>
      </c>
    </row>
    <row r="782" spans="3:5">
      <c r="C782" s="61" t="s">
        <v>566</v>
      </c>
      <c r="D782" s="25" t="s">
        <v>1390</v>
      </c>
      <c r="E782" s="25">
        <v>15</v>
      </c>
    </row>
    <row r="783" spans="3:5">
      <c r="C783" s="61">
        <v>8139.86</v>
      </c>
      <c r="D783" s="25" t="s">
        <v>1391</v>
      </c>
      <c r="E783" s="25">
        <v>19.8</v>
      </c>
    </row>
    <row r="784" spans="3:5">
      <c r="C784" s="61" t="s">
        <v>567</v>
      </c>
      <c r="D784" s="25" t="s">
        <v>1392</v>
      </c>
      <c r="E784" s="25">
        <v>17.8</v>
      </c>
    </row>
    <row r="785" spans="3:5">
      <c r="C785" s="61">
        <v>8165.25</v>
      </c>
      <c r="D785" s="25" t="s">
        <v>1393</v>
      </c>
      <c r="E785" s="25">
        <v>19.8</v>
      </c>
    </row>
    <row r="786" spans="3:5">
      <c r="C786" s="61">
        <v>8165.26</v>
      </c>
      <c r="D786" s="25" t="s">
        <v>1394</v>
      </c>
      <c r="E786" s="25">
        <v>23.6</v>
      </c>
    </row>
    <row r="787" spans="3:5">
      <c r="C787" s="61" t="s">
        <v>568</v>
      </c>
      <c r="D787" s="25" t="s">
        <v>1395</v>
      </c>
      <c r="E787" s="25">
        <v>27.7</v>
      </c>
    </row>
    <row r="788" spans="3:5">
      <c r="C788" s="61" t="s">
        <v>569</v>
      </c>
      <c r="D788" s="25" t="s">
        <v>1396</v>
      </c>
      <c r="E788" s="25">
        <v>20.7</v>
      </c>
    </row>
    <row r="789" spans="3:5">
      <c r="C789" s="61">
        <v>8190.76</v>
      </c>
      <c r="D789" s="25" t="s">
        <v>1397</v>
      </c>
      <c r="E789" s="25">
        <v>24.2</v>
      </c>
    </row>
    <row r="790" spans="3:5">
      <c r="C790" s="61">
        <v>8190.76</v>
      </c>
      <c r="D790" s="25" t="s">
        <v>1398</v>
      </c>
      <c r="E790" s="25">
        <v>27.3</v>
      </c>
    </row>
    <row r="791" spans="3:5">
      <c r="C791" s="61">
        <v>8190.77</v>
      </c>
      <c r="D791" s="25" t="s">
        <v>1399</v>
      </c>
      <c r="E791" s="25">
        <v>31.7</v>
      </c>
    </row>
    <row r="792" spans="3:5">
      <c r="C792" s="61" t="s">
        <v>570</v>
      </c>
      <c r="D792" s="25" t="s">
        <v>1400</v>
      </c>
      <c r="E792" s="25">
        <v>36.9</v>
      </c>
    </row>
    <row r="793" spans="3:5">
      <c r="C793" s="61" t="s">
        <v>571</v>
      </c>
      <c r="D793" s="25" t="s">
        <v>1401</v>
      </c>
      <c r="E793" s="25">
        <v>23.5</v>
      </c>
    </row>
    <row r="794" spans="3:5">
      <c r="C794" s="61" t="s">
        <v>572</v>
      </c>
      <c r="D794" s="25" t="s">
        <v>1402</v>
      </c>
      <c r="E794" s="25">
        <v>30.1</v>
      </c>
    </row>
    <row r="795" spans="3:5">
      <c r="C795" s="61">
        <v>8216.36</v>
      </c>
      <c r="D795" s="25" t="s">
        <v>1403</v>
      </c>
      <c r="E795" s="25">
        <v>31.1</v>
      </c>
    </row>
    <row r="796" spans="3:5">
      <c r="C796" s="61">
        <v>8216.3700000000008</v>
      </c>
      <c r="D796" s="25" t="s">
        <v>1404</v>
      </c>
      <c r="E796" s="25">
        <v>36.1</v>
      </c>
    </row>
    <row r="797" spans="3:5">
      <c r="C797" s="61">
        <v>8216.3799999999992</v>
      </c>
      <c r="D797" s="25" t="s">
        <v>1405</v>
      </c>
      <c r="E797" s="25">
        <v>41.1</v>
      </c>
    </row>
    <row r="798" spans="3:5">
      <c r="C798" s="61" t="s">
        <v>573</v>
      </c>
      <c r="D798" s="25" t="s">
        <v>1406</v>
      </c>
      <c r="E798" s="25">
        <v>42.1</v>
      </c>
    </row>
    <row r="799" spans="3:5">
      <c r="C799" s="61">
        <v>8267.4599999999991</v>
      </c>
      <c r="D799" s="25" t="s">
        <v>1407</v>
      </c>
      <c r="E799" s="25">
        <v>38.700000000000003</v>
      </c>
    </row>
    <row r="800" spans="3:5">
      <c r="C800" s="61" t="s">
        <v>574</v>
      </c>
      <c r="D800" s="25" t="s">
        <v>1408</v>
      </c>
      <c r="E800" s="25">
        <v>42.4</v>
      </c>
    </row>
    <row r="801" spans="3:5">
      <c r="C801" s="61">
        <v>8267.4699999999993</v>
      </c>
      <c r="D801" s="25" t="s">
        <v>1409</v>
      </c>
      <c r="E801" s="25">
        <v>45</v>
      </c>
    </row>
    <row r="802" spans="3:5">
      <c r="C802" s="61">
        <v>8267.48</v>
      </c>
      <c r="D802" s="25" t="s">
        <v>1410</v>
      </c>
      <c r="E802" s="25">
        <v>51.2</v>
      </c>
    </row>
    <row r="803" spans="3:5">
      <c r="C803" s="61">
        <v>8267.49</v>
      </c>
      <c r="D803" s="25" t="s">
        <v>1411</v>
      </c>
      <c r="E803" s="25">
        <v>57.4</v>
      </c>
    </row>
    <row r="804" spans="3:5">
      <c r="C804" s="61" t="s">
        <v>575</v>
      </c>
      <c r="D804" s="25" t="s">
        <v>1412</v>
      </c>
      <c r="E804" s="25">
        <v>59.2</v>
      </c>
    </row>
    <row r="805" spans="3:5">
      <c r="C805" s="61">
        <v>8318.56</v>
      </c>
      <c r="D805" s="25" t="s">
        <v>1413</v>
      </c>
      <c r="E805" s="25">
        <v>46.2</v>
      </c>
    </row>
    <row r="806" spans="3:5">
      <c r="C806" s="61" t="s">
        <v>576</v>
      </c>
      <c r="D806" s="25" t="s">
        <v>1414</v>
      </c>
      <c r="E806" s="25">
        <v>53</v>
      </c>
    </row>
    <row r="807" spans="3:5">
      <c r="C807" s="61">
        <v>8318.58</v>
      </c>
      <c r="D807" s="25" t="s">
        <v>1415</v>
      </c>
      <c r="E807" s="25">
        <v>61.3</v>
      </c>
    </row>
    <row r="808" spans="3:5">
      <c r="C808" s="61">
        <v>8318.59</v>
      </c>
      <c r="D808" s="25" t="s">
        <v>1416</v>
      </c>
      <c r="E808" s="25">
        <v>68.7</v>
      </c>
    </row>
    <row r="809" spans="3:5">
      <c r="C809" s="61" t="s">
        <v>577</v>
      </c>
      <c r="D809" s="25" t="s">
        <v>1417</v>
      </c>
      <c r="E809" s="25">
        <v>78.3</v>
      </c>
    </row>
    <row r="810" spans="3:5">
      <c r="C810" s="61" t="s">
        <v>578</v>
      </c>
      <c r="D810" s="25" t="s">
        <v>1418</v>
      </c>
      <c r="E810" s="25">
        <v>55.1</v>
      </c>
    </row>
    <row r="811" spans="3:5">
      <c r="C811" s="61" t="s">
        <v>579</v>
      </c>
      <c r="D811" s="25" t="s">
        <v>1419</v>
      </c>
      <c r="E811" s="25">
        <v>67.7</v>
      </c>
    </row>
    <row r="812" spans="3:5">
      <c r="C812" s="61">
        <v>8355.69</v>
      </c>
      <c r="D812" s="25" t="s">
        <v>1420</v>
      </c>
      <c r="E812" s="25">
        <v>76.900000000000006</v>
      </c>
    </row>
    <row r="813" spans="3:5">
      <c r="C813" s="61" t="s">
        <v>580</v>
      </c>
      <c r="D813" s="25" t="s">
        <v>1421</v>
      </c>
      <c r="E813" s="25">
        <v>81.099999999999994</v>
      </c>
    </row>
    <row r="814" spans="3:5">
      <c r="C814" s="61">
        <v>8355.6119999999992</v>
      </c>
      <c r="D814" s="25" t="s">
        <v>1422</v>
      </c>
      <c r="E814" s="25">
        <v>102</v>
      </c>
    </row>
    <row r="815" spans="3:5">
      <c r="C815" s="61" t="s">
        <v>581</v>
      </c>
      <c r="D815" s="25" t="s">
        <v>1423</v>
      </c>
      <c r="E815" s="25">
        <v>107</v>
      </c>
    </row>
    <row r="816" spans="3:5">
      <c r="C816" s="61" t="s">
        <v>582</v>
      </c>
      <c r="D816" s="25" t="s">
        <v>1424</v>
      </c>
      <c r="E816" s="25">
        <v>77.599999999999994</v>
      </c>
    </row>
    <row r="817" spans="3:5">
      <c r="C817" s="61">
        <v>8406.49</v>
      </c>
      <c r="D817" s="25" t="s">
        <v>1425</v>
      </c>
      <c r="E817" s="25">
        <v>88.2</v>
      </c>
    </row>
    <row r="818" spans="3:5">
      <c r="C818" s="61" t="s">
        <v>583</v>
      </c>
      <c r="D818" s="25" t="s">
        <v>1426</v>
      </c>
      <c r="E818" s="25">
        <v>93</v>
      </c>
    </row>
    <row r="819" spans="3:5">
      <c r="C819" s="61">
        <v>8406.4120000000003</v>
      </c>
      <c r="D819" s="25" t="s">
        <v>1427</v>
      </c>
      <c r="E819" s="25">
        <v>117</v>
      </c>
    </row>
    <row r="820" spans="3:5">
      <c r="C820" s="61" t="s">
        <v>584</v>
      </c>
      <c r="D820" s="25" t="s">
        <v>1428</v>
      </c>
      <c r="E820" s="25">
        <v>123</v>
      </c>
    </row>
    <row r="821" spans="3:5">
      <c r="C821" s="61">
        <v>8406.4159999999993</v>
      </c>
      <c r="D821" s="25" t="s">
        <v>1429</v>
      </c>
      <c r="E821" s="25">
        <v>154</v>
      </c>
    </row>
    <row r="822" spans="3:5">
      <c r="C822" s="61">
        <v>8406.4189999999999</v>
      </c>
      <c r="D822" s="25" t="s">
        <v>1430</v>
      </c>
      <c r="E822" s="25">
        <v>182</v>
      </c>
    </row>
    <row r="823" spans="3:5">
      <c r="C823" s="61">
        <v>8457.2900000000009</v>
      </c>
      <c r="D823" s="25" t="s">
        <v>1431</v>
      </c>
      <c r="E823" s="25">
        <v>99.5</v>
      </c>
    </row>
    <row r="824" spans="3:5">
      <c r="C824" s="61" t="s">
        <v>585</v>
      </c>
      <c r="D824" s="25" t="s">
        <v>1432</v>
      </c>
      <c r="E824" s="25">
        <v>105</v>
      </c>
    </row>
    <row r="825" spans="3:5">
      <c r="C825" s="61">
        <v>8457.2119999999995</v>
      </c>
      <c r="D825" s="25" t="s">
        <v>1433</v>
      </c>
      <c r="E825" s="25">
        <v>132</v>
      </c>
    </row>
    <row r="826" spans="3:5">
      <c r="C826" s="61" t="s">
        <v>586</v>
      </c>
      <c r="D826" s="25" t="s">
        <v>1434</v>
      </c>
      <c r="E826" s="25">
        <v>139</v>
      </c>
    </row>
    <row r="827" spans="3:5">
      <c r="C827" s="61">
        <v>8457.2160000000003</v>
      </c>
      <c r="D827" s="25" t="s">
        <v>1435</v>
      </c>
      <c r="E827" s="25">
        <v>174</v>
      </c>
    </row>
    <row r="828" spans="3:5">
      <c r="C828" s="61">
        <v>8457.2189999999991</v>
      </c>
      <c r="D828" s="25" t="s">
        <v>1436</v>
      </c>
      <c r="E828" s="25">
        <v>205</v>
      </c>
    </row>
    <row r="829" spans="3:5">
      <c r="C829" s="61">
        <v>85009</v>
      </c>
      <c r="D829" s="25" t="s">
        <v>1437</v>
      </c>
      <c r="E829" s="25">
        <v>109</v>
      </c>
    </row>
    <row r="830" spans="3:5">
      <c r="C830" s="61">
        <v>850012</v>
      </c>
      <c r="D830" s="25" t="s">
        <v>1438</v>
      </c>
      <c r="E830" s="25">
        <v>144</v>
      </c>
    </row>
    <row r="831" spans="3:5">
      <c r="C831" s="61">
        <v>850014</v>
      </c>
      <c r="D831" s="25" t="s">
        <v>1439</v>
      </c>
      <c r="E831" s="25">
        <v>168</v>
      </c>
    </row>
    <row r="832" spans="3:5">
      <c r="C832" s="61">
        <v>85087.9</v>
      </c>
      <c r="D832" s="25" t="s">
        <v>1440</v>
      </c>
      <c r="E832" s="25">
        <v>97.4</v>
      </c>
    </row>
    <row r="833" spans="3:5">
      <c r="C833" s="61">
        <v>85089</v>
      </c>
      <c r="D833" s="25" t="s">
        <v>1441</v>
      </c>
      <c r="E833" s="25">
        <v>111</v>
      </c>
    </row>
    <row r="834" spans="3:5">
      <c r="C834" s="61">
        <v>85089.5</v>
      </c>
      <c r="D834" s="25" t="s">
        <v>1442</v>
      </c>
      <c r="E834" s="25">
        <v>117</v>
      </c>
    </row>
    <row r="835" spans="3:5">
      <c r="C835" s="61">
        <v>850812</v>
      </c>
      <c r="D835" s="25" t="s">
        <v>1443</v>
      </c>
      <c r="E835" s="25">
        <v>147</v>
      </c>
    </row>
    <row r="836" spans="3:5">
      <c r="C836" s="61">
        <v>850812.7</v>
      </c>
      <c r="D836" s="25" t="s">
        <v>1444</v>
      </c>
      <c r="E836" s="25">
        <v>155</v>
      </c>
    </row>
    <row r="837" spans="3:5">
      <c r="C837" s="61">
        <v>850814</v>
      </c>
      <c r="D837" s="25" t="s">
        <v>1445</v>
      </c>
      <c r="E837" s="25">
        <v>171</v>
      </c>
    </row>
    <row r="838" spans="3:5">
      <c r="C838" s="61">
        <v>850816</v>
      </c>
      <c r="D838" s="25" t="s">
        <v>1446</v>
      </c>
      <c r="E838" s="25">
        <v>194</v>
      </c>
    </row>
    <row r="839" spans="3:5">
      <c r="C839" s="61">
        <v>850819</v>
      </c>
      <c r="D839" s="25" t="s">
        <v>1447</v>
      </c>
      <c r="E839" s="25">
        <v>229</v>
      </c>
    </row>
    <row r="840" spans="3:5">
      <c r="C840" s="61">
        <v>850822</v>
      </c>
      <c r="D840" s="25" t="s">
        <v>1448</v>
      </c>
      <c r="E840" s="25">
        <v>264</v>
      </c>
    </row>
    <row r="841" spans="3:5">
      <c r="C841" s="61">
        <v>8558.89</v>
      </c>
      <c r="D841" s="25" t="s">
        <v>1449</v>
      </c>
      <c r="E841" s="25">
        <v>122</v>
      </c>
    </row>
    <row r="842" spans="3:5">
      <c r="C842" s="61">
        <v>8558.8119999999999</v>
      </c>
      <c r="D842" s="25" t="s">
        <v>1450</v>
      </c>
      <c r="E842" s="25">
        <v>162</v>
      </c>
    </row>
    <row r="843" spans="3:5">
      <c r="C843" s="61">
        <v>8558.8160000000007</v>
      </c>
      <c r="D843" s="25" t="s">
        <v>1451</v>
      </c>
      <c r="E843" s="25">
        <v>214</v>
      </c>
    </row>
    <row r="844" spans="3:5">
      <c r="C844" s="61">
        <v>8558.8189999999995</v>
      </c>
      <c r="D844" s="25" t="s">
        <v>1452</v>
      </c>
      <c r="E844" s="25">
        <v>253</v>
      </c>
    </row>
    <row r="845" spans="3:5">
      <c r="C845" s="61">
        <v>8558.8220000000001</v>
      </c>
      <c r="D845" s="25" t="s">
        <v>1453</v>
      </c>
      <c r="E845" s="25">
        <v>291</v>
      </c>
    </row>
    <row r="846" spans="3:5">
      <c r="C846" s="61">
        <v>86009</v>
      </c>
      <c r="D846" s="25" t="s">
        <v>1454</v>
      </c>
      <c r="E846" s="25">
        <v>131</v>
      </c>
    </row>
    <row r="847" spans="3:5">
      <c r="C847" s="61">
        <v>860012</v>
      </c>
      <c r="D847" s="25" t="s">
        <v>1455</v>
      </c>
      <c r="E847" s="25">
        <v>174</v>
      </c>
    </row>
    <row r="848" spans="3:5">
      <c r="C848" s="61">
        <v>860014</v>
      </c>
      <c r="D848" s="25" t="s">
        <v>1456</v>
      </c>
      <c r="E848" s="25">
        <v>202</v>
      </c>
    </row>
    <row r="849" spans="3:5">
      <c r="C849" s="61">
        <v>860016</v>
      </c>
      <c r="D849" s="25" t="s">
        <v>1457</v>
      </c>
      <c r="E849" s="25">
        <v>230</v>
      </c>
    </row>
    <row r="850" spans="3:5">
      <c r="C850" s="61">
        <v>8609.69</v>
      </c>
      <c r="D850" s="25" t="s">
        <v>1458</v>
      </c>
      <c r="E850" s="25">
        <v>133</v>
      </c>
    </row>
    <row r="851" spans="3:5">
      <c r="C851" s="61" t="s">
        <v>587</v>
      </c>
      <c r="D851" s="25" t="s">
        <v>1459</v>
      </c>
      <c r="E851" s="25">
        <v>141</v>
      </c>
    </row>
    <row r="852" spans="3:5">
      <c r="C852" s="61">
        <v>8609.6119999999992</v>
      </c>
      <c r="D852" s="25" t="s">
        <v>1460</v>
      </c>
      <c r="E852" s="25">
        <v>177</v>
      </c>
    </row>
    <row r="853" spans="3:5">
      <c r="C853" s="61" t="s">
        <v>588</v>
      </c>
      <c r="D853" s="25" t="s">
        <v>1461</v>
      </c>
      <c r="E853" s="25">
        <v>187</v>
      </c>
    </row>
    <row r="854" spans="3:5">
      <c r="C854" s="61">
        <v>8609.6139999999996</v>
      </c>
      <c r="D854" s="25" t="s">
        <v>1462</v>
      </c>
      <c r="E854" s="25">
        <v>206</v>
      </c>
    </row>
    <row r="855" spans="3:5">
      <c r="C855" s="61">
        <v>8609.616</v>
      </c>
      <c r="D855" s="25" t="s">
        <v>1463</v>
      </c>
      <c r="E855" s="25">
        <v>234</v>
      </c>
    </row>
    <row r="856" spans="3:5">
      <c r="C856" s="61">
        <v>8609.6190000000006</v>
      </c>
      <c r="D856" s="25" t="s">
        <v>1464</v>
      </c>
      <c r="E856" s="25">
        <v>277</v>
      </c>
    </row>
    <row r="857" spans="3:5">
      <c r="C857" s="61">
        <v>8609.6219999999994</v>
      </c>
      <c r="D857" s="25" t="s">
        <v>1465</v>
      </c>
      <c r="E857" s="25">
        <v>319</v>
      </c>
    </row>
    <row r="858" spans="3:5">
      <c r="C858" s="61">
        <v>87009</v>
      </c>
      <c r="D858" s="25" t="s">
        <v>1466</v>
      </c>
      <c r="E858" s="25">
        <v>153</v>
      </c>
    </row>
    <row r="859" spans="3:5">
      <c r="C859" s="61">
        <v>870012</v>
      </c>
      <c r="D859" s="25" t="s">
        <v>1467</v>
      </c>
      <c r="E859" s="25">
        <v>204</v>
      </c>
    </row>
    <row r="860" spans="3:5">
      <c r="C860" s="61">
        <v>870014</v>
      </c>
      <c r="D860" s="25" t="s">
        <v>1468</v>
      </c>
      <c r="E860" s="25">
        <v>237</v>
      </c>
    </row>
    <row r="861" spans="3:5">
      <c r="C861" s="61">
        <v>870016</v>
      </c>
      <c r="D861" s="25" t="s">
        <v>1469</v>
      </c>
      <c r="E861" s="25">
        <v>270</v>
      </c>
    </row>
    <row r="862" spans="3:5">
      <c r="C862" s="61">
        <v>8711.2900000000009</v>
      </c>
      <c r="D862" s="25" t="s">
        <v>1470</v>
      </c>
      <c r="E862" s="25">
        <v>156</v>
      </c>
    </row>
    <row r="863" spans="3:5">
      <c r="C863" s="61">
        <v>8711.2119999999995</v>
      </c>
      <c r="D863" s="25" t="s">
        <v>1471</v>
      </c>
      <c r="E863" s="25">
        <v>207</v>
      </c>
    </row>
    <row r="864" spans="3:5">
      <c r="C864" s="61">
        <v>8711.2139999999999</v>
      </c>
      <c r="D864" s="25" t="s">
        <v>1472</v>
      </c>
      <c r="E864" s="25">
        <v>241</v>
      </c>
    </row>
    <row r="865" spans="3:5">
      <c r="C865" s="61">
        <v>8711.2160000000003</v>
      </c>
      <c r="D865" s="25" t="s">
        <v>1473</v>
      </c>
      <c r="E865" s="25">
        <v>274</v>
      </c>
    </row>
    <row r="866" spans="3:5">
      <c r="C866" s="61">
        <v>8711.2189999999991</v>
      </c>
      <c r="D866" s="25" t="s">
        <v>1474</v>
      </c>
      <c r="E866" s="25">
        <v>324</v>
      </c>
    </row>
    <row r="867" spans="3:5">
      <c r="C867" s="61">
        <v>8711.2219999999998</v>
      </c>
      <c r="D867" s="25" t="s">
        <v>1475</v>
      </c>
      <c r="E867" s="25">
        <v>374</v>
      </c>
    </row>
    <row r="868" spans="3:5">
      <c r="C868" s="61">
        <v>8812.89</v>
      </c>
      <c r="D868" s="25" t="s">
        <v>1476</v>
      </c>
      <c r="E868" s="25">
        <v>178</v>
      </c>
    </row>
    <row r="869" spans="3:5">
      <c r="C869" s="61">
        <v>8812.8119999999999</v>
      </c>
      <c r="D869" s="25" t="s">
        <v>1477</v>
      </c>
      <c r="E869" s="25">
        <v>237</v>
      </c>
    </row>
    <row r="870" spans="3:5">
      <c r="C870" s="61">
        <v>8812.8140000000003</v>
      </c>
      <c r="D870" s="25" t="s">
        <v>1478</v>
      </c>
      <c r="E870" s="25">
        <v>276</v>
      </c>
    </row>
    <row r="871" spans="3:5">
      <c r="C871" s="61">
        <v>8812.8160000000007</v>
      </c>
      <c r="D871" s="25" t="s">
        <v>1479</v>
      </c>
      <c r="E871" s="25">
        <v>314</v>
      </c>
    </row>
    <row r="872" spans="3:5">
      <c r="C872" s="61">
        <v>8812.8189999999995</v>
      </c>
      <c r="D872" s="25" t="s">
        <v>1480</v>
      </c>
      <c r="E872" s="25">
        <v>372</v>
      </c>
    </row>
    <row r="873" spans="3:5">
      <c r="C873" s="61">
        <v>8812.8220000000001</v>
      </c>
      <c r="D873" s="25" t="s">
        <v>1481</v>
      </c>
      <c r="E873" s="25">
        <v>429</v>
      </c>
    </row>
    <row r="874" spans="3:5">
      <c r="C874" s="61">
        <v>8914.4120000000003</v>
      </c>
      <c r="D874" s="25" t="s">
        <v>1482</v>
      </c>
      <c r="E874" s="25">
        <v>267</v>
      </c>
    </row>
    <row r="875" spans="3:5">
      <c r="C875" s="61">
        <v>8914.4140000000007</v>
      </c>
      <c r="D875" s="25" t="s">
        <v>1483</v>
      </c>
      <c r="E875" s="25">
        <v>311</v>
      </c>
    </row>
    <row r="876" spans="3:5">
      <c r="C876" s="61">
        <v>8914.4159999999993</v>
      </c>
      <c r="D876" s="25" t="s">
        <v>1484</v>
      </c>
      <c r="E876" s="25">
        <v>354</v>
      </c>
    </row>
    <row r="877" spans="3:5">
      <c r="C877" s="61">
        <v>8914.4189999999999</v>
      </c>
      <c r="D877" s="25" t="s">
        <v>1485</v>
      </c>
      <c r="E877" s="25">
        <v>420</v>
      </c>
    </row>
    <row r="878" spans="3:5">
      <c r="C878" s="61">
        <v>8914.4220000000005</v>
      </c>
      <c r="D878" s="25" t="s">
        <v>1486</v>
      </c>
      <c r="E878" s="25">
        <v>484</v>
      </c>
    </row>
    <row r="879" spans="3:5">
      <c r="C879" s="61">
        <v>8101612</v>
      </c>
      <c r="D879" s="25" t="s">
        <v>1487</v>
      </c>
      <c r="E879" s="25">
        <v>297</v>
      </c>
    </row>
    <row r="880" spans="3:5">
      <c r="C880" s="61">
        <v>8101614</v>
      </c>
      <c r="D880" s="25" t="s">
        <v>1488</v>
      </c>
      <c r="E880" s="25">
        <v>346</v>
      </c>
    </row>
    <row r="881" spans="3:5">
      <c r="C881" s="61">
        <v>8101616</v>
      </c>
      <c r="D881" s="25" t="s">
        <v>1489</v>
      </c>
      <c r="E881" s="25">
        <v>395</v>
      </c>
    </row>
    <row r="882" spans="3:5">
      <c r="C882" s="61">
        <v>8101619</v>
      </c>
      <c r="D882" s="25" t="s">
        <v>1490</v>
      </c>
      <c r="E882" s="25">
        <v>467</v>
      </c>
    </row>
    <row r="883" spans="3:5">
      <c r="C883" s="61">
        <v>8101622</v>
      </c>
      <c r="D883" s="25" t="s">
        <v>1491</v>
      </c>
      <c r="E883" s="25">
        <v>539</v>
      </c>
    </row>
    <row r="884" spans="3:5">
      <c r="D884" s="25" t="s">
        <v>300</v>
      </c>
    </row>
    <row r="885" spans="3:5">
      <c r="C885" s="61">
        <v>8</v>
      </c>
      <c r="D885" s="25" t="s">
        <v>296</v>
      </c>
    </row>
    <row r="886" spans="3:5">
      <c r="C886" s="61" t="s">
        <v>556</v>
      </c>
      <c r="D886" s="25" t="s">
        <v>1492</v>
      </c>
      <c r="E886" s="25">
        <v>4.5199999999999996</v>
      </c>
    </row>
    <row r="887" spans="3:5">
      <c r="C887" s="61" t="s">
        <v>589</v>
      </c>
      <c r="D887" s="25" t="s">
        <v>1493</v>
      </c>
      <c r="E887" s="25">
        <v>6.21</v>
      </c>
    </row>
    <row r="888" spans="3:5">
      <c r="C888" s="61" t="s">
        <v>558</v>
      </c>
      <c r="D888" s="25" t="s">
        <v>1494</v>
      </c>
      <c r="E888" s="25">
        <v>5.77</v>
      </c>
    </row>
    <row r="889" spans="3:5">
      <c r="C889" s="61" t="s">
        <v>590</v>
      </c>
      <c r="D889" s="25" t="s">
        <v>1495</v>
      </c>
      <c r="E889" s="25">
        <v>7.97</v>
      </c>
    </row>
    <row r="890" spans="3:5">
      <c r="C890" s="61" t="s">
        <v>560</v>
      </c>
      <c r="D890" s="25" t="s">
        <v>1496</v>
      </c>
      <c r="E890" s="25">
        <v>6.78</v>
      </c>
    </row>
    <row r="891" spans="3:5">
      <c r="C891" s="61" t="s">
        <v>591</v>
      </c>
      <c r="D891" s="25" t="s">
        <v>1497</v>
      </c>
      <c r="E891" s="25">
        <v>9.39</v>
      </c>
    </row>
    <row r="892" spans="3:5">
      <c r="C892" s="61" t="s">
        <v>561</v>
      </c>
      <c r="D892" s="25" t="s">
        <v>1498</v>
      </c>
      <c r="E892" s="25">
        <v>7.77</v>
      </c>
    </row>
    <row r="893" spans="3:5">
      <c r="C893" s="61" t="s">
        <v>592</v>
      </c>
      <c r="D893" s="25" t="s">
        <v>1499</v>
      </c>
      <c r="E893" s="25">
        <v>10.8</v>
      </c>
    </row>
    <row r="894" spans="3:5">
      <c r="C894" s="61" t="s">
        <v>562</v>
      </c>
      <c r="D894" s="25" t="s">
        <v>1500</v>
      </c>
      <c r="E894" s="25">
        <v>8.77</v>
      </c>
    </row>
    <row r="895" spans="3:5">
      <c r="C895" s="61" t="s">
        <v>564</v>
      </c>
      <c r="D895" s="25" t="s">
        <v>1501</v>
      </c>
      <c r="E895" s="25">
        <v>12.2</v>
      </c>
    </row>
    <row r="896" spans="3:5">
      <c r="C896" s="61" t="s">
        <v>566</v>
      </c>
      <c r="D896" s="25" t="s">
        <v>1502</v>
      </c>
      <c r="E896" s="25">
        <v>15</v>
      </c>
    </row>
    <row r="897" spans="3:5">
      <c r="C897" s="61">
        <v>8139.86</v>
      </c>
      <c r="D897" s="25" t="s">
        <v>1503</v>
      </c>
      <c r="E897" s="25">
        <v>19.8</v>
      </c>
    </row>
    <row r="898" spans="3:5">
      <c r="C898" s="61" t="s">
        <v>593</v>
      </c>
      <c r="D898" s="25" t="s">
        <v>1504</v>
      </c>
      <c r="E898" s="25">
        <v>17.8</v>
      </c>
    </row>
    <row r="899" spans="3:5">
      <c r="C899" s="61">
        <v>8165.26</v>
      </c>
      <c r="D899" s="25" t="s">
        <v>1505</v>
      </c>
      <c r="E899" s="25">
        <v>23.6</v>
      </c>
    </row>
    <row r="900" spans="3:5">
      <c r="C900" s="61" t="s">
        <v>569</v>
      </c>
      <c r="D900" s="25" t="s">
        <v>1506</v>
      </c>
      <c r="E900" s="25">
        <v>20.7</v>
      </c>
    </row>
    <row r="901" spans="3:5">
      <c r="C901" s="61">
        <v>8190.76</v>
      </c>
      <c r="D901" s="25" t="s">
        <v>1507</v>
      </c>
      <c r="E901" s="25">
        <v>27.3</v>
      </c>
    </row>
    <row r="902" spans="3:5">
      <c r="C902" s="61">
        <v>8190.78</v>
      </c>
      <c r="D902" s="25" t="s">
        <v>1508</v>
      </c>
      <c r="E902" s="25">
        <v>36</v>
      </c>
    </row>
    <row r="903" spans="3:5">
      <c r="C903" s="61">
        <v>8216.36</v>
      </c>
      <c r="D903" s="25" t="s">
        <v>1509</v>
      </c>
      <c r="E903" s="25">
        <v>31.1</v>
      </c>
    </row>
    <row r="904" spans="3:5">
      <c r="C904" s="61">
        <v>8216.3799999999992</v>
      </c>
      <c r="D904" s="25" t="s">
        <v>1510</v>
      </c>
      <c r="E904" s="25">
        <v>41.1</v>
      </c>
    </row>
    <row r="905" spans="3:5">
      <c r="C905" s="61">
        <v>8267.4599999999991</v>
      </c>
      <c r="D905" s="25" t="s">
        <v>1511</v>
      </c>
      <c r="E905" s="25">
        <v>38.700000000000003</v>
      </c>
    </row>
    <row r="906" spans="3:5">
      <c r="C906" s="61">
        <v>8267.48</v>
      </c>
      <c r="D906" s="25" t="s">
        <v>1512</v>
      </c>
      <c r="E906" s="25">
        <v>51.2</v>
      </c>
    </row>
    <row r="907" spans="3:5">
      <c r="C907" s="61">
        <v>8267.49</v>
      </c>
      <c r="D907" s="25" t="s">
        <v>1513</v>
      </c>
      <c r="E907" s="25">
        <v>57.4</v>
      </c>
    </row>
    <row r="908" spans="3:5">
      <c r="C908" s="61">
        <v>8318.56</v>
      </c>
      <c r="D908" s="25" t="s">
        <v>1514</v>
      </c>
      <c r="E908" s="25">
        <v>46.2</v>
      </c>
    </row>
    <row r="909" spans="3:5">
      <c r="C909" s="61">
        <v>8318.58</v>
      </c>
      <c r="D909" s="25" t="s">
        <v>1515</v>
      </c>
      <c r="E909" s="25">
        <v>61.3</v>
      </c>
    </row>
    <row r="910" spans="3:5">
      <c r="C910" s="61">
        <v>8318.59</v>
      </c>
      <c r="D910" s="25" t="s">
        <v>1516</v>
      </c>
      <c r="E910" s="25">
        <v>68.7</v>
      </c>
    </row>
    <row r="911" spans="3:5">
      <c r="C911" s="61">
        <v>8355.66</v>
      </c>
      <c r="D911" s="25" t="s">
        <v>1517</v>
      </c>
      <c r="E911" s="25">
        <v>51.7</v>
      </c>
    </row>
    <row r="912" spans="3:5">
      <c r="C912" s="61">
        <v>8355.68</v>
      </c>
      <c r="D912" s="25" t="s">
        <v>1518</v>
      </c>
      <c r="E912" s="25">
        <v>68.599999999999994</v>
      </c>
    </row>
    <row r="913" spans="3:5">
      <c r="C913" s="61">
        <v>8355.69</v>
      </c>
      <c r="D913" s="25" t="s">
        <v>1519</v>
      </c>
      <c r="E913" s="25">
        <v>76.900000000000006</v>
      </c>
    </row>
    <row r="914" spans="3:5">
      <c r="C914" s="61">
        <v>8355.6119999999992</v>
      </c>
      <c r="D914" s="25" t="s">
        <v>1520</v>
      </c>
      <c r="E914" s="25">
        <v>102</v>
      </c>
    </row>
    <row r="915" spans="3:5">
      <c r="C915" s="61">
        <v>8406.49</v>
      </c>
      <c r="D915" s="25" t="s">
        <v>1521</v>
      </c>
      <c r="E915" s="25">
        <v>88.2</v>
      </c>
    </row>
    <row r="916" spans="3:5">
      <c r="C916" s="61">
        <v>8406.4120000000003</v>
      </c>
      <c r="D916" s="25" t="s">
        <v>1522</v>
      </c>
      <c r="E916" s="25">
        <v>117</v>
      </c>
    </row>
    <row r="917" spans="3:5">
      <c r="C917" s="61">
        <v>8406.4140000000007</v>
      </c>
      <c r="D917" s="25" t="s">
        <v>1523</v>
      </c>
      <c r="E917" s="25">
        <v>135</v>
      </c>
    </row>
    <row r="918" spans="3:5">
      <c r="C918" s="61">
        <v>8406.4159999999993</v>
      </c>
      <c r="D918" s="25" t="s">
        <v>1524</v>
      </c>
      <c r="E918" s="25">
        <v>154</v>
      </c>
    </row>
    <row r="919" spans="3:5">
      <c r="C919" s="61">
        <v>8406.4189999999999</v>
      </c>
      <c r="D919" s="25" t="s">
        <v>1525</v>
      </c>
      <c r="E919" s="25">
        <v>182</v>
      </c>
    </row>
    <row r="920" spans="3:5">
      <c r="C920" s="61">
        <v>8457.2900000000009</v>
      </c>
      <c r="D920" s="25" t="s">
        <v>1526</v>
      </c>
      <c r="E920" s="25">
        <v>99.5</v>
      </c>
    </row>
    <row r="921" spans="3:5">
      <c r="C921" s="61">
        <v>8457.2119999999995</v>
      </c>
      <c r="D921" s="25" t="s">
        <v>1527</v>
      </c>
      <c r="E921" s="25">
        <v>132</v>
      </c>
    </row>
    <row r="922" spans="3:5">
      <c r="C922" s="61">
        <v>8457.2139999999999</v>
      </c>
      <c r="D922" s="25" t="s">
        <v>1528</v>
      </c>
      <c r="E922" s="25">
        <v>153</v>
      </c>
    </row>
    <row r="923" spans="3:5">
      <c r="C923" s="61">
        <v>8457.2160000000003</v>
      </c>
      <c r="D923" s="25" t="s">
        <v>1529</v>
      </c>
      <c r="E923" s="25">
        <v>174</v>
      </c>
    </row>
    <row r="924" spans="3:5">
      <c r="C924" s="61">
        <v>8457.2189999999991</v>
      </c>
      <c r="D924" s="25" t="s">
        <v>1530</v>
      </c>
      <c r="E924" s="25">
        <v>205</v>
      </c>
    </row>
    <row r="925" spans="3:5">
      <c r="C925" s="61">
        <v>85009</v>
      </c>
      <c r="D925" s="25" t="s">
        <v>1531</v>
      </c>
      <c r="E925" s="25">
        <v>109</v>
      </c>
    </row>
    <row r="926" spans="3:5">
      <c r="C926" s="61">
        <v>850012</v>
      </c>
      <c r="D926" s="25" t="s">
        <v>1532</v>
      </c>
      <c r="E926" s="25">
        <v>144</v>
      </c>
    </row>
    <row r="927" spans="3:5">
      <c r="C927" s="61">
        <v>850014</v>
      </c>
      <c r="D927" s="25" t="s">
        <v>1533</v>
      </c>
      <c r="E927" s="25">
        <v>168</v>
      </c>
    </row>
    <row r="928" spans="3:5">
      <c r="C928" s="61">
        <v>850016</v>
      </c>
      <c r="D928" s="25" t="s">
        <v>1534</v>
      </c>
      <c r="E928" s="25">
        <v>191</v>
      </c>
    </row>
    <row r="929" spans="3:5">
      <c r="C929" s="61">
        <v>850019</v>
      </c>
      <c r="D929" s="25" t="s">
        <v>1535</v>
      </c>
      <c r="E929" s="25">
        <v>225</v>
      </c>
    </row>
    <row r="930" spans="3:5">
      <c r="C930" s="61">
        <v>85089</v>
      </c>
      <c r="D930" s="25" t="s">
        <v>1536</v>
      </c>
      <c r="E930" s="25">
        <v>111</v>
      </c>
    </row>
    <row r="931" spans="3:5">
      <c r="C931" s="61">
        <v>850812</v>
      </c>
      <c r="D931" s="25" t="s">
        <v>1537</v>
      </c>
      <c r="E931" s="25">
        <v>147</v>
      </c>
    </row>
    <row r="932" spans="3:5">
      <c r="C932" s="61">
        <v>850814</v>
      </c>
      <c r="D932" s="25" t="s">
        <v>1538</v>
      </c>
      <c r="E932" s="25">
        <v>171</v>
      </c>
    </row>
    <row r="933" spans="3:5">
      <c r="C933" s="61">
        <v>850816</v>
      </c>
      <c r="D933" s="25" t="s">
        <v>1539</v>
      </c>
      <c r="E933" s="25">
        <v>194</v>
      </c>
    </row>
    <row r="934" spans="3:5">
      <c r="C934" s="61">
        <v>850819</v>
      </c>
      <c r="D934" s="25" t="s">
        <v>1540</v>
      </c>
      <c r="E934" s="25">
        <v>229</v>
      </c>
    </row>
    <row r="935" spans="3:5">
      <c r="C935" s="61">
        <v>850822</v>
      </c>
      <c r="D935" s="25" t="s">
        <v>1541</v>
      </c>
      <c r="E935" s="25">
        <v>264</v>
      </c>
    </row>
    <row r="936" spans="3:5">
      <c r="C936" s="61">
        <v>8558.89</v>
      </c>
      <c r="D936" s="25" t="s">
        <v>1542</v>
      </c>
      <c r="E936" s="25">
        <v>122</v>
      </c>
    </row>
    <row r="937" spans="3:5">
      <c r="C937" s="61">
        <v>8558.8119999999999</v>
      </c>
      <c r="D937" s="25" t="s">
        <v>1543</v>
      </c>
      <c r="E937" s="25">
        <v>162</v>
      </c>
    </row>
    <row r="938" spans="3:5">
      <c r="C938" s="61">
        <v>8558.8140000000003</v>
      </c>
      <c r="D938" s="25" t="s">
        <v>1544</v>
      </c>
      <c r="E938" s="25">
        <v>188</v>
      </c>
    </row>
    <row r="939" spans="3:5">
      <c r="C939" s="61">
        <v>8558.8160000000007</v>
      </c>
      <c r="D939" s="25" t="s">
        <v>1545</v>
      </c>
      <c r="E939" s="25">
        <v>214</v>
      </c>
    </row>
    <row r="940" spans="3:5">
      <c r="C940" s="61">
        <v>8558.8189999999995</v>
      </c>
      <c r="D940" s="25" t="s">
        <v>1546</v>
      </c>
      <c r="E940" s="25">
        <v>253</v>
      </c>
    </row>
    <row r="941" spans="3:5">
      <c r="C941" s="61">
        <v>8558.8220000000001</v>
      </c>
      <c r="D941" s="25" t="s">
        <v>1547</v>
      </c>
      <c r="E941" s="25">
        <v>291</v>
      </c>
    </row>
    <row r="942" spans="3:5">
      <c r="C942" s="61">
        <v>8558.8250000000007</v>
      </c>
      <c r="D942" s="25" t="s">
        <v>1548</v>
      </c>
      <c r="E942" s="25">
        <v>329</v>
      </c>
    </row>
    <row r="943" spans="3:5">
      <c r="C943" s="61">
        <v>86009</v>
      </c>
      <c r="D943" s="25" t="s">
        <v>1549</v>
      </c>
      <c r="E943" s="25">
        <v>131</v>
      </c>
    </row>
    <row r="944" spans="3:5">
      <c r="C944" s="61">
        <v>860012</v>
      </c>
      <c r="D944" s="25" t="s">
        <v>1550</v>
      </c>
      <c r="E944" s="25">
        <v>174</v>
      </c>
    </row>
    <row r="945" spans="3:5">
      <c r="C945" s="61">
        <v>860014</v>
      </c>
      <c r="D945" s="25" t="s">
        <v>1551</v>
      </c>
      <c r="E945" s="25">
        <v>202</v>
      </c>
    </row>
    <row r="946" spans="3:5">
      <c r="C946" s="61">
        <v>860016</v>
      </c>
      <c r="D946" s="25" t="s">
        <v>1552</v>
      </c>
      <c r="E946" s="25">
        <v>230</v>
      </c>
    </row>
    <row r="947" spans="3:5">
      <c r="C947" s="61">
        <v>860019</v>
      </c>
      <c r="D947" s="25" t="s">
        <v>1553</v>
      </c>
      <c r="E947" s="25">
        <v>272</v>
      </c>
    </row>
    <row r="948" spans="3:5">
      <c r="C948" s="61">
        <v>860022</v>
      </c>
      <c r="D948" s="25" t="s">
        <v>1554</v>
      </c>
      <c r="E948" s="25">
        <v>314</v>
      </c>
    </row>
    <row r="949" spans="3:5">
      <c r="C949" s="61">
        <v>8609.69</v>
      </c>
      <c r="D949" s="25" t="s">
        <v>1555</v>
      </c>
      <c r="E949" s="25">
        <v>133</v>
      </c>
    </row>
    <row r="950" spans="3:5">
      <c r="C950" s="61">
        <v>8609.6119999999992</v>
      </c>
      <c r="D950" s="25" t="s">
        <v>1556</v>
      </c>
      <c r="E950" s="25">
        <v>177</v>
      </c>
    </row>
    <row r="951" spans="3:5">
      <c r="C951" s="61">
        <v>8609.6139999999996</v>
      </c>
      <c r="D951" s="25" t="s">
        <v>1557</v>
      </c>
      <c r="E951" s="25">
        <v>206</v>
      </c>
    </row>
    <row r="952" spans="3:5">
      <c r="C952" s="61">
        <v>8609.616</v>
      </c>
      <c r="D952" s="25" t="s">
        <v>1558</v>
      </c>
      <c r="E952" s="25">
        <v>234</v>
      </c>
    </row>
    <row r="953" spans="3:5">
      <c r="C953" s="61">
        <v>8609.6190000000006</v>
      </c>
      <c r="D953" s="25" t="s">
        <v>1559</v>
      </c>
      <c r="E953" s="25">
        <v>277</v>
      </c>
    </row>
    <row r="954" spans="3:5">
      <c r="C954" s="61">
        <v>8609.6219999999994</v>
      </c>
      <c r="D954" s="25" t="s">
        <v>1560</v>
      </c>
      <c r="E954" s="25">
        <v>319</v>
      </c>
    </row>
    <row r="955" spans="3:5">
      <c r="C955" s="61">
        <v>8660.4120000000003</v>
      </c>
      <c r="D955" s="25" t="s">
        <v>1561</v>
      </c>
      <c r="E955" s="25">
        <v>192</v>
      </c>
    </row>
    <row r="956" spans="3:5">
      <c r="C956" s="61">
        <v>8660.4140000000007</v>
      </c>
      <c r="D956" s="25" t="s">
        <v>1562</v>
      </c>
      <c r="E956" s="25">
        <v>223</v>
      </c>
    </row>
    <row r="957" spans="3:5">
      <c r="C957" s="61">
        <v>8660.4159999999993</v>
      </c>
      <c r="D957" s="25" t="s">
        <v>1563</v>
      </c>
      <c r="E957" s="25">
        <v>254</v>
      </c>
    </row>
    <row r="958" spans="3:5">
      <c r="C958" s="61">
        <v>8660.4189999999999</v>
      </c>
      <c r="D958" s="25" t="s">
        <v>1564</v>
      </c>
      <c r="E958" s="25">
        <v>301</v>
      </c>
    </row>
    <row r="959" spans="3:5">
      <c r="C959" s="61">
        <v>8660.4220000000005</v>
      </c>
      <c r="D959" s="25" t="s">
        <v>1565</v>
      </c>
      <c r="E959" s="25">
        <v>346</v>
      </c>
    </row>
    <row r="960" spans="3:5">
      <c r="C960" s="61">
        <v>870012</v>
      </c>
      <c r="D960" s="25" t="s">
        <v>1566</v>
      </c>
      <c r="E960" s="25">
        <v>204</v>
      </c>
    </row>
    <row r="961" spans="3:5">
      <c r="C961" s="61">
        <v>870014</v>
      </c>
      <c r="D961" s="25" t="s">
        <v>1567</v>
      </c>
      <c r="E961" s="25">
        <v>237</v>
      </c>
    </row>
    <row r="962" spans="3:5">
      <c r="C962" s="61">
        <v>870016</v>
      </c>
      <c r="D962" s="25" t="s">
        <v>1568</v>
      </c>
      <c r="E962" s="25">
        <v>270</v>
      </c>
    </row>
    <row r="963" spans="3:5">
      <c r="C963" s="61">
        <v>870019</v>
      </c>
      <c r="D963" s="25" t="s">
        <v>1569</v>
      </c>
      <c r="E963" s="25">
        <v>319</v>
      </c>
    </row>
    <row r="964" spans="3:5">
      <c r="C964" s="61">
        <v>870022</v>
      </c>
      <c r="D964" s="25" t="s">
        <v>1570</v>
      </c>
      <c r="E964" s="25">
        <v>368</v>
      </c>
    </row>
    <row r="965" spans="3:5">
      <c r="C965" s="61">
        <v>8711.2119999999995</v>
      </c>
      <c r="D965" s="25" t="s">
        <v>1571</v>
      </c>
      <c r="E965" s="25">
        <v>207</v>
      </c>
    </row>
    <row r="966" spans="3:5">
      <c r="C966" s="61">
        <v>8711.2139999999999</v>
      </c>
      <c r="D966" s="25" t="s">
        <v>1572</v>
      </c>
      <c r="E966" s="25">
        <v>241</v>
      </c>
    </row>
    <row r="967" spans="3:5">
      <c r="C967" s="61">
        <v>8711.2160000000003</v>
      </c>
      <c r="D967" s="25" t="s">
        <v>1573</v>
      </c>
      <c r="E967" s="25">
        <v>274</v>
      </c>
    </row>
    <row r="968" spans="3:5">
      <c r="C968" s="61">
        <v>8711.2189999999991</v>
      </c>
      <c r="D968" s="25" t="s">
        <v>1574</v>
      </c>
      <c r="E968" s="25">
        <v>324</v>
      </c>
    </row>
    <row r="969" spans="3:5">
      <c r="C969" s="61">
        <v>8711.2219999999998</v>
      </c>
      <c r="D969" s="25" t="s">
        <v>1575</v>
      </c>
      <c r="E969" s="25">
        <v>374</v>
      </c>
    </row>
    <row r="970" spans="3:5">
      <c r="C970" s="61">
        <v>8812.8119999999999</v>
      </c>
      <c r="D970" s="25" t="s">
        <v>1576</v>
      </c>
      <c r="E970" s="25">
        <v>237</v>
      </c>
    </row>
    <row r="971" spans="3:5">
      <c r="C971" s="61">
        <v>8812.8140000000003</v>
      </c>
      <c r="D971" s="25" t="s">
        <v>1577</v>
      </c>
      <c r="E971" s="25">
        <v>276</v>
      </c>
    </row>
    <row r="972" spans="3:5">
      <c r="C972" s="61">
        <v>8812.8160000000007</v>
      </c>
      <c r="D972" s="25" t="s">
        <v>1578</v>
      </c>
      <c r="E972" s="25">
        <v>314</v>
      </c>
    </row>
    <row r="973" spans="3:5">
      <c r="C973" s="61">
        <v>8812.8189999999995</v>
      </c>
      <c r="D973" s="25" t="s">
        <v>1579</v>
      </c>
      <c r="E973" s="25">
        <v>372</v>
      </c>
    </row>
    <row r="974" spans="3:5">
      <c r="C974" s="61">
        <v>8812.8220000000001</v>
      </c>
      <c r="D974" s="25" t="s">
        <v>1580</v>
      </c>
      <c r="E974" s="25">
        <v>429</v>
      </c>
    </row>
    <row r="975" spans="3:5">
      <c r="C975" s="61">
        <v>8914.4140000000007</v>
      </c>
      <c r="D975" s="25" t="s">
        <v>1581</v>
      </c>
      <c r="E975" s="25">
        <v>311</v>
      </c>
    </row>
    <row r="976" spans="3:5">
      <c r="C976" s="61">
        <v>8914.4159999999993</v>
      </c>
      <c r="D976" s="25" t="s">
        <v>1582</v>
      </c>
      <c r="E976" s="25">
        <v>354</v>
      </c>
    </row>
    <row r="977" spans="3:5">
      <c r="C977" s="61">
        <v>8914.4189999999999</v>
      </c>
      <c r="D977" s="25" t="s">
        <v>1583</v>
      </c>
      <c r="E977" s="25">
        <v>420</v>
      </c>
    </row>
    <row r="978" spans="3:5">
      <c r="C978" s="61">
        <v>8914.4189999999999</v>
      </c>
      <c r="D978" s="25" t="s">
        <v>1584</v>
      </c>
      <c r="E978" s="25">
        <v>484</v>
      </c>
    </row>
    <row r="979" spans="3:5">
      <c r="C979" s="61">
        <v>8914.4249999999993</v>
      </c>
      <c r="D979" s="25" t="s">
        <v>1585</v>
      </c>
      <c r="E979" s="25">
        <v>548</v>
      </c>
    </row>
    <row r="980" spans="3:5">
      <c r="C980" s="61">
        <v>8101616</v>
      </c>
      <c r="D980" s="25" t="s">
        <v>1586</v>
      </c>
      <c r="E980" s="25">
        <v>395</v>
      </c>
    </row>
    <row r="981" spans="3:5">
      <c r="C981" s="61">
        <v>8101619</v>
      </c>
      <c r="D981" s="25" t="s">
        <v>1587</v>
      </c>
      <c r="E981" s="25">
        <v>467</v>
      </c>
    </row>
    <row r="982" spans="3:5">
      <c r="C982" s="61">
        <v>8101622</v>
      </c>
      <c r="D982" s="25" t="s">
        <v>1588</v>
      </c>
      <c r="E982" s="25">
        <v>539</v>
      </c>
    </row>
    <row r="983" spans="3:5">
      <c r="C983" s="61">
        <v>8101625</v>
      </c>
      <c r="D983" s="25" t="s">
        <v>1589</v>
      </c>
      <c r="E983" s="25">
        <v>611</v>
      </c>
    </row>
    <row r="984" spans="3:5">
      <c r="C984" s="61">
        <v>8101628</v>
      </c>
      <c r="D984" s="25" t="s">
        <v>1590</v>
      </c>
      <c r="E984" s="25">
        <v>682</v>
      </c>
    </row>
    <row r="985" spans="3:5">
      <c r="C985" s="61">
        <v>81066.816000000006</v>
      </c>
      <c r="D985" s="25" t="s">
        <v>1591</v>
      </c>
      <c r="E985" s="25">
        <v>415</v>
      </c>
    </row>
    <row r="986" spans="3:5">
      <c r="C986" s="61">
        <v>81066.819000000003</v>
      </c>
      <c r="D986" s="25" t="s">
        <v>1592</v>
      </c>
      <c r="E986" s="25">
        <v>491</v>
      </c>
    </row>
    <row r="987" spans="3:5">
      <c r="C987" s="61">
        <v>81066.822</v>
      </c>
      <c r="D987" s="25" t="s">
        <v>1593</v>
      </c>
      <c r="E987" s="25">
        <v>567</v>
      </c>
    </row>
    <row r="988" spans="3:5">
      <c r="C988" s="61">
        <v>81066.824999999997</v>
      </c>
      <c r="D988" s="25" t="s">
        <v>1594</v>
      </c>
      <c r="E988" s="25">
        <v>642</v>
      </c>
    </row>
    <row r="989" spans="3:5">
      <c r="C989" s="61">
        <v>81066.827999999994</v>
      </c>
      <c r="D989" s="25" t="s">
        <v>1595</v>
      </c>
      <c r="E989" s="25">
        <v>717</v>
      </c>
    </row>
    <row r="990" spans="3:5">
      <c r="C990" s="61">
        <v>81117.615999999995</v>
      </c>
      <c r="D990" s="25" t="s">
        <v>1596</v>
      </c>
      <c r="E990" s="25">
        <v>435</v>
      </c>
    </row>
    <row r="991" spans="3:5">
      <c r="C991" s="61">
        <v>81117.619000000006</v>
      </c>
      <c r="D991" s="25" t="s">
        <v>1597</v>
      </c>
      <c r="E991" s="25">
        <v>515</v>
      </c>
    </row>
    <row r="992" spans="3:5">
      <c r="C992" s="61">
        <v>81117.622000000003</v>
      </c>
      <c r="D992" s="25" t="s">
        <v>1598</v>
      </c>
      <c r="E992" s="25">
        <v>594</v>
      </c>
    </row>
    <row r="993" spans="3:5">
      <c r="C993" s="61">
        <v>81117.625</v>
      </c>
      <c r="D993" s="25" t="s">
        <v>1599</v>
      </c>
      <c r="E993" s="25">
        <v>674</v>
      </c>
    </row>
    <row r="994" spans="3:5">
      <c r="C994" s="61">
        <v>81117.627999999997</v>
      </c>
      <c r="D994" s="25" t="s">
        <v>1600</v>
      </c>
      <c r="E994" s="25">
        <v>752</v>
      </c>
    </row>
    <row r="995" spans="3:5">
      <c r="C995" s="61">
        <v>81168.418999999994</v>
      </c>
      <c r="D995" s="25" t="s">
        <v>1601</v>
      </c>
      <c r="E995" s="25">
        <v>539</v>
      </c>
    </row>
    <row r="996" spans="3:5">
      <c r="C996" s="61">
        <v>81168.422000000006</v>
      </c>
      <c r="D996" s="25" t="s">
        <v>1602</v>
      </c>
      <c r="E996" s="25">
        <v>622</v>
      </c>
    </row>
    <row r="997" spans="3:5">
      <c r="C997" s="61">
        <v>81168.425000000003</v>
      </c>
      <c r="D997" s="25" t="s">
        <v>1603</v>
      </c>
      <c r="E997" s="25">
        <v>705</v>
      </c>
    </row>
    <row r="998" spans="3:5">
      <c r="C998" s="61">
        <v>81168.428</v>
      </c>
      <c r="D998" s="25" t="s">
        <v>1604</v>
      </c>
      <c r="E998" s="25">
        <v>787</v>
      </c>
    </row>
    <row r="999" spans="3:5">
      <c r="C999" s="62">
        <v>81168.429999999993</v>
      </c>
      <c r="D999" s="25" t="s">
        <v>1605</v>
      </c>
      <c r="E999" s="25">
        <v>842</v>
      </c>
    </row>
    <row r="1000" spans="3:5">
      <c r="C1000" s="61">
        <v>81168.432000000001</v>
      </c>
      <c r="D1000" s="25" t="s">
        <v>1606</v>
      </c>
      <c r="E1000" s="25">
        <v>897</v>
      </c>
    </row>
    <row r="1001" spans="3:5">
      <c r="C1001" s="61">
        <v>81219.218999999997</v>
      </c>
      <c r="D1001" s="25" t="s">
        <v>1607</v>
      </c>
      <c r="E1001" s="25">
        <v>562</v>
      </c>
    </row>
    <row r="1002" spans="3:5">
      <c r="C1002" s="61">
        <v>81219.221999999994</v>
      </c>
      <c r="D1002" s="25" t="s">
        <v>1608</v>
      </c>
      <c r="E1002" s="25">
        <v>650</v>
      </c>
    </row>
    <row r="1003" spans="3:5">
      <c r="C1003" s="61">
        <v>81219.225000000006</v>
      </c>
      <c r="D1003" s="25" t="s">
        <v>1609</v>
      </c>
      <c r="E1003" s="25">
        <v>736</v>
      </c>
    </row>
    <row r="1004" spans="3:5">
      <c r="C1004" s="61">
        <v>81219.228000000003</v>
      </c>
      <c r="D1004" s="25" t="s">
        <v>1610</v>
      </c>
      <c r="E1004" s="25">
        <v>823</v>
      </c>
    </row>
    <row r="1005" spans="3:5">
      <c r="C1005" s="62">
        <v>81219.23</v>
      </c>
      <c r="D1005" s="25" t="s">
        <v>1611</v>
      </c>
      <c r="E1005" s="25">
        <v>880</v>
      </c>
    </row>
    <row r="1006" spans="3:5">
      <c r="C1006" s="61">
        <v>81219.232000000004</v>
      </c>
      <c r="D1006" s="25" t="s">
        <v>1612</v>
      </c>
      <c r="E1006" s="25">
        <v>937</v>
      </c>
    </row>
    <row r="1007" spans="3:5">
      <c r="C1007" s="61">
        <v>8127019</v>
      </c>
      <c r="D1007" s="25" t="s">
        <v>1613</v>
      </c>
      <c r="E1007" s="25">
        <v>586</v>
      </c>
    </row>
    <row r="1008" spans="3:5">
      <c r="C1008" s="61">
        <v>8127022</v>
      </c>
      <c r="D1008" s="25" t="s">
        <v>1614</v>
      </c>
      <c r="E1008" s="25">
        <v>677</v>
      </c>
    </row>
    <row r="1009" spans="3:5">
      <c r="C1009" s="61">
        <v>8127025</v>
      </c>
      <c r="D1009" s="25" t="s">
        <v>1615</v>
      </c>
      <c r="E1009" s="25">
        <v>768</v>
      </c>
    </row>
    <row r="1010" spans="3:5">
      <c r="C1010" s="61">
        <v>8127028</v>
      </c>
      <c r="D1010" s="25" t="s">
        <v>1616</v>
      </c>
      <c r="E1010" s="25">
        <v>858</v>
      </c>
    </row>
    <row r="1011" spans="3:5">
      <c r="C1011" s="61">
        <v>8127030</v>
      </c>
      <c r="D1011" s="25" t="s">
        <v>1617</v>
      </c>
      <c r="E1011" s="25">
        <v>917</v>
      </c>
    </row>
    <row r="1012" spans="3:5">
      <c r="C1012" s="61">
        <v>8127032</v>
      </c>
      <c r="D1012" s="25" t="s">
        <v>1618</v>
      </c>
      <c r="E1012" s="25">
        <v>977</v>
      </c>
    </row>
    <row r="1013" spans="3:5">
      <c r="C1013" s="61">
        <v>81320.819000000003</v>
      </c>
      <c r="D1013" s="25" t="s">
        <v>1619</v>
      </c>
      <c r="E1013" s="25">
        <v>610</v>
      </c>
    </row>
    <row r="1014" spans="3:5">
      <c r="C1014" s="61">
        <v>81320.822</v>
      </c>
      <c r="D1014" s="25" t="s">
        <v>1620</v>
      </c>
      <c r="E1014" s="25">
        <v>705</v>
      </c>
    </row>
    <row r="1015" spans="3:5">
      <c r="C1015" s="61">
        <v>81320.824999999997</v>
      </c>
      <c r="D1015" s="25" t="s">
        <v>1621</v>
      </c>
      <c r="E1015" s="25">
        <v>799</v>
      </c>
    </row>
    <row r="1016" spans="3:5">
      <c r="C1016" s="61">
        <v>81320.827999999994</v>
      </c>
      <c r="D1016" s="25" t="s">
        <v>1622</v>
      </c>
      <c r="E1016" s="25">
        <v>893</v>
      </c>
    </row>
    <row r="1017" spans="3:5">
      <c r="C1017" s="62">
        <v>81320.83</v>
      </c>
      <c r="D1017" s="25" t="s">
        <v>1623</v>
      </c>
      <c r="E1017" s="25">
        <v>955</v>
      </c>
    </row>
    <row r="1018" spans="3:5">
      <c r="C1018" s="61">
        <v>81320.831999999995</v>
      </c>
      <c r="D1018" s="25" t="s">
        <v>1624</v>
      </c>
      <c r="E1018" s="25">
        <v>17</v>
      </c>
    </row>
    <row r="1019" spans="3:5">
      <c r="C1019" s="61">
        <v>81371.622000000003</v>
      </c>
      <c r="D1019" s="25" t="s">
        <v>1625</v>
      </c>
      <c r="E1019" s="25">
        <v>732</v>
      </c>
    </row>
    <row r="1020" spans="3:5">
      <c r="C1020" s="61">
        <v>81371.627999999997</v>
      </c>
      <c r="D1020" s="25" t="s">
        <v>1626</v>
      </c>
      <c r="E1020" s="25">
        <v>830</v>
      </c>
    </row>
    <row r="1021" spans="3:5">
      <c r="C1021" s="61">
        <v>81371.627999999997</v>
      </c>
      <c r="D1021" s="25" t="s">
        <v>1627</v>
      </c>
      <c r="E1021" s="25">
        <v>928</v>
      </c>
    </row>
    <row r="1022" spans="3:5">
      <c r="C1022" s="62">
        <v>81371.63</v>
      </c>
      <c r="D1022" s="25" t="s">
        <v>1628</v>
      </c>
      <c r="E1022" s="25">
        <v>993</v>
      </c>
    </row>
    <row r="1023" spans="3:5">
      <c r="C1023" s="61">
        <v>81371.631999999998</v>
      </c>
      <c r="D1023" s="25" t="s">
        <v>1629</v>
      </c>
      <c r="E1023" s="25">
        <v>57</v>
      </c>
    </row>
    <row r="1024" spans="3:5">
      <c r="C1024" s="61">
        <v>81371.635999999999</v>
      </c>
      <c r="D1024" s="25" t="s">
        <v>1630</v>
      </c>
      <c r="E1024" s="25">
        <v>185</v>
      </c>
    </row>
    <row r="1025" spans="3:5">
      <c r="C1025" s="61">
        <v>81422.422000000006</v>
      </c>
      <c r="D1025" s="25" t="s">
        <v>1631</v>
      </c>
      <c r="E1025" s="25">
        <v>760</v>
      </c>
    </row>
    <row r="1026" spans="3:5">
      <c r="C1026" s="61">
        <v>81422.425000000003</v>
      </c>
      <c r="D1026" s="25" t="s">
        <v>1632</v>
      </c>
      <c r="E1026" s="25">
        <v>862</v>
      </c>
    </row>
    <row r="1027" spans="3:5">
      <c r="C1027" s="61">
        <v>81422.428</v>
      </c>
      <c r="D1027" s="25" t="s">
        <v>1633</v>
      </c>
      <c r="E1027" s="25">
        <v>963</v>
      </c>
    </row>
    <row r="1028" spans="3:5">
      <c r="C1028" s="62">
        <v>81422.429999999993</v>
      </c>
      <c r="D1028" s="25" t="s">
        <v>1634</v>
      </c>
      <c r="E1028" s="25">
        <v>30</v>
      </c>
    </row>
    <row r="1029" spans="3:5">
      <c r="C1029" s="61">
        <v>81422.432000000001</v>
      </c>
      <c r="D1029" s="25" t="s">
        <v>1635</v>
      </c>
      <c r="E1029" s="25">
        <v>97</v>
      </c>
    </row>
    <row r="1030" spans="3:5">
      <c r="C1030" s="61">
        <v>81422.436000000002</v>
      </c>
      <c r="D1030" s="25" t="s">
        <v>1636</v>
      </c>
      <c r="E1030" s="25">
        <v>230</v>
      </c>
    </row>
    <row r="1031" spans="3:5">
      <c r="C1031" s="62">
        <v>81422.44</v>
      </c>
      <c r="D1031" s="25" t="s">
        <v>1637</v>
      </c>
      <c r="E1031" s="25">
        <v>363</v>
      </c>
    </row>
    <row r="1032" spans="3:5">
      <c r="C1032" s="61">
        <v>8152422</v>
      </c>
      <c r="D1032" s="25" t="s">
        <v>1638</v>
      </c>
      <c r="E1032" s="25">
        <v>815</v>
      </c>
    </row>
    <row r="1033" spans="3:5">
      <c r="C1033" s="61">
        <v>8152425</v>
      </c>
      <c r="D1033" s="25" t="s">
        <v>1639</v>
      </c>
      <c r="E1033" s="25">
        <v>924</v>
      </c>
    </row>
    <row r="1034" spans="3:5">
      <c r="C1034" s="61">
        <v>8152428</v>
      </c>
      <c r="D1034" s="25" t="s">
        <v>1640</v>
      </c>
      <c r="E1034" s="25">
        <v>33</v>
      </c>
    </row>
    <row r="1035" spans="3:5">
      <c r="C1035" s="61">
        <v>8152430</v>
      </c>
      <c r="D1035" s="25" t="s">
        <v>1641</v>
      </c>
      <c r="E1035" s="25">
        <v>105</v>
      </c>
    </row>
    <row r="1036" spans="3:5">
      <c r="C1036" s="61">
        <v>8152432</v>
      </c>
      <c r="D1036" s="25" t="s">
        <v>1642</v>
      </c>
      <c r="E1036" s="25">
        <v>177</v>
      </c>
    </row>
    <row r="1037" spans="3:5">
      <c r="C1037" s="61">
        <v>8152436</v>
      </c>
      <c r="D1037" s="25" t="s">
        <v>1643</v>
      </c>
      <c r="E1037" s="25">
        <v>321</v>
      </c>
    </row>
    <row r="1038" spans="3:5">
      <c r="C1038" s="61">
        <v>81574.824999999997</v>
      </c>
      <c r="D1038" s="25" t="s">
        <v>1644</v>
      </c>
      <c r="E1038" s="25">
        <v>956</v>
      </c>
    </row>
    <row r="1039" spans="3:5">
      <c r="C1039" s="61">
        <v>81574.827999999994</v>
      </c>
      <c r="D1039" s="25" t="s">
        <v>1645</v>
      </c>
      <c r="E1039" s="25">
        <v>68</v>
      </c>
    </row>
    <row r="1040" spans="3:5">
      <c r="C1040" s="62">
        <v>81574.83</v>
      </c>
      <c r="D1040" s="25" t="s">
        <v>1646</v>
      </c>
      <c r="E1040" s="25">
        <v>142</v>
      </c>
    </row>
    <row r="1041" spans="3:5">
      <c r="C1041" s="61">
        <v>81574.831999999995</v>
      </c>
      <c r="D1041" s="25" t="s">
        <v>1647</v>
      </c>
      <c r="E1041" s="25">
        <v>217</v>
      </c>
    </row>
    <row r="1042" spans="3:5">
      <c r="C1042" s="61">
        <v>81574.835999999996</v>
      </c>
      <c r="D1042" s="25" t="s">
        <v>1648</v>
      </c>
      <c r="E1042" s="25">
        <v>366</v>
      </c>
    </row>
    <row r="1043" spans="3:5">
      <c r="C1043" s="62">
        <v>81574.84</v>
      </c>
      <c r="D1043" s="25" t="s">
        <v>1649</v>
      </c>
      <c r="E1043" s="25">
        <v>514</v>
      </c>
    </row>
    <row r="1044" spans="3:5">
      <c r="D1044" s="25" t="s">
        <v>300</v>
      </c>
    </row>
    <row r="1045" spans="3:5">
      <c r="C1045" s="61">
        <v>9</v>
      </c>
      <c r="D1045" s="25" t="s">
        <v>1650</v>
      </c>
    </row>
    <row r="1046" spans="3:5">
      <c r="C1046" s="62">
        <v>910.56</v>
      </c>
      <c r="D1046" s="25" t="s">
        <v>1651</v>
      </c>
      <c r="E1046" s="25">
        <v>0.41899999999999998</v>
      </c>
    </row>
    <row r="1047" spans="3:5">
      <c r="C1047" s="62">
        <v>913.88</v>
      </c>
      <c r="D1047" s="25" t="s">
        <v>1652</v>
      </c>
      <c r="E1047" s="25">
        <v>0.65200000000000002</v>
      </c>
    </row>
    <row r="1048" spans="3:5">
      <c r="C1048" s="62"/>
      <c r="D1048" s="25" t="s">
        <v>1653</v>
      </c>
      <c r="E1048" s="25">
        <v>0.85099999999999998</v>
      </c>
    </row>
    <row r="1049" spans="3:5">
      <c r="C1049" s="62"/>
      <c r="D1049" s="25" t="s">
        <v>1654</v>
      </c>
      <c r="E1049" s="25">
        <v>1.31</v>
      </c>
    </row>
    <row r="1050" spans="3:5">
      <c r="C1050" s="62"/>
      <c r="D1050" s="25" t="s">
        <v>1655</v>
      </c>
      <c r="E1050" s="25">
        <v>1.68</v>
      </c>
    </row>
    <row r="1051" spans="3:5">
      <c r="C1051" s="62"/>
      <c r="D1051" s="25" t="s">
        <v>1656</v>
      </c>
      <c r="E1051" s="25">
        <v>2.4300000000000002</v>
      </c>
    </row>
    <row r="1052" spans="3:5">
      <c r="C1052" s="62"/>
      <c r="D1052" s="25" t="s">
        <v>1657</v>
      </c>
      <c r="E1052" s="25">
        <v>3.38</v>
      </c>
    </row>
    <row r="1053" spans="3:5">
      <c r="C1053" s="62"/>
      <c r="D1053" s="25" t="s">
        <v>1658</v>
      </c>
      <c r="E1053" s="25">
        <v>3.89</v>
      </c>
    </row>
    <row r="1054" spans="3:5">
      <c r="C1054" s="62"/>
      <c r="D1054" s="25" t="s">
        <v>1659</v>
      </c>
      <c r="E1054" s="25">
        <v>5.31</v>
      </c>
    </row>
    <row r="1055" spans="3:5">
      <c r="C1055" s="62"/>
      <c r="D1055" s="25" t="s">
        <v>1660</v>
      </c>
      <c r="E1055" s="25">
        <v>7.47</v>
      </c>
    </row>
    <row r="1056" spans="3:5">
      <c r="C1056" s="62"/>
      <c r="D1056" s="25" t="s">
        <v>1661</v>
      </c>
      <c r="E1056" s="25">
        <v>8.7899999999999991</v>
      </c>
    </row>
    <row r="1057" spans="3:5">
      <c r="C1057" s="62"/>
      <c r="D1057" s="25" t="s">
        <v>1662</v>
      </c>
      <c r="E1057" s="25">
        <v>10.1</v>
      </c>
    </row>
    <row r="1058" spans="3:5">
      <c r="C1058" s="62"/>
      <c r="D1058" s="25" t="s">
        <v>1663</v>
      </c>
      <c r="E1058" s="25">
        <v>12.2</v>
      </c>
    </row>
    <row r="1059" spans="3:5">
      <c r="C1059" s="62"/>
      <c r="D1059" s="25" t="s">
        <v>1664</v>
      </c>
      <c r="E1059" s="25">
        <v>15</v>
      </c>
    </row>
    <row r="1060" spans="3:5">
      <c r="C1060" s="62"/>
      <c r="D1060" s="25" t="s">
        <v>1665</v>
      </c>
      <c r="E1060" s="25">
        <v>19.8</v>
      </c>
    </row>
    <row r="1061" spans="3:5">
      <c r="C1061" s="62"/>
      <c r="D1061" s="25" t="s">
        <v>1666</v>
      </c>
      <c r="E1061" s="25">
        <v>24.2</v>
      </c>
    </row>
    <row r="1062" spans="3:5">
      <c r="C1062" s="62"/>
      <c r="D1062" s="25" t="s">
        <v>1667</v>
      </c>
      <c r="E1062" s="25">
        <v>30.1</v>
      </c>
    </row>
    <row r="1063" spans="3:5">
      <c r="C1063" s="62"/>
      <c r="D1063" s="25" t="s">
        <v>1668</v>
      </c>
      <c r="E1063" s="25">
        <v>36</v>
      </c>
    </row>
    <row r="1064" spans="3:5">
      <c r="C1064" s="62"/>
      <c r="D1064" s="25" t="s">
        <v>1669</v>
      </c>
      <c r="E1064" s="25">
        <v>42.4</v>
      </c>
    </row>
    <row r="1065" spans="3:5">
      <c r="C1065" s="62"/>
      <c r="D1065" s="25" t="s">
        <v>1670</v>
      </c>
      <c r="E1065" s="25">
        <v>53</v>
      </c>
    </row>
    <row r="1066" spans="3:5">
      <c r="C1066" s="62"/>
      <c r="D1066" s="25" t="s">
        <v>1671</v>
      </c>
      <c r="E1066" s="25">
        <v>67.7</v>
      </c>
    </row>
    <row r="1067" spans="3:5">
      <c r="C1067" s="62"/>
      <c r="D1067" s="25" t="s">
        <v>1672</v>
      </c>
      <c r="E1067" s="25">
        <v>77.7</v>
      </c>
    </row>
    <row r="1068" spans="3:5">
      <c r="D1068" s="25" t="s">
        <v>300</v>
      </c>
    </row>
    <row r="1069" spans="3:5">
      <c r="C1069" s="61">
        <v>10</v>
      </c>
      <c r="D1069" s="25" t="s">
        <v>1673</v>
      </c>
    </row>
    <row r="1070" spans="3:5">
      <c r="C1070" s="61">
        <v>1011111.2</v>
      </c>
      <c r="D1070" s="25" t="s">
        <v>1674</v>
      </c>
      <c r="E1070" s="25">
        <v>0.436</v>
      </c>
    </row>
    <row r="1071" spans="3:5">
      <c r="C1071" s="61">
        <v>1013131.2</v>
      </c>
      <c r="D1071" s="25" t="s">
        <v>1675</v>
      </c>
      <c r="E1071" s="25">
        <v>0.52700000000000002</v>
      </c>
    </row>
    <row r="1072" spans="3:5">
      <c r="C1072" s="61">
        <v>1014141.2</v>
      </c>
      <c r="D1072" s="25" t="s">
        <v>1676</v>
      </c>
      <c r="E1072" s="25">
        <v>0.52800000000000002</v>
      </c>
    </row>
    <row r="1073" spans="3:5">
      <c r="C1073" s="61">
        <v>1016161.2</v>
      </c>
      <c r="D1073" s="25" t="s">
        <v>1677</v>
      </c>
      <c r="E1073" s="25">
        <v>0.621</v>
      </c>
    </row>
    <row r="1074" spans="3:5">
      <c r="C1074" s="61">
        <v>1016161.6</v>
      </c>
      <c r="D1074" s="25" t="s">
        <v>1678</v>
      </c>
      <c r="E1074" s="25">
        <v>0.81299999999999994</v>
      </c>
    </row>
    <row r="1075" spans="3:5">
      <c r="C1075" s="61">
        <v>1019191.2</v>
      </c>
      <c r="D1075" s="25" t="s">
        <v>1679</v>
      </c>
      <c r="E1075" s="25">
        <v>0.71599999999999997</v>
      </c>
    </row>
    <row r="1076" spans="3:5">
      <c r="C1076" s="61">
        <v>1019191.6</v>
      </c>
      <c r="D1076" s="25" t="s">
        <v>1680</v>
      </c>
      <c r="E1076" s="25">
        <v>0.93799999999999994</v>
      </c>
    </row>
    <row r="1077" spans="3:5">
      <c r="C1077" s="61">
        <v>1021211.2</v>
      </c>
      <c r="D1077" s="25" t="s">
        <v>1681</v>
      </c>
      <c r="E1077" s="25">
        <v>0.81100000000000005</v>
      </c>
    </row>
    <row r="1078" spans="3:5">
      <c r="C1078" s="61">
        <v>1021211.6</v>
      </c>
      <c r="D1078" s="25" t="s">
        <v>1682</v>
      </c>
      <c r="E1078" s="25">
        <v>1.07</v>
      </c>
    </row>
    <row r="1079" spans="3:5">
      <c r="C1079" s="61">
        <v>1024241.2</v>
      </c>
      <c r="D1079" s="25" t="s">
        <v>1683</v>
      </c>
      <c r="E1079" s="25">
        <v>0.90600000000000003</v>
      </c>
    </row>
    <row r="1080" spans="3:5">
      <c r="C1080" s="61">
        <v>1024241.6</v>
      </c>
      <c r="D1080" s="25" t="s">
        <v>1684</v>
      </c>
      <c r="E1080" s="25">
        <v>1.19</v>
      </c>
    </row>
    <row r="1081" spans="3:5">
      <c r="C1081" s="61">
        <v>1025251.2</v>
      </c>
      <c r="D1081" s="25" t="s">
        <v>1685</v>
      </c>
      <c r="E1081" s="25">
        <v>0.97099999999999997</v>
      </c>
    </row>
    <row r="1082" spans="3:5">
      <c r="C1082" s="61">
        <v>1025251.6</v>
      </c>
      <c r="D1082" s="25" t="s">
        <v>1686</v>
      </c>
      <c r="E1082" s="25">
        <v>1.28</v>
      </c>
    </row>
    <row r="1083" spans="3:5">
      <c r="C1083" s="61">
        <v>1028281.2</v>
      </c>
      <c r="D1083" s="25" t="s">
        <v>1687</v>
      </c>
      <c r="E1083" s="25">
        <v>1.0900000000000001</v>
      </c>
    </row>
    <row r="1084" spans="3:5">
      <c r="C1084" s="61">
        <v>1028281.6</v>
      </c>
      <c r="D1084" s="25" t="s">
        <v>1688</v>
      </c>
      <c r="E1084" s="25">
        <v>1.44</v>
      </c>
    </row>
    <row r="1085" spans="3:5">
      <c r="C1085" s="61">
        <v>1032321.6</v>
      </c>
      <c r="D1085" s="25" t="s">
        <v>1689</v>
      </c>
      <c r="E1085" s="25">
        <v>1.62</v>
      </c>
    </row>
    <row r="1086" spans="3:5">
      <c r="C1086" s="61">
        <v>1038381.6</v>
      </c>
      <c r="D1086" s="25" t="s">
        <v>1690</v>
      </c>
      <c r="E1086" s="25">
        <v>1.94</v>
      </c>
    </row>
    <row r="1087" spans="3:5">
      <c r="C1087" s="61">
        <v>1045451.6</v>
      </c>
      <c r="D1087" s="25" t="s">
        <v>1691</v>
      </c>
      <c r="E1087" s="25">
        <v>2.3199999999999998</v>
      </c>
    </row>
    <row r="1088" spans="3:5">
      <c r="C1088" s="61">
        <v>1022101.2</v>
      </c>
      <c r="D1088" s="25" t="s">
        <v>1692</v>
      </c>
      <c r="E1088" s="25">
        <v>0.621</v>
      </c>
    </row>
    <row r="1089" spans="3:5">
      <c r="C1089" s="61">
        <v>1025131.2</v>
      </c>
      <c r="D1089" s="25" t="s">
        <v>1693</v>
      </c>
      <c r="E1089" s="25">
        <v>0.71599999999999997</v>
      </c>
    </row>
    <row r="1090" spans="3:5">
      <c r="C1090" s="61">
        <v>1028181.2</v>
      </c>
      <c r="D1090" s="25" t="s">
        <v>1694</v>
      </c>
      <c r="E1090" s="25">
        <v>0.90600000000000003</v>
      </c>
    </row>
    <row r="1091" spans="3:5">
      <c r="C1091" s="61">
        <v>1028181.6</v>
      </c>
      <c r="D1091" s="25" t="s">
        <v>1695</v>
      </c>
      <c r="E1091" s="25">
        <v>1.19</v>
      </c>
    </row>
    <row r="1092" spans="3:5">
      <c r="C1092" s="61">
        <v>1032151.2</v>
      </c>
      <c r="D1092" s="25" t="s">
        <v>1696</v>
      </c>
      <c r="E1092" s="25">
        <v>0.90600000000000003</v>
      </c>
    </row>
    <row r="1093" spans="3:5">
      <c r="C1093" s="61">
        <v>1032151.6</v>
      </c>
      <c r="D1093" s="25" t="s">
        <v>1697</v>
      </c>
      <c r="E1093" s="25">
        <v>1.19</v>
      </c>
    </row>
    <row r="1094" spans="3:5">
      <c r="C1094" s="61">
        <v>1040161.2</v>
      </c>
      <c r="D1094" s="25" t="s">
        <v>1698</v>
      </c>
      <c r="E1094" s="25">
        <v>1.0900000000000001</v>
      </c>
    </row>
    <row r="1095" spans="3:5">
      <c r="C1095" s="61">
        <v>1040161.6</v>
      </c>
      <c r="D1095" s="25" t="s">
        <v>1699</v>
      </c>
      <c r="E1095" s="25">
        <v>1.44</v>
      </c>
    </row>
    <row r="1096" spans="3:5">
      <c r="C1096" s="61">
        <v>1040251.2</v>
      </c>
      <c r="D1096" s="25" t="s">
        <v>1700</v>
      </c>
      <c r="E1096" s="25">
        <v>1.23</v>
      </c>
    </row>
    <row r="1097" spans="3:5">
      <c r="C1097" s="61">
        <v>1040251.6</v>
      </c>
      <c r="D1097" s="25" t="s">
        <v>1701</v>
      </c>
      <c r="E1097" s="25">
        <v>1.62</v>
      </c>
    </row>
    <row r="1098" spans="3:5">
      <c r="C1098" s="61">
        <v>1050261.6000000001</v>
      </c>
      <c r="D1098" s="25" t="s">
        <v>1702</v>
      </c>
      <c r="E1098" s="25">
        <v>1.94</v>
      </c>
    </row>
    <row r="1099" spans="3:5">
      <c r="D1099" s="25" t="s">
        <v>300</v>
      </c>
    </row>
    <row r="1100" spans="3:5">
      <c r="C1100" s="61">
        <v>11</v>
      </c>
      <c r="D1100" s="25" t="s">
        <v>297</v>
      </c>
    </row>
    <row r="1101" spans="3:5">
      <c r="C1101" s="61">
        <v>1140401.6000000001</v>
      </c>
      <c r="D1101" s="25" t="s">
        <v>1703</v>
      </c>
      <c r="E1101" s="25">
        <v>1.88</v>
      </c>
    </row>
    <row r="1102" spans="3:5">
      <c r="C1102" s="61">
        <v>1140402.3</v>
      </c>
      <c r="D1102" s="25" t="s">
        <v>1704</v>
      </c>
      <c r="E1102" s="25">
        <v>2.62</v>
      </c>
    </row>
    <row r="1103" spans="3:5">
      <c r="C1103" s="61">
        <v>1150501.6000000001</v>
      </c>
      <c r="D1103" s="25" t="s">
        <v>1705</v>
      </c>
      <c r="E1103" s="25">
        <v>2.38</v>
      </c>
    </row>
    <row r="1104" spans="3:5">
      <c r="C1104" s="61">
        <v>1150502.3</v>
      </c>
      <c r="D1104" s="25" t="s">
        <v>1706</v>
      </c>
      <c r="E1104" s="25">
        <v>3.34</v>
      </c>
    </row>
    <row r="1105" spans="3:5">
      <c r="C1105" s="61">
        <v>1150503.2</v>
      </c>
      <c r="D1105" s="25" t="s">
        <v>1707</v>
      </c>
      <c r="E1105" s="25">
        <v>4.5</v>
      </c>
    </row>
    <row r="1106" spans="3:5">
      <c r="C1106" s="61">
        <v>1160601.6000000001</v>
      </c>
      <c r="D1106" s="25" t="s">
        <v>1708</v>
      </c>
      <c r="E1106" s="25">
        <v>2.88</v>
      </c>
    </row>
    <row r="1107" spans="3:5">
      <c r="C1107" s="61">
        <v>1160602.3</v>
      </c>
      <c r="D1107" s="25" t="s">
        <v>1709</v>
      </c>
      <c r="E1107" s="25">
        <v>4.0599999999999996</v>
      </c>
    </row>
    <row r="1108" spans="3:5">
      <c r="C1108" s="61">
        <v>1160603.2</v>
      </c>
      <c r="D1108" s="25" t="s">
        <v>1710</v>
      </c>
      <c r="E1108" s="25">
        <v>5.5</v>
      </c>
    </row>
    <row r="1109" spans="3:5">
      <c r="C1109" s="61">
        <v>1175751.6000000001</v>
      </c>
      <c r="D1109" s="25" t="s">
        <v>1711</v>
      </c>
      <c r="E1109" s="25">
        <v>3.64</v>
      </c>
    </row>
    <row r="1110" spans="3:5">
      <c r="C1110" s="61">
        <v>1175752.3</v>
      </c>
      <c r="D1110" s="25" t="s">
        <v>1712</v>
      </c>
      <c r="E1110" s="25">
        <v>5.14</v>
      </c>
    </row>
    <row r="1111" spans="3:5">
      <c r="C1111" s="61">
        <v>1175753.2</v>
      </c>
      <c r="D1111" s="25" t="s">
        <v>1713</v>
      </c>
      <c r="E1111" s="25">
        <v>7.01</v>
      </c>
    </row>
    <row r="1112" spans="3:5">
      <c r="C1112" s="61">
        <v>1175754.5</v>
      </c>
      <c r="D1112" s="25" t="s">
        <v>1714</v>
      </c>
      <c r="E1112" s="25">
        <v>9.5500000000000007</v>
      </c>
    </row>
    <row r="1113" spans="3:5">
      <c r="C1113" s="61">
        <v>1180802.3</v>
      </c>
      <c r="D1113" s="25" t="s">
        <v>1715</v>
      </c>
      <c r="E1113" s="25">
        <v>5.5</v>
      </c>
    </row>
    <row r="1114" spans="3:5">
      <c r="C1114" s="61">
        <v>1180803.2</v>
      </c>
      <c r="D1114" s="25" t="s">
        <v>1716</v>
      </c>
      <c r="E1114" s="25">
        <v>7.51</v>
      </c>
    </row>
    <row r="1115" spans="3:5">
      <c r="C1115" s="61">
        <v>1180804.5</v>
      </c>
      <c r="D1115" s="25" t="s">
        <v>1717</v>
      </c>
      <c r="E1115" s="25">
        <v>10.3</v>
      </c>
    </row>
    <row r="1116" spans="3:5">
      <c r="C1116" s="61">
        <v>1190902.3</v>
      </c>
      <c r="D1116" s="25" t="s">
        <v>1718</v>
      </c>
      <c r="E1116" s="25">
        <v>6.23</v>
      </c>
    </row>
    <row r="1117" spans="3:5">
      <c r="C1117" s="61">
        <v>1190903.2</v>
      </c>
      <c r="D1117" s="25" t="s">
        <v>1719</v>
      </c>
      <c r="E1117" s="25">
        <v>8.51</v>
      </c>
    </row>
    <row r="1118" spans="3:5">
      <c r="C1118" s="61">
        <v>111001002.3</v>
      </c>
      <c r="D1118" s="25" t="s">
        <v>1720</v>
      </c>
      <c r="E1118" s="25">
        <v>6.95</v>
      </c>
    </row>
    <row r="1119" spans="3:5">
      <c r="C1119" s="61">
        <v>111001003.2</v>
      </c>
      <c r="D1119" s="25" t="s">
        <v>1721</v>
      </c>
      <c r="E1119" s="25">
        <v>9.52</v>
      </c>
    </row>
    <row r="1120" spans="3:5">
      <c r="C1120" s="61">
        <v>111001004</v>
      </c>
      <c r="D1120" s="25" t="s">
        <v>1722</v>
      </c>
      <c r="E1120" s="25">
        <v>11.7</v>
      </c>
    </row>
    <row r="1121" spans="3:5">
      <c r="C1121" s="61">
        <v>111001004.5</v>
      </c>
      <c r="D1121" s="25" t="s">
        <v>1723</v>
      </c>
      <c r="E1121" s="25">
        <v>13.1</v>
      </c>
    </row>
    <row r="1122" spans="3:5">
      <c r="C1122" s="61">
        <v>111001006</v>
      </c>
      <c r="D1122" s="25" t="s">
        <v>1724</v>
      </c>
      <c r="E1122" s="25">
        <v>17</v>
      </c>
    </row>
    <row r="1123" spans="3:5">
      <c r="C1123" s="61">
        <v>111001009</v>
      </c>
      <c r="D1123" s="25" t="s">
        <v>1725</v>
      </c>
      <c r="E1123" s="25">
        <v>24.1</v>
      </c>
    </row>
    <row r="1124" spans="3:5">
      <c r="C1124" s="61">
        <v>1110010012</v>
      </c>
      <c r="D1124" s="25" t="s">
        <v>1726</v>
      </c>
      <c r="E1124" s="25">
        <v>30.2</v>
      </c>
    </row>
    <row r="1125" spans="3:5">
      <c r="C1125" s="61">
        <v>111251253.25</v>
      </c>
      <c r="D1125" s="25" t="s">
        <v>1727</v>
      </c>
      <c r="E1125" s="25">
        <v>12</v>
      </c>
    </row>
    <row r="1126" spans="3:5">
      <c r="C1126" s="61">
        <v>111251254.5</v>
      </c>
      <c r="D1126" s="25" t="s">
        <v>1728</v>
      </c>
      <c r="E1126" s="25">
        <v>16.600000000000001</v>
      </c>
    </row>
    <row r="1127" spans="3:5">
      <c r="C1127" s="61">
        <v>111251255</v>
      </c>
      <c r="D1127" s="25" t="s">
        <v>1729</v>
      </c>
      <c r="E1127" s="25">
        <v>18.3</v>
      </c>
    </row>
    <row r="1128" spans="3:5">
      <c r="C1128" s="61">
        <v>111251256</v>
      </c>
      <c r="D1128" s="25" t="s">
        <v>1730</v>
      </c>
      <c r="E1128" s="25">
        <v>21.7</v>
      </c>
    </row>
    <row r="1129" spans="3:5">
      <c r="C1129" s="61">
        <v>111251259</v>
      </c>
      <c r="D1129" s="25" t="s">
        <v>1731</v>
      </c>
      <c r="E1129" s="25">
        <v>31.1</v>
      </c>
    </row>
    <row r="1130" spans="3:5">
      <c r="C1130" s="61">
        <v>1112512512</v>
      </c>
      <c r="D1130" s="25" t="s">
        <v>1732</v>
      </c>
      <c r="E1130" s="25">
        <v>39.700000000000003</v>
      </c>
    </row>
    <row r="1131" spans="3:5">
      <c r="C1131" s="61">
        <v>111501504.5</v>
      </c>
      <c r="D1131" s="25" t="s">
        <v>1733</v>
      </c>
      <c r="E1131" s="25">
        <v>20.100000000000001</v>
      </c>
    </row>
    <row r="1132" spans="3:5">
      <c r="C1132" s="61">
        <v>111501505</v>
      </c>
      <c r="D1132" s="25" t="s">
        <v>1734</v>
      </c>
      <c r="E1132" s="25">
        <v>22.3</v>
      </c>
    </row>
    <row r="1133" spans="3:5">
      <c r="C1133" s="61">
        <v>111501506</v>
      </c>
      <c r="D1133" s="25" t="s">
        <v>1735</v>
      </c>
      <c r="E1133" s="25">
        <v>26.4</v>
      </c>
    </row>
    <row r="1134" spans="3:5">
      <c r="C1134" s="61">
        <v>111501509</v>
      </c>
      <c r="D1134" s="25" t="s">
        <v>1736</v>
      </c>
      <c r="E1134" s="25">
        <v>38.200000000000003</v>
      </c>
    </row>
    <row r="1135" spans="3:5">
      <c r="C1135" s="61">
        <v>111751754.5</v>
      </c>
      <c r="D1135" s="25" t="s">
        <v>1737</v>
      </c>
      <c r="E1135" s="25">
        <v>23.7</v>
      </c>
    </row>
    <row r="1136" spans="3:5">
      <c r="C1136" s="61">
        <v>111751755</v>
      </c>
      <c r="D1136" s="25" t="s">
        <v>1738</v>
      </c>
      <c r="E1136" s="25">
        <v>26.2</v>
      </c>
    </row>
    <row r="1137" spans="3:5">
      <c r="C1137" s="61">
        <v>111751756</v>
      </c>
      <c r="D1137" s="25" t="s">
        <v>1739</v>
      </c>
      <c r="E1137" s="25">
        <v>31.1</v>
      </c>
    </row>
    <row r="1138" spans="3:5">
      <c r="C1138" s="61">
        <v>112002004.5</v>
      </c>
      <c r="D1138" s="25" t="s">
        <v>1740</v>
      </c>
      <c r="E1138" s="25">
        <v>27.2</v>
      </c>
    </row>
    <row r="1139" spans="3:5">
      <c r="C1139" s="61">
        <v>112002006</v>
      </c>
      <c r="D1139" s="25" t="s">
        <v>1741</v>
      </c>
      <c r="E1139" s="25">
        <v>35.799999999999997</v>
      </c>
    </row>
    <row r="1140" spans="3:5">
      <c r="C1140" s="61">
        <v>112002008</v>
      </c>
      <c r="D1140" s="25" t="s">
        <v>1742</v>
      </c>
      <c r="E1140" s="25">
        <v>46.9</v>
      </c>
    </row>
    <row r="1141" spans="3:5">
      <c r="C1141" s="61">
        <v>112002009</v>
      </c>
      <c r="D1141" s="25" t="s">
        <v>1743</v>
      </c>
      <c r="E1141" s="25">
        <v>52.3</v>
      </c>
    </row>
    <row r="1142" spans="3:5">
      <c r="C1142" s="61">
        <v>1120020012</v>
      </c>
      <c r="D1142" s="25" t="s">
        <v>1744</v>
      </c>
      <c r="E1142" s="25">
        <v>67.900000000000006</v>
      </c>
    </row>
    <row r="1143" spans="3:5">
      <c r="C1143" s="61">
        <v>112502505</v>
      </c>
      <c r="D1143" s="25" t="s">
        <v>1745</v>
      </c>
      <c r="E1143" s="25">
        <v>38</v>
      </c>
    </row>
    <row r="1144" spans="3:5">
      <c r="C1144" s="61">
        <v>112502506</v>
      </c>
      <c r="D1144" s="25" t="s">
        <v>1746</v>
      </c>
      <c r="E1144" s="25">
        <v>45.2</v>
      </c>
    </row>
    <row r="1145" spans="3:5">
      <c r="C1145" s="61">
        <v>112502508</v>
      </c>
      <c r="D1145" s="25" t="s">
        <v>1747</v>
      </c>
      <c r="E1145" s="25">
        <v>59.5</v>
      </c>
    </row>
    <row r="1146" spans="3:5">
      <c r="C1146" s="61">
        <v>112502509</v>
      </c>
      <c r="D1146" s="25" t="s">
        <v>1748</v>
      </c>
      <c r="E1146" s="25">
        <v>66.5</v>
      </c>
    </row>
    <row r="1147" spans="3:5">
      <c r="C1147" s="61">
        <v>1125025012</v>
      </c>
      <c r="D1147" s="25" t="s">
        <v>1749</v>
      </c>
      <c r="E1147" s="25">
        <v>86.8</v>
      </c>
    </row>
    <row r="1148" spans="3:5">
      <c r="C1148" s="61">
        <v>113003004.5</v>
      </c>
      <c r="D1148" s="25" t="s">
        <v>1750</v>
      </c>
      <c r="E1148" s="25">
        <v>41.3</v>
      </c>
    </row>
    <row r="1149" spans="3:5">
      <c r="C1149" s="61">
        <v>113003006</v>
      </c>
      <c r="D1149" s="25" t="s">
        <v>1751</v>
      </c>
      <c r="E1149" s="25">
        <v>54.7</v>
      </c>
    </row>
    <row r="1150" spans="3:5">
      <c r="C1150" s="61">
        <v>113003009</v>
      </c>
      <c r="D1150" s="25" t="s">
        <v>1752</v>
      </c>
      <c r="E1150" s="25">
        <v>80.599999999999994</v>
      </c>
    </row>
    <row r="1151" spans="3:5">
      <c r="C1151" s="61">
        <v>1130030012</v>
      </c>
      <c r="D1151" s="25" t="s">
        <v>1753</v>
      </c>
      <c r="E1151" s="25">
        <v>106</v>
      </c>
    </row>
    <row r="1152" spans="3:5">
      <c r="C1152" s="61">
        <v>113503509</v>
      </c>
      <c r="D1152" s="25" t="s">
        <v>1754</v>
      </c>
      <c r="E1152" s="25">
        <v>94.7</v>
      </c>
    </row>
    <row r="1153" spans="3:5">
      <c r="C1153" s="61">
        <v>1135035012</v>
      </c>
      <c r="D1153" s="25" t="s">
        <v>1755</v>
      </c>
      <c r="E1153" s="25">
        <v>124</v>
      </c>
    </row>
    <row r="1154" spans="3:5">
      <c r="D1154" s="25" t="s">
        <v>300</v>
      </c>
    </row>
    <row r="1155" spans="3:5">
      <c r="C1155" s="61">
        <v>11</v>
      </c>
      <c r="D1155" s="25" t="s">
        <v>298</v>
      </c>
    </row>
    <row r="1156" spans="3:5">
      <c r="C1156" s="61">
        <v>1150201.6000000001</v>
      </c>
      <c r="D1156" s="25" t="s">
        <v>1756</v>
      </c>
      <c r="E1156" s="25">
        <v>1.63</v>
      </c>
    </row>
    <row r="1157" spans="3:5">
      <c r="C1157" s="61">
        <v>1150202.3</v>
      </c>
      <c r="D1157" s="25" t="s">
        <v>1757</v>
      </c>
      <c r="E1157" s="25">
        <v>2.25</v>
      </c>
    </row>
    <row r="1158" spans="3:5">
      <c r="C1158" s="61">
        <v>1150301.6000000001</v>
      </c>
      <c r="D1158" s="25" t="s">
        <v>1758</v>
      </c>
      <c r="E1158" s="25">
        <v>1.88</v>
      </c>
    </row>
    <row r="1159" spans="3:5">
      <c r="C1159" s="61">
        <v>1150302.3</v>
      </c>
      <c r="D1159" s="25" t="s">
        <v>1759</v>
      </c>
      <c r="E1159" s="25">
        <v>2.62</v>
      </c>
    </row>
    <row r="1160" spans="3:5">
      <c r="C1160" s="61">
        <v>1160301.6000000001</v>
      </c>
      <c r="D1160" s="25" t="s">
        <v>1760</v>
      </c>
      <c r="E1160" s="25">
        <v>2.13</v>
      </c>
    </row>
    <row r="1161" spans="3:5">
      <c r="C1161" s="61">
        <v>1160302.3</v>
      </c>
      <c r="D1161" s="25" t="s">
        <v>1761</v>
      </c>
      <c r="E1161" s="25">
        <v>2.98</v>
      </c>
    </row>
    <row r="1162" spans="3:5">
      <c r="C1162" s="61">
        <v>1160303.2</v>
      </c>
      <c r="D1162" s="25" t="s">
        <v>1762</v>
      </c>
      <c r="E1162" s="25">
        <v>3.99</v>
      </c>
    </row>
    <row r="1163" spans="3:5">
      <c r="C1163" s="61">
        <v>1175201.6000000001</v>
      </c>
      <c r="D1163" s="25" t="s">
        <v>1763</v>
      </c>
      <c r="E1163" s="25">
        <v>2.25</v>
      </c>
    </row>
    <row r="1164" spans="3:5">
      <c r="C1164" s="61">
        <v>1175202.3</v>
      </c>
      <c r="D1164" s="25" t="s">
        <v>1764</v>
      </c>
      <c r="E1164" s="25">
        <v>3.16</v>
      </c>
    </row>
    <row r="1165" spans="3:5">
      <c r="C1165" s="61">
        <v>1175451.6000000001</v>
      </c>
      <c r="D1165" s="25" t="s">
        <v>1765</v>
      </c>
      <c r="E1165" s="25">
        <v>2.88</v>
      </c>
    </row>
    <row r="1166" spans="3:5">
      <c r="C1166" s="61">
        <v>1175452.3</v>
      </c>
      <c r="D1166" s="25" t="s">
        <v>1766</v>
      </c>
      <c r="E1166" s="25">
        <v>4.0599999999999996</v>
      </c>
    </row>
    <row r="1167" spans="3:5">
      <c r="C1167" s="61">
        <v>1175453.2</v>
      </c>
      <c r="D1167" s="25" t="s">
        <v>1767</v>
      </c>
      <c r="E1167" s="25">
        <v>5.5</v>
      </c>
    </row>
    <row r="1168" spans="3:5">
      <c r="C1168" s="61">
        <v>1180401.6000000001</v>
      </c>
      <c r="D1168" s="25" t="s">
        <v>1768</v>
      </c>
      <c r="E1168" s="25">
        <v>2.88</v>
      </c>
    </row>
    <row r="1169" spans="3:5">
      <c r="C1169" s="61">
        <v>1180402.3</v>
      </c>
      <c r="D1169" s="25" t="s">
        <v>1769</v>
      </c>
      <c r="E1169" s="25">
        <v>4.0599999999999996</v>
      </c>
    </row>
    <row r="1170" spans="3:5">
      <c r="C1170" s="61">
        <v>1180403.2</v>
      </c>
      <c r="D1170" s="25" t="s">
        <v>1770</v>
      </c>
      <c r="E1170" s="25">
        <v>5.5</v>
      </c>
    </row>
    <row r="1171" spans="3:5">
      <c r="C1171" s="61">
        <v>1190452.3</v>
      </c>
      <c r="D1171" s="25" t="s">
        <v>1771</v>
      </c>
      <c r="E1171" s="25">
        <v>4.5999999999999996</v>
      </c>
    </row>
    <row r="1172" spans="3:5">
      <c r="C1172" s="61">
        <v>1190453.2</v>
      </c>
      <c r="D1172" s="25" t="s">
        <v>1772</v>
      </c>
      <c r="E1172" s="25">
        <v>6.25</v>
      </c>
    </row>
    <row r="1173" spans="3:5">
      <c r="C1173" s="61">
        <v>11100201.6</v>
      </c>
      <c r="D1173" s="25" t="s">
        <v>1773</v>
      </c>
      <c r="E1173" s="25">
        <v>2.88</v>
      </c>
    </row>
    <row r="1174" spans="3:5">
      <c r="C1174" s="61">
        <v>11100202.300000001</v>
      </c>
      <c r="D1174" s="25" t="s">
        <v>1774</v>
      </c>
      <c r="E1174" s="25">
        <v>4.0599999999999996</v>
      </c>
    </row>
    <row r="1175" spans="3:5">
      <c r="C1175" s="61">
        <v>11100401.6</v>
      </c>
      <c r="D1175" s="25" t="s">
        <v>1775</v>
      </c>
      <c r="E1175" s="25">
        <v>3.38</v>
      </c>
    </row>
    <row r="1176" spans="3:5">
      <c r="C1176" s="61">
        <v>11100402.300000001</v>
      </c>
      <c r="D1176" s="25" t="s">
        <v>1776</v>
      </c>
      <c r="E1176" s="25">
        <v>4.78</v>
      </c>
    </row>
    <row r="1177" spans="3:5">
      <c r="C1177" s="61">
        <v>11100401.199999999</v>
      </c>
      <c r="D1177" s="25" t="s">
        <v>1777</v>
      </c>
      <c r="E1177" s="25">
        <v>8.32</v>
      </c>
    </row>
    <row r="1178" spans="3:5">
      <c r="C1178" s="61">
        <v>11100501.6</v>
      </c>
      <c r="D1178" s="25" t="s">
        <v>1778</v>
      </c>
      <c r="E1178" s="25">
        <v>3.64</v>
      </c>
    </row>
    <row r="1179" spans="3:5">
      <c r="C1179" s="61">
        <v>11100502.300000001</v>
      </c>
      <c r="D1179" s="25" t="s">
        <v>1779</v>
      </c>
      <c r="E1179" s="25">
        <v>5.14</v>
      </c>
    </row>
    <row r="1180" spans="3:5">
      <c r="C1180" s="61">
        <v>11100503.199999999</v>
      </c>
      <c r="D1180" s="25" t="s">
        <v>1780</v>
      </c>
      <c r="E1180" s="25">
        <v>7.01</v>
      </c>
    </row>
    <row r="1181" spans="3:5">
      <c r="C1181" s="61">
        <v>11100504.5</v>
      </c>
      <c r="D1181" s="25" t="s">
        <v>1781</v>
      </c>
      <c r="E1181" s="25">
        <v>9.5500000000000007</v>
      </c>
    </row>
    <row r="1182" spans="3:5">
      <c r="C1182" s="61">
        <v>11125401.6</v>
      </c>
      <c r="D1182" s="25" t="s">
        <v>1782</v>
      </c>
      <c r="E1182" s="25">
        <v>4.01</v>
      </c>
    </row>
    <row r="1183" spans="3:5">
      <c r="C1183" s="61">
        <v>11125402.300000001</v>
      </c>
      <c r="D1183" s="25" t="s">
        <v>1783</v>
      </c>
      <c r="E1183" s="25">
        <v>5.69</v>
      </c>
    </row>
    <row r="1184" spans="3:5">
      <c r="C1184" s="61">
        <v>11125752.300000001</v>
      </c>
      <c r="D1184" s="25" t="s">
        <v>1784</v>
      </c>
      <c r="E1184" s="25">
        <v>6.95</v>
      </c>
    </row>
    <row r="1185" spans="3:5">
      <c r="C1185" s="61">
        <v>11125753.199999999</v>
      </c>
      <c r="D1185" s="25" t="s">
        <v>1785</v>
      </c>
      <c r="E1185" s="25">
        <v>9.52</v>
      </c>
    </row>
    <row r="1186" spans="3:5">
      <c r="C1186" s="61">
        <v>11125754</v>
      </c>
      <c r="D1186" s="25" t="s">
        <v>1786</v>
      </c>
      <c r="E1186" s="25">
        <v>11.7</v>
      </c>
    </row>
    <row r="1187" spans="3:5">
      <c r="C1187" s="61">
        <v>11125754.5</v>
      </c>
      <c r="D1187" s="25" t="s">
        <v>1787</v>
      </c>
      <c r="E1187" s="25">
        <v>13.1</v>
      </c>
    </row>
    <row r="1188" spans="3:5">
      <c r="C1188" s="61">
        <v>11125756</v>
      </c>
      <c r="D1188" s="25" t="s">
        <v>1788</v>
      </c>
      <c r="E1188" s="25">
        <v>17</v>
      </c>
    </row>
    <row r="1189" spans="3:5">
      <c r="C1189" s="61">
        <v>11150753.199999999</v>
      </c>
      <c r="D1189" s="25" t="s">
        <v>1789</v>
      </c>
      <c r="E1189" s="25">
        <v>10.8</v>
      </c>
    </row>
    <row r="1190" spans="3:5">
      <c r="C1190" s="61">
        <v>11150804.5</v>
      </c>
      <c r="D1190" s="25" t="s">
        <v>1790</v>
      </c>
      <c r="E1190" s="25">
        <v>15.2</v>
      </c>
    </row>
    <row r="1191" spans="3:5">
      <c r="C1191" s="61">
        <v>11150805</v>
      </c>
      <c r="D1191" s="25" t="s">
        <v>1791</v>
      </c>
      <c r="E1191" s="25">
        <v>16.8</v>
      </c>
    </row>
    <row r="1192" spans="3:5">
      <c r="C1192" s="61">
        <v>11150806</v>
      </c>
      <c r="D1192" s="25" t="s">
        <v>1792</v>
      </c>
      <c r="E1192" s="25">
        <v>19.8</v>
      </c>
    </row>
    <row r="1193" spans="3:5">
      <c r="C1193" s="61">
        <v>111501003.2</v>
      </c>
      <c r="D1193" s="25" t="s">
        <v>1793</v>
      </c>
      <c r="E1193" s="25">
        <v>12</v>
      </c>
    </row>
    <row r="1194" spans="3:5">
      <c r="C1194" s="61">
        <v>111501004.5</v>
      </c>
      <c r="D1194" s="25" t="s">
        <v>1794</v>
      </c>
      <c r="E1194" s="25">
        <v>16.600000000000001</v>
      </c>
    </row>
    <row r="1195" spans="3:5">
      <c r="C1195" s="61">
        <v>111501006</v>
      </c>
      <c r="D1195" s="25" t="s">
        <v>1795</v>
      </c>
      <c r="E1195" s="25">
        <v>21.7</v>
      </c>
    </row>
    <row r="1196" spans="3:5">
      <c r="C1196" s="61">
        <v>111501009</v>
      </c>
      <c r="D1196" s="25" t="s">
        <v>1796</v>
      </c>
      <c r="E1196" s="25">
        <v>31.1</v>
      </c>
    </row>
    <row r="1197" spans="3:5">
      <c r="C1197" s="61">
        <v>112001004.5</v>
      </c>
      <c r="D1197" s="25" t="s">
        <v>1797</v>
      </c>
      <c r="E1197" s="25">
        <v>20.100000000000001</v>
      </c>
    </row>
    <row r="1198" spans="3:5">
      <c r="C1198" s="61">
        <v>112001006</v>
      </c>
      <c r="D1198" s="25" t="s">
        <v>1798</v>
      </c>
      <c r="E1198" s="25">
        <v>26.4</v>
      </c>
    </row>
    <row r="1199" spans="3:5">
      <c r="C1199" s="61">
        <v>112001009</v>
      </c>
      <c r="D1199" s="25" t="s">
        <v>1799</v>
      </c>
      <c r="E1199" s="25">
        <v>38.200000000000003</v>
      </c>
    </row>
    <row r="1200" spans="3:5">
      <c r="C1200" s="61">
        <v>112001504.5</v>
      </c>
      <c r="D1200" s="25" t="s">
        <v>1800</v>
      </c>
      <c r="E1200" s="25">
        <v>23.7</v>
      </c>
    </row>
    <row r="1201" spans="3:5">
      <c r="C1201" s="61">
        <v>112001506</v>
      </c>
      <c r="D1201" s="25" t="s">
        <v>1801</v>
      </c>
      <c r="E1201" s="25">
        <v>31.1</v>
      </c>
    </row>
    <row r="1202" spans="3:5">
      <c r="C1202" s="61">
        <v>112001509</v>
      </c>
      <c r="D1202" s="25" t="s">
        <v>1802</v>
      </c>
      <c r="E1202" s="25">
        <v>45.3</v>
      </c>
    </row>
    <row r="1203" spans="3:5">
      <c r="C1203" s="61">
        <v>112501506</v>
      </c>
      <c r="D1203" s="25" t="s">
        <v>1803</v>
      </c>
      <c r="E1203" s="25">
        <v>35.799999999999997</v>
      </c>
    </row>
    <row r="1204" spans="3:5">
      <c r="C1204" s="61">
        <v>112501509</v>
      </c>
      <c r="D1204" s="25" t="s">
        <v>1804</v>
      </c>
      <c r="E1204" s="25">
        <v>52.3</v>
      </c>
    </row>
    <row r="1205" spans="3:5">
      <c r="C1205" s="61">
        <v>1125015012</v>
      </c>
      <c r="D1205" s="25" t="s">
        <v>1805</v>
      </c>
      <c r="E1205" s="25">
        <v>67.900000000000006</v>
      </c>
    </row>
    <row r="1206" spans="3:5">
      <c r="C1206" s="61">
        <v>113002006</v>
      </c>
      <c r="D1206" s="25" t="s">
        <v>1806</v>
      </c>
      <c r="E1206" s="25">
        <v>45.2</v>
      </c>
    </row>
    <row r="1207" spans="3:5">
      <c r="C1207" s="61">
        <v>113002009</v>
      </c>
      <c r="D1207" s="25" t="s">
        <v>1807</v>
      </c>
      <c r="E1207" s="25">
        <v>66.5</v>
      </c>
    </row>
    <row r="1208" spans="3:5">
      <c r="C1208" s="61">
        <v>1130020012</v>
      </c>
      <c r="D1208" s="25" t="s">
        <v>1808</v>
      </c>
      <c r="E1208" s="25">
        <v>86.8</v>
      </c>
    </row>
    <row r="1209" spans="3:5">
      <c r="C1209" s="61">
        <v>113501506</v>
      </c>
      <c r="D1209" s="25" t="s">
        <v>1809</v>
      </c>
      <c r="E1209" s="25">
        <v>45.2</v>
      </c>
    </row>
    <row r="1210" spans="3:5">
      <c r="C1210" s="61">
        <v>113501509</v>
      </c>
      <c r="D1210" s="25" t="s">
        <v>1810</v>
      </c>
      <c r="E1210" s="25">
        <v>66.5</v>
      </c>
    </row>
    <row r="1211" spans="3:5">
      <c r="C1211" s="61">
        <v>1135015012</v>
      </c>
      <c r="D1211" s="25" t="s">
        <v>1811</v>
      </c>
      <c r="E1211" s="25">
        <v>86.8</v>
      </c>
    </row>
    <row r="1212" spans="3:5">
      <c r="C1212" s="61">
        <v>114002006</v>
      </c>
      <c r="D1212" s="25" t="s">
        <v>1812</v>
      </c>
      <c r="E1212" s="25">
        <v>54.7</v>
      </c>
    </row>
    <row r="1213" spans="3:5">
      <c r="C1213" s="61">
        <v>114002009</v>
      </c>
      <c r="D1213" s="25" t="s">
        <v>1813</v>
      </c>
      <c r="E1213" s="25">
        <v>80.599999999999994</v>
      </c>
    </row>
    <row r="1214" spans="3:5">
      <c r="C1214" s="61">
        <v>1140020012</v>
      </c>
      <c r="D1214" s="25" t="s">
        <v>1814</v>
      </c>
      <c r="E1214" s="25">
        <v>106</v>
      </c>
    </row>
    <row r="1215" spans="3:5">
      <c r="D1215" s="25" t="s">
        <v>300</v>
      </c>
    </row>
    <row r="1216" spans="3:5">
      <c r="C1216" s="61">
        <v>12</v>
      </c>
      <c r="D1216" s="25" t="s">
        <v>299</v>
      </c>
    </row>
    <row r="1217" spans="3:5">
      <c r="C1217" s="61">
        <v>122002006</v>
      </c>
      <c r="D1217" s="25" t="s">
        <v>1815</v>
      </c>
      <c r="E1217" s="25">
        <v>35.6</v>
      </c>
    </row>
    <row r="1218" spans="3:5">
      <c r="C1218" s="61">
        <v>122002008</v>
      </c>
      <c r="D1218" s="25" t="s">
        <v>1816</v>
      </c>
      <c r="E1218" s="25">
        <v>46.5</v>
      </c>
    </row>
    <row r="1219" spans="3:5">
      <c r="C1219" s="61">
        <v>122002009</v>
      </c>
      <c r="D1219" s="25" t="s">
        <v>1817</v>
      </c>
      <c r="E1219" s="25">
        <v>51.8</v>
      </c>
    </row>
    <row r="1220" spans="3:5">
      <c r="C1220" s="61">
        <v>1220020012</v>
      </c>
      <c r="D1220" s="25" t="s">
        <v>1818</v>
      </c>
      <c r="E1220" s="25">
        <v>67</v>
      </c>
    </row>
    <row r="1221" spans="3:5">
      <c r="C1221" s="61">
        <v>122502506</v>
      </c>
      <c r="D1221" s="25" t="s">
        <v>1819</v>
      </c>
      <c r="E1221" s="25">
        <v>45</v>
      </c>
    </row>
    <row r="1222" spans="3:5">
      <c r="C1222" s="61">
        <v>122502508</v>
      </c>
      <c r="D1222" s="25" t="s">
        <v>1820</v>
      </c>
      <c r="E1222" s="25">
        <v>59.1</v>
      </c>
    </row>
    <row r="1223" spans="3:5">
      <c r="C1223" s="61">
        <v>122502509</v>
      </c>
      <c r="D1223" s="25" t="s">
        <v>1821</v>
      </c>
      <c r="E1223" s="25">
        <v>65.900000000000006</v>
      </c>
    </row>
    <row r="1224" spans="3:5">
      <c r="C1224" s="61">
        <v>1225025012</v>
      </c>
      <c r="D1224" s="25" t="s">
        <v>1822</v>
      </c>
      <c r="E1224" s="25">
        <v>85.8</v>
      </c>
    </row>
    <row r="1225" spans="3:5">
      <c r="C1225" s="61">
        <v>1225025014</v>
      </c>
      <c r="D1225" s="25" t="s">
        <v>1823</v>
      </c>
      <c r="E1225" s="25">
        <v>98.5</v>
      </c>
    </row>
    <row r="1226" spans="3:5">
      <c r="C1226" s="61">
        <v>1225025016</v>
      </c>
      <c r="D1226" s="25" t="s">
        <v>1824</v>
      </c>
      <c r="E1226" s="25">
        <v>111</v>
      </c>
    </row>
    <row r="1227" spans="3:5">
      <c r="C1227" s="61">
        <v>123003006</v>
      </c>
      <c r="D1227" s="25" t="s">
        <v>1825</v>
      </c>
      <c r="E1227" s="25">
        <v>54.4</v>
      </c>
    </row>
    <row r="1228" spans="3:5">
      <c r="C1228" s="61">
        <v>123003008</v>
      </c>
      <c r="D1228" s="25" t="s">
        <v>1826</v>
      </c>
      <c r="E1228" s="25">
        <v>71.599999999999994</v>
      </c>
    </row>
    <row r="1229" spans="3:5">
      <c r="C1229" s="61">
        <v>123003009</v>
      </c>
      <c r="D1229" s="25" t="s">
        <v>1827</v>
      </c>
      <c r="E1229" s="25">
        <v>80.099999999999994</v>
      </c>
    </row>
    <row r="1230" spans="3:5">
      <c r="C1230" s="61">
        <v>1230030012</v>
      </c>
      <c r="D1230" s="25" t="s">
        <v>1828</v>
      </c>
      <c r="E1230" s="25">
        <v>105</v>
      </c>
    </row>
    <row r="1231" spans="3:5">
      <c r="C1231" s="61">
        <v>1230030014</v>
      </c>
      <c r="D1231" s="25" t="s">
        <v>1829</v>
      </c>
      <c r="E1231" s="25">
        <v>120</v>
      </c>
    </row>
    <row r="1232" spans="3:5">
      <c r="C1232" s="61">
        <v>123003016</v>
      </c>
      <c r="D1232" s="25" t="s">
        <v>1830</v>
      </c>
      <c r="E1232" s="25">
        <v>136</v>
      </c>
    </row>
    <row r="1233" spans="3:5">
      <c r="C1233" s="61">
        <v>1230030019</v>
      </c>
      <c r="D1233" s="25" t="s">
        <v>1831</v>
      </c>
      <c r="E1233" s="25">
        <v>158</v>
      </c>
    </row>
    <row r="1234" spans="3:5">
      <c r="C1234" s="61">
        <v>123503509</v>
      </c>
      <c r="D1234" s="25" t="s">
        <v>1832</v>
      </c>
      <c r="E1234" s="25">
        <v>94.2</v>
      </c>
    </row>
    <row r="1235" spans="3:5">
      <c r="C1235" s="61">
        <v>1235035012</v>
      </c>
      <c r="D1235" s="25" t="s">
        <v>1833</v>
      </c>
      <c r="E1235" s="25">
        <v>123</v>
      </c>
    </row>
    <row r="1236" spans="3:5">
      <c r="C1236" s="61">
        <v>1235035014</v>
      </c>
      <c r="D1236" s="25" t="s">
        <v>1834</v>
      </c>
      <c r="E1236" s="25">
        <v>142</v>
      </c>
    </row>
    <row r="1237" spans="3:5">
      <c r="C1237" s="61">
        <v>1235035016</v>
      </c>
      <c r="D1237" s="25" t="s">
        <v>1835</v>
      </c>
      <c r="E1237" s="25">
        <v>161</v>
      </c>
    </row>
    <row r="1238" spans="3:5">
      <c r="C1238" s="61">
        <v>1235035019</v>
      </c>
      <c r="D1238" s="25" t="s">
        <v>1836</v>
      </c>
      <c r="E1238" s="25">
        <v>188</v>
      </c>
    </row>
    <row r="1239" spans="3:5">
      <c r="C1239" s="61">
        <v>1235035022</v>
      </c>
      <c r="D1239" s="25" t="s">
        <v>1837</v>
      </c>
      <c r="E1239" s="25">
        <v>214</v>
      </c>
    </row>
    <row r="1240" spans="3:5">
      <c r="C1240" s="61">
        <v>124004009</v>
      </c>
      <c r="D1240" s="25" t="s">
        <v>1838</v>
      </c>
      <c r="E1240" s="25">
        <v>108</v>
      </c>
    </row>
    <row r="1241" spans="3:5">
      <c r="C1241" s="61">
        <v>1240040012</v>
      </c>
      <c r="D1241" s="25" t="s">
        <v>1839</v>
      </c>
      <c r="E1241" s="25">
        <v>142</v>
      </c>
    </row>
    <row r="1242" spans="3:5">
      <c r="C1242" s="61">
        <v>1240040014</v>
      </c>
      <c r="D1242" s="25" t="s">
        <v>1840</v>
      </c>
      <c r="E1242" s="25">
        <v>164</v>
      </c>
    </row>
    <row r="1243" spans="3:5">
      <c r="C1243" s="61">
        <v>1240040016</v>
      </c>
      <c r="D1243" s="25" t="s">
        <v>1841</v>
      </c>
      <c r="E1243" s="25">
        <v>186</v>
      </c>
    </row>
    <row r="1244" spans="3:5">
      <c r="C1244" s="61">
        <v>1240040019</v>
      </c>
      <c r="D1244" s="25" t="s">
        <v>1842</v>
      </c>
      <c r="E1244" s="25">
        <v>218</v>
      </c>
    </row>
    <row r="1245" spans="3:5">
      <c r="C1245" s="61">
        <v>1240040022</v>
      </c>
      <c r="D1245" s="25" t="s">
        <v>1843</v>
      </c>
      <c r="E1245" s="25">
        <v>248</v>
      </c>
    </row>
    <row r="1246" spans="3:5">
      <c r="C1246" s="61">
        <v>124504509</v>
      </c>
      <c r="D1246" s="25" t="s">
        <v>1844</v>
      </c>
      <c r="E1246" s="25">
        <v>122</v>
      </c>
    </row>
    <row r="1247" spans="3:5">
      <c r="C1247" s="61">
        <v>1245045012</v>
      </c>
      <c r="D1247" s="25" t="s">
        <v>1845</v>
      </c>
      <c r="E1247" s="25">
        <v>161</v>
      </c>
    </row>
    <row r="1248" spans="3:5">
      <c r="C1248" s="61">
        <v>1245045014</v>
      </c>
      <c r="D1248" s="25" t="s">
        <v>1846</v>
      </c>
      <c r="E1248" s="25">
        <v>186</v>
      </c>
    </row>
    <row r="1249" spans="3:5">
      <c r="C1249" s="61">
        <v>1245045016</v>
      </c>
      <c r="D1249" s="25" t="s">
        <v>1847</v>
      </c>
      <c r="E1249" s="25">
        <v>211</v>
      </c>
    </row>
    <row r="1250" spans="3:5">
      <c r="C1250" s="61">
        <v>1245045019</v>
      </c>
      <c r="D1250" s="25" t="s">
        <v>1848</v>
      </c>
      <c r="E1250" s="25">
        <v>247</v>
      </c>
    </row>
    <row r="1251" spans="3:5">
      <c r="C1251" s="61">
        <v>1245045022</v>
      </c>
      <c r="D1251" s="25" t="s">
        <v>1849</v>
      </c>
      <c r="E1251" s="25">
        <v>283</v>
      </c>
    </row>
    <row r="1252" spans="3:5">
      <c r="C1252" s="61">
        <v>1250050012</v>
      </c>
      <c r="D1252" s="25" t="s">
        <v>1850</v>
      </c>
      <c r="E1252" s="25">
        <v>180</v>
      </c>
    </row>
    <row r="1253" spans="3:5">
      <c r="C1253" s="61">
        <v>1250050014</v>
      </c>
      <c r="D1253" s="25" t="s">
        <v>1851</v>
      </c>
      <c r="E1253" s="25">
        <v>208</v>
      </c>
    </row>
    <row r="1254" spans="3:5">
      <c r="C1254" s="61">
        <v>1250050016</v>
      </c>
      <c r="D1254" s="25" t="s">
        <v>1852</v>
      </c>
      <c r="E1254" s="25">
        <v>236</v>
      </c>
    </row>
    <row r="1255" spans="3:5">
      <c r="C1255" s="61">
        <v>1250050019</v>
      </c>
      <c r="D1255" s="25" t="s">
        <v>1853</v>
      </c>
      <c r="E1255" s="25">
        <v>277</v>
      </c>
    </row>
    <row r="1256" spans="3:5">
      <c r="C1256" s="61">
        <v>1250050022</v>
      </c>
      <c r="D1256" s="25" t="s">
        <v>1854</v>
      </c>
      <c r="E1256" s="25">
        <v>317</v>
      </c>
    </row>
    <row r="1257" spans="3:5">
      <c r="C1257" s="61">
        <v>1255055016</v>
      </c>
      <c r="D1257" s="25" t="s">
        <v>1855</v>
      </c>
      <c r="E1257" s="25">
        <v>261</v>
      </c>
    </row>
    <row r="1258" spans="3:5">
      <c r="C1258" s="61">
        <v>1255055019</v>
      </c>
      <c r="D1258" s="25" t="s">
        <v>1856</v>
      </c>
      <c r="E1258" s="25">
        <v>307</v>
      </c>
    </row>
    <row r="1259" spans="3:5">
      <c r="C1259" s="61">
        <v>1255055022</v>
      </c>
      <c r="D1259" s="25" t="s">
        <v>1857</v>
      </c>
      <c r="E1259" s="25">
        <v>352</v>
      </c>
    </row>
    <row r="1260" spans="3:5">
      <c r="D1260" s="25" t="s">
        <v>300</v>
      </c>
    </row>
    <row r="1261" spans="3:5">
      <c r="C1261" s="61">
        <v>13</v>
      </c>
      <c r="D1261" s="25" t="s">
        <v>282</v>
      </c>
    </row>
    <row r="1262" spans="3:5">
      <c r="C1262" s="61">
        <v>1340040019</v>
      </c>
      <c r="D1262" s="25" t="s">
        <v>1858</v>
      </c>
      <c r="E1262" s="25">
        <v>213</v>
      </c>
    </row>
    <row r="1263" spans="3:5">
      <c r="C1263" s="61">
        <v>1340040022</v>
      </c>
      <c r="D1263" s="25" t="s">
        <v>1859</v>
      </c>
      <c r="E1263" s="25">
        <v>242</v>
      </c>
    </row>
    <row r="1264" spans="3:5">
      <c r="C1264" s="61">
        <v>1340040025</v>
      </c>
      <c r="D1264" s="25" t="s">
        <v>1860</v>
      </c>
      <c r="E1264" s="25">
        <v>269</v>
      </c>
    </row>
    <row r="1265" spans="3:5">
      <c r="C1265" s="61">
        <v>1345045019</v>
      </c>
      <c r="D1265" s="25" t="s">
        <v>1861</v>
      </c>
      <c r="E1265" s="25">
        <v>243</v>
      </c>
    </row>
    <row r="1266" spans="3:5">
      <c r="C1266" s="61">
        <v>1345045022</v>
      </c>
      <c r="D1266" s="25" t="s">
        <v>1862</v>
      </c>
      <c r="E1266" s="25">
        <v>276</v>
      </c>
    </row>
    <row r="1267" spans="3:5">
      <c r="C1267" s="61">
        <v>1345045025</v>
      </c>
      <c r="D1267" s="25" t="s">
        <v>1863</v>
      </c>
      <c r="E1267" s="25">
        <v>308</v>
      </c>
    </row>
    <row r="1268" spans="3:5">
      <c r="C1268" s="61">
        <v>1345045028</v>
      </c>
      <c r="D1268" s="25" t="s">
        <v>1864</v>
      </c>
      <c r="E1268" s="25">
        <v>339</v>
      </c>
    </row>
    <row r="1269" spans="3:5">
      <c r="C1269" s="61">
        <v>1345045032</v>
      </c>
      <c r="D1269" s="25" t="s">
        <v>1865</v>
      </c>
      <c r="E1269" s="25">
        <v>379</v>
      </c>
    </row>
    <row r="1270" spans="3:5">
      <c r="C1270" s="61">
        <v>1350050016</v>
      </c>
      <c r="D1270" s="25" t="s">
        <v>1866</v>
      </c>
      <c r="E1270" s="25">
        <v>233</v>
      </c>
    </row>
    <row r="1271" spans="3:5">
      <c r="C1271" s="61">
        <v>1350050019</v>
      </c>
      <c r="D1271" s="25" t="s">
        <v>1867</v>
      </c>
      <c r="E1271" s="25">
        <v>272</v>
      </c>
    </row>
    <row r="1272" spans="3:5">
      <c r="C1272" s="61">
        <v>1350050022</v>
      </c>
      <c r="D1272" s="25" t="s">
        <v>1868</v>
      </c>
      <c r="E1272" s="25">
        <v>311</v>
      </c>
    </row>
    <row r="1273" spans="3:5">
      <c r="C1273" s="61">
        <v>1350050025</v>
      </c>
      <c r="D1273" s="25" t="s">
        <v>1869</v>
      </c>
      <c r="E1273" s="25">
        <v>348</v>
      </c>
    </row>
    <row r="1274" spans="3:5">
      <c r="C1274" s="61">
        <v>1350050028</v>
      </c>
      <c r="D1274" s="25" t="s">
        <v>1870</v>
      </c>
      <c r="E1274" s="25">
        <v>383</v>
      </c>
    </row>
    <row r="1275" spans="3:5">
      <c r="C1275" s="61">
        <v>1350050032</v>
      </c>
      <c r="D1275" s="25" t="s">
        <v>1871</v>
      </c>
      <c r="E1275" s="25">
        <v>429</v>
      </c>
    </row>
    <row r="1276" spans="3:5">
      <c r="C1276" s="61">
        <v>1355055016</v>
      </c>
      <c r="D1276" s="25" t="s">
        <v>1872</v>
      </c>
      <c r="E1276" s="25">
        <v>258</v>
      </c>
    </row>
    <row r="1277" spans="3:5">
      <c r="C1277" s="61">
        <v>1355055019</v>
      </c>
      <c r="D1277" s="25" t="s">
        <v>1873</v>
      </c>
      <c r="E1277" s="25">
        <v>302</v>
      </c>
    </row>
    <row r="1278" spans="3:5">
      <c r="C1278" s="61">
        <v>1355055022</v>
      </c>
      <c r="D1278" s="25" t="s">
        <v>1874</v>
      </c>
      <c r="E1278" s="25">
        <v>345</v>
      </c>
    </row>
    <row r="1279" spans="3:5">
      <c r="C1279" s="61">
        <v>1355055025</v>
      </c>
      <c r="D1279" s="25" t="s">
        <v>1875</v>
      </c>
      <c r="E1279" s="25">
        <v>387</v>
      </c>
    </row>
    <row r="1280" spans="3:5">
      <c r="C1280" s="61">
        <v>1355055028</v>
      </c>
      <c r="D1280" s="25" t="s">
        <v>1876</v>
      </c>
      <c r="E1280" s="25">
        <v>427</v>
      </c>
    </row>
    <row r="1281" spans="3:5">
      <c r="C1281" s="61">
        <v>1355055032</v>
      </c>
      <c r="D1281" s="25" t="s">
        <v>1877</v>
      </c>
      <c r="E1281" s="25">
        <v>479</v>
      </c>
    </row>
    <row r="1282" spans="3:5">
      <c r="C1282" s="61">
        <v>1355055036</v>
      </c>
      <c r="D1282" s="25" t="s">
        <v>1878</v>
      </c>
      <c r="E1282" s="25">
        <v>529</v>
      </c>
    </row>
    <row r="1283" spans="3:5">
      <c r="C1283" s="61">
        <v>1355055038</v>
      </c>
      <c r="D1283" s="25" t="s">
        <v>1879</v>
      </c>
      <c r="E1283" s="25">
        <v>553</v>
      </c>
    </row>
    <row r="1284" spans="3:5">
      <c r="C1284" s="61">
        <v>1355055040</v>
      </c>
      <c r="D1284" s="25" t="s">
        <v>1880</v>
      </c>
      <c r="E1284" s="25">
        <v>576</v>
      </c>
    </row>
    <row r="1285" spans="3:5">
      <c r="C1285" s="61">
        <v>1360060016</v>
      </c>
      <c r="D1285" s="25" t="s">
        <v>1881</v>
      </c>
      <c r="E1285" s="25">
        <v>283</v>
      </c>
    </row>
    <row r="1286" spans="3:5">
      <c r="C1286" s="61">
        <v>1360060019</v>
      </c>
      <c r="D1286" s="25" t="s">
        <v>1882</v>
      </c>
      <c r="E1286" s="25">
        <v>332</v>
      </c>
    </row>
    <row r="1287" spans="3:5">
      <c r="C1287" s="61">
        <v>1360060022</v>
      </c>
      <c r="D1287" s="25" t="s">
        <v>1883</v>
      </c>
      <c r="E1287" s="25">
        <v>380</v>
      </c>
    </row>
    <row r="1288" spans="3:5">
      <c r="C1288" s="61">
        <v>1360060025</v>
      </c>
      <c r="D1288" s="25" t="s">
        <v>1884</v>
      </c>
      <c r="E1288" s="25">
        <v>426</v>
      </c>
    </row>
    <row r="1289" spans="3:5">
      <c r="C1289" s="61">
        <v>1360060028</v>
      </c>
      <c r="D1289" s="25" t="s">
        <v>1885</v>
      </c>
      <c r="E1289" s="25">
        <v>471</v>
      </c>
    </row>
    <row r="1290" spans="3:5">
      <c r="C1290" s="61">
        <v>1360060032</v>
      </c>
      <c r="D1290" s="25" t="s">
        <v>1886</v>
      </c>
      <c r="E1290" s="25">
        <v>529</v>
      </c>
    </row>
    <row r="1291" spans="3:5">
      <c r="C1291" s="61">
        <v>1360060036</v>
      </c>
      <c r="D1291" s="25" t="s">
        <v>1887</v>
      </c>
      <c r="E1291" s="25">
        <v>585</v>
      </c>
    </row>
    <row r="1292" spans="3:5">
      <c r="C1292" s="61">
        <v>1360060038</v>
      </c>
      <c r="D1292" s="25" t="s">
        <v>1888</v>
      </c>
      <c r="E1292" s="25">
        <v>612</v>
      </c>
    </row>
    <row r="1293" spans="3:5">
      <c r="C1293" s="61">
        <v>1360060040</v>
      </c>
      <c r="D1293" s="25" t="s">
        <v>1889</v>
      </c>
      <c r="E1293" s="25">
        <v>639</v>
      </c>
    </row>
    <row r="1294" spans="3:5">
      <c r="C1294" s="61">
        <v>1365065016</v>
      </c>
      <c r="D1294" s="25" t="s">
        <v>1890</v>
      </c>
      <c r="E1294" s="25">
        <v>308</v>
      </c>
    </row>
    <row r="1295" spans="3:5">
      <c r="C1295" s="61">
        <v>1365065019</v>
      </c>
      <c r="D1295" s="25" t="s">
        <v>1891</v>
      </c>
      <c r="E1295" s="25">
        <v>362</v>
      </c>
    </row>
    <row r="1296" spans="3:5">
      <c r="C1296" s="61">
        <v>1365065022</v>
      </c>
      <c r="D1296" s="25" t="s">
        <v>1892</v>
      </c>
      <c r="E1296" s="25">
        <v>414</v>
      </c>
    </row>
    <row r="1297" spans="3:5">
      <c r="C1297" s="61">
        <v>1365065025</v>
      </c>
      <c r="D1297" s="25" t="s">
        <v>1893</v>
      </c>
      <c r="E1297" s="25">
        <v>465</v>
      </c>
    </row>
    <row r="1298" spans="3:5">
      <c r="C1298" s="61">
        <v>1365065028</v>
      </c>
      <c r="D1298" s="25" t="s">
        <v>1894</v>
      </c>
      <c r="E1298" s="25">
        <v>515</v>
      </c>
    </row>
    <row r="1299" spans="3:5">
      <c r="C1299" s="61">
        <v>1365065032</v>
      </c>
      <c r="D1299" s="25" t="s">
        <v>1895</v>
      </c>
      <c r="E1299" s="25">
        <v>580</v>
      </c>
    </row>
    <row r="1300" spans="3:5">
      <c r="C1300" s="61">
        <v>1365065036</v>
      </c>
      <c r="D1300" s="25" t="s">
        <v>1896</v>
      </c>
      <c r="E1300" s="25">
        <v>642</v>
      </c>
    </row>
    <row r="1301" spans="3:5">
      <c r="C1301" s="61">
        <v>1365065038</v>
      </c>
      <c r="D1301" s="25" t="s">
        <v>1897</v>
      </c>
      <c r="E1301" s="25">
        <v>672</v>
      </c>
    </row>
    <row r="1302" spans="3:5">
      <c r="C1302" s="61">
        <v>1365065040</v>
      </c>
      <c r="D1302" s="25" t="s">
        <v>1898</v>
      </c>
      <c r="E1302" s="25">
        <v>701</v>
      </c>
    </row>
    <row r="1303" spans="3:5">
      <c r="C1303" s="61">
        <v>1370070016</v>
      </c>
      <c r="D1303" s="25" t="s">
        <v>1899</v>
      </c>
      <c r="E1303" s="25">
        <v>333</v>
      </c>
    </row>
    <row r="1304" spans="3:5">
      <c r="C1304" s="61">
        <v>1370070019</v>
      </c>
      <c r="D1304" s="25" t="s">
        <v>1900</v>
      </c>
      <c r="E1304" s="25">
        <v>392</v>
      </c>
    </row>
    <row r="1305" spans="3:5">
      <c r="C1305" s="61">
        <v>1370070022</v>
      </c>
      <c r="D1305" s="25" t="s">
        <v>1901</v>
      </c>
      <c r="E1305" s="25">
        <v>449</v>
      </c>
    </row>
    <row r="1306" spans="3:5">
      <c r="C1306" s="61">
        <v>1370070025</v>
      </c>
      <c r="D1306" s="25" t="s">
        <v>1902</v>
      </c>
      <c r="E1306" s="25">
        <v>505</v>
      </c>
    </row>
    <row r="1307" spans="3:5">
      <c r="C1307" s="61">
        <v>1370070028</v>
      </c>
      <c r="D1307" s="25" t="s">
        <v>1903</v>
      </c>
      <c r="E1307" s="25">
        <v>559</v>
      </c>
    </row>
    <row r="1308" spans="3:5">
      <c r="C1308" s="61">
        <v>1370070032</v>
      </c>
      <c r="D1308" s="25" t="s">
        <v>1904</v>
      </c>
      <c r="E1308" s="25">
        <v>630</v>
      </c>
    </row>
    <row r="1309" spans="3:5">
      <c r="C1309" s="61">
        <v>1370070036</v>
      </c>
      <c r="D1309" s="25" t="s">
        <v>1905</v>
      </c>
      <c r="E1309" s="25">
        <v>698</v>
      </c>
    </row>
    <row r="1310" spans="3:5">
      <c r="C1310" s="61">
        <v>1370070038</v>
      </c>
      <c r="D1310" s="25" t="s">
        <v>1906</v>
      </c>
      <c r="E1310" s="25">
        <v>732</v>
      </c>
    </row>
    <row r="1311" spans="3:5">
      <c r="C1311" s="61">
        <v>1370070040</v>
      </c>
      <c r="D1311" s="25" t="s">
        <v>1907</v>
      </c>
      <c r="E1311" s="25">
        <v>764</v>
      </c>
    </row>
    <row r="1312" spans="3:5">
      <c r="C1312" s="61">
        <v>1375075019</v>
      </c>
      <c r="D1312" s="25" t="s">
        <v>1908</v>
      </c>
      <c r="E1312" s="25">
        <v>422</v>
      </c>
    </row>
    <row r="1313" spans="3:5">
      <c r="C1313" s="61">
        <v>1375075022</v>
      </c>
      <c r="D1313" s="25" t="s">
        <v>1909</v>
      </c>
      <c r="E1313" s="25">
        <v>483</v>
      </c>
    </row>
    <row r="1314" spans="3:5">
      <c r="C1314" s="61">
        <v>1375075025</v>
      </c>
      <c r="D1314" s="25" t="s">
        <v>1910</v>
      </c>
      <c r="E1314" s="25">
        <v>544</v>
      </c>
    </row>
    <row r="1315" spans="3:5">
      <c r="C1315" s="61">
        <v>1375075028</v>
      </c>
      <c r="D1315" s="25" t="s">
        <v>1917</v>
      </c>
      <c r="E1315" s="25">
        <v>603</v>
      </c>
    </row>
    <row r="1316" spans="3:5">
      <c r="C1316" s="61">
        <v>1375075032</v>
      </c>
      <c r="D1316" s="25" t="s">
        <v>1918</v>
      </c>
      <c r="E1316" s="25">
        <v>680</v>
      </c>
    </row>
    <row r="1317" spans="3:5">
      <c r="C1317" s="61">
        <v>1375075036</v>
      </c>
      <c r="D1317" s="25" t="s">
        <v>1919</v>
      </c>
      <c r="E1317" s="25">
        <v>755</v>
      </c>
    </row>
    <row r="1318" spans="3:5">
      <c r="C1318" s="61">
        <v>1375075038</v>
      </c>
      <c r="D1318" s="25" t="s">
        <v>1920</v>
      </c>
      <c r="E1318" s="25">
        <v>791</v>
      </c>
    </row>
    <row r="1319" spans="3:5">
      <c r="C1319" s="61">
        <v>1375075040</v>
      </c>
      <c r="D1319" s="25" t="s">
        <v>1921</v>
      </c>
      <c r="E1319" s="25">
        <v>827</v>
      </c>
    </row>
    <row r="1320" spans="3:5">
      <c r="C1320" s="61">
        <v>1380080019</v>
      </c>
      <c r="D1320" s="25" t="s">
        <v>1922</v>
      </c>
      <c r="E1320" s="25">
        <v>451</v>
      </c>
    </row>
    <row r="1321" spans="3:5">
      <c r="C1321" s="61">
        <v>1380080022</v>
      </c>
      <c r="D1321" s="25" t="s">
        <v>1923</v>
      </c>
      <c r="E1321" s="25">
        <v>518</v>
      </c>
    </row>
    <row r="1322" spans="3:5">
      <c r="C1322" s="61">
        <v>1380080025</v>
      </c>
      <c r="D1322" s="25" t="s">
        <v>1924</v>
      </c>
      <c r="E1322" s="25">
        <v>583</v>
      </c>
    </row>
    <row r="1323" spans="3:5">
      <c r="C1323" s="61">
        <v>1380080028</v>
      </c>
      <c r="D1323" s="25" t="s">
        <v>1925</v>
      </c>
      <c r="E1323" s="25">
        <v>647</v>
      </c>
    </row>
    <row r="1324" spans="3:5">
      <c r="C1324" s="61">
        <v>1380080032</v>
      </c>
      <c r="D1324" s="25" t="s">
        <v>1926</v>
      </c>
      <c r="E1324" s="25">
        <v>730</v>
      </c>
    </row>
    <row r="1325" spans="3:5">
      <c r="C1325" s="61">
        <v>1380080036</v>
      </c>
      <c r="D1325" s="25" t="s">
        <v>1927</v>
      </c>
      <c r="E1325" s="25">
        <v>811</v>
      </c>
    </row>
    <row r="1326" spans="3:5">
      <c r="C1326" s="61">
        <v>1380080038</v>
      </c>
      <c r="D1326" s="25" t="s">
        <v>1928</v>
      </c>
      <c r="E1326" s="25">
        <v>851</v>
      </c>
    </row>
    <row r="1327" spans="3:5">
      <c r="C1327" s="61">
        <v>1380080040</v>
      </c>
      <c r="D1327" s="25" t="s">
        <v>1929</v>
      </c>
      <c r="E1327" s="25">
        <v>890</v>
      </c>
    </row>
    <row r="1328" spans="3:5">
      <c r="C1328" s="61">
        <v>1385085019</v>
      </c>
      <c r="D1328" s="25" t="s">
        <v>1930</v>
      </c>
      <c r="E1328" s="25">
        <v>481</v>
      </c>
    </row>
    <row r="1329" spans="3:5">
      <c r="C1329" s="61">
        <v>1385085022</v>
      </c>
      <c r="D1329" s="25" t="s">
        <v>1931</v>
      </c>
      <c r="E1329" s="25">
        <v>552</v>
      </c>
    </row>
    <row r="1330" spans="3:5">
      <c r="C1330" s="61">
        <v>1385085025</v>
      </c>
      <c r="D1330" s="25" t="s">
        <v>1932</v>
      </c>
      <c r="E1330" s="25">
        <v>622</v>
      </c>
    </row>
    <row r="1331" spans="3:5">
      <c r="C1331" s="61">
        <v>1385085028</v>
      </c>
      <c r="D1331" s="25" t="s">
        <v>1933</v>
      </c>
      <c r="E1331" s="25">
        <v>691</v>
      </c>
    </row>
    <row r="1332" spans="3:5">
      <c r="C1332" s="61">
        <v>1385085032</v>
      </c>
      <c r="D1332" s="25" t="s">
        <v>1934</v>
      </c>
      <c r="E1332" s="25">
        <v>781</v>
      </c>
    </row>
    <row r="1333" spans="3:5">
      <c r="C1333" s="61">
        <v>1385085036</v>
      </c>
      <c r="D1333" s="25" t="s">
        <v>1935</v>
      </c>
      <c r="E1333" s="25">
        <v>868</v>
      </c>
    </row>
    <row r="1334" spans="3:5">
      <c r="C1334" s="61">
        <v>1385085038</v>
      </c>
      <c r="D1334" s="25" t="s">
        <v>1936</v>
      </c>
      <c r="E1334" s="25">
        <v>910</v>
      </c>
    </row>
    <row r="1335" spans="3:5">
      <c r="C1335" s="61">
        <v>1385085040</v>
      </c>
      <c r="D1335" s="25" t="s">
        <v>1937</v>
      </c>
      <c r="E1335" s="25">
        <v>953</v>
      </c>
    </row>
    <row r="1336" spans="3:5">
      <c r="C1336" s="61">
        <v>1390090019</v>
      </c>
      <c r="D1336" s="25" t="s">
        <v>1938</v>
      </c>
      <c r="E1336" s="25">
        <v>511</v>
      </c>
    </row>
    <row r="1337" spans="3:5">
      <c r="C1337" s="61">
        <v>1390090022</v>
      </c>
      <c r="D1337" s="25" t="s">
        <v>1939</v>
      </c>
      <c r="E1337" s="25">
        <v>587</v>
      </c>
    </row>
    <row r="1338" spans="3:5">
      <c r="C1338" s="61">
        <v>1390090025</v>
      </c>
      <c r="D1338" s="25" t="s">
        <v>1940</v>
      </c>
      <c r="E1338" s="25">
        <v>662</v>
      </c>
    </row>
    <row r="1339" spans="3:5">
      <c r="C1339" s="61">
        <v>1390090028</v>
      </c>
      <c r="D1339" s="25" t="s">
        <v>1941</v>
      </c>
      <c r="E1339" s="25">
        <v>735</v>
      </c>
    </row>
    <row r="1340" spans="3:5">
      <c r="C1340" s="61">
        <v>1390090032</v>
      </c>
      <c r="D1340" s="25" t="s">
        <v>1942</v>
      </c>
      <c r="E1340" s="25">
        <v>831</v>
      </c>
    </row>
    <row r="1341" spans="3:5">
      <c r="C1341" s="61">
        <v>1390090036</v>
      </c>
      <c r="D1341" s="25" t="s">
        <v>1943</v>
      </c>
      <c r="E1341" s="25">
        <v>924</v>
      </c>
    </row>
    <row r="1342" spans="3:5">
      <c r="C1342" s="61">
        <v>1390090038</v>
      </c>
      <c r="D1342" s="25" t="s">
        <v>1944</v>
      </c>
      <c r="E1342" s="25">
        <v>970</v>
      </c>
    </row>
    <row r="1343" spans="3:5">
      <c r="C1343" s="61">
        <v>1390090040</v>
      </c>
      <c r="D1343" s="25" t="s">
        <v>1945</v>
      </c>
      <c r="E1343" s="25">
        <v>15</v>
      </c>
    </row>
    <row r="1344" spans="3:5">
      <c r="C1344" s="61">
        <v>1395095022</v>
      </c>
      <c r="D1344" s="25" t="s">
        <v>1946</v>
      </c>
      <c r="E1344" s="25">
        <v>621</v>
      </c>
    </row>
    <row r="1345" spans="3:5">
      <c r="C1345" s="61">
        <v>1395095025</v>
      </c>
      <c r="D1345" s="25" t="s">
        <v>1947</v>
      </c>
      <c r="E1345" s="25">
        <v>701</v>
      </c>
    </row>
    <row r="1346" spans="3:5">
      <c r="C1346" s="61">
        <v>1395095028</v>
      </c>
      <c r="D1346" s="25" t="s">
        <v>1948</v>
      </c>
      <c r="E1346" s="25">
        <v>779</v>
      </c>
    </row>
    <row r="1347" spans="3:5">
      <c r="C1347" s="61">
        <v>1395095032</v>
      </c>
      <c r="D1347" s="25" t="s">
        <v>1949</v>
      </c>
      <c r="E1347" s="25">
        <v>881</v>
      </c>
    </row>
    <row r="1348" spans="3:5">
      <c r="C1348" s="61">
        <v>1395095036</v>
      </c>
      <c r="D1348" s="25" t="s">
        <v>1950</v>
      </c>
      <c r="E1348" s="25">
        <v>981</v>
      </c>
    </row>
    <row r="1349" spans="3:5">
      <c r="C1349" s="61">
        <v>1395095038</v>
      </c>
      <c r="D1349" s="25" t="s">
        <v>1951</v>
      </c>
      <c r="E1349" s="25">
        <v>29</v>
      </c>
    </row>
    <row r="1350" spans="3:5">
      <c r="C1350" s="61">
        <v>1395095040</v>
      </c>
      <c r="D1350" s="25" t="s">
        <v>1952</v>
      </c>
      <c r="E1350" s="25">
        <v>78</v>
      </c>
    </row>
    <row r="1351" spans="3:5">
      <c r="C1351" s="62">
        <v>131000100022</v>
      </c>
      <c r="D1351" s="25" t="s">
        <v>1953</v>
      </c>
      <c r="E1351" s="25">
        <v>656</v>
      </c>
    </row>
    <row r="1352" spans="3:5">
      <c r="C1352" s="62"/>
      <c r="D1352" s="25" t="s">
        <v>1954</v>
      </c>
      <c r="E1352" s="25">
        <v>740</v>
      </c>
    </row>
    <row r="1353" spans="3:5">
      <c r="C1353" s="62"/>
      <c r="D1353" s="25" t="s">
        <v>1955</v>
      </c>
      <c r="E1353" s="25">
        <v>823</v>
      </c>
    </row>
    <row r="1354" spans="3:5">
      <c r="C1354" s="62"/>
      <c r="D1354" s="25" t="s">
        <v>1956</v>
      </c>
      <c r="E1354" s="25">
        <v>931</v>
      </c>
    </row>
    <row r="1355" spans="3:5">
      <c r="C1355" s="62"/>
      <c r="D1355" s="25" t="s">
        <v>1957</v>
      </c>
      <c r="E1355" s="25">
        <v>37</v>
      </c>
    </row>
    <row r="1356" spans="3:5">
      <c r="C1356" s="62"/>
      <c r="D1356" s="25" t="s">
        <v>1958</v>
      </c>
      <c r="E1356" s="25">
        <v>89</v>
      </c>
    </row>
    <row r="1357" spans="3:5">
      <c r="C1357" s="62"/>
      <c r="D1357" s="25" t="s">
        <v>1959</v>
      </c>
      <c r="E1357" s="25">
        <v>141</v>
      </c>
    </row>
    <row r="1358" spans="3:5">
      <c r="D1358" s="25" t="s">
        <v>300</v>
      </c>
    </row>
    <row r="1359" spans="3:5">
      <c r="C1359" s="61">
        <v>14</v>
      </c>
      <c r="D1359" s="25" t="s">
        <v>283</v>
      </c>
    </row>
    <row r="1360" spans="3:5">
      <c r="C1360" s="61">
        <v>1440040016</v>
      </c>
      <c r="D1360" s="25" t="s">
        <v>1960</v>
      </c>
      <c r="E1360" s="25">
        <v>193</v>
      </c>
    </row>
    <row r="1361" spans="3:5">
      <c r="C1361" s="61">
        <v>1440040019</v>
      </c>
      <c r="D1361" s="25" t="s">
        <v>1961</v>
      </c>
      <c r="E1361" s="25">
        <v>227</v>
      </c>
    </row>
    <row r="1362" spans="3:5">
      <c r="C1362" s="61">
        <v>1440040022</v>
      </c>
      <c r="D1362" s="25" t="s">
        <v>1962</v>
      </c>
      <c r="E1362" s="25">
        <v>261</v>
      </c>
    </row>
    <row r="1363" spans="3:5">
      <c r="C1363" s="61">
        <v>1440040025</v>
      </c>
      <c r="D1363" s="25" t="s">
        <v>1963</v>
      </c>
      <c r="E1363" s="25">
        <v>294</v>
      </c>
    </row>
    <row r="1364" spans="3:5">
      <c r="C1364" s="61">
        <v>1440040028</v>
      </c>
      <c r="D1364" s="25" t="s">
        <v>1964</v>
      </c>
      <c r="E1364" s="25">
        <v>327</v>
      </c>
    </row>
    <row r="1365" spans="3:5">
      <c r="C1365" s="61">
        <v>1440040032</v>
      </c>
      <c r="D1365" s="25" t="s">
        <v>1965</v>
      </c>
      <c r="E1365" s="25">
        <v>370</v>
      </c>
    </row>
    <row r="1366" spans="3:5">
      <c r="C1366" s="61">
        <v>1445045016</v>
      </c>
      <c r="D1366" s="25" t="s">
        <v>1966</v>
      </c>
      <c r="E1366" s="25">
        <v>218</v>
      </c>
    </row>
    <row r="1367" spans="3:5">
      <c r="C1367" s="61">
        <v>1445045019</v>
      </c>
      <c r="D1367" s="25" t="s">
        <v>1967</v>
      </c>
      <c r="E1367" s="25">
        <v>257</v>
      </c>
    </row>
    <row r="1368" spans="3:5">
      <c r="C1368" s="61">
        <v>1445045022</v>
      </c>
      <c r="D1368" s="25" t="s">
        <v>1968</v>
      </c>
      <c r="E1368" s="25">
        <v>296</v>
      </c>
    </row>
    <row r="1369" spans="3:5">
      <c r="C1369" s="61">
        <v>1445045025</v>
      </c>
      <c r="D1369" s="25" t="s">
        <v>1969</v>
      </c>
      <c r="E1369" s="25">
        <v>334</v>
      </c>
    </row>
    <row r="1370" spans="3:5">
      <c r="C1370" s="61">
        <v>1445045028</v>
      </c>
      <c r="D1370" s="25" t="s">
        <v>1970</v>
      </c>
      <c r="E1370" s="25">
        <v>371</v>
      </c>
    </row>
    <row r="1371" spans="3:5">
      <c r="C1371" s="61">
        <v>1445045032</v>
      </c>
      <c r="D1371" s="25" t="s">
        <v>1971</v>
      </c>
      <c r="E1371" s="25">
        <v>420</v>
      </c>
    </row>
    <row r="1372" spans="3:5">
      <c r="C1372" s="61">
        <v>1445045036</v>
      </c>
      <c r="D1372" s="25" t="s">
        <v>1972</v>
      </c>
      <c r="E1372" s="25">
        <v>468</v>
      </c>
    </row>
    <row r="1373" spans="3:5">
      <c r="C1373" s="61">
        <v>1445045040</v>
      </c>
      <c r="D1373" s="25" t="s">
        <v>1973</v>
      </c>
      <c r="E1373" s="25">
        <v>515</v>
      </c>
    </row>
    <row r="1374" spans="3:5">
      <c r="C1374" s="61">
        <v>1445045045</v>
      </c>
      <c r="D1374" s="25" t="s">
        <v>1974</v>
      </c>
      <c r="E1374" s="25">
        <v>572</v>
      </c>
    </row>
    <row r="1375" spans="3:5">
      <c r="C1375" s="61">
        <v>1450050016</v>
      </c>
      <c r="D1375" s="25" t="s">
        <v>1975</v>
      </c>
      <c r="E1375" s="25">
        <v>243</v>
      </c>
    </row>
    <row r="1376" spans="3:5">
      <c r="C1376" s="61">
        <v>1450050019</v>
      </c>
      <c r="D1376" s="25" t="s">
        <v>1976</v>
      </c>
      <c r="E1376" s="25">
        <v>287</v>
      </c>
    </row>
    <row r="1377" spans="3:5">
      <c r="C1377" s="61">
        <v>1450050022</v>
      </c>
      <c r="D1377" s="25" t="s">
        <v>1977</v>
      </c>
      <c r="E1377" s="25">
        <v>330</v>
      </c>
    </row>
    <row r="1378" spans="3:5">
      <c r="C1378" s="61">
        <v>1450050025</v>
      </c>
      <c r="D1378" s="25" t="s">
        <v>1978</v>
      </c>
      <c r="E1378" s="25">
        <v>373</v>
      </c>
    </row>
    <row r="1379" spans="3:5">
      <c r="C1379" s="61">
        <v>1450050028</v>
      </c>
      <c r="D1379" s="25" t="s">
        <v>1979</v>
      </c>
      <c r="E1379" s="25">
        <v>415</v>
      </c>
    </row>
    <row r="1380" spans="3:5">
      <c r="C1380" s="61">
        <v>1450050032</v>
      </c>
      <c r="D1380" s="25" t="s">
        <v>1980</v>
      </c>
      <c r="E1380" s="25">
        <v>470</v>
      </c>
    </row>
    <row r="1381" spans="3:5">
      <c r="C1381" s="61">
        <v>1450050036</v>
      </c>
      <c r="D1381" s="25" t="s">
        <v>1981</v>
      </c>
      <c r="E1381" s="25">
        <v>525</v>
      </c>
    </row>
    <row r="1382" spans="3:5">
      <c r="C1382" s="61">
        <v>1450050040</v>
      </c>
      <c r="D1382" s="25" t="s">
        <v>1982</v>
      </c>
      <c r="E1382" s="25">
        <v>578</v>
      </c>
    </row>
    <row r="1383" spans="3:5">
      <c r="C1383" s="61">
        <v>1450050045</v>
      </c>
      <c r="D1383" s="25" t="s">
        <v>1983</v>
      </c>
      <c r="E1383" s="25">
        <v>643</v>
      </c>
    </row>
    <row r="1384" spans="3:5">
      <c r="C1384" s="61">
        <v>1450050050</v>
      </c>
      <c r="D1384" s="25" t="s">
        <v>1984</v>
      </c>
      <c r="E1384" s="25">
        <v>707</v>
      </c>
    </row>
    <row r="1385" spans="3:5">
      <c r="C1385" s="61">
        <v>1455055016</v>
      </c>
      <c r="D1385" s="25" t="s">
        <v>1985</v>
      </c>
      <c r="E1385" s="25">
        <v>268</v>
      </c>
    </row>
    <row r="1386" spans="3:5">
      <c r="C1386" s="61">
        <v>1455055019</v>
      </c>
      <c r="D1386" s="25" t="s">
        <v>1986</v>
      </c>
      <c r="E1386" s="25">
        <v>317</v>
      </c>
    </row>
    <row r="1387" spans="3:5">
      <c r="C1387" s="61">
        <v>1455055022</v>
      </c>
      <c r="D1387" s="25" t="s">
        <v>1987</v>
      </c>
      <c r="E1387" s="25">
        <v>365</v>
      </c>
    </row>
    <row r="1388" spans="3:5">
      <c r="C1388" s="61">
        <v>1455055025</v>
      </c>
      <c r="D1388" s="25" t="s">
        <v>1988</v>
      </c>
      <c r="E1388" s="25">
        <v>412</v>
      </c>
    </row>
    <row r="1389" spans="3:5">
      <c r="C1389" s="61">
        <v>1455055028</v>
      </c>
      <c r="D1389" s="25" t="s">
        <v>1989</v>
      </c>
      <c r="E1389" s="25">
        <v>459</v>
      </c>
    </row>
    <row r="1390" spans="3:5">
      <c r="C1390" s="61">
        <v>1455055032</v>
      </c>
      <c r="D1390" s="25" t="s">
        <v>1990</v>
      </c>
      <c r="E1390" s="25">
        <v>520</v>
      </c>
    </row>
    <row r="1391" spans="3:5">
      <c r="C1391" s="61">
        <v>1455055036</v>
      </c>
      <c r="D1391" s="25" t="s">
        <v>1991</v>
      </c>
      <c r="E1391" s="25">
        <v>581</v>
      </c>
    </row>
    <row r="1392" spans="3:5">
      <c r="C1392" s="61">
        <v>1455055040</v>
      </c>
      <c r="D1392" s="25" t="s">
        <v>1992</v>
      </c>
      <c r="E1392" s="25">
        <v>641</v>
      </c>
    </row>
    <row r="1393" spans="3:5">
      <c r="C1393" s="61">
        <v>1455055045</v>
      </c>
      <c r="D1393" s="25" t="s">
        <v>1993</v>
      </c>
      <c r="E1393" s="25">
        <v>714</v>
      </c>
    </row>
    <row r="1394" spans="3:5">
      <c r="C1394" s="61">
        <v>1455055050</v>
      </c>
      <c r="D1394" s="25" t="s">
        <v>1994</v>
      </c>
      <c r="E1394" s="25">
        <v>785</v>
      </c>
    </row>
    <row r="1395" spans="3:5">
      <c r="C1395" s="61">
        <v>1455055055</v>
      </c>
      <c r="D1395" s="25" t="s">
        <v>1995</v>
      </c>
      <c r="E1395" s="25">
        <v>855</v>
      </c>
    </row>
    <row r="1396" spans="3:5">
      <c r="C1396" s="61">
        <v>1460060019</v>
      </c>
      <c r="D1396" s="25" t="s">
        <v>1996</v>
      </c>
      <c r="E1396" s="25">
        <v>347</v>
      </c>
    </row>
    <row r="1397" spans="3:5">
      <c r="C1397" s="61">
        <v>1460060022</v>
      </c>
      <c r="D1397" s="25" t="s">
        <v>1997</v>
      </c>
      <c r="E1397" s="25">
        <v>399</v>
      </c>
    </row>
    <row r="1398" spans="3:5">
      <c r="C1398" s="61">
        <v>1460060025</v>
      </c>
      <c r="D1398" s="25" t="s">
        <v>1998</v>
      </c>
      <c r="E1398" s="25">
        <v>451</v>
      </c>
    </row>
    <row r="1399" spans="3:5">
      <c r="C1399" s="61">
        <v>1460060028</v>
      </c>
      <c r="D1399" s="25" t="s">
        <v>1999</v>
      </c>
      <c r="E1399" s="25">
        <v>503</v>
      </c>
    </row>
    <row r="1400" spans="3:5">
      <c r="C1400" s="61">
        <v>1460060032</v>
      </c>
      <c r="D1400" s="25" t="s">
        <v>2000</v>
      </c>
      <c r="E1400" s="25">
        <v>571</v>
      </c>
    </row>
    <row r="1401" spans="3:5">
      <c r="C1401" s="61">
        <v>1460060036</v>
      </c>
      <c r="D1401" s="25" t="s">
        <v>2001</v>
      </c>
      <c r="E1401" s="25">
        <v>638</v>
      </c>
    </row>
    <row r="1402" spans="3:5">
      <c r="C1402" s="61">
        <v>1460060040</v>
      </c>
      <c r="D1402" s="25" t="s">
        <v>2002</v>
      </c>
      <c r="E1402" s="25">
        <v>703</v>
      </c>
    </row>
    <row r="1403" spans="3:5">
      <c r="C1403" s="61">
        <v>1460060045</v>
      </c>
      <c r="D1403" s="25" t="s">
        <v>2003</v>
      </c>
      <c r="E1403" s="25">
        <v>784</v>
      </c>
    </row>
    <row r="1404" spans="3:5">
      <c r="C1404" s="61">
        <v>1460060050</v>
      </c>
      <c r="D1404" s="25" t="s">
        <v>2004</v>
      </c>
      <c r="E1404" s="25">
        <v>864</v>
      </c>
    </row>
    <row r="1405" spans="3:5">
      <c r="C1405" s="61">
        <v>1460060055</v>
      </c>
      <c r="D1405" s="25" t="s">
        <v>2005</v>
      </c>
      <c r="E1405" s="25">
        <v>941</v>
      </c>
    </row>
    <row r="1406" spans="3:5">
      <c r="C1406" s="61">
        <v>1460060060</v>
      </c>
      <c r="D1406" s="25" t="s">
        <v>2006</v>
      </c>
      <c r="E1406" s="25">
        <v>1017</v>
      </c>
    </row>
    <row r="1407" spans="3:5">
      <c r="C1407" s="61">
        <v>1465065019</v>
      </c>
      <c r="D1407" s="25" t="s">
        <v>2007</v>
      </c>
      <c r="E1407" s="25">
        <v>376</v>
      </c>
    </row>
    <row r="1408" spans="3:5">
      <c r="C1408" s="61">
        <v>1465065022</v>
      </c>
      <c r="D1408" s="25" t="s">
        <v>2008</v>
      </c>
      <c r="E1408" s="25">
        <v>434</v>
      </c>
    </row>
    <row r="1409" spans="3:5">
      <c r="C1409" s="61">
        <v>1465065025</v>
      </c>
      <c r="D1409" s="25" t="s">
        <v>2009</v>
      </c>
      <c r="E1409" s="25">
        <v>491</v>
      </c>
    </row>
    <row r="1410" spans="3:5">
      <c r="C1410" s="61">
        <v>1465065028</v>
      </c>
      <c r="D1410" s="25" t="s">
        <v>2010</v>
      </c>
      <c r="E1410" s="25">
        <v>547</v>
      </c>
    </row>
    <row r="1411" spans="3:5">
      <c r="C1411" s="61">
        <v>1465065032</v>
      </c>
      <c r="D1411" s="25" t="s">
        <v>2011</v>
      </c>
      <c r="E1411" s="25">
        <v>621</v>
      </c>
    </row>
    <row r="1412" spans="3:5">
      <c r="C1412" s="61">
        <v>1465065036</v>
      </c>
      <c r="D1412" s="25" t="s">
        <v>2012</v>
      </c>
      <c r="E1412" s="25">
        <v>694</v>
      </c>
    </row>
    <row r="1413" spans="3:5">
      <c r="C1413" s="61">
        <v>1465065040</v>
      </c>
      <c r="D1413" s="25" t="s">
        <v>2013</v>
      </c>
      <c r="E1413" s="25">
        <v>766</v>
      </c>
    </row>
    <row r="1414" spans="3:5">
      <c r="C1414" s="61">
        <v>1465065045</v>
      </c>
      <c r="D1414" s="25" t="s">
        <v>2014</v>
      </c>
      <c r="E1414" s="25">
        <v>855</v>
      </c>
    </row>
    <row r="1415" spans="3:5">
      <c r="C1415" s="61">
        <v>1465065050</v>
      </c>
      <c r="D1415" s="25" t="s">
        <v>2015</v>
      </c>
      <c r="E1415" s="25">
        <v>942</v>
      </c>
    </row>
    <row r="1416" spans="3:5">
      <c r="C1416" s="61">
        <v>1465065055</v>
      </c>
      <c r="D1416" s="25" t="s">
        <v>2016</v>
      </c>
      <c r="E1416" s="25">
        <v>1027</v>
      </c>
    </row>
    <row r="1417" spans="3:5">
      <c r="C1417" s="61">
        <v>1465065060</v>
      </c>
      <c r="D1417" s="25" t="s">
        <v>2017</v>
      </c>
      <c r="E1417" s="25">
        <v>1111</v>
      </c>
    </row>
    <row r="1418" spans="3:5">
      <c r="C1418" s="61">
        <v>1465065065</v>
      </c>
      <c r="D1418" s="25" t="s">
        <v>2018</v>
      </c>
      <c r="E1418" s="25">
        <v>1193</v>
      </c>
    </row>
    <row r="1419" spans="3:5">
      <c r="C1419" s="61">
        <v>1470070019</v>
      </c>
      <c r="D1419" s="25" t="s">
        <v>2019</v>
      </c>
      <c r="E1419" s="25">
        <v>406</v>
      </c>
    </row>
    <row r="1420" spans="3:5">
      <c r="C1420" s="61">
        <v>1470070022</v>
      </c>
      <c r="D1420" s="25" t="s">
        <v>2020</v>
      </c>
      <c r="E1420" s="25">
        <v>468</v>
      </c>
    </row>
    <row r="1421" spans="3:5">
      <c r="C1421" s="61">
        <v>1470070025</v>
      </c>
      <c r="D1421" s="25" t="s">
        <v>2021</v>
      </c>
      <c r="E1421" s="25">
        <v>530</v>
      </c>
    </row>
    <row r="1422" spans="3:5">
      <c r="C1422" s="61">
        <v>1470070028</v>
      </c>
      <c r="D1422" s="25" t="s">
        <v>2022</v>
      </c>
      <c r="E1422" s="25">
        <v>591</v>
      </c>
    </row>
    <row r="1423" spans="3:5">
      <c r="C1423" s="61">
        <v>1470070032</v>
      </c>
      <c r="D1423" s="25" t="s">
        <v>2023</v>
      </c>
      <c r="E1423" s="25">
        <v>671</v>
      </c>
    </row>
    <row r="1424" spans="3:5">
      <c r="C1424" s="61">
        <v>1470070036</v>
      </c>
      <c r="D1424" s="25" t="s">
        <v>2024</v>
      </c>
      <c r="E1424" s="25">
        <v>751</v>
      </c>
    </row>
    <row r="1425" spans="3:5">
      <c r="C1425" s="61">
        <v>1470070040</v>
      </c>
      <c r="D1425" s="25" t="s">
        <v>2025</v>
      </c>
      <c r="E1425" s="25">
        <v>829</v>
      </c>
    </row>
    <row r="1426" spans="3:5">
      <c r="C1426" s="61">
        <v>1470070045</v>
      </c>
      <c r="D1426" s="25" t="s">
        <v>2026</v>
      </c>
      <c r="E1426" s="25">
        <v>926</v>
      </c>
    </row>
    <row r="1427" spans="3:5">
      <c r="C1427" s="61">
        <v>1470070050</v>
      </c>
      <c r="D1427" s="25" t="s">
        <v>2027</v>
      </c>
      <c r="E1427" s="25">
        <v>1020</v>
      </c>
    </row>
    <row r="1428" spans="3:5">
      <c r="C1428" s="61">
        <v>1470070055</v>
      </c>
      <c r="D1428" s="25" t="s">
        <v>2028</v>
      </c>
      <c r="E1428" s="25">
        <v>1113</v>
      </c>
    </row>
    <row r="1429" spans="3:5">
      <c r="C1429" s="61">
        <v>1470070060</v>
      </c>
      <c r="D1429" s="25" t="s">
        <v>2029</v>
      </c>
      <c r="E1429" s="25">
        <v>1205</v>
      </c>
    </row>
    <row r="1430" spans="3:5">
      <c r="C1430" s="61">
        <v>1470070065</v>
      </c>
      <c r="D1430" s="25" t="s">
        <v>2030</v>
      </c>
      <c r="E1430" s="25">
        <v>1296</v>
      </c>
    </row>
    <row r="1431" spans="3:5">
      <c r="C1431" s="61">
        <v>1470070070</v>
      </c>
      <c r="D1431" s="25" t="s">
        <v>2031</v>
      </c>
      <c r="E1431" s="25">
        <v>1384</v>
      </c>
    </row>
    <row r="1432" spans="3:5">
      <c r="C1432" s="61">
        <v>1475075022</v>
      </c>
      <c r="D1432" s="25" t="s">
        <v>2032</v>
      </c>
      <c r="E1432" s="25">
        <v>503</v>
      </c>
    </row>
    <row r="1433" spans="3:5">
      <c r="C1433" s="61">
        <v>1475075025</v>
      </c>
      <c r="D1433" s="25" t="s">
        <v>2033</v>
      </c>
      <c r="E1433" s="25">
        <v>569</v>
      </c>
    </row>
    <row r="1434" spans="3:5">
      <c r="C1434" s="61">
        <v>1475075028</v>
      </c>
      <c r="D1434" s="25" t="s">
        <v>2034</v>
      </c>
      <c r="E1434" s="25">
        <v>635</v>
      </c>
    </row>
    <row r="1435" spans="3:5">
      <c r="C1435" s="61">
        <v>1475075032</v>
      </c>
      <c r="D1435" s="25" t="s">
        <v>2035</v>
      </c>
      <c r="E1435" s="25">
        <v>721</v>
      </c>
    </row>
    <row r="1436" spans="3:5">
      <c r="C1436" s="61">
        <v>1475075036</v>
      </c>
      <c r="D1436" s="25" t="s">
        <v>2036</v>
      </c>
      <c r="E1436" s="25">
        <v>807</v>
      </c>
    </row>
    <row r="1437" spans="3:5">
      <c r="C1437" s="61">
        <v>1475075040</v>
      </c>
      <c r="D1437" s="25" t="s">
        <v>2037</v>
      </c>
      <c r="E1437" s="25">
        <v>892</v>
      </c>
    </row>
    <row r="1438" spans="3:5">
      <c r="C1438" s="61">
        <v>1475075045</v>
      </c>
      <c r="D1438" s="25" t="s">
        <v>2038</v>
      </c>
      <c r="E1438" s="25">
        <v>996</v>
      </c>
    </row>
    <row r="1439" spans="3:5">
      <c r="C1439" s="61">
        <v>1475075050</v>
      </c>
      <c r="D1439" s="25" t="s">
        <v>2039</v>
      </c>
      <c r="E1439" s="25">
        <v>1099</v>
      </c>
    </row>
    <row r="1440" spans="3:5">
      <c r="C1440" s="61">
        <v>1475075055</v>
      </c>
      <c r="D1440" s="25" t="s">
        <v>2040</v>
      </c>
      <c r="E1440" s="25">
        <v>1200</v>
      </c>
    </row>
    <row r="1441" spans="3:5">
      <c r="C1441" s="61">
        <v>1475075060</v>
      </c>
      <c r="D1441" s="25" t="s">
        <v>2041</v>
      </c>
      <c r="E1441" s="25">
        <v>1299</v>
      </c>
    </row>
    <row r="1442" spans="3:5">
      <c r="C1442" s="61">
        <v>1475075065</v>
      </c>
      <c r="D1442" s="25" t="s">
        <v>2042</v>
      </c>
      <c r="E1442" s="25">
        <v>1398</v>
      </c>
    </row>
    <row r="1443" spans="3:5">
      <c r="C1443" s="61">
        <v>1475075070</v>
      </c>
      <c r="D1443" s="25" t="s">
        <v>2043</v>
      </c>
      <c r="E1443" s="25">
        <v>1494</v>
      </c>
    </row>
    <row r="1444" spans="3:5">
      <c r="C1444" s="61">
        <v>1475075075</v>
      </c>
      <c r="D1444" s="25" t="s">
        <v>2044</v>
      </c>
      <c r="E1444" s="25">
        <v>1589</v>
      </c>
    </row>
    <row r="1445" spans="3:5">
      <c r="C1445" s="61">
        <v>1480080022</v>
      </c>
      <c r="D1445" s="25" t="s">
        <v>2045</v>
      </c>
      <c r="E1445" s="25">
        <v>537</v>
      </c>
    </row>
    <row r="1446" spans="3:5">
      <c r="C1446" s="61">
        <v>1480080025</v>
      </c>
      <c r="D1446" s="25" t="s">
        <v>2046</v>
      </c>
      <c r="E1446" s="25">
        <v>608</v>
      </c>
    </row>
    <row r="1447" spans="3:5">
      <c r="C1447" s="61">
        <v>1480080028</v>
      </c>
      <c r="D1447" s="25" t="s">
        <v>2047</v>
      </c>
      <c r="E1447" s="25">
        <v>679</v>
      </c>
    </row>
    <row r="1448" spans="3:5">
      <c r="C1448" s="61">
        <v>1480080032</v>
      </c>
      <c r="D1448" s="25" t="s">
        <v>2048</v>
      </c>
      <c r="E1448" s="25">
        <v>772</v>
      </c>
    </row>
    <row r="1449" spans="3:5">
      <c r="C1449" s="61">
        <v>1480080036</v>
      </c>
      <c r="D1449" s="25" t="s">
        <v>2049</v>
      </c>
      <c r="E1449" s="25">
        <v>864</v>
      </c>
    </row>
    <row r="1450" spans="3:5">
      <c r="C1450" s="61">
        <v>1480080040</v>
      </c>
      <c r="D1450" s="25" t="s">
        <v>2050</v>
      </c>
      <c r="E1450" s="25">
        <v>955</v>
      </c>
    </row>
    <row r="1451" spans="3:5">
      <c r="C1451" s="61">
        <v>1480080045</v>
      </c>
      <c r="D1451" s="25" t="s">
        <v>2051</v>
      </c>
      <c r="E1451" s="25">
        <v>1066</v>
      </c>
    </row>
    <row r="1452" spans="3:5">
      <c r="C1452" s="61">
        <v>1480080050</v>
      </c>
      <c r="D1452" s="25" t="s">
        <v>2052</v>
      </c>
      <c r="E1452" s="25">
        <v>1177</v>
      </c>
    </row>
    <row r="1453" spans="3:5">
      <c r="C1453" s="61">
        <v>1480080055</v>
      </c>
      <c r="D1453" s="25" t="s">
        <v>2053</v>
      </c>
      <c r="E1453" s="25">
        <v>1286</v>
      </c>
    </row>
    <row r="1454" spans="3:5">
      <c r="C1454" s="61">
        <v>1480080060</v>
      </c>
      <c r="D1454" s="25" t="s">
        <v>2054</v>
      </c>
      <c r="E1454" s="25">
        <v>1394</v>
      </c>
    </row>
    <row r="1455" spans="3:5">
      <c r="C1455" s="61">
        <v>1480080065</v>
      </c>
      <c r="D1455" s="25" t="s">
        <v>2055</v>
      </c>
      <c r="E1455" s="25">
        <v>1500</v>
      </c>
    </row>
    <row r="1456" spans="3:5">
      <c r="C1456" s="61">
        <v>1480080070</v>
      </c>
      <c r="D1456" s="25" t="s">
        <v>2056</v>
      </c>
      <c r="E1456" s="25">
        <v>1604</v>
      </c>
    </row>
    <row r="1457" spans="3:5">
      <c r="C1457" s="61">
        <v>1480080075</v>
      </c>
      <c r="D1457" s="25" t="s">
        <v>2057</v>
      </c>
      <c r="E1457" s="25">
        <v>1707</v>
      </c>
    </row>
    <row r="1458" spans="3:5">
      <c r="C1458" s="61">
        <v>1480080080</v>
      </c>
      <c r="D1458" s="25" t="s">
        <v>2058</v>
      </c>
      <c r="E1458" s="25">
        <v>1808</v>
      </c>
    </row>
    <row r="1459" spans="3:5">
      <c r="C1459" s="61">
        <v>1485085025</v>
      </c>
      <c r="D1459" s="25" t="s">
        <v>2059</v>
      </c>
      <c r="E1459" s="25">
        <v>648</v>
      </c>
    </row>
    <row r="1460" spans="3:5">
      <c r="C1460" s="61">
        <v>1485085028</v>
      </c>
      <c r="D1460" s="25" t="s">
        <v>2060</v>
      </c>
      <c r="E1460" s="25">
        <v>723</v>
      </c>
    </row>
    <row r="1461" spans="3:5">
      <c r="C1461" s="61">
        <v>1485085032</v>
      </c>
      <c r="D1461" s="25" t="s">
        <v>2061</v>
      </c>
      <c r="E1461" s="25">
        <v>822</v>
      </c>
    </row>
    <row r="1462" spans="3:5">
      <c r="C1462" s="61">
        <v>1485085036</v>
      </c>
      <c r="D1462" s="25" t="s">
        <v>2062</v>
      </c>
      <c r="E1462" s="25">
        <v>920</v>
      </c>
    </row>
    <row r="1463" spans="3:5">
      <c r="C1463" s="61">
        <v>1485085040</v>
      </c>
      <c r="D1463" s="25" t="s">
        <v>2063</v>
      </c>
      <c r="E1463" s="25">
        <v>1017</v>
      </c>
    </row>
    <row r="1464" spans="3:5">
      <c r="C1464" s="61">
        <v>1485085045</v>
      </c>
      <c r="D1464" s="25" t="s">
        <v>2064</v>
      </c>
      <c r="E1464" s="25">
        <v>1137</v>
      </c>
    </row>
    <row r="1465" spans="3:5">
      <c r="C1465" s="61">
        <v>1485085050</v>
      </c>
      <c r="D1465" s="25" t="s">
        <v>2065</v>
      </c>
      <c r="E1465" s="25">
        <v>1256</v>
      </c>
    </row>
    <row r="1466" spans="3:5">
      <c r="C1466" s="61">
        <v>1485085055</v>
      </c>
      <c r="D1466" s="25" t="s">
        <v>2066</v>
      </c>
      <c r="E1466" s="25">
        <v>1372</v>
      </c>
    </row>
    <row r="1467" spans="3:5">
      <c r="C1467" s="61">
        <v>1485085060</v>
      </c>
      <c r="D1467" s="25" t="s">
        <v>2067</v>
      </c>
      <c r="E1467" s="25">
        <v>1488</v>
      </c>
    </row>
    <row r="1468" spans="3:5">
      <c r="C1468" s="61">
        <v>1485085065</v>
      </c>
      <c r="D1468" s="25" t="s">
        <v>2068</v>
      </c>
      <c r="E1468" s="25">
        <v>1602</v>
      </c>
    </row>
    <row r="1469" spans="3:5">
      <c r="C1469" s="61">
        <v>1485085070</v>
      </c>
      <c r="D1469" s="25" t="s">
        <v>2069</v>
      </c>
      <c r="E1469" s="25">
        <v>1714</v>
      </c>
    </row>
    <row r="1470" spans="3:5">
      <c r="C1470" s="61">
        <v>1485085075</v>
      </c>
      <c r="D1470" s="25" t="s">
        <v>2070</v>
      </c>
      <c r="E1470" s="25">
        <v>1825</v>
      </c>
    </row>
    <row r="1471" spans="3:5">
      <c r="C1471" s="61">
        <v>1485085080</v>
      </c>
      <c r="D1471" s="25" t="s">
        <v>2071</v>
      </c>
      <c r="E1471" s="25">
        <v>1934</v>
      </c>
    </row>
    <row r="1472" spans="3:5">
      <c r="C1472" s="61">
        <v>1490090025</v>
      </c>
      <c r="D1472" s="25" t="s">
        <v>2072</v>
      </c>
      <c r="E1472" s="25">
        <v>687</v>
      </c>
    </row>
    <row r="1473" spans="3:5">
      <c r="C1473" s="61">
        <v>1490090028</v>
      </c>
      <c r="D1473" s="25" t="s">
        <v>2073</v>
      </c>
      <c r="E1473" s="25">
        <v>767</v>
      </c>
    </row>
    <row r="1474" spans="3:5">
      <c r="C1474" s="61">
        <v>1490090032</v>
      </c>
      <c r="D1474" s="25" t="s">
        <v>2074</v>
      </c>
      <c r="E1474" s="25">
        <v>872</v>
      </c>
    </row>
    <row r="1475" spans="3:5">
      <c r="C1475" s="61">
        <v>1490090036</v>
      </c>
      <c r="D1475" s="25" t="s">
        <v>2075</v>
      </c>
      <c r="E1475" s="25">
        <v>977</v>
      </c>
    </row>
    <row r="1476" spans="3:5">
      <c r="C1476" s="61">
        <v>1490090040</v>
      </c>
      <c r="D1476" s="25" t="s">
        <v>2076</v>
      </c>
      <c r="E1476" s="25">
        <v>1080</v>
      </c>
    </row>
    <row r="1477" spans="3:5">
      <c r="C1477" s="61">
        <v>1490090045</v>
      </c>
      <c r="D1477" s="25" t="s">
        <v>2077</v>
      </c>
      <c r="E1477" s="25">
        <v>1208</v>
      </c>
    </row>
    <row r="1478" spans="3:5">
      <c r="C1478" s="61">
        <v>1490090050</v>
      </c>
      <c r="D1478" s="25" t="s">
        <v>2078</v>
      </c>
      <c r="E1478" s="25">
        <v>1334</v>
      </c>
    </row>
    <row r="1479" spans="3:5">
      <c r="C1479" s="61">
        <v>1490090055</v>
      </c>
      <c r="D1479" s="25" t="s">
        <v>2079</v>
      </c>
      <c r="E1479" s="25">
        <v>1459</v>
      </c>
    </row>
    <row r="1480" spans="3:5">
      <c r="C1480" s="61">
        <v>1490090060</v>
      </c>
      <c r="D1480" s="25" t="s">
        <v>2080</v>
      </c>
      <c r="E1480" s="25">
        <v>1582</v>
      </c>
    </row>
    <row r="1481" spans="3:5">
      <c r="C1481" s="61">
        <v>1490090065</v>
      </c>
      <c r="D1481" s="25" t="s">
        <v>2081</v>
      </c>
      <c r="E1481" s="25">
        <v>1704</v>
      </c>
    </row>
    <row r="1482" spans="3:5">
      <c r="C1482" s="61">
        <v>1490090070</v>
      </c>
      <c r="D1482" s="25" t="s">
        <v>2082</v>
      </c>
      <c r="E1482" s="25">
        <v>1824</v>
      </c>
    </row>
    <row r="1483" spans="3:5">
      <c r="C1483" s="61">
        <v>1490090075</v>
      </c>
      <c r="D1483" s="25" t="s">
        <v>2083</v>
      </c>
      <c r="E1483" s="25">
        <v>1942</v>
      </c>
    </row>
    <row r="1484" spans="3:5">
      <c r="C1484" s="61">
        <v>1490090080</v>
      </c>
      <c r="D1484" s="25" t="s">
        <v>2084</v>
      </c>
      <c r="E1484" s="25">
        <v>2059</v>
      </c>
    </row>
    <row r="1485" spans="3:5">
      <c r="C1485" s="61">
        <v>1495095025</v>
      </c>
      <c r="D1485" s="25" t="s">
        <v>2085</v>
      </c>
      <c r="E1485" s="25">
        <v>726</v>
      </c>
    </row>
    <row r="1486" spans="3:5">
      <c r="C1486" s="61">
        <v>1495095028</v>
      </c>
      <c r="D1486" s="25" t="s">
        <v>2086</v>
      </c>
      <c r="E1486" s="25">
        <v>811</v>
      </c>
    </row>
    <row r="1487" spans="3:5">
      <c r="C1487" s="61">
        <v>1495095032</v>
      </c>
      <c r="D1487" s="25" t="s">
        <v>2087</v>
      </c>
      <c r="E1487" s="25">
        <v>922</v>
      </c>
    </row>
    <row r="1488" spans="3:5">
      <c r="C1488" s="61">
        <v>1495095036</v>
      </c>
      <c r="D1488" s="25" t="s">
        <v>2088</v>
      </c>
      <c r="E1488" s="25">
        <v>1033</v>
      </c>
    </row>
    <row r="1489" spans="3:5">
      <c r="C1489" s="61">
        <v>1495095040</v>
      </c>
      <c r="D1489" s="25" t="s">
        <v>2089</v>
      </c>
      <c r="E1489" s="25">
        <v>1142</v>
      </c>
    </row>
    <row r="1490" spans="3:5">
      <c r="C1490" s="61">
        <v>1495095045</v>
      </c>
      <c r="D1490" s="25" t="s">
        <v>2090</v>
      </c>
      <c r="E1490" s="25">
        <v>1278</v>
      </c>
    </row>
    <row r="1491" spans="3:5">
      <c r="C1491" s="61">
        <v>1495095050</v>
      </c>
      <c r="D1491" s="25" t="s">
        <v>2091</v>
      </c>
      <c r="E1491" s="25">
        <v>1413</v>
      </c>
    </row>
    <row r="1492" spans="3:5">
      <c r="C1492" s="61">
        <v>1495095055</v>
      </c>
      <c r="D1492" s="25" t="s">
        <v>2092</v>
      </c>
      <c r="E1492" s="25">
        <v>1545</v>
      </c>
    </row>
    <row r="1493" spans="3:5">
      <c r="C1493" s="61">
        <v>1495095060</v>
      </c>
      <c r="D1493" s="25" t="s">
        <v>2093</v>
      </c>
      <c r="E1493" s="25">
        <v>1676</v>
      </c>
    </row>
    <row r="1494" spans="3:5">
      <c r="C1494" s="61">
        <v>1495095065</v>
      </c>
      <c r="D1494" s="25" t="s">
        <v>2094</v>
      </c>
      <c r="E1494" s="25">
        <v>1806</v>
      </c>
    </row>
    <row r="1495" spans="3:5">
      <c r="C1495" s="61">
        <v>1495095070</v>
      </c>
      <c r="D1495" s="25" t="s">
        <v>2095</v>
      </c>
      <c r="E1495" s="25">
        <v>1934</v>
      </c>
    </row>
    <row r="1496" spans="3:5">
      <c r="C1496" s="61">
        <v>1495095075</v>
      </c>
      <c r="D1496" s="25" t="s">
        <v>2096</v>
      </c>
      <c r="E1496" s="25">
        <v>2060</v>
      </c>
    </row>
    <row r="1497" spans="3:5">
      <c r="C1497" s="61">
        <v>1495095080</v>
      </c>
      <c r="D1497" s="25" t="s">
        <v>2097</v>
      </c>
      <c r="E1497" s="25">
        <v>2185</v>
      </c>
    </row>
    <row r="1498" spans="3:5">
      <c r="C1498" s="62">
        <v>141000100025</v>
      </c>
      <c r="D1498" s="25" t="s">
        <v>2098</v>
      </c>
      <c r="E1498" s="25">
        <v>765</v>
      </c>
    </row>
    <row r="1499" spans="3:5">
      <c r="C1499" s="61">
        <v>141000100028</v>
      </c>
      <c r="D1499" s="25" t="s">
        <v>2099</v>
      </c>
      <c r="E1499" s="25">
        <v>855</v>
      </c>
    </row>
    <row r="1500" spans="3:5">
      <c r="D1500" s="25" t="s">
        <v>2100</v>
      </c>
      <c r="E1500" s="25">
        <v>973</v>
      </c>
    </row>
    <row r="1501" spans="3:5">
      <c r="D1501" s="25" t="s">
        <v>2101</v>
      </c>
      <c r="E1501" s="25">
        <v>1089</v>
      </c>
    </row>
    <row r="1502" spans="3:5">
      <c r="D1502" s="25" t="s">
        <v>2102</v>
      </c>
      <c r="E1502" s="25">
        <v>1205</v>
      </c>
    </row>
    <row r="1503" spans="3:5">
      <c r="D1503" s="25" t="s">
        <v>2103</v>
      </c>
      <c r="E1503" s="25">
        <v>1349</v>
      </c>
    </row>
    <row r="1504" spans="3:5">
      <c r="D1504" s="25" t="s">
        <v>2104</v>
      </c>
      <c r="E1504" s="25">
        <v>1491</v>
      </c>
    </row>
    <row r="1505" spans="4:5">
      <c r="D1505" s="25" t="s">
        <v>2105</v>
      </c>
      <c r="E1505" s="25">
        <v>1632</v>
      </c>
    </row>
    <row r="1506" spans="4:5">
      <c r="D1506" s="25" t="s">
        <v>2106</v>
      </c>
      <c r="E1506" s="25">
        <v>1770</v>
      </c>
    </row>
    <row r="1507" spans="4:5">
      <c r="D1507" s="25" t="s">
        <v>2107</v>
      </c>
      <c r="E1507" s="25">
        <v>1908</v>
      </c>
    </row>
    <row r="1508" spans="4:5">
      <c r="D1508" s="25" t="s">
        <v>2108</v>
      </c>
      <c r="E1508" s="25">
        <v>2044</v>
      </c>
    </row>
    <row r="1509" spans="4:5">
      <c r="D1509" s="25" t="s">
        <v>2109</v>
      </c>
      <c r="E1509" s="25">
        <v>2178</v>
      </c>
    </row>
    <row r="1510" spans="4:5">
      <c r="D1510" s="25" t="s">
        <v>2110</v>
      </c>
      <c r="E1510" s="25">
        <v>2311</v>
      </c>
    </row>
    <row r="1511" spans="4:5">
      <c r="D1511" s="25" t="s">
        <v>2111</v>
      </c>
      <c r="E1511" s="25">
        <v>899</v>
      </c>
    </row>
    <row r="1512" spans="4:5">
      <c r="D1512" s="25" t="s">
        <v>2112</v>
      </c>
      <c r="E1512" s="25">
        <v>1022</v>
      </c>
    </row>
    <row r="1513" spans="4:5">
      <c r="D1513" s="25" t="s">
        <v>2113</v>
      </c>
      <c r="E1513" s="25">
        <v>1146</v>
      </c>
    </row>
    <row r="1514" spans="4:5">
      <c r="D1514" s="25" t="s">
        <v>2114</v>
      </c>
      <c r="E1514" s="25">
        <v>1268</v>
      </c>
    </row>
    <row r="1515" spans="4:5">
      <c r="D1515" s="25" t="s">
        <v>2115</v>
      </c>
      <c r="E1515" s="25">
        <v>1420</v>
      </c>
    </row>
    <row r="1516" spans="4:5">
      <c r="D1516" s="25" t="s">
        <v>2116</v>
      </c>
      <c r="E1516" s="25">
        <v>1570</v>
      </c>
    </row>
    <row r="1517" spans="4:5">
      <c r="D1517" s="25" t="s">
        <v>2117</v>
      </c>
      <c r="E1517" s="25">
        <v>1718</v>
      </c>
    </row>
    <row r="1518" spans="4:5">
      <c r="D1518" s="25" t="s">
        <v>2118</v>
      </c>
      <c r="E1518" s="25">
        <v>1865</v>
      </c>
    </row>
    <row r="1519" spans="4:5">
      <c r="D1519" s="25" t="s">
        <v>2119</v>
      </c>
      <c r="E1519" s="25">
        <v>2010</v>
      </c>
    </row>
    <row r="1520" spans="4:5">
      <c r="D1520" s="25" t="s">
        <v>2120</v>
      </c>
      <c r="E1520" s="25">
        <v>2154</v>
      </c>
    </row>
    <row r="1521" spans="3:5">
      <c r="D1521" s="25" t="s">
        <v>2121</v>
      </c>
      <c r="E1521" s="25">
        <v>2296</v>
      </c>
    </row>
    <row r="1522" spans="3:5">
      <c r="D1522" s="25" t="s">
        <v>2122</v>
      </c>
      <c r="E1522" s="25">
        <v>2436</v>
      </c>
    </row>
    <row r="1523" spans="3:5">
      <c r="D1523" s="25" t="s">
        <v>300</v>
      </c>
    </row>
    <row r="1524" spans="3:5">
      <c r="C1524" s="61">
        <v>15</v>
      </c>
      <c r="D1524" s="25" t="s">
        <v>284</v>
      </c>
    </row>
    <row r="1525" spans="3:5">
      <c r="C1525" s="61">
        <v>15254.5</v>
      </c>
      <c r="D1525" s="25" t="s">
        <v>2123</v>
      </c>
      <c r="E1525" s="25">
        <v>0.88300000000000001</v>
      </c>
    </row>
    <row r="1526" spans="3:5">
      <c r="C1526" s="61">
        <v>15256</v>
      </c>
      <c r="D1526" s="25" t="s">
        <v>2124</v>
      </c>
      <c r="E1526" s="25">
        <v>1.18</v>
      </c>
    </row>
    <row r="1527" spans="3:5">
      <c r="C1527" s="61">
        <v>15258</v>
      </c>
      <c r="D1527" s="25" t="s">
        <v>2125</v>
      </c>
      <c r="E1527" s="25">
        <v>1.57</v>
      </c>
    </row>
    <row r="1528" spans="3:5">
      <c r="C1528" s="61">
        <v>15259</v>
      </c>
      <c r="D1528" s="25" t="s">
        <v>2126</v>
      </c>
      <c r="E1528" s="25">
        <v>1.77</v>
      </c>
    </row>
    <row r="1529" spans="3:5">
      <c r="C1529" s="61">
        <v>152512</v>
      </c>
      <c r="D1529" s="25" t="s">
        <v>2127</v>
      </c>
      <c r="E1529" s="25">
        <v>2.36</v>
      </c>
    </row>
    <row r="1530" spans="3:5">
      <c r="C1530" s="61">
        <v>15324.5</v>
      </c>
      <c r="D1530" s="25" t="s">
        <v>2128</v>
      </c>
      <c r="E1530" s="25">
        <v>1.1299999999999999</v>
      </c>
    </row>
    <row r="1531" spans="3:5">
      <c r="C1531" s="61">
        <v>15326</v>
      </c>
      <c r="D1531" s="25" t="s">
        <v>2129</v>
      </c>
      <c r="E1531" s="25">
        <v>1.51</v>
      </c>
    </row>
    <row r="1532" spans="3:5">
      <c r="C1532" s="61">
        <v>15328</v>
      </c>
      <c r="D1532" s="25" t="s">
        <v>2130</v>
      </c>
      <c r="E1532" s="25">
        <v>2.0099999999999998</v>
      </c>
    </row>
    <row r="1533" spans="3:5">
      <c r="C1533" s="61">
        <v>15329</v>
      </c>
      <c r="D1533" s="25" t="s">
        <v>2131</v>
      </c>
      <c r="E1533" s="25">
        <v>2.2599999999999998</v>
      </c>
    </row>
    <row r="1534" spans="3:5">
      <c r="C1534" s="61">
        <v>153212</v>
      </c>
      <c r="D1534" s="25" t="s">
        <v>2132</v>
      </c>
      <c r="E1534" s="25">
        <v>3.01</v>
      </c>
    </row>
    <row r="1535" spans="3:5">
      <c r="C1535" s="61">
        <v>153216</v>
      </c>
      <c r="D1535" s="25" t="s">
        <v>2133</v>
      </c>
      <c r="E1535" s="25">
        <v>4.0199999999999996</v>
      </c>
    </row>
    <row r="1536" spans="3:5">
      <c r="C1536" s="61">
        <v>15384.5</v>
      </c>
      <c r="D1536" s="25" t="s">
        <v>2134</v>
      </c>
      <c r="E1536" s="25">
        <v>1.34</v>
      </c>
    </row>
    <row r="1537" spans="3:5">
      <c r="C1537" s="61">
        <v>15386</v>
      </c>
      <c r="D1537" s="25" t="s">
        <v>2135</v>
      </c>
      <c r="E1537" s="25">
        <v>1.79</v>
      </c>
    </row>
    <row r="1538" spans="3:5">
      <c r="C1538" s="61">
        <v>15388</v>
      </c>
      <c r="D1538" s="25" t="s">
        <v>2136</v>
      </c>
      <c r="E1538" s="25">
        <v>2.39</v>
      </c>
    </row>
    <row r="1539" spans="3:5">
      <c r="C1539" s="61">
        <v>15389</v>
      </c>
      <c r="D1539" s="25" t="s">
        <v>2137</v>
      </c>
      <c r="E1539" s="25">
        <v>2.68</v>
      </c>
    </row>
    <row r="1540" spans="3:5">
      <c r="C1540" s="61">
        <v>153812</v>
      </c>
      <c r="D1540" s="25" t="s">
        <v>2138</v>
      </c>
      <c r="E1540" s="25">
        <v>3.58</v>
      </c>
    </row>
    <row r="1541" spans="3:5">
      <c r="C1541" s="61">
        <v>153816</v>
      </c>
      <c r="D1541" s="25" t="s">
        <v>2139</v>
      </c>
      <c r="E1541" s="25">
        <v>4.7699999999999996</v>
      </c>
    </row>
    <row r="1542" spans="3:5">
      <c r="C1542" s="61">
        <v>153819</v>
      </c>
      <c r="D1542" s="25" t="s">
        <v>2140</v>
      </c>
      <c r="E1542" s="25">
        <v>5.67</v>
      </c>
    </row>
    <row r="1543" spans="3:5">
      <c r="C1543" s="61">
        <v>15444.5</v>
      </c>
      <c r="D1543" s="25" t="s">
        <v>2141</v>
      </c>
      <c r="E1543" s="25">
        <v>1.55</v>
      </c>
    </row>
    <row r="1544" spans="3:5">
      <c r="C1544" s="61">
        <v>15446</v>
      </c>
      <c r="D1544" s="25" t="s">
        <v>2142</v>
      </c>
      <c r="E1544" s="25">
        <v>2.0699999999999998</v>
      </c>
    </row>
    <row r="1545" spans="3:5">
      <c r="C1545" s="61">
        <v>15448</v>
      </c>
      <c r="D1545" s="25" t="s">
        <v>2143</v>
      </c>
      <c r="E1545" s="25">
        <v>2.76</v>
      </c>
    </row>
    <row r="1546" spans="3:5">
      <c r="C1546" s="61">
        <v>15449</v>
      </c>
      <c r="D1546" s="25" t="s">
        <v>2144</v>
      </c>
      <c r="E1546" s="25">
        <v>3.11</v>
      </c>
    </row>
    <row r="1547" spans="3:5">
      <c r="C1547" s="61">
        <v>154412</v>
      </c>
      <c r="D1547" s="25" t="s">
        <v>2145</v>
      </c>
      <c r="E1547" s="25">
        <v>4.1399999999999997</v>
      </c>
    </row>
    <row r="1548" spans="3:5">
      <c r="C1548" s="61">
        <v>154416</v>
      </c>
      <c r="D1548" s="25" t="s">
        <v>2146</v>
      </c>
      <c r="E1548" s="25">
        <v>5.53</v>
      </c>
    </row>
    <row r="1549" spans="3:5">
      <c r="C1549" s="61">
        <v>154419</v>
      </c>
      <c r="D1549" s="25" t="s">
        <v>2147</v>
      </c>
      <c r="E1549" s="25">
        <v>6.56</v>
      </c>
    </row>
    <row r="1550" spans="3:5">
      <c r="C1550" s="61">
        <v>15504.5</v>
      </c>
      <c r="D1550" s="25" t="s">
        <v>2148</v>
      </c>
      <c r="E1550" s="25">
        <v>1.77</v>
      </c>
    </row>
    <row r="1551" spans="3:5">
      <c r="C1551" s="61">
        <v>15506</v>
      </c>
      <c r="D1551" s="25" t="s">
        <v>2149</v>
      </c>
      <c r="E1551" s="25">
        <v>2.36</v>
      </c>
    </row>
    <row r="1552" spans="3:5">
      <c r="C1552" s="61">
        <v>15508</v>
      </c>
      <c r="D1552" s="25" t="s">
        <v>2150</v>
      </c>
      <c r="E1552" s="25">
        <v>3.14</v>
      </c>
    </row>
    <row r="1553" spans="3:5">
      <c r="C1553" s="61">
        <v>15509</v>
      </c>
      <c r="D1553" s="25" t="s">
        <v>2151</v>
      </c>
      <c r="E1553" s="25">
        <v>3.53</v>
      </c>
    </row>
    <row r="1554" spans="3:5">
      <c r="C1554" s="61">
        <v>155012</v>
      </c>
      <c r="D1554" s="25" t="s">
        <v>2152</v>
      </c>
      <c r="E1554" s="25">
        <v>4.71</v>
      </c>
    </row>
    <row r="1555" spans="3:5">
      <c r="C1555" s="61">
        <v>155016</v>
      </c>
      <c r="D1555" s="25" t="s">
        <v>2153</v>
      </c>
      <c r="E1555" s="25">
        <v>6.28</v>
      </c>
    </row>
    <row r="1556" spans="3:5">
      <c r="C1556" s="61">
        <v>155019</v>
      </c>
      <c r="D1556" s="25" t="s">
        <v>2154</v>
      </c>
      <c r="E1556" s="25">
        <v>7.46</v>
      </c>
    </row>
    <row r="1557" spans="3:5">
      <c r="C1557" s="61">
        <v>155022</v>
      </c>
      <c r="D1557" s="25" t="s">
        <v>2155</v>
      </c>
      <c r="E1557" s="25">
        <v>8.6300000000000008</v>
      </c>
    </row>
    <row r="1558" spans="3:5">
      <c r="C1558" s="61">
        <v>155025</v>
      </c>
      <c r="D1558" s="25" t="s">
        <v>2156</v>
      </c>
      <c r="E1558" s="25">
        <v>9.81</v>
      </c>
    </row>
    <row r="1559" spans="3:5">
      <c r="C1559" s="61">
        <v>15656</v>
      </c>
      <c r="D1559" s="25" t="s">
        <v>2157</v>
      </c>
      <c r="E1559" s="25">
        <v>3.06</v>
      </c>
    </row>
    <row r="1560" spans="3:5">
      <c r="C1560" s="61">
        <v>15658</v>
      </c>
      <c r="D1560" s="25" t="s">
        <v>2158</v>
      </c>
      <c r="E1560" s="25">
        <v>4.08</v>
      </c>
    </row>
    <row r="1561" spans="3:5">
      <c r="C1561" s="61">
        <v>15659</v>
      </c>
      <c r="D1561" s="25" t="s">
        <v>2159</v>
      </c>
      <c r="E1561" s="25">
        <v>4.59</v>
      </c>
    </row>
    <row r="1562" spans="3:5">
      <c r="C1562" s="61">
        <v>156512</v>
      </c>
      <c r="D1562" s="25" t="s">
        <v>2160</v>
      </c>
      <c r="E1562" s="25">
        <v>6.12</v>
      </c>
    </row>
    <row r="1563" spans="3:5">
      <c r="C1563" s="61">
        <v>156516</v>
      </c>
      <c r="D1563" s="25" t="s">
        <v>2161</v>
      </c>
      <c r="E1563" s="25">
        <v>8.16</v>
      </c>
    </row>
    <row r="1564" spans="3:5">
      <c r="C1564" s="61">
        <v>156519</v>
      </c>
      <c r="D1564" s="25" t="s">
        <v>2162</v>
      </c>
      <c r="E1564" s="25">
        <v>9.69</v>
      </c>
    </row>
    <row r="1565" spans="3:5">
      <c r="C1565" s="61">
        <v>156522</v>
      </c>
      <c r="D1565" s="25" t="s">
        <v>2163</v>
      </c>
      <c r="E1565" s="25">
        <v>11.2</v>
      </c>
    </row>
    <row r="1566" spans="3:5">
      <c r="C1566" s="61">
        <v>156525</v>
      </c>
      <c r="D1566" s="25" t="s">
        <v>2164</v>
      </c>
      <c r="E1566" s="25">
        <v>12.8</v>
      </c>
    </row>
    <row r="1567" spans="3:5">
      <c r="C1567" s="61">
        <v>15756</v>
      </c>
      <c r="D1567" s="25" t="s">
        <v>2165</v>
      </c>
      <c r="E1567" s="25">
        <v>3.53</v>
      </c>
    </row>
    <row r="1568" spans="3:5">
      <c r="C1568" s="61">
        <v>15758</v>
      </c>
      <c r="D1568" s="25" t="s">
        <v>2166</v>
      </c>
      <c r="E1568" s="25">
        <v>4.71</v>
      </c>
    </row>
    <row r="1569" spans="3:5">
      <c r="C1569" s="61">
        <v>15759</v>
      </c>
      <c r="D1569" s="25" t="s">
        <v>2167</v>
      </c>
      <c r="E1569" s="25">
        <v>5.3</v>
      </c>
    </row>
    <row r="1570" spans="3:5">
      <c r="C1570" s="61">
        <v>157512</v>
      </c>
      <c r="D1570" s="25" t="s">
        <v>2168</v>
      </c>
      <c r="E1570" s="25">
        <v>7.07</v>
      </c>
    </row>
    <row r="1571" spans="3:5">
      <c r="C1571" s="61">
        <v>157516</v>
      </c>
      <c r="D1571" s="25" t="s">
        <v>2169</v>
      </c>
      <c r="E1571" s="25">
        <v>9.42</v>
      </c>
    </row>
    <row r="1572" spans="3:5">
      <c r="C1572" s="61">
        <v>157519</v>
      </c>
      <c r="D1572" s="25" t="s">
        <v>2170</v>
      </c>
      <c r="E1572" s="25">
        <v>11.2</v>
      </c>
    </row>
    <row r="1573" spans="3:5">
      <c r="C1573" s="61">
        <v>157522</v>
      </c>
      <c r="D1573" s="25" t="s">
        <v>2171</v>
      </c>
      <c r="E1573" s="25">
        <v>13</v>
      </c>
    </row>
    <row r="1574" spans="3:5">
      <c r="C1574" s="61">
        <v>157525</v>
      </c>
      <c r="D1574" s="25" t="s">
        <v>2172</v>
      </c>
      <c r="E1574" s="25">
        <v>14.7</v>
      </c>
    </row>
    <row r="1575" spans="3:5">
      <c r="C1575" s="61">
        <v>15906</v>
      </c>
      <c r="D1575" s="25" t="s">
        <v>2173</v>
      </c>
      <c r="E1575" s="25">
        <v>4.24</v>
      </c>
    </row>
    <row r="1576" spans="3:5">
      <c r="C1576" s="61">
        <v>15908</v>
      </c>
      <c r="D1576" s="25" t="s">
        <v>2174</v>
      </c>
      <c r="E1576" s="25">
        <v>5.65</v>
      </c>
    </row>
    <row r="1577" spans="3:5">
      <c r="C1577" s="61">
        <v>15909</v>
      </c>
      <c r="D1577" s="25" t="s">
        <v>2175</v>
      </c>
      <c r="E1577" s="25">
        <v>6.36</v>
      </c>
    </row>
    <row r="1578" spans="3:5">
      <c r="C1578" s="61">
        <v>159012</v>
      </c>
      <c r="D1578" s="25" t="s">
        <v>2176</v>
      </c>
      <c r="E1578" s="25">
        <v>8.48</v>
      </c>
    </row>
    <row r="1579" spans="3:5">
      <c r="C1579" s="61">
        <v>159016</v>
      </c>
      <c r="D1579" s="25" t="s">
        <v>2177</v>
      </c>
      <c r="E1579" s="25">
        <v>11.3</v>
      </c>
    </row>
    <row r="1580" spans="3:5">
      <c r="C1580" s="61">
        <v>159019</v>
      </c>
      <c r="D1580" s="25" t="s">
        <v>2178</v>
      </c>
      <c r="E1580" s="25">
        <v>13.4</v>
      </c>
    </row>
    <row r="1581" spans="3:5">
      <c r="C1581" s="61">
        <v>159022</v>
      </c>
      <c r="D1581" s="25" t="s">
        <v>2179</v>
      </c>
      <c r="E1581" s="25">
        <v>15.5</v>
      </c>
    </row>
    <row r="1582" spans="3:5">
      <c r="C1582" s="61">
        <v>159025</v>
      </c>
      <c r="D1582" s="25" t="s">
        <v>2180</v>
      </c>
      <c r="E1582" s="25">
        <v>17.7</v>
      </c>
    </row>
    <row r="1583" spans="3:5">
      <c r="C1583" s="61">
        <v>151006</v>
      </c>
      <c r="D1583" s="25" t="s">
        <v>2181</v>
      </c>
      <c r="E1583" s="25">
        <v>4.71</v>
      </c>
    </row>
    <row r="1584" spans="3:5">
      <c r="C1584" s="61">
        <v>151008</v>
      </c>
      <c r="D1584" s="25" t="s">
        <v>2182</v>
      </c>
      <c r="E1584" s="25">
        <v>6.28</v>
      </c>
    </row>
    <row r="1585" spans="3:5">
      <c r="C1585" s="61">
        <v>151009</v>
      </c>
      <c r="D1585" s="25" t="s">
        <v>2183</v>
      </c>
      <c r="E1585" s="25">
        <v>7.07</v>
      </c>
    </row>
    <row r="1586" spans="3:5">
      <c r="C1586" s="61">
        <v>1510012</v>
      </c>
      <c r="D1586" s="25" t="s">
        <v>2184</v>
      </c>
      <c r="E1586" s="25">
        <v>9.42</v>
      </c>
    </row>
    <row r="1587" spans="3:5">
      <c r="C1587" s="61">
        <v>1510016</v>
      </c>
      <c r="D1587" s="25" t="s">
        <v>2185</v>
      </c>
      <c r="E1587" s="25">
        <v>12.6</v>
      </c>
    </row>
    <row r="1588" spans="3:5">
      <c r="C1588" s="61">
        <v>1510019</v>
      </c>
      <c r="D1588" s="25" t="s">
        <v>2186</v>
      </c>
      <c r="E1588" s="25">
        <v>14.9</v>
      </c>
    </row>
    <row r="1589" spans="3:5">
      <c r="C1589" s="61">
        <v>1510022</v>
      </c>
      <c r="D1589" s="25" t="s">
        <v>2187</v>
      </c>
      <c r="E1589" s="25">
        <v>17.3</v>
      </c>
    </row>
    <row r="1590" spans="3:5">
      <c r="C1590" s="61">
        <v>1510025</v>
      </c>
      <c r="D1590" s="25" t="s">
        <v>2188</v>
      </c>
      <c r="E1590" s="25">
        <v>19.600000000000001</v>
      </c>
    </row>
    <row r="1591" spans="3:5">
      <c r="C1591" s="61">
        <v>1510028</v>
      </c>
      <c r="D1591" s="25" t="s">
        <v>2189</v>
      </c>
      <c r="E1591" s="25">
        <v>22</v>
      </c>
    </row>
    <row r="1592" spans="3:5">
      <c r="C1592" s="61">
        <v>1510032</v>
      </c>
      <c r="D1592" s="25" t="s">
        <v>2190</v>
      </c>
      <c r="E1592" s="25">
        <v>25.1</v>
      </c>
    </row>
    <row r="1593" spans="3:5">
      <c r="C1593" s="61">
        <v>1510036</v>
      </c>
      <c r="D1593" s="25" t="s">
        <v>2191</v>
      </c>
      <c r="E1593" s="25">
        <v>28.3</v>
      </c>
    </row>
    <row r="1594" spans="3:5">
      <c r="C1594" s="61">
        <v>151256</v>
      </c>
      <c r="D1594" s="25" t="s">
        <v>2192</v>
      </c>
      <c r="E1594" s="25">
        <v>5.89</v>
      </c>
    </row>
    <row r="1595" spans="3:5">
      <c r="C1595" s="61">
        <v>151258</v>
      </c>
      <c r="D1595" s="25" t="s">
        <v>2193</v>
      </c>
      <c r="E1595" s="25">
        <v>7.85</v>
      </c>
    </row>
    <row r="1596" spans="3:5">
      <c r="C1596" s="61">
        <v>151259</v>
      </c>
      <c r="D1596" s="25" t="s">
        <v>2194</v>
      </c>
      <c r="E1596" s="25">
        <v>8.83</v>
      </c>
    </row>
    <row r="1597" spans="3:5">
      <c r="C1597" s="61">
        <v>1512512</v>
      </c>
      <c r="D1597" s="25" t="s">
        <v>2195</v>
      </c>
      <c r="E1597" s="25">
        <v>11.8</v>
      </c>
    </row>
    <row r="1598" spans="3:5">
      <c r="C1598" s="61">
        <v>1512516</v>
      </c>
      <c r="D1598" s="25" t="s">
        <v>2196</v>
      </c>
      <c r="E1598" s="25">
        <v>15.7</v>
      </c>
    </row>
    <row r="1599" spans="3:5">
      <c r="C1599" s="61">
        <v>1512519</v>
      </c>
      <c r="D1599" s="25" t="s">
        <v>2197</v>
      </c>
      <c r="E1599" s="25">
        <v>18.600000000000001</v>
      </c>
    </row>
    <row r="1600" spans="3:5">
      <c r="C1600" s="61">
        <v>1512522</v>
      </c>
      <c r="D1600" s="25" t="s">
        <v>2198</v>
      </c>
      <c r="E1600" s="25">
        <v>21.6</v>
      </c>
    </row>
    <row r="1601" spans="3:5">
      <c r="C1601" s="61">
        <v>1512525</v>
      </c>
      <c r="D1601" s="25" t="s">
        <v>2199</v>
      </c>
      <c r="E1601" s="25">
        <v>24.5</v>
      </c>
    </row>
    <row r="1602" spans="3:5">
      <c r="C1602" s="61">
        <v>1512528</v>
      </c>
      <c r="D1602" s="25" t="s">
        <v>2200</v>
      </c>
      <c r="E1602" s="25">
        <v>27.5</v>
      </c>
    </row>
    <row r="1603" spans="3:5">
      <c r="C1603" s="61">
        <v>1512532</v>
      </c>
      <c r="D1603" s="25" t="s">
        <v>2201</v>
      </c>
      <c r="E1603" s="25">
        <v>31.4</v>
      </c>
    </row>
    <row r="1604" spans="3:5">
      <c r="C1604" s="61">
        <v>1512536</v>
      </c>
      <c r="D1604" s="25" t="s">
        <v>2202</v>
      </c>
      <c r="E1604" s="25">
        <v>35.299999999999997</v>
      </c>
    </row>
    <row r="1605" spans="3:5">
      <c r="C1605" s="61">
        <v>151509</v>
      </c>
      <c r="D1605" s="25" t="s">
        <v>2203</v>
      </c>
      <c r="E1605" s="25">
        <v>10.6</v>
      </c>
    </row>
    <row r="1606" spans="3:5">
      <c r="C1606" s="61">
        <v>1515012</v>
      </c>
      <c r="D1606" s="25" t="s">
        <v>2204</v>
      </c>
      <c r="E1606" s="25">
        <v>14.1</v>
      </c>
    </row>
    <row r="1607" spans="3:5">
      <c r="C1607" s="61">
        <v>1515016</v>
      </c>
      <c r="D1607" s="25" t="s">
        <v>2205</v>
      </c>
      <c r="E1607" s="25">
        <v>18.8</v>
      </c>
    </row>
    <row r="1608" spans="3:5">
      <c r="C1608" s="61">
        <v>1515019</v>
      </c>
      <c r="D1608" s="25" t="s">
        <v>2206</v>
      </c>
      <c r="E1608" s="25">
        <v>22.4</v>
      </c>
    </row>
    <row r="1609" spans="3:5">
      <c r="C1609" s="61">
        <v>1515022</v>
      </c>
      <c r="D1609" s="25" t="s">
        <v>2207</v>
      </c>
      <c r="E1609" s="25">
        <v>25.9</v>
      </c>
    </row>
    <row r="1610" spans="3:5">
      <c r="C1610" s="61">
        <v>1515025</v>
      </c>
      <c r="D1610" s="25" t="s">
        <v>2208</v>
      </c>
      <c r="E1610" s="25">
        <v>29.4</v>
      </c>
    </row>
    <row r="1611" spans="3:5">
      <c r="C1611" s="61">
        <v>1515028</v>
      </c>
      <c r="D1611" s="25" t="s">
        <v>2209</v>
      </c>
      <c r="E1611" s="25">
        <v>33</v>
      </c>
    </row>
    <row r="1612" spans="3:5">
      <c r="C1612" s="61">
        <v>1515032</v>
      </c>
      <c r="D1612" s="25" t="s">
        <v>2210</v>
      </c>
      <c r="E1612" s="25">
        <v>37.700000000000003</v>
      </c>
    </row>
    <row r="1613" spans="3:5">
      <c r="C1613" s="61">
        <v>1515036</v>
      </c>
      <c r="D1613" s="25" t="s">
        <v>2211</v>
      </c>
      <c r="E1613" s="25">
        <v>42.4</v>
      </c>
    </row>
    <row r="1614" spans="3:5">
      <c r="C1614" s="61">
        <v>151809</v>
      </c>
      <c r="D1614" s="25" t="s">
        <v>2212</v>
      </c>
      <c r="E1614" s="25">
        <v>12.7</v>
      </c>
    </row>
    <row r="1615" spans="3:5">
      <c r="C1615" s="61">
        <v>1518012</v>
      </c>
      <c r="D1615" s="25" t="s">
        <v>2213</v>
      </c>
      <c r="E1615" s="25">
        <v>17</v>
      </c>
    </row>
    <row r="1616" spans="3:5">
      <c r="C1616" s="61">
        <v>1518016</v>
      </c>
      <c r="D1616" s="25" t="s">
        <v>2214</v>
      </c>
      <c r="E1616" s="25">
        <v>22.6</v>
      </c>
    </row>
    <row r="1617" spans="3:5">
      <c r="C1617" s="61">
        <v>1518019</v>
      </c>
      <c r="D1617" s="25" t="s">
        <v>2215</v>
      </c>
      <c r="E1617" s="25">
        <v>26.8</v>
      </c>
    </row>
    <row r="1618" spans="3:5">
      <c r="C1618" s="61">
        <v>1518022</v>
      </c>
      <c r="D1618" s="25" t="s">
        <v>2216</v>
      </c>
      <c r="E1618" s="25">
        <v>31.1</v>
      </c>
    </row>
    <row r="1619" spans="3:5">
      <c r="C1619" s="61">
        <v>1518025</v>
      </c>
      <c r="D1619" s="25" t="s">
        <v>2217</v>
      </c>
      <c r="E1619" s="25">
        <v>35.299999999999997</v>
      </c>
    </row>
    <row r="1620" spans="3:5">
      <c r="C1620" s="61">
        <v>1518028</v>
      </c>
      <c r="D1620" s="25" t="s">
        <v>2218</v>
      </c>
      <c r="E1620" s="25">
        <v>39.6</v>
      </c>
    </row>
    <row r="1621" spans="3:5">
      <c r="C1621" s="61">
        <v>1518032</v>
      </c>
      <c r="D1621" s="25" t="s">
        <v>2219</v>
      </c>
      <c r="E1621" s="25">
        <v>45.2</v>
      </c>
    </row>
    <row r="1622" spans="3:5">
      <c r="C1622" s="61">
        <v>1518036</v>
      </c>
      <c r="D1622" s="25" t="s">
        <v>2220</v>
      </c>
      <c r="E1622" s="25">
        <v>50.9</v>
      </c>
    </row>
    <row r="1623" spans="3:5">
      <c r="C1623" s="61">
        <v>152009</v>
      </c>
      <c r="D1623" s="25" t="s">
        <v>2221</v>
      </c>
      <c r="E1623" s="25">
        <v>14.1</v>
      </c>
    </row>
    <row r="1624" spans="3:5">
      <c r="C1624" s="61">
        <v>1520012</v>
      </c>
      <c r="D1624" s="25" t="s">
        <v>2222</v>
      </c>
      <c r="E1624" s="25">
        <v>18.8</v>
      </c>
    </row>
    <row r="1625" spans="3:5">
      <c r="C1625" s="61">
        <v>1520016</v>
      </c>
      <c r="D1625" s="25" t="s">
        <v>2223</v>
      </c>
      <c r="E1625" s="25">
        <v>25.1</v>
      </c>
    </row>
    <row r="1626" spans="3:5">
      <c r="C1626" s="61">
        <v>1520019</v>
      </c>
      <c r="D1626" s="25" t="s">
        <v>2224</v>
      </c>
      <c r="E1626" s="25">
        <v>29.8</v>
      </c>
    </row>
    <row r="1627" spans="3:5">
      <c r="C1627" s="61">
        <v>1520022</v>
      </c>
      <c r="D1627" s="25" t="s">
        <v>2225</v>
      </c>
      <c r="E1627" s="25">
        <v>34.5</v>
      </c>
    </row>
    <row r="1628" spans="3:5">
      <c r="C1628" s="61">
        <v>1520025</v>
      </c>
      <c r="D1628" s="25" t="s">
        <v>2226</v>
      </c>
      <c r="E1628" s="25">
        <v>39.299999999999997</v>
      </c>
    </row>
    <row r="1629" spans="3:5">
      <c r="C1629" s="61">
        <v>1520028</v>
      </c>
      <c r="D1629" s="25" t="s">
        <v>2227</v>
      </c>
      <c r="E1629" s="25">
        <v>44</v>
      </c>
    </row>
    <row r="1630" spans="3:5">
      <c r="C1630" s="61">
        <v>1520032</v>
      </c>
      <c r="D1630" s="25" t="s">
        <v>2228</v>
      </c>
      <c r="E1630" s="25">
        <v>50.2</v>
      </c>
    </row>
    <row r="1631" spans="3:5">
      <c r="C1631" s="61">
        <v>1520036</v>
      </c>
      <c r="D1631" s="25" t="s">
        <v>2229</v>
      </c>
      <c r="E1631" s="25">
        <v>56.5</v>
      </c>
    </row>
    <row r="1632" spans="3:5">
      <c r="C1632" s="61">
        <v>152309</v>
      </c>
      <c r="D1632" s="25" t="s">
        <v>2230</v>
      </c>
      <c r="E1632" s="25">
        <v>16.2</v>
      </c>
    </row>
    <row r="1633" spans="3:5">
      <c r="C1633" s="61">
        <v>1523012</v>
      </c>
      <c r="D1633" s="25" t="s">
        <v>2231</v>
      </c>
      <c r="E1633" s="25">
        <v>21.7</v>
      </c>
    </row>
    <row r="1634" spans="3:5">
      <c r="C1634" s="61">
        <v>1523016</v>
      </c>
      <c r="D1634" s="25" t="s">
        <v>2232</v>
      </c>
      <c r="E1634" s="25">
        <v>28.9</v>
      </c>
    </row>
    <row r="1635" spans="3:5">
      <c r="C1635" s="61">
        <v>1523019</v>
      </c>
      <c r="D1635" s="25" t="s">
        <v>2233</v>
      </c>
      <c r="E1635" s="25">
        <v>34.299999999999997</v>
      </c>
    </row>
    <row r="1636" spans="3:5">
      <c r="C1636" s="61">
        <v>1523022</v>
      </c>
      <c r="D1636" s="25" t="s">
        <v>2234</v>
      </c>
      <c r="E1636" s="25">
        <v>39.700000000000003</v>
      </c>
    </row>
    <row r="1637" spans="3:5">
      <c r="C1637" s="61">
        <v>1523025</v>
      </c>
      <c r="D1637" s="25" t="s">
        <v>2235</v>
      </c>
      <c r="E1637" s="25">
        <v>45.1</v>
      </c>
    </row>
    <row r="1638" spans="3:5">
      <c r="C1638" s="61">
        <v>1523028</v>
      </c>
      <c r="D1638" s="25" t="s">
        <v>2236</v>
      </c>
      <c r="E1638" s="25">
        <v>50.6</v>
      </c>
    </row>
    <row r="1639" spans="3:5">
      <c r="C1639" s="61">
        <v>1523032</v>
      </c>
      <c r="D1639" s="25" t="s">
        <v>2237</v>
      </c>
      <c r="E1639" s="25">
        <v>57.8</v>
      </c>
    </row>
    <row r="1640" spans="3:5">
      <c r="C1640" s="61">
        <v>1523036</v>
      </c>
      <c r="D1640" s="25" t="s">
        <v>2238</v>
      </c>
      <c r="E1640" s="25">
        <v>65</v>
      </c>
    </row>
    <row r="1641" spans="3:5">
      <c r="C1641" s="61">
        <v>152509</v>
      </c>
      <c r="D1641" s="25" t="s">
        <v>2239</v>
      </c>
      <c r="E1641" s="25">
        <v>17.7</v>
      </c>
    </row>
    <row r="1642" spans="3:5">
      <c r="C1642" s="61">
        <v>1525012</v>
      </c>
      <c r="D1642" s="25" t="s">
        <v>2240</v>
      </c>
      <c r="E1642" s="25">
        <v>23.6</v>
      </c>
    </row>
    <row r="1643" spans="3:5">
      <c r="C1643" s="61">
        <v>1525016</v>
      </c>
      <c r="D1643" s="25" t="s">
        <v>310</v>
      </c>
      <c r="E1643" s="25">
        <v>31.4</v>
      </c>
    </row>
    <row r="1644" spans="3:5">
      <c r="C1644" s="61">
        <v>1525019</v>
      </c>
      <c r="D1644" s="25" t="s">
        <v>311</v>
      </c>
      <c r="E1644" s="25">
        <v>37.299999999999997</v>
      </c>
    </row>
    <row r="1645" spans="3:5">
      <c r="C1645" s="61">
        <v>1525022</v>
      </c>
      <c r="D1645" s="25" t="s">
        <v>312</v>
      </c>
      <c r="E1645" s="25">
        <v>43.2</v>
      </c>
    </row>
    <row r="1646" spans="3:5">
      <c r="C1646" s="61">
        <v>1525025</v>
      </c>
      <c r="D1646" s="25" t="s">
        <v>313</v>
      </c>
      <c r="E1646" s="25">
        <v>49.1</v>
      </c>
    </row>
    <row r="1647" spans="3:5">
      <c r="C1647" s="61">
        <v>1525028</v>
      </c>
      <c r="D1647" s="25" t="s">
        <v>314</v>
      </c>
      <c r="E1647" s="25">
        <v>55</v>
      </c>
    </row>
    <row r="1648" spans="3:5">
      <c r="C1648" s="61">
        <v>1525032</v>
      </c>
      <c r="D1648" s="25" t="s">
        <v>315</v>
      </c>
      <c r="E1648" s="25">
        <v>62.8</v>
      </c>
    </row>
    <row r="1649" spans="3:5">
      <c r="C1649" s="61">
        <v>1525036</v>
      </c>
      <c r="D1649" s="25" t="s">
        <v>316</v>
      </c>
      <c r="E1649" s="25">
        <v>70.7</v>
      </c>
    </row>
    <row r="1650" spans="3:5">
      <c r="C1650" s="61">
        <v>1528012</v>
      </c>
      <c r="D1650" s="25" t="s">
        <v>317</v>
      </c>
      <c r="E1650" s="25">
        <v>26.4</v>
      </c>
    </row>
    <row r="1651" spans="3:5">
      <c r="C1651" s="61">
        <v>1528016</v>
      </c>
      <c r="D1651" s="25" t="s">
        <v>318</v>
      </c>
      <c r="E1651" s="25">
        <v>35.200000000000003</v>
      </c>
    </row>
    <row r="1652" spans="3:5">
      <c r="C1652" s="61">
        <v>1528019</v>
      </c>
      <c r="D1652" s="25" t="s">
        <v>319</v>
      </c>
      <c r="E1652" s="25">
        <v>41.8</v>
      </c>
    </row>
    <row r="1653" spans="3:5">
      <c r="C1653" s="61">
        <v>1528022</v>
      </c>
      <c r="D1653" s="25" t="s">
        <v>320</v>
      </c>
      <c r="E1653" s="25">
        <v>48.4</v>
      </c>
    </row>
    <row r="1654" spans="3:5">
      <c r="C1654" s="61">
        <v>1528025</v>
      </c>
      <c r="D1654" s="25" t="s">
        <v>321</v>
      </c>
      <c r="E1654" s="25">
        <v>55</v>
      </c>
    </row>
    <row r="1655" spans="3:5">
      <c r="C1655" s="61">
        <v>1528028</v>
      </c>
      <c r="D1655" s="25" t="s">
        <v>322</v>
      </c>
      <c r="E1655" s="25">
        <v>61.5</v>
      </c>
    </row>
    <row r="1656" spans="3:5">
      <c r="C1656" s="61">
        <v>1528032</v>
      </c>
      <c r="D1656" s="25" t="s">
        <v>323</v>
      </c>
      <c r="E1656" s="25">
        <v>70.3</v>
      </c>
    </row>
    <row r="1657" spans="3:5">
      <c r="C1657" s="61">
        <v>1528036</v>
      </c>
      <c r="D1657" s="25" t="s">
        <v>324</v>
      </c>
      <c r="E1657" s="25">
        <v>79.099999999999994</v>
      </c>
    </row>
    <row r="1658" spans="3:5">
      <c r="C1658" s="61">
        <v>1530012</v>
      </c>
      <c r="D1658" s="25" t="s">
        <v>325</v>
      </c>
      <c r="E1658" s="25">
        <v>28.3</v>
      </c>
    </row>
    <row r="1659" spans="3:5">
      <c r="C1659" s="61">
        <v>1530016</v>
      </c>
      <c r="D1659" s="25" t="s">
        <v>326</v>
      </c>
      <c r="E1659" s="25">
        <v>37.700000000000003</v>
      </c>
    </row>
    <row r="1660" spans="3:5">
      <c r="C1660" s="61">
        <v>1530019</v>
      </c>
      <c r="D1660" s="25" t="s">
        <v>327</v>
      </c>
      <c r="E1660" s="25">
        <v>44.7</v>
      </c>
    </row>
    <row r="1661" spans="3:5">
      <c r="C1661" s="61">
        <v>1530022</v>
      </c>
      <c r="D1661" s="25" t="s">
        <v>328</v>
      </c>
      <c r="E1661" s="25">
        <v>51.8</v>
      </c>
    </row>
    <row r="1662" spans="3:5">
      <c r="C1662" s="61">
        <v>1530025</v>
      </c>
      <c r="D1662" s="25" t="s">
        <v>329</v>
      </c>
      <c r="E1662" s="25">
        <v>58.9</v>
      </c>
    </row>
    <row r="1663" spans="3:5">
      <c r="C1663" s="61">
        <v>1530028</v>
      </c>
      <c r="D1663" s="25" t="s">
        <v>330</v>
      </c>
      <c r="E1663" s="25">
        <v>65.900000000000006</v>
      </c>
    </row>
    <row r="1664" spans="3:5">
      <c r="C1664" s="61">
        <v>1530032</v>
      </c>
      <c r="D1664" s="25" t="s">
        <v>331</v>
      </c>
      <c r="E1664" s="25">
        <v>75.400000000000006</v>
      </c>
    </row>
    <row r="1665" spans="3:5">
      <c r="C1665" s="61">
        <v>1530036</v>
      </c>
      <c r="D1665" s="25" t="s">
        <v>332</v>
      </c>
      <c r="E1665" s="25">
        <v>84.8</v>
      </c>
    </row>
    <row r="1666" spans="3:5">
      <c r="D1666" s="25" t="s">
        <v>300</v>
      </c>
    </row>
    <row r="1667" spans="3:5">
      <c r="C1667" s="61">
        <v>16</v>
      </c>
      <c r="D1667" s="25" t="s">
        <v>285</v>
      </c>
    </row>
    <row r="1668" spans="3:5">
      <c r="C1668" s="61">
        <v>166</v>
      </c>
      <c r="D1668" s="25" t="s">
        <v>333</v>
      </c>
      <c r="E1668" s="25">
        <v>0.222</v>
      </c>
    </row>
    <row r="1669" spans="3:5">
      <c r="C1669" s="61">
        <v>167</v>
      </c>
      <c r="D1669" s="25" t="s">
        <v>334</v>
      </c>
      <c r="E1669" s="25">
        <v>0.30199999999999999</v>
      </c>
    </row>
    <row r="1670" spans="3:5">
      <c r="C1670" s="61">
        <v>168</v>
      </c>
      <c r="D1670" s="25" t="s">
        <v>335</v>
      </c>
      <c r="E1670" s="25">
        <v>0.39500000000000002</v>
      </c>
    </row>
    <row r="1671" spans="3:5">
      <c r="C1671" s="61">
        <v>169</v>
      </c>
      <c r="D1671" s="25" t="s">
        <v>336</v>
      </c>
      <c r="E1671" s="25">
        <v>0.499</v>
      </c>
    </row>
    <row r="1672" spans="3:5">
      <c r="C1672" s="61">
        <v>1610</v>
      </c>
      <c r="D1672" s="25" t="s">
        <v>337</v>
      </c>
      <c r="E1672" s="25">
        <v>0.61699999999999999</v>
      </c>
    </row>
    <row r="1673" spans="3:5">
      <c r="C1673" s="61">
        <v>1611</v>
      </c>
      <c r="D1673" s="25" t="s">
        <v>338</v>
      </c>
      <c r="E1673" s="25">
        <v>0.746</v>
      </c>
    </row>
    <row r="1674" spans="3:5">
      <c r="C1674" s="61">
        <v>1612</v>
      </c>
      <c r="D1674" s="25" t="s">
        <v>339</v>
      </c>
      <c r="E1674" s="25">
        <v>0.88800000000000001</v>
      </c>
    </row>
    <row r="1675" spans="3:5">
      <c r="C1675" s="61">
        <v>1613</v>
      </c>
      <c r="D1675" s="25" t="s">
        <v>340</v>
      </c>
      <c r="E1675" s="25">
        <v>1.04</v>
      </c>
    </row>
    <row r="1676" spans="3:5">
      <c r="C1676" s="61">
        <v>1614</v>
      </c>
      <c r="D1676" s="25" t="s">
        <v>341</v>
      </c>
      <c r="E1676" s="25">
        <v>1.21</v>
      </c>
    </row>
    <row r="1677" spans="3:5">
      <c r="C1677" s="61">
        <v>1616</v>
      </c>
      <c r="D1677" s="25" t="s">
        <v>342</v>
      </c>
      <c r="E1677" s="25">
        <v>1.58</v>
      </c>
    </row>
    <row r="1678" spans="3:5">
      <c r="C1678" s="61">
        <v>1618</v>
      </c>
      <c r="D1678" s="25" t="s">
        <v>343</v>
      </c>
      <c r="E1678" s="25">
        <v>2</v>
      </c>
    </row>
    <row r="1679" spans="3:5">
      <c r="C1679" s="61">
        <v>1619</v>
      </c>
      <c r="D1679" s="25" t="s">
        <v>344</v>
      </c>
      <c r="E1679" s="25">
        <v>2.23</v>
      </c>
    </row>
    <row r="1680" spans="3:5">
      <c r="C1680" s="61">
        <v>1620</v>
      </c>
      <c r="D1680" s="25" t="s">
        <v>345</v>
      </c>
      <c r="E1680" s="25">
        <v>2.4700000000000002</v>
      </c>
    </row>
    <row r="1681" spans="3:5">
      <c r="C1681" s="61">
        <v>1622</v>
      </c>
      <c r="D1681" s="25" t="s">
        <v>346</v>
      </c>
      <c r="E1681" s="25">
        <v>2.98</v>
      </c>
    </row>
    <row r="1682" spans="3:5">
      <c r="C1682" s="61">
        <v>1624</v>
      </c>
      <c r="D1682" s="25" t="s">
        <v>347</v>
      </c>
      <c r="E1682" s="25">
        <v>3.55</v>
      </c>
    </row>
    <row r="1683" spans="3:5">
      <c r="C1683" s="61">
        <v>1625</v>
      </c>
      <c r="D1683" s="25" t="s">
        <v>348</v>
      </c>
      <c r="E1683" s="25">
        <v>3.85</v>
      </c>
    </row>
    <row r="1684" spans="3:5">
      <c r="C1684" s="61">
        <v>1627</v>
      </c>
      <c r="D1684" s="25" t="s">
        <v>349</v>
      </c>
      <c r="E1684" s="25">
        <v>4.49</v>
      </c>
    </row>
    <row r="1685" spans="3:5">
      <c r="C1685" s="61">
        <v>1628</v>
      </c>
      <c r="D1685" s="25" t="s">
        <v>350</v>
      </c>
      <c r="E1685" s="25">
        <v>4.83</v>
      </c>
    </row>
    <row r="1686" spans="3:5">
      <c r="C1686" s="61">
        <v>1630</v>
      </c>
      <c r="D1686" s="25" t="s">
        <v>351</v>
      </c>
      <c r="E1686" s="25">
        <v>5.55</v>
      </c>
    </row>
    <row r="1687" spans="3:5">
      <c r="C1687" s="61">
        <v>1632</v>
      </c>
      <c r="D1687" s="25" t="s">
        <v>352</v>
      </c>
      <c r="E1687" s="25">
        <v>6.31</v>
      </c>
    </row>
    <row r="1688" spans="3:5">
      <c r="C1688" s="61">
        <v>1633</v>
      </c>
      <c r="D1688" s="25" t="s">
        <v>353</v>
      </c>
      <c r="E1688" s="25">
        <v>6.71</v>
      </c>
    </row>
    <row r="1689" spans="3:5">
      <c r="C1689" s="61">
        <v>1636</v>
      </c>
      <c r="D1689" s="25" t="s">
        <v>354</v>
      </c>
      <c r="E1689" s="25">
        <v>7.99</v>
      </c>
    </row>
    <row r="1690" spans="3:5">
      <c r="C1690" s="61">
        <v>1638</v>
      </c>
      <c r="D1690" s="25" t="s">
        <v>355</v>
      </c>
      <c r="E1690" s="25">
        <v>8.9</v>
      </c>
    </row>
    <row r="1691" spans="3:5">
      <c r="C1691" s="61">
        <v>1639</v>
      </c>
      <c r="D1691" s="25" t="s">
        <v>356</v>
      </c>
      <c r="E1691" s="25">
        <v>9.3800000000000008</v>
      </c>
    </row>
    <row r="1692" spans="3:5">
      <c r="C1692" s="61">
        <v>1642</v>
      </c>
      <c r="D1692" s="25" t="s">
        <v>357</v>
      </c>
      <c r="E1692" s="25">
        <v>10.9</v>
      </c>
    </row>
    <row r="1693" spans="3:5">
      <c r="C1693" s="61">
        <v>1645</v>
      </c>
      <c r="D1693" s="25" t="s">
        <v>358</v>
      </c>
      <c r="E1693" s="25">
        <v>12.5</v>
      </c>
    </row>
    <row r="1694" spans="3:5">
      <c r="C1694" s="61">
        <v>1646</v>
      </c>
      <c r="D1694" s="25" t="s">
        <v>359</v>
      </c>
      <c r="E1694" s="25">
        <v>13</v>
      </c>
    </row>
    <row r="1695" spans="3:5">
      <c r="C1695" s="61">
        <v>1648</v>
      </c>
      <c r="D1695" s="25" t="s">
        <v>360</v>
      </c>
      <c r="E1695" s="25">
        <v>14.2</v>
      </c>
    </row>
    <row r="1696" spans="3:5">
      <c r="C1696" s="61">
        <v>1650</v>
      </c>
      <c r="D1696" s="25" t="s">
        <v>361</v>
      </c>
      <c r="E1696" s="25">
        <v>15.4</v>
      </c>
    </row>
    <row r="1697" spans="3:5">
      <c r="C1697" s="61">
        <v>1652</v>
      </c>
      <c r="D1697" s="25" t="s">
        <v>362</v>
      </c>
      <c r="E1697" s="25">
        <v>16.7</v>
      </c>
    </row>
    <row r="1698" spans="3:5">
      <c r="C1698" s="61">
        <v>1655</v>
      </c>
      <c r="D1698" s="25" t="s">
        <v>363</v>
      </c>
      <c r="E1698" s="25">
        <v>18.7</v>
      </c>
    </row>
    <row r="1699" spans="3:5">
      <c r="C1699" s="61">
        <v>1658</v>
      </c>
      <c r="D1699" s="25" t="s">
        <v>364</v>
      </c>
      <c r="E1699" s="25">
        <v>19.3</v>
      </c>
    </row>
    <row r="1700" spans="3:5">
      <c r="C1700" s="61">
        <v>1660</v>
      </c>
      <c r="D1700" s="25" t="s">
        <v>365</v>
      </c>
      <c r="E1700" s="25">
        <v>22.2</v>
      </c>
    </row>
    <row r="1701" spans="3:5">
      <c r="C1701" s="61">
        <v>1664</v>
      </c>
      <c r="D1701" s="25" t="s">
        <v>366</v>
      </c>
      <c r="E1701" s="25">
        <v>25.3</v>
      </c>
    </row>
    <row r="1702" spans="3:5">
      <c r="C1702" s="61">
        <v>1665</v>
      </c>
      <c r="D1702" s="25" t="s">
        <v>367</v>
      </c>
      <c r="E1702" s="25">
        <v>26</v>
      </c>
    </row>
    <row r="1703" spans="3:5">
      <c r="C1703" s="61">
        <v>1668</v>
      </c>
      <c r="D1703" s="25" t="s">
        <v>368</v>
      </c>
      <c r="E1703" s="25">
        <v>28.5</v>
      </c>
    </row>
    <row r="1704" spans="3:5">
      <c r="C1704" s="61">
        <v>1670</v>
      </c>
      <c r="D1704" s="25" t="s">
        <v>369</v>
      </c>
      <c r="E1704" s="25">
        <v>30.2</v>
      </c>
    </row>
    <row r="1705" spans="3:5">
      <c r="C1705" s="61">
        <v>1675</v>
      </c>
      <c r="D1705" s="25" t="s">
        <v>370</v>
      </c>
      <c r="E1705" s="25">
        <v>34.700000000000003</v>
      </c>
    </row>
    <row r="1706" spans="3:5">
      <c r="C1706" s="61">
        <v>1680</v>
      </c>
      <c r="D1706" s="25" t="s">
        <v>371</v>
      </c>
      <c r="E1706" s="25">
        <v>39.5</v>
      </c>
    </row>
    <row r="1707" spans="3:5">
      <c r="C1707" s="61">
        <v>1685</v>
      </c>
      <c r="D1707" s="25" t="s">
        <v>372</v>
      </c>
      <c r="E1707" s="25">
        <v>44.5</v>
      </c>
    </row>
    <row r="1708" spans="3:5">
      <c r="C1708" s="61">
        <v>1690</v>
      </c>
      <c r="D1708" s="25" t="s">
        <v>373</v>
      </c>
      <c r="E1708" s="25">
        <v>49.9</v>
      </c>
    </row>
    <row r="1709" spans="3:5">
      <c r="C1709" s="61">
        <v>1695</v>
      </c>
      <c r="D1709" s="25" t="s">
        <v>374</v>
      </c>
      <c r="E1709" s="25">
        <v>55.6</v>
      </c>
    </row>
    <row r="1710" spans="3:5">
      <c r="C1710" s="61">
        <v>16100</v>
      </c>
      <c r="D1710" s="25" t="s">
        <v>375</v>
      </c>
      <c r="E1710" s="25">
        <v>61.7</v>
      </c>
    </row>
    <row r="1711" spans="3:5">
      <c r="C1711" s="61">
        <v>16110</v>
      </c>
      <c r="D1711" s="25" t="s">
        <v>376</v>
      </c>
      <c r="E1711" s="25">
        <v>74.599999999999994</v>
      </c>
    </row>
    <row r="1712" spans="3:5">
      <c r="C1712" s="61">
        <v>16120</v>
      </c>
      <c r="D1712" s="25" t="s">
        <v>377</v>
      </c>
      <c r="E1712" s="25">
        <v>88.8</v>
      </c>
    </row>
    <row r="1713" spans="3:5">
      <c r="C1713" s="61">
        <v>16130</v>
      </c>
      <c r="D1713" s="25" t="s">
        <v>378</v>
      </c>
      <c r="E1713" s="25">
        <v>104</v>
      </c>
    </row>
    <row r="1714" spans="3:5">
      <c r="C1714" s="61">
        <v>16140</v>
      </c>
      <c r="D1714" s="25" t="s">
        <v>379</v>
      </c>
      <c r="E1714" s="25">
        <v>121</v>
      </c>
    </row>
    <row r="1715" spans="3:5">
      <c r="C1715" s="61">
        <v>16150</v>
      </c>
      <c r="D1715" s="25" t="s">
        <v>380</v>
      </c>
      <c r="E1715" s="25">
        <v>139</v>
      </c>
    </row>
    <row r="1716" spans="3:5">
      <c r="C1716" s="61">
        <v>16160</v>
      </c>
      <c r="D1716" s="25" t="s">
        <v>381</v>
      </c>
      <c r="E1716" s="25">
        <v>158</v>
      </c>
    </row>
    <row r="1717" spans="3:5">
      <c r="C1717" s="61">
        <v>16180</v>
      </c>
      <c r="D1717" s="25" t="s">
        <v>382</v>
      </c>
      <c r="E1717" s="25">
        <v>200</v>
      </c>
    </row>
    <row r="1718" spans="3:5">
      <c r="C1718" s="61">
        <v>16200</v>
      </c>
      <c r="D1718" s="25" t="s">
        <v>383</v>
      </c>
      <c r="E1718" s="25">
        <v>247</v>
      </c>
    </row>
    <row r="1719" spans="3:5">
      <c r="D1719" s="25" t="s">
        <v>300</v>
      </c>
    </row>
    <row r="1720" spans="3:5">
      <c r="C1720" s="61">
        <v>17</v>
      </c>
      <c r="D1720" s="25" t="s">
        <v>286</v>
      </c>
    </row>
    <row r="1721" spans="3:5">
      <c r="C1721" s="61">
        <v>176</v>
      </c>
      <c r="D1721" s="25" t="s">
        <v>384</v>
      </c>
      <c r="E1721" s="25">
        <v>0.249</v>
      </c>
    </row>
    <row r="1722" spans="3:5">
      <c r="C1722" s="61">
        <v>1710</v>
      </c>
      <c r="D1722" s="25" t="s">
        <v>385</v>
      </c>
      <c r="E1722" s="25">
        <v>0.56000000000000005</v>
      </c>
    </row>
    <row r="1723" spans="3:5">
      <c r="C1723" s="61">
        <v>1713</v>
      </c>
      <c r="D1723" s="25" t="s">
        <v>386</v>
      </c>
      <c r="E1723" s="25">
        <v>0.995</v>
      </c>
    </row>
    <row r="1724" spans="3:5">
      <c r="C1724" s="61">
        <v>1716</v>
      </c>
      <c r="D1724" s="25" t="s">
        <v>387</v>
      </c>
      <c r="E1724" s="25">
        <v>1.56</v>
      </c>
    </row>
    <row r="1725" spans="3:5">
      <c r="C1725" s="61">
        <v>1719</v>
      </c>
      <c r="D1725" s="25" t="s">
        <v>388</v>
      </c>
      <c r="E1725" s="25">
        <v>2.25</v>
      </c>
    </row>
    <row r="1726" spans="3:5">
      <c r="C1726" s="61">
        <v>1722</v>
      </c>
      <c r="D1726" s="25" t="s">
        <v>389</v>
      </c>
      <c r="E1726" s="25">
        <v>3.04</v>
      </c>
    </row>
    <row r="1727" spans="3:5">
      <c r="C1727" s="61">
        <v>1725</v>
      </c>
      <c r="D1727" s="25" t="s">
        <v>390</v>
      </c>
      <c r="E1727" s="25">
        <v>3.98</v>
      </c>
    </row>
    <row r="1728" spans="3:5">
      <c r="C1728" s="61">
        <v>1729</v>
      </c>
      <c r="D1728" s="25" t="s">
        <v>391</v>
      </c>
      <c r="E1728" s="25">
        <v>5.04</v>
      </c>
    </row>
    <row r="1729" spans="3:5">
      <c r="C1729" s="61">
        <v>1732</v>
      </c>
      <c r="D1729" s="25" t="s">
        <v>392</v>
      </c>
      <c r="E1729" s="25">
        <v>6.23</v>
      </c>
    </row>
    <row r="1730" spans="3:5">
      <c r="C1730" s="61">
        <v>1735</v>
      </c>
      <c r="D1730" s="25" t="s">
        <v>393</v>
      </c>
      <c r="E1730" s="25">
        <v>7.51</v>
      </c>
    </row>
    <row r="1731" spans="3:5">
      <c r="C1731" s="61">
        <v>1738</v>
      </c>
      <c r="D1731" s="25" t="s">
        <v>394</v>
      </c>
      <c r="E1731" s="25">
        <v>8.9499999999999993</v>
      </c>
    </row>
    <row r="1732" spans="3:5">
      <c r="C1732" s="61">
        <v>1741</v>
      </c>
      <c r="D1732" s="25" t="s">
        <v>395</v>
      </c>
      <c r="E1732" s="25">
        <v>10.5</v>
      </c>
    </row>
    <row r="1733" spans="3:5">
      <c r="C1733" s="61">
        <v>1751</v>
      </c>
      <c r="D1733" s="25" t="s">
        <v>396</v>
      </c>
      <c r="E1733" s="25">
        <v>15.9</v>
      </c>
    </row>
    <row r="1734" spans="3:5">
      <c r="D1734" s="25" t="s">
        <v>300</v>
      </c>
    </row>
    <row r="1735" spans="3:5">
      <c r="C1735" s="61">
        <v>18</v>
      </c>
      <c r="D1735" s="25" t="s">
        <v>287</v>
      </c>
    </row>
    <row r="1736" spans="3:5">
      <c r="C1736" s="61" t="s">
        <v>594</v>
      </c>
      <c r="D1736" s="25" t="s">
        <v>397</v>
      </c>
      <c r="E1736" s="25">
        <v>0.71099999999999997</v>
      </c>
    </row>
    <row r="1737" spans="3:5">
      <c r="C1737" s="61">
        <v>181313</v>
      </c>
      <c r="D1737" s="25" t="s">
        <v>398</v>
      </c>
      <c r="E1737" s="25">
        <v>1.33</v>
      </c>
    </row>
    <row r="1738" spans="3:5">
      <c r="C1738" s="61">
        <v>181616</v>
      </c>
      <c r="D1738" s="25" t="s">
        <v>399</v>
      </c>
      <c r="E1738" s="25">
        <v>2.0099999999999998</v>
      </c>
    </row>
    <row r="1739" spans="3:5">
      <c r="C1739" s="61">
        <v>181919</v>
      </c>
      <c r="D1739" s="25" t="s">
        <v>400</v>
      </c>
      <c r="E1739" s="25">
        <v>2.83</v>
      </c>
    </row>
    <row r="1740" spans="3:5">
      <c r="C1740" s="61">
        <v>182222</v>
      </c>
      <c r="D1740" s="25" t="s">
        <v>401</v>
      </c>
      <c r="E1740" s="25">
        <v>3.8</v>
      </c>
    </row>
    <row r="1741" spans="3:5">
      <c r="C1741" s="61">
        <v>182525</v>
      </c>
      <c r="D1741" s="25" t="s">
        <v>402</v>
      </c>
      <c r="E1741" s="25">
        <v>4.91</v>
      </c>
    </row>
    <row r="1742" spans="3:5">
      <c r="C1742" s="61">
        <v>183232</v>
      </c>
      <c r="D1742" s="25" t="s">
        <v>403</v>
      </c>
      <c r="E1742" s="25">
        <v>8.0399999999999991</v>
      </c>
    </row>
    <row r="1743" spans="3:5">
      <c r="C1743" s="61">
        <v>183838</v>
      </c>
      <c r="D1743" s="25" t="s">
        <v>404</v>
      </c>
      <c r="E1743" s="25">
        <v>11.3</v>
      </c>
    </row>
    <row r="1744" spans="3:5">
      <c r="C1744" s="61">
        <v>185050</v>
      </c>
      <c r="D1744" s="25" t="s">
        <v>405</v>
      </c>
      <c r="E1744" s="25">
        <v>19.600000000000001</v>
      </c>
    </row>
    <row r="1745" spans="3:5">
      <c r="C1745" s="61">
        <v>186565</v>
      </c>
      <c r="D1745" s="25" t="s">
        <v>406</v>
      </c>
      <c r="E1745" s="25">
        <v>33.200000000000003</v>
      </c>
    </row>
    <row r="1746" spans="3:5">
      <c r="C1746" s="61">
        <v>187575</v>
      </c>
      <c r="D1746" s="25" t="s">
        <v>407</v>
      </c>
      <c r="E1746" s="25">
        <v>44.2</v>
      </c>
    </row>
    <row r="1747" spans="3:5">
      <c r="C1747" s="61">
        <v>189090</v>
      </c>
      <c r="D1747" s="25" t="s">
        <v>408</v>
      </c>
      <c r="E1747" s="25">
        <v>63.6</v>
      </c>
    </row>
    <row r="1748" spans="3:5">
      <c r="C1748" s="61">
        <v>18100100</v>
      </c>
      <c r="D1748" s="25" t="s">
        <v>409</v>
      </c>
      <c r="E1748" s="25">
        <v>78.5</v>
      </c>
    </row>
    <row r="1749" spans="3:5">
      <c r="D1749" s="25" t="s">
        <v>300</v>
      </c>
    </row>
    <row r="1750" spans="3:5">
      <c r="C1750" s="61">
        <v>19</v>
      </c>
      <c r="D1750" s="25" t="s">
        <v>410</v>
      </c>
    </row>
    <row r="1751" spans="3:5">
      <c r="C1751" s="61">
        <v>19995012</v>
      </c>
      <c r="D1751" s="25" t="s">
        <v>411</v>
      </c>
      <c r="E1751" s="25">
        <v>12.8</v>
      </c>
    </row>
    <row r="1752" spans="3:5">
      <c r="C1752" s="61">
        <v>19995016</v>
      </c>
      <c r="D1752" s="25" t="s">
        <v>412</v>
      </c>
      <c r="E1752" s="25">
        <v>17</v>
      </c>
    </row>
    <row r="1753" spans="3:5">
      <c r="C1753" s="61">
        <v>19997512</v>
      </c>
      <c r="D1753" s="25" t="s">
        <v>413</v>
      </c>
      <c r="E1753" s="25">
        <v>13.9</v>
      </c>
    </row>
    <row r="1754" spans="3:5">
      <c r="C1754" s="61">
        <v>19997516</v>
      </c>
      <c r="D1754" s="25" t="s">
        <v>414</v>
      </c>
      <c r="E1754" s="25">
        <v>18.5</v>
      </c>
    </row>
    <row r="1755" spans="3:5">
      <c r="C1755" s="61">
        <v>1999501212</v>
      </c>
      <c r="D1755" s="25" t="s">
        <v>415</v>
      </c>
      <c r="E1755" s="25">
        <v>13</v>
      </c>
    </row>
    <row r="1756" spans="3:5">
      <c r="C1756" s="61">
        <v>1999501227</v>
      </c>
      <c r="D1756" s="25" t="s">
        <v>416</v>
      </c>
      <c r="E1756" s="25">
        <v>13.3</v>
      </c>
    </row>
    <row r="1757" spans="3:5">
      <c r="C1757" s="61">
        <v>1999501612</v>
      </c>
      <c r="D1757" s="25" t="s">
        <v>417</v>
      </c>
      <c r="E1757" s="25">
        <v>17.2</v>
      </c>
    </row>
    <row r="1758" spans="3:5">
      <c r="C1758" s="61">
        <v>1999501627</v>
      </c>
      <c r="D1758" s="25" t="s">
        <v>418</v>
      </c>
      <c r="E1758" s="25">
        <v>17.5</v>
      </c>
    </row>
    <row r="1759" spans="3:5">
      <c r="C1759" s="61">
        <v>1999751212</v>
      </c>
      <c r="D1759" s="25" t="s">
        <v>419</v>
      </c>
      <c r="E1759" s="25">
        <v>14.1</v>
      </c>
    </row>
    <row r="1760" spans="3:5">
      <c r="C1760" s="61">
        <v>1999751227</v>
      </c>
      <c r="D1760" s="25" t="s">
        <v>420</v>
      </c>
      <c r="E1760" s="25">
        <v>14.5</v>
      </c>
    </row>
    <row r="1761" spans="3:6">
      <c r="C1761" s="61">
        <v>1999751612</v>
      </c>
      <c r="D1761" s="25" t="s">
        <v>421</v>
      </c>
      <c r="E1761" s="25">
        <v>18.7</v>
      </c>
    </row>
    <row r="1762" spans="3:6">
      <c r="C1762" s="61">
        <v>1999751627</v>
      </c>
      <c r="D1762" s="25" t="s">
        <v>422</v>
      </c>
      <c r="E1762" s="25">
        <v>19.2</v>
      </c>
    </row>
    <row r="1763" spans="3:6">
      <c r="D1763" s="25" t="s">
        <v>300</v>
      </c>
    </row>
    <row r="1764" spans="3:6">
      <c r="C1764" s="61">
        <v>20</v>
      </c>
      <c r="D1764" s="25" t="s">
        <v>423</v>
      </c>
    </row>
    <row r="1765" spans="3:6">
      <c r="C1765" s="61">
        <v>20128</v>
      </c>
      <c r="D1765" s="25" t="s">
        <v>424</v>
      </c>
      <c r="E1765" s="25">
        <v>13.6</v>
      </c>
    </row>
    <row r="1766" spans="3:6">
      <c r="C1766" s="61">
        <v>201212</v>
      </c>
      <c r="D1766" s="25" t="s">
        <v>425</v>
      </c>
      <c r="E1766" s="25">
        <v>13.6</v>
      </c>
    </row>
    <row r="1767" spans="3:6">
      <c r="C1767" s="61">
        <v>201227</v>
      </c>
      <c r="D1767" s="25" t="s">
        <v>426</v>
      </c>
      <c r="E1767" s="25">
        <v>13.9</v>
      </c>
    </row>
    <row r="1768" spans="3:6">
      <c r="C1768" s="61">
        <v>20168</v>
      </c>
      <c r="D1768" s="25" t="s">
        <v>427</v>
      </c>
      <c r="E1768" s="25">
        <v>17.899999999999999</v>
      </c>
    </row>
    <row r="1769" spans="3:6">
      <c r="C1769" s="61">
        <v>201612</v>
      </c>
      <c r="D1769" s="25" t="s">
        <v>428</v>
      </c>
      <c r="E1769" s="25">
        <v>17.899999999999999</v>
      </c>
    </row>
    <row r="1770" spans="3:6">
      <c r="C1770" s="61">
        <v>201627</v>
      </c>
      <c r="D1770" s="25" t="s">
        <v>429</v>
      </c>
      <c r="E1770" s="25">
        <v>18.2</v>
      </c>
    </row>
    <row r="1771" spans="3:6">
      <c r="D1771" s="25" t="s">
        <v>300</v>
      </c>
    </row>
    <row r="1772" spans="3:6">
      <c r="C1772" s="61">
        <v>19</v>
      </c>
      <c r="D1772" s="25" t="s">
        <v>288</v>
      </c>
    </row>
    <row r="1773" spans="3:6">
      <c r="C1773" s="61">
        <v>191.2</v>
      </c>
      <c r="D1773" s="25" t="s">
        <v>430</v>
      </c>
      <c r="E1773" s="25">
        <v>9.42</v>
      </c>
      <c r="F1773" s="25">
        <v>2</v>
      </c>
    </row>
    <row r="1774" spans="3:6">
      <c r="C1774" s="61">
        <v>191.6</v>
      </c>
      <c r="D1774" s="25" t="s">
        <v>431</v>
      </c>
      <c r="E1774" s="25">
        <v>12.56</v>
      </c>
      <c r="F1774" s="25">
        <v>1</v>
      </c>
    </row>
    <row r="1775" spans="3:6">
      <c r="C1775" s="61">
        <v>192</v>
      </c>
      <c r="D1775" s="25" t="s">
        <v>432</v>
      </c>
      <c r="E1775" s="25">
        <v>15.7</v>
      </c>
      <c r="F1775" s="25">
        <v>1</v>
      </c>
    </row>
    <row r="1776" spans="3:6">
      <c r="C1776" s="61">
        <v>192.3</v>
      </c>
      <c r="D1776" s="25" t="s">
        <v>433</v>
      </c>
      <c r="E1776" s="25">
        <v>18.059999999999999</v>
      </c>
      <c r="F1776" s="25">
        <v>1</v>
      </c>
    </row>
    <row r="1777" spans="3:5">
      <c r="C1777" s="61">
        <v>193.2</v>
      </c>
      <c r="D1777" s="25" t="s">
        <v>434</v>
      </c>
      <c r="E1777" s="25">
        <v>25.12</v>
      </c>
    </row>
    <row r="1778" spans="3:5">
      <c r="C1778" s="61">
        <v>194.5</v>
      </c>
      <c r="D1778" s="25" t="s">
        <v>435</v>
      </c>
      <c r="E1778" s="25">
        <v>35.32</v>
      </c>
    </row>
    <row r="1779" spans="3:5">
      <c r="C1779" s="61">
        <v>196</v>
      </c>
      <c r="D1779" s="25" t="s">
        <v>436</v>
      </c>
      <c r="E1779" s="25">
        <v>47.1</v>
      </c>
    </row>
    <row r="1780" spans="3:5">
      <c r="C1780" s="61">
        <v>197</v>
      </c>
      <c r="D1780" s="25" t="s">
        <v>437</v>
      </c>
      <c r="E1780" s="25">
        <v>54.95</v>
      </c>
    </row>
    <row r="1781" spans="3:5">
      <c r="C1781" s="61">
        <v>198</v>
      </c>
      <c r="D1781" s="25" t="s">
        <v>438</v>
      </c>
      <c r="E1781" s="25">
        <v>62.8</v>
      </c>
    </row>
    <row r="1782" spans="3:5">
      <c r="C1782" s="61">
        <v>199</v>
      </c>
      <c r="D1782" s="25" t="s">
        <v>439</v>
      </c>
      <c r="E1782" s="25">
        <v>70.650000000000006</v>
      </c>
    </row>
    <row r="1783" spans="3:5">
      <c r="C1783" s="61">
        <v>1910</v>
      </c>
      <c r="D1783" s="25" t="s">
        <v>440</v>
      </c>
      <c r="E1783" s="25">
        <v>78.5</v>
      </c>
    </row>
    <row r="1784" spans="3:5">
      <c r="C1784" s="61">
        <v>1912</v>
      </c>
      <c r="D1784" s="25" t="s">
        <v>441</v>
      </c>
      <c r="E1784" s="25">
        <v>94.2</v>
      </c>
    </row>
    <row r="1785" spans="3:5">
      <c r="C1785" s="61">
        <v>1914</v>
      </c>
      <c r="D1785" s="25" t="s">
        <v>442</v>
      </c>
      <c r="E1785" s="25">
        <v>109.9</v>
      </c>
    </row>
    <row r="1786" spans="3:5">
      <c r="C1786" s="61">
        <v>1916</v>
      </c>
      <c r="D1786" s="25" t="s">
        <v>443</v>
      </c>
      <c r="E1786" s="25">
        <v>125.6</v>
      </c>
    </row>
    <row r="1787" spans="3:5">
      <c r="C1787" s="61">
        <v>1919</v>
      </c>
      <c r="D1787" s="25" t="s">
        <v>444</v>
      </c>
      <c r="E1787" s="25">
        <v>149.19999999999999</v>
      </c>
    </row>
    <row r="1788" spans="3:5">
      <c r="C1788" s="61">
        <v>1922</v>
      </c>
      <c r="D1788" s="25" t="s">
        <v>445</v>
      </c>
      <c r="E1788" s="25">
        <v>172.7</v>
      </c>
    </row>
    <row r="1789" spans="3:5">
      <c r="C1789" s="61">
        <v>1925</v>
      </c>
      <c r="D1789" s="25" t="s">
        <v>446</v>
      </c>
      <c r="E1789" s="25">
        <v>196.2</v>
      </c>
    </row>
    <row r="1790" spans="3:5">
      <c r="C1790" s="61">
        <v>1928</v>
      </c>
      <c r="D1790" s="25" t="s">
        <v>447</v>
      </c>
      <c r="E1790" s="25">
        <v>219.8</v>
      </c>
    </row>
    <row r="1791" spans="3:5">
      <c r="C1791" s="61">
        <v>1932</v>
      </c>
      <c r="D1791" s="25" t="s">
        <v>448</v>
      </c>
      <c r="E1791" s="25">
        <v>251.2</v>
      </c>
    </row>
    <row r="1792" spans="3:5">
      <c r="C1792" s="61">
        <v>1936</v>
      </c>
      <c r="D1792" s="25" t="s">
        <v>449</v>
      </c>
      <c r="E1792" s="25">
        <v>282.60000000000002</v>
      </c>
    </row>
    <row r="1793" spans="3:6">
      <c r="C1793" s="61">
        <v>1938</v>
      </c>
      <c r="D1793" s="25" t="s">
        <v>450</v>
      </c>
      <c r="E1793" s="25">
        <v>298.3</v>
      </c>
    </row>
    <row r="1794" spans="3:6">
      <c r="C1794" s="61">
        <v>1940</v>
      </c>
      <c r="D1794" s="25" t="s">
        <v>451</v>
      </c>
      <c r="E1794" s="25">
        <v>314</v>
      </c>
    </row>
    <row r="1795" spans="3:6">
      <c r="C1795" s="61">
        <v>1945</v>
      </c>
      <c r="D1795" s="25" t="s">
        <v>452</v>
      </c>
      <c r="E1795" s="25">
        <v>353.2</v>
      </c>
    </row>
    <row r="1796" spans="3:6">
      <c r="C1796" s="61">
        <v>1950</v>
      </c>
      <c r="D1796" s="25" t="s">
        <v>453</v>
      </c>
      <c r="E1796" s="25">
        <v>392.5</v>
      </c>
    </row>
    <row r="1797" spans="3:6">
      <c r="D1797" s="25" t="s">
        <v>300</v>
      </c>
    </row>
    <row r="1798" spans="3:6">
      <c r="C1798" s="61">
        <v>20</v>
      </c>
      <c r="D1798" s="25" t="s">
        <v>289</v>
      </c>
    </row>
    <row r="1799" spans="3:6">
      <c r="C1799" s="61">
        <v>202.3</v>
      </c>
      <c r="D1799" s="25" t="s">
        <v>454</v>
      </c>
      <c r="E1799" s="25">
        <v>19.73</v>
      </c>
      <c r="F1799" s="25">
        <v>1</v>
      </c>
    </row>
    <row r="1800" spans="3:6">
      <c r="C1800" s="61">
        <v>203.2</v>
      </c>
      <c r="D1800" s="25" t="s">
        <v>455</v>
      </c>
      <c r="E1800" s="25">
        <v>26.79</v>
      </c>
    </row>
    <row r="1801" spans="3:6">
      <c r="C1801" s="61">
        <v>204.5</v>
      </c>
      <c r="D1801" s="25" t="s">
        <v>456</v>
      </c>
      <c r="E1801" s="25">
        <v>36.99</v>
      </c>
    </row>
    <row r="1802" spans="3:6">
      <c r="C1802" s="61">
        <v>206</v>
      </c>
      <c r="D1802" s="25" t="s">
        <v>457</v>
      </c>
      <c r="E1802" s="25">
        <v>48.77</v>
      </c>
    </row>
    <row r="1803" spans="3:6">
      <c r="C1803" s="61">
        <v>208</v>
      </c>
      <c r="D1803" s="25" t="s">
        <v>458</v>
      </c>
      <c r="E1803" s="25">
        <v>64.47</v>
      </c>
    </row>
    <row r="1804" spans="3:6">
      <c r="C1804" s="61">
        <v>209</v>
      </c>
      <c r="D1804" s="25" t="s">
        <v>459</v>
      </c>
      <c r="E1804" s="25">
        <v>72.319999999999993</v>
      </c>
    </row>
    <row r="1805" spans="3:6">
      <c r="C1805" s="61">
        <v>2010</v>
      </c>
      <c r="D1805" s="25" t="s">
        <v>460</v>
      </c>
      <c r="E1805" s="25">
        <v>80.17</v>
      </c>
    </row>
    <row r="1806" spans="3:6">
      <c r="C1806" s="61">
        <v>2012</v>
      </c>
      <c r="D1806" s="25" t="s">
        <v>461</v>
      </c>
      <c r="E1806" s="25">
        <v>95.87</v>
      </c>
    </row>
    <row r="1807" spans="3:6">
      <c r="D1807" s="25" t="s">
        <v>300</v>
      </c>
    </row>
    <row r="1808" spans="3:6">
      <c r="C1808" s="61">
        <v>21</v>
      </c>
      <c r="D1808" s="25" t="s">
        <v>290</v>
      </c>
    </row>
    <row r="1809" spans="3:5">
      <c r="C1809" s="61">
        <v>211380</v>
      </c>
      <c r="D1809" s="25" t="s">
        <v>462</v>
      </c>
      <c r="E1809" s="25">
        <v>0.112</v>
      </c>
    </row>
    <row r="1810" spans="3:5">
      <c r="C1810" s="61">
        <v>2113100</v>
      </c>
      <c r="D1810" s="25" t="s">
        <v>463</v>
      </c>
      <c r="E1810" s="25">
        <v>0.13200000000000001</v>
      </c>
    </row>
    <row r="1811" spans="3:5">
      <c r="C1811" s="61">
        <v>2113130</v>
      </c>
      <c r="D1811" s="25" t="s">
        <v>464</v>
      </c>
      <c r="E1811" s="25">
        <v>0.16200000000000001</v>
      </c>
    </row>
    <row r="1812" spans="3:5">
      <c r="C1812" s="61">
        <v>211680</v>
      </c>
      <c r="D1812" s="25" t="s">
        <v>465</v>
      </c>
      <c r="E1812" s="25">
        <v>0.18099999999999999</v>
      </c>
    </row>
    <row r="1813" spans="3:5">
      <c r="C1813" s="61">
        <v>2116100</v>
      </c>
      <c r="D1813" s="25" t="s">
        <v>466</v>
      </c>
      <c r="E1813" s="25">
        <v>0.21299999999999999</v>
      </c>
    </row>
    <row r="1814" spans="3:5">
      <c r="C1814" s="61">
        <v>2116130</v>
      </c>
      <c r="D1814" s="25" t="s">
        <v>467</v>
      </c>
      <c r="E1814" s="25">
        <v>0.26100000000000001</v>
      </c>
    </row>
    <row r="1815" spans="3:5">
      <c r="C1815" s="61">
        <v>211980</v>
      </c>
      <c r="D1815" s="25" t="s">
        <v>468</v>
      </c>
      <c r="E1815" s="25">
        <v>0.245</v>
      </c>
    </row>
    <row r="1816" spans="3:5">
      <c r="C1816" s="61">
        <v>2119100</v>
      </c>
      <c r="D1816" s="25" t="s">
        <v>469</v>
      </c>
      <c r="E1816" s="25">
        <v>0.28899999999999998</v>
      </c>
    </row>
    <row r="1817" spans="3:5">
      <c r="C1817" s="61">
        <v>2119130</v>
      </c>
      <c r="D1817" s="25" t="s">
        <v>470</v>
      </c>
      <c r="E1817" s="25">
        <v>0.35499999999999998</v>
      </c>
    </row>
    <row r="1818" spans="3:5">
      <c r="C1818" s="61">
        <v>2119150</v>
      </c>
      <c r="D1818" s="25" t="s">
        <v>471</v>
      </c>
      <c r="E1818" s="25">
        <v>0.39900000000000002</v>
      </c>
    </row>
    <row r="1819" spans="3:5">
      <c r="C1819" s="61">
        <v>212280</v>
      </c>
      <c r="D1819" s="25" t="s">
        <v>472</v>
      </c>
      <c r="E1819" s="25">
        <v>0.313</v>
      </c>
    </row>
    <row r="1820" spans="3:5">
      <c r="C1820" s="61">
        <v>2122100</v>
      </c>
      <c r="D1820" s="25" t="s">
        <v>473</v>
      </c>
      <c r="E1820" s="25">
        <v>0.373</v>
      </c>
    </row>
    <row r="1821" spans="3:5">
      <c r="C1821" s="61">
        <v>2122130</v>
      </c>
      <c r="D1821" s="25" t="s">
        <v>474</v>
      </c>
      <c r="E1821" s="25">
        <v>0.46300000000000002</v>
      </c>
    </row>
    <row r="1822" spans="3:5">
      <c r="C1822" s="61">
        <v>2122150</v>
      </c>
      <c r="D1822" s="25" t="s">
        <v>475</v>
      </c>
      <c r="E1822" s="25">
        <v>0.52300000000000002</v>
      </c>
    </row>
    <row r="1823" spans="3:5">
      <c r="D1823" s="25" t="s">
        <v>300</v>
      </c>
    </row>
    <row r="1824" spans="3:5">
      <c r="C1824" s="61">
        <v>22</v>
      </c>
      <c r="D1824" s="25" t="s">
        <v>476</v>
      </c>
    </row>
    <row r="1825" spans="3:5">
      <c r="C1825" s="61">
        <v>221235</v>
      </c>
      <c r="D1825" s="25" t="s">
        <v>477</v>
      </c>
      <c r="E1825" s="25">
        <v>0.1</v>
      </c>
    </row>
    <row r="1826" spans="3:5">
      <c r="C1826" s="61">
        <v>221635</v>
      </c>
      <c r="D1826" s="25" t="s">
        <v>478</v>
      </c>
      <c r="E1826" s="25">
        <v>0.185</v>
      </c>
    </row>
    <row r="1827" spans="3:5">
      <c r="C1827" s="61">
        <v>221640</v>
      </c>
      <c r="D1827" s="25" t="s">
        <v>479</v>
      </c>
      <c r="E1827" s="25">
        <v>0.191</v>
      </c>
    </row>
    <row r="1828" spans="3:5">
      <c r="C1828" s="61">
        <v>221645</v>
      </c>
      <c r="D1828" s="25" t="s">
        <v>480</v>
      </c>
      <c r="E1828" s="25">
        <v>0.19900000000000001</v>
      </c>
    </row>
    <row r="1829" spans="3:5">
      <c r="C1829" s="61">
        <v>221650</v>
      </c>
      <c r="D1829" s="25" t="s">
        <v>481</v>
      </c>
      <c r="E1829" s="25">
        <v>0.20699999999999999</v>
      </c>
    </row>
    <row r="1830" spans="3:5">
      <c r="C1830" s="61">
        <v>221655</v>
      </c>
      <c r="D1830" s="25" t="s">
        <v>482</v>
      </c>
      <c r="E1830" s="25">
        <v>0.215</v>
      </c>
    </row>
    <row r="1831" spans="3:5">
      <c r="C1831" s="61">
        <v>221660</v>
      </c>
      <c r="D1831" s="25" t="s">
        <v>483</v>
      </c>
      <c r="E1831" s="25">
        <v>0.223</v>
      </c>
    </row>
    <row r="1832" spans="3:5">
      <c r="C1832" s="61">
        <v>221665</v>
      </c>
      <c r="D1832" s="25" t="s">
        <v>484</v>
      </c>
      <c r="E1832" s="25">
        <v>0.23100000000000001</v>
      </c>
    </row>
    <row r="1833" spans="3:5">
      <c r="C1833" s="61">
        <v>221670</v>
      </c>
      <c r="D1833" s="25" t="s">
        <v>485</v>
      </c>
      <c r="E1833" s="25">
        <v>0.23899999999999999</v>
      </c>
    </row>
    <row r="1834" spans="3:5">
      <c r="C1834" s="61">
        <v>221675</v>
      </c>
      <c r="D1834" s="25" t="s">
        <v>486</v>
      </c>
      <c r="E1834" s="25">
        <v>0.247</v>
      </c>
    </row>
    <row r="1835" spans="3:5">
      <c r="C1835" s="61">
        <v>221680</v>
      </c>
      <c r="D1835" s="25" t="s">
        <v>487</v>
      </c>
      <c r="E1835" s="25">
        <v>0.255</v>
      </c>
    </row>
    <row r="1836" spans="3:5">
      <c r="C1836" s="61">
        <v>221685</v>
      </c>
      <c r="D1836" s="25" t="s">
        <v>488</v>
      </c>
      <c r="E1836" s="25">
        <v>0.26300000000000001</v>
      </c>
    </row>
    <row r="1837" spans="3:5">
      <c r="C1837" s="61">
        <v>221690</v>
      </c>
      <c r="D1837" s="25" t="s">
        <v>489</v>
      </c>
      <c r="E1837" s="25">
        <v>0.27100000000000002</v>
      </c>
    </row>
    <row r="1838" spans="3:5">
      <c r="C1838" s="61">
        <v>221695</v>
      </c>
      <c r="D1838" s="25" t="s">
        <v>490</v>
      </c>
      <c r="E1838" s="25">
        <v>0.27900000000000003</v>
      </c>
    </row>
    <row r="1839" spans="3:5">
      <c r="C1839" s="61">
        <v>2216100</v>
      </c>
      <c r="D1839" s="25" t="s">
        <v>491</v>
      </c>
      <c r="E1839" s="25">
        <v>0.28699999999999998</v>
      </c>
    </row>
    <row r="1840" spans="3:5">
      <c r="C1840" s="61">
        <v>2216105</v>
      </c>
      <c r="D1840" s="25" t="s">
        <v>492</v>
      </c>
      <c r="E1840" s="25">
        <v>0.29499999999999998</v>
      </c>
    </row>
    <row r="1841" spans="3:5">
      <c r="C1841" s="61">
        <v>222040</v>
      </c>
      <c r="D1841" s="25" t="s">
        <v>493</v>
      </c>
      <c r="E1841" s="25">
        <v>0.318</v>
      </c>
    </row>
    <row r="1842" spans="3:5">
      <c r="C1842" s="61">
        <v>222045</v>
      </c>
      <c r="D1842" s="25" t="s">
        <v>494</v>
      </c>
      <c r="E1842" s="25">
        <v>0.32800000000000001</v>
      </c>
    </row>
    <row r="1843" spans="3:5">
      <c r="C1843" s="61">
        <v>222050</v>
      </c>
      <c r="D1843" s="25" t="s">
        <v>495</v>
      </c>
      <c r="E1843" s="25">
        <v>0.34100000000000003</v>
      </c>
    </row>
    <row r="1844" spans="3:5">
      <c r="C1844" s="61">
        <v>222055</v>
      </c>
      <c r="D1844" s="25" t="s">
        <v>496</v>
      </c>
      <c r="E1844" s="25">
        <v>0.35399999999999998</v>
      </c>
    </row>
    <row r="1845" spans="3:5">
      <c r="C1845" s="61">
        <v>222060</v>
      </c>
      <c r="D1845" s="25" t="s">
        <v>497</v>
      </c>
      <c r="E1845" s="25">
        <v>0.36699999999999999</v>
      </c>
    </row>
    <row r="1846" spans="3:5">
      <c r="C1846" s="61">
        <v>222065</v>
      </c>
      <c r="D1846" s="25" t="s">
        <v>498</v>
      </c>
      <c r="E1846" s="25">
        <v>0.38</v>
      </c>
    </row>
    <row r="1847" spans="3:5">
      <c r="C1847" s="61">
        <v>222070</v>
      </c>
      <c r="D1847" s="25" t="s">
        <v>499</v>
      </c>
      <c r="E1847" s="25">
        <v>0.39300000000000002</v>
      </c>
    </row>
    <row r="1848" spans="3:5">
      <c r="C1848" s="61">
        <v>222075</v>
      </c>
      <c r="D1848" s="25" t="s">
        <v>500</v>
      </c>
      <c r="E1848" s="25">
        <v>0.40600000000000003</v>
      </c>
    </row>
    <row r="1849" spans="3:5">
      <c r="C1849" s="61">
        <v>222080</v>
      </c>
      <c r="D1849" s="25" t="s">
        <v>501</v>
      </c>
      <c r="E1849" s="25">
        <v>0.41899999999999998</v>
      </c>
    </row>
    <row r="1850" spans="3:5">
      <c r="C1850" s="61">
        <v>222085</v>
      </c>
      <c r="D1850" s="25" t="s">
        <v>502</v>
      </c>
      <c r="E1850" s="25">
        <v>0.432</v>
      </c>
    </row>
    <row r="1851" spans="3:5">
      <c r="C1851" s="61">
        <v>222090</v>
      </c>
      <c r="D1851" s="25" t="s">
        <v>503</v>
      </c>
      <c r="E1851" s="25">
        <v>0.44500000000000001</v>
      </c>
    </row>
    <row r="1852" spans="3:5">
      <c r="C1852" s="61">
        <v>222095</v>
      </c>
      <c r="D1852" s="25" t="s">
        <v>504</v>
      </c>
      <c r="E1852" s="25">
        <v>0.45800000000000002</v>
      </c>
    </row>
    <row r="1853" spans="3:5">
      <c r="C1853" s="61">
        <v>2220100</v>
      </c>
      <c r="D1853" s="25" t="s">
        <v>505</v>
      </c>
      <c r="E1853" s="25">
        <v>0.47099999999999997</v>
      </c>
    </row>
    <row r="1854" spans="3:5">
      <c r="C1854" s="61">
        <v>2220105</v>
      </c>
      <c r="D1854" s="25" t="s">
        <v>506</v>
      </c>
      <c r="E1854" s="25">
        <v>0.48399999999999999</v>
      </c>
    </row>
    <row r="1855" spans="3:5">
      <c r="C1855" s="61">
        <v>2220110</v>
      </c>
      <c r="D1855" s="25" t="s">
        <v>507</v>
      </c>
      <c r="E1855" s="25">
        <v>0.497</v>
      </c>
    </row>
    <row r="1856" spans="3:5">
      <c r="C1856" s="61">
        <v>2220115</v>
      </c>
      <c r="D1856" s="25" t="s">
        <v>508</v>
      </c>
      <c r="E1856" s="25">
        <v>0.51</v>
      </c>
    </row>
    <row r="1857" spans="3:5">
      <c r="C1857" s="61">
        <v>2220120</v>
      </c>
      <c r="D1857" s="25" t="s">
        <v>509</v>
      </c>
      <c r="E1857" s="25">
        <v>0.52300000000000002</v>
      </c>
    </row>
    <row r="1858" spans="3:5">
      <c r="C1858" s="61">
        <v>2220125</v>
      </c>
      <c r="D1858" s="25" t="s">
        <v>510</v>
      </c>
      <c r="E1858" s="25">
        <v>0.53600000000000003</v>
      </c>
    </row>
    <row r="1859" spans="3:5">
      <c r="C1859" s="61">
        <v>2220130</v>
      </c>
      <c r="D1859" s="25" t="s">
        <v>511</v>
      </c>
      <c r="E1859" s="25">
        <v>0.54900000000000004</v>
      </c>
    </row>
    <row r="1860" spans="3:5">
      <c r="D1860" s="25" t="s">
        <v>300</v>
      </c>
    </row>
    <row r="1861" spans="3:5">
      <c r="C1861" s="61">
        <v>22</v>
      </c>
      <c r="D1861" s="25" t="s">
        <v>512</v>
      </c>
    </row>
    <row r="1862" spans="3:5">
      <c r="C1862" s="61">
        <v>222245</v>
      </c>
      <c r="D1862" s="25" t="s">
        <v>513</v>
      </c>
      <c r="E1862" s="25">
        <v>0.44900000000000001</v>
      </c>
    </row>
    <row r="1863" spans="3:5">
      <c r="C1863" s="61">
        <v>222250</v>
      </c>
      <c r="D1863" s="25" t="s">
        <v>514</v>
      </c>
      <c r="E1863" s="25">
        <v>0.46300000000000002</v>
      </c>
    </row>
    <row r="1864" spans="3:5">
      <c r="C1864" s="61">
        <v>222255</v>
      </c>
      <c r="D1864" s="25" t="s">
        <v>515</v>
      </c>
      <c r="E1864" s="25">
        <v>0.47799999999999998</v>
      </c>
    </row>
    <row r="1865" spans="3:5">
      <c r="C1865" s="61">
        <v>222260</v>
      </c>
      <c r="D1865" s="25" t="s">
        <v>516</v>
      </c>
      <c r="E1865" s="25">
        <v>0.49299999999999999</v>
      </c>
    </row>
    <row r="1866" spans="3:5">
      <c r="C1866" s="61">
        <v>222265</v>
      </c>
      <c r="D1866" s="25" t="s">
        <v>517</v>
      </c>
      <c r="E1866" s="25">
        <v>0.50800000000000001</v>
      </c>
    </row>
    <row r="1867" spans="3:5">
      <c r="C1867" s="61">
        <v>222270</v>
      </c>
      <c r="D1867" s="25" t="s">
        <v>518</v>
      </c>
      <c r="E1867" s="25">
        <v>0.52300000000000002</v>
      </c>
    </row>
    <row r="1868" spans="3:5">
      <c r="C1868" s="61">
        <v>222275</v>
      </c>
      <c r="D1868" s="25" t="s">
        <v>519</v>
      </c>
      <c r="E1868" s="25">
        <v>0.53800000000000003</v>
      </c>
    </row>
    <row r="1869" spans="3:5">
      <c r="C1869" s="61">
        <v>222280</v>
      </c>
      <c r="D1869" s="25" t="s">
        <v>520</v>
      </c>
      <c r="E1869" s="25">
        <v>0.55300000000000005</v>
      </c>
    </row>
    <row r="1870" spans="3:5">
      <c r="C1870" s="61">
        <v>222285</v>
      </c>
      <c r="D1870" s="25" t="s">
        <v>626</v>
      </c>
      <c r="E1870" s="25">
        <v>0.56799999999999995</v>
      </c>
    </row>
    <row r="1871" spans="3:5">
      <c r="C1871" s="61">
        <v>222290</v>
      </c>
      <c r="D1871" s="25" t="s">
        <v>627</v>
      </c>
      <c r="E1871" s="25">
        <v>0.58299999999999996</v>
      </c>
    </row>
    <row r="1872" spans="3:5">
      <c r="C1872" s="61">
        <v>222295</v>
      </c>
      <c r="D1872" s="25" t="s">
        <v>628</v>
      </c>
      <c r="E1872" s="25">
        <v>0.59799999999999998</v>
      </c>
    </row>
    <row r="1873" spans="3:5">
      <c r="C1873" s="61">
        <v>2222100</v>
      </c>
      <c r="D1873" s="25" t="s">
        <v>629</v>
      </c>
      <c r="E1873" s="25">
        <v>0.61299999999999999</v>
      </c>
    </row>
    <row r="1874" spans="3:5">
      <c r="C1874" s="61">
        <v>2222105</v>
      </c>
      <c r="D1874" s="25" t="s">
        <v>630</v>
      </c>
      <c r="E1874" s="25">
        <v>0.628</v>
      </c>
    </row>
    <row r="1875" spans="3:5">
      <c r="C1875" s="61">
        <v>2222110</v>
      </c>
      <c r="D1875" s="25" t="s">
        <v>631</v>
      </c>
      <c r="E1875" s="25">
        <v>0.64300000000000002</v>
      </c>
    </row>
    <row r="1876" spans="3:5">
      <c r="C1876" s="61">
        <v>2222115</v>
      </c>
      <c r="D1876" s="25" t="s">
        <v>632</v>
      </c>
      <c r="E1876" s="25">
        <v>0.65800000000000003</v>
      </c>
    </row>
    <row r="1877" spans="3:5">
      <c r="C1877" s="61">
        <v>22221210</v>
      </c>
      <c r="D1877" s="25" t="s">
        <v>633</v>
      </c>
      <c r="E1877" s="25">
        <v>0.67300000000000004</v>
      </c>
    </row>
    <row r="1878" spans="3:5">
      <c r="C1878" s="61">
        <v>2222125</v>
      </c>
      <c r="D1878" s="25" t="s">
        <v>634</v>
      </c>
      <c r="E1878" s="25">
        <v>0.68799999999999994</v>
      </c>
    </row>
    <row r="1879" spans="3:5">
      <c r="C1879" s="61">
        <v>2222130</v>
      </c>
      <c r="D1879" s="25" t="s">
        <v>635</v>
      </c>
      <c r="E1879" s="25">
        <v>0.70299999999999996</v>
      </c>
    </row>
    <row r="1880" spans="3:5">
      <c r="C1880" s="61">
        <v>2222135</v>
      </c>
      <c r="D1880" s="25" t="s">
        <v>636</v>
      </c>
      <c r="E1880" s="25">
        <v>0.71799999999999997</v>
      </c>
    </row>
    <row r="1881" spans="3:5">
      <c r="C1881" s="61">
        <v>2222140</v>
      </c>
      <c r="D1881" s="25" t="s">
        <v>637</v>
      </c>
      <c r="E1881" s="25">
        <v>0.73299999999999998</v>
      </c>
    </row>
    <row r="1882" spans="3:5">
      <c r="C1882" s="61">
        <v>222450</v>
      </c>
      <c r="D1882" s="25" t="s">
        <v>638</v>
      </c>
      <c r="E1882" s="25">
        <v>0.61899999999999999</v>
      </c>
    </row>
    <row r="1883" spans="3:5">
      <c r="C1883" s="61">
        <v>222455</v>
      </c>
      <c r="D1883" s="25" t="s">
        <v>639</v>
      </c>
      <c r="E1883" s="25">
        <v>0.63100000000000001</v>
      </c>
    </row>
    <row r="1884" spans="3:5">
      <c r="C1884" s="61">
        <v>222460</v>
      </c>
      <c r="D1884" s="25" t="s">
        <v>640</v>
      </c>
      <c r="E1884" s="25">
        <v>0.64900000000000002</v>
      </c>
    </row>
    <row r="1885" spans="3:5">
      <c r="C1885" s="61">
        <v>222465</v>
      </c>
      <c r="D1885" s="25" t="s">
        <v>641</v>
      </c>
      <c r="E1885" s="25">
        <v>0.66700000000000004</v>
      </c>
    </row>
    <row r="1886" spans="3:5">
      <c r="C1886" s="61">
        <v>222470</v>
      </c>
      <c r="D1886" s="25" t="s">
        <v>642</v>
      </c>
      <c r="E1886" s="25">
        <v>0.68500000000000005</v>
      </c>
    </row>
    <row r="1887" spans="3:5">
      <c r="C1887" s="61">
        <v>222475</v>
      </c>
      <c r="D1887" s="25" t="s">
        <v>643</v>
      </c>
      <c r="E1887" s="25">
        <v>0.70299999999999996</v>
      </c>
    </row>
    <row r="1888" spans="3:5">
      <c r="C1888" s="61">
        <v>222480</v>
      </c>
      <c r="D1888" s="25" t="s">
        <v>644</v>
      </c>
      <c r="E1888" s="25">
        <v>0.72099999999999997</v>
      </c>
    </row>
    <row r="1889" spans="3:5">
      <c r="C1889" s="61">
        <v>222485</v>
      </c>
      <c r="D1889" s="25" t="s">
        <v>645</v>
      </c>
      <c r="E1889" s="25">
        <v>0.73899999999999999</v>
      </c>
    </row>
    <row r="1890" spans="3:5">
      <c r="C1890" s="61">
        <v>222490</v>
      </c>
      <c r="D1890" s="25" t="s">
        <v>646</v>
      </c>
      <c r="E1890" s="25">
        <v>0.75700000000000001</v>
      </c>
    </row>
    <row r="1891" spans="3:5">
      <c r="C1891" s="61">
        <v>222495</v>
      </c>
      <c r="D1891" s="25" t="s">
        <v>647</v>
      </c>
      <c r="E1891" s="25">
        <v>0.77500000000000002</v>
      </c>
    </row>
    <row r="1892" spans="3:5">
      <c r="C1892" s="61">
        <v>2224100</v>
      </c>
      <c r="D1892" s="25" t="s">
        <v>648</v>
      </c>
      <c r="E1892" s="25">
        <v>0.79300000000000004</v>
      </c>
    </row>
    <row r="1893" spans="3:5">
      <c r="C1893" s="61">
        <v>2224105</v>
      </c>
      <c r="D1893" s="25" t="s">
        <v>649</v>
      </c>
      <c r="E1893" s="25">
        <v>0.81100000000000005</v>
      </c>
    </row>
    <row r="1894" spans="3:5">
      <c r="C1894" s="61">
        <v>2224110</v>
      </c>
      <c r="D1894" s="25" t="s">
        <v>650</v>
      </c>
      <c r="E1894" s="25">
        <v>0.82899999999999996</v>
      </c>
    </row>
    <row r="1895" spans="3:5">
      <c r="C1895" s="61">
        <v>2224115</v>
      </c>
      <c r="D1895" s="25" t="s">
        <v>651</v>
      </c>
      <c r="E1895" s="25">
        <v>0.84699999999999998</v>
      </c>
    </row>
    <row r="1896" spans="3:5">
      <c r="C1896" s="61">
        <v>2224120</v>
      </c>
      <c r="D1896" s="25" t="s">
        <v>652</v>
      </c>
      <c r="E1896" s="25">
        <v>0.86499999999999999</v>
      </c>
    </row>
    <row r="1897" spans="3:5">
      <c r="C1897" s="61">
        <v>2224125</v>
      </c>
      <c r="D1897" s="25" t="s">
        <v>653</v>
      </c>
      <c r="E1897" s="25">
        <v>0.88300000000000001</v>
      </c>
    </row>
    <row r="1898" spans="3:5">
      <c r="C1898" s="61">
        <v>2224130</v>
      </c>
      <c r="D1898" s="25" t="s">
        <v>654</v>
      </c>
      <c r="E1898" s="25">
        <v>0.90100000000000002</v>
      </c>
    </row>
    <row r="1899" spans="3:5">
      <c r="C1899" s="61">
        <v>2224135</v>
      </c>
      <c r="D1899" s="25" t="s">
        <v>655</v>
      </c>
      <c r="E1899" s="25">
        <v>0.91900000000000004</v>
      </c>
    </row>
    <row r="1900" spans="3:5">
      <c r="C1900" s="61">
        <v>2224140</v>
      </c>
      <c r="D1900" s="25" t="s">
        <v>656</v>
      </c>
      <c r="E1900" s="25">
        <v>0.93700000000000006</v>
      </c>
    </row>
    <row r="1901" spans="3:5">
      <c r="C1901" s="61">
        <v>2224145</v>
      </c>
      <c r="D1901" s="25" t="s">
        <v>657</v>
      </c>
      <c r="E1901" s="25">
        <v>0.95499999999999996</v>
      </c>
    </row>
    <row r="1902" spans="3:5">
      <c r="C1902" s="61">
        <v>2224150</v>
      </c>
      <c r="D1902" s="25" t="s">
        <v>658</v>
      </c>
      <c r="E1902" s="25">
        <v>0.97299999999999998</v>
      </c>
    </row>
    <row r="1903" spans="3:5">
      <c r="C1903" s="61">
        <v>2224155</v>
      </c>
      <c r="D1903" s="25" t="s">
        <v>659</v>
      </c>
      <c r="E1903" s="25">
        <v>0.99099999999999999</v>
      </c>
    </row>
    <row r="1904" spans="3:5">
      <c r="C1904" s="61">
        <v>2224160</v>
      </c>
      <c r="D1904" s="25" t="s">
        <v>660</v>
      </c>
      <c r="E1904" s="25">
        <v>1.0089999999999999</v>
      </c>
    </row>
    <row r="1905" spans="3:5">
      <c r="D1905" s="25" t="s">
        <v>300</v>
      </c>
    </row>
    <row r="1906" spans="3:5">
      <c r="C1906" s="61">
        <v>23</v>
      </c>
      <c r="D1906" s="25" t="s">
        <v>661</v>
      </c>
    </row>
    <row r="1907" spans="3:5">
      <c r="C1907" s="61">
        <v>231635</v>
      </c>
      <c r="D1907" s="25" t="s">
        <v>595</v>
      </c>
      <c r="E1907" s="25">
        <v>0.19400000000000001</v>
      </c>
    </row>
    <row r="1908" spans="3:5">
      <c r="C1908" s="62">
        <v>231640</v>
      </c>
      <c r="D1908" s="25" t="s">
        <v>596</v>
      </c>
      <c r="E1908" s="25">
        <v>0.20200000000000001</v>
      </c>
    </row>
    <row r="1909" spans="3:5">
      <c r="C1909" s="62">
        <v>231645</v>
      </c>
      <c r="D1909" s="25" t="s">
        <v>597</v>
      </c>
      <c r="E1909" s="25">
        <v>0.21</v>
      </c>
    </row>
    <row r="1910" spans="3:5">
      <c r="C1910" s="61">
        <v>231650</v>
      </c>
      <c r="D1910" s="25" t="s">
        <v>598</v>
      </c>
      <c r="E1910" s="25">
        <v>0.217</v>
      </c>
    </row>
    <row r="1911" spans="3:5">
      <c r="C1911" s="61">
        <v>231655</v>
      </c>
      <c r="D1911" s="25" t="s">
        <v>599</v>
      </c>
      <c r="E1911" s="25">
        <v>0.22500000000000001</v>
      </c>
    </row>
    <row r="1912" spans="3:5">
      <c r="C1912" s="61">
        <v>231660</v>
      </c>
      <c r="D1912" s="25" t="s">
        <v>600</v>
      </c>
      <c r="E1912" s="25">
        <v>0.23300000000000001</v>
      </c>
    </row>
    <row r="1913" spans="3:5">
      <c r="C1913" s="61">
        <v>231665</v>
      </c>
      <c r="D1913" s="25" t="s">
        <v>601</v>
      </c>
      <c r="E1913" s="25">
        <v>0.24099999999999999</v>
      </c>
    </row>
    <row r="1914" spans="3:5">
      <c r="C1914" s="61">
        <v>231670</v>
      </c>
      <c r="D1914" s="123" t="s">
        <v>2459</v>
      </c>
      <c r="E1914" s="25">
        <v>0.249</v>
      </c>
    </row>
    <row r="1915" spans="3:5">
      <c r="C1915" s="61">
        <v>231675</v>
      </c>
      <c r="D1915" s="123" t="s">
        <v>2460</v>
      </c>
      <c r="E1915" s="25">
        <v>0.25700000000000001</v>
      </c>
    </row>
    <row r="1916" spans="3:5">
      <c r="C1916" s="61">
        <v>231680</v>
      </c>
      <c r="D1916" s="123" t="s">
        <v>2461</v>
      </c>
      <c r="E1916" s="25">
        <v>0.26500000000000001</v>
      </c>
    </row>
    <row r="1917" spans="3:5">
      <c r="C1917" s="61">
        <v>231685</v>
      </c>
      <c r="D1917" s="123" t="s">
        <v>2462</v>
      </c>
      <c r="E1917" s="25">
        <v>0.27300000000000002</v>
      </c>
    </row>
    <row r="1918" spans="3:5">
      <c r="C1918" s="61">
        <v>231690</v>
      </c>
      <c r="D1918" s="123" t="s">
        <v>2463</v>
      </c>
      <c r="E1918" s="25">
        <v>0.28100000000000003</v>
      </c>
    </row>
    <row r="1919" spans="3:5">
      <c r="C1919" s="61">
        <v>231695</v>
      </c>
      <c r="D1919" s="123" t="s">
        <v>2464</v>
      </c>
      <c r="E1919" s="25">
        <v>0.28899999999999998</v>
      </c>
    </row>
    <row r="1920" spans="3:5">
      <c r="C1920" s="61">
        <v>2316100</v>
      </c>
      <c r="D1920" s="123" t="s">
        <v>2465</v>
      </c>
      <c r="E1920" s="25">
        <v>0.29599999999999999</v>
      </c>
    </row>
    <row r="1921" spans="3:5">
      <c r="C1921" s="61">
        <v>2316105</v>
      </c>
      <c r="D1921" s="123" t="s">
        <v>2466</v>
      </c>
      <c r="E1921" s="25">
        <v>0.30399999999999999</v>
      </c>
    </row>
    <row r="1922" spans="3:5">
      <c r="C1922" s="61">
        <v>2316110</v>
      </c>
      <c r="D1922" s="123" t="s">
        <v>2467</v>
      </c>
      <c r="E1922" s="25">
        <v>0.312</v>
      </c>
    </row>
    <row r="1923" spans="3:5">
      <c r="C1923" s="61">
        <v>2316115</v>
      </c>
      <c r="D1923" s="123" t="s">
        <v>2468</v>
      </c>
      <c r="E1923" s="25">
        <v>0.32</v>
      </c>
    </row>
    <row r="1924" spans="3:5">
      <c r="C1924" s="61">
        <v>2316120</v>
      </c>
      <c r="D1924" s="123" t="s">
        <v>2469</v>
      </c>
      <c r="E1924" s="25">
        <v>0.32800000000000001</v>
      </c>
    </row>
    <row r="1925" spans="3:5">
      <c r="C1925" s="61">
        <v>232040</v>
      </c>
      <c r="D1925" s="123" t="s">
        <v>2470</v>
      </c>
      <c r="E1925" s="25">
        <v>0.33600000000000002</v>
      </c>
    </row>
    <row r="1926" spans="3:5">
      <c r="D1926" s="123" t="s">
        <v>2471</v>
      </c>
      <c r="E1926" s="25">
        <v>0.34799999999999998</v>
      </c>
    </row>
    <row r="1927" spans="3:5">
      <c r="D1927" s="123" t="s">
        <v>2472</v>
      </c>
      <c r="E1927" s="25">
        <v>0.36099999999999999</v>
      </c>
    </row>
    <row r="1928" spans="3:5">
      <c r="D1928" s="123" t="s">
        <v>2473</v>
      </c>
      <c r="E1928" s="25">
        <v>0.373</v>
      </c>
    </row>
    <row r="1929" spans="3:5">
      <c r="D1929" s="123" t="s">
        <v>2474</v>
      </c>
      <c r="E1929" s="25">
        <v>0.38500000000000001</v>
      </c>
    </row>
    <row r="1930" spans="3:5">
      <c r="D1930" s="123" t="s">
        <v>2475</v>
      </c>
      <c r="E1930" s="25">
        <v>0.39800000000000002</v>
      </c>
    </row>
    <row r="1931" spans="3:5">
      <c r="D1931" s="123" t="s">
        <v>2476</v>
      </c>
      <c r="E1931" s="25">
        <v>0.41</v>
      </c>
    </row>
    <row r="1932" spans="3:5">
      <c r="D1932" s="123" t="s">
        <v>2477</v>
      </c>
      <c r="E1932" s="25">
        <v>0.42199999999999999</v>
      </c>
    </row>
    <row r="1933" spans="3:5">
      <c r="D1933" s="123" t="s">
        <v>2478</v>
      </c>
      <c r="E1933" s="25">
        <v>0.435</v>
      </c>
    </row>
    <row r="1934" spans="3:5">
      <c r="D1934" s="123" t="s">
        <v>2479</v>
      </c>
      <c r="E1934" s="25">
        <v>0.44700000000000001</v>
      </c>
    </row>
    <row r="1935" spans="3:5">
      <c r="D1935" s="123" t="s">
        <v>2480</v>
      </c>
      <c r="E1935" s="25">
        <v>0.45900000000000002</v>
      </c>
    </row>
    <row r="1936" spans="3:5">
      <c r="D1936" s="123" t="s">
        <v>2481</v>
      </c>
      <c r="E1936" s="25">
        <v>0.47199999999999998</v>
      </c>
    </row>
    <row r="1937" spans="3:5">
      <c r="D1937" s="123" t="s">
        <v>2482</v>
      </c>
      <c r="E1937" s="25">
        <v>0.48399999999999999</v>
      </c>
    </row>
    <row r="1938" spans="3:5">
      <c r="D1938" s="123" t="s">
        <v>2483</v>
      </c>
      <c r="E1938" s="25">
        <v>0.496</v>
      </c>
    </row>
    <row r="1939" spans="3:5">
      <c r="D1939" s="123" t="s">
        <v>2484</v>
      </c>
      <c r="E1939" s="25">
        <v>0.50900000000000001</v>
      </c>
    </row>
    <row r="1940" spans="3:5">
      <c r="D1940" s="123" t="s">
        <v>2485</v>
      </c>
      <c r="E1940" s="25">
        <v>0.52100000000000002</v>
      </c>
    </row>
    <row r="1941" spans="3:5">
      <c r="D1941" s="123" t="s">
        <v>2486</v>
      </c>
      <c r="E1941" s="25">
        <v>0.53300000000000003</v>
      </c>
    </row>
    <row r="1942" spans="3:5">
      <c r="D1942" s="123" t="s">
        <v>2487</v>
      </c>
      <c r="E1942" s="25">
        <v>0.54600000000000004</v>
      </c>
    </row>
    <row r="1943" spans="3:5">
      <c r="D1943" s="123" t="s">
        <v>2488</v>
      </c>
      <c r="E1943" s="25">
        <v>0.55800000000000005</v>
      </c>
    </row>
    <row r="1944" spans="3:5">
      <c r="D1944" s="123" t="s">
        <v>2489</v>
      </c>
      <c r="E1944" s="25">
        <v>0.56999999999999995</v>
      </c>
    </row>
    <row r="1945" spans="3:5">
      <c r="D1945" s="123" t="s">
        <v>2490</v>
      </c>
      <c r="E1945" s="25">
        <v>0.58299999999999996</v>
      </c>
    </row>
    <row r="1946" spans="3:5">
      <c r="D1946" s="25" t="s">
        <v>300</v>
      </c>
    </row>
    <row r="1947" spans="3:5">
      <c r="C1947" s="61">
        <v>24</v>
      </c>
      <c r="D1947" s="25" t="s">
        <v>662</v>
      </c>
    </row>
    <row r="1948" spans="3:5">
      <c r="C1948" s="61">
        <v>241220</v>
      </c>
      <c r="D1948" s="25" t="s">
        <v>663</v>
      </c>
      <c r="E1948" s="25">
        <v>5.8999999999999997E-2</v>
      </c>
    </row>
    <row r="1949" spans="3:5">
      <c r="C1949" s="61">
        <v>241225</v>
      </c>
      <c r="D1949" s="25" t="s">
        <v>664</v>
      </c>
      <c r="E1949" s="25">
        <v>6.3E-2</v>
      </c>
    </row>
    <row r="1950" spans="3:5">
      <c r="C1950" s="61">
        <v>241230</v>
      </c>
      <c r="D1950" s="25" t="s">
        <v>665</v>
      </c>
      <c r="E1950" s="25">
        <v>6.8000000000000005E-2</v>
      </c>
    </row>
    <row r="1951" spans="3:5">
      <c r="C1951" s="61">
        <v>241235</v>
      </c>
      <c r="D1951" s="25" t="s">
        <v>666</v>
      </c>
      <c r="E1951" s="25">
        <v>7.1999999999999995E-2</v>
      </c>
    </row>
    <row r="1952" spans="3:5">
      <c r="C1952" s="61">
        <v>241240</v>
      </c>
      <c r="D1952" s="25" t="s">
        <v>667</v>
      </c>
      <c r="E1952" s="25">
        <v>7.6999999999999999E-2</v>
      </c>
    </row>
    <row r="1953" spans="3:5">
      <c r="C1953" s="61">
        <v>241245</v>
      </c>
      <c r="D1953" s="25" t="s">
        <v>668</v>
      </c>
      <c r="E1953" s="25">
        <v>8.1000000000000003E-2</v>
      </c>
    </row>
    <row r="1954" spans="3:5">
      <c r="C1954" s="61">
        <v>241250</v>
      </c>
      <c r="D1954" s="25" t="s">
        <v>669</v>
      </c>
      <c r="E1954" s="25">
        <v>8.5999999999999993E-2</v>
      </c>
    </row>
    <row r="1955" spans="3:5">
      <c r="C1955" s="61">
        <v>241255</v>
      </c>
      <c r="D1955" s="25" t="s">
        <v>670</v>
      </c>
      <c r="E1955" s="25">
        <v>0.09</v>
      </c>
    </row>
    <row r="1956" spans="3:5">
      <c r="C1956" s="61">
        <v>241260</v>
      </c>
      <c r="D1956" s="25" t="s">
        <v>671</v>
      </c>
      <c r="E1956" s="25">
        <v>9.4E-2</v>
      </c>
    </row>
    <row r="1957" spans="3:5">
      <c r="C1957" s="61">
        <v>241265</v>
      </c>
      <c r="D1957" s="25" t="s">
        <v>672</v>
      </c>
      <c r="E1957" s="25">
        <v>9.9000000000000005E-2</v>
      </c>
    </row>
    <row r="1958" spans="3:5">
      <c r="C1958" s="61">
        <v>241270</v>
      </c>
      <c r="D1958" s="25" t="s">
        <v>673</v>
      </c>
      <c r="E1958" s="25">
        <v>0.10299999999999999</v>
      </c>
    </row>
    <row r="1959" spans="3:5">
      <c r="C1959" s="61">
        <v>241275</v>
      </c>
      <c r="D1959" s="25" t="s">
        <v>674</v>
      </c>
      <c r="E1959" s="25">
        <v>0.108</v>
      </c>
    </row>
    <row r="1960" spans="3:5">
      <c r="C1960" s="61">
        <v>241280</v>
      </c>
      <c r="D1960" s="25" t="s">
        <v>675</v>
      </c>
      <c r="E1960" s="25">
        <v>0.112</v>
      </c>
    </row>
    <row r="1961" spans="3:5">
      <c r="C1961" s="61">
        <v>241285</v>
      </c>
      <c r="D1961" s="25" t="s">
        <v>676</v>
      </c>
      <c r="E1961" s="25">
        <v>0.11700000000000001</v>
      </c>
    </row>
    <row r="1962" spans="3:5">
      <c r="C1962" s="61">
        <v>241290</v>
      </c>
      <c r="D1962" s="25" t="s">
        <v>677</v>
      </c>
      <c r="E1962" s="25">
        <v>0.121</v>
      </c>
    </row>
    <row r="1963" spans="3:5">
      <c r="C1963" s="61">
        <v>2412100</v>
      </c>
      <c r="D1963" s="25" t="s">
        <v>678</v>
      </c>
      <c r="E1963" s="25">
        <v>0.13</v>
      </c>
    </row>
    <row r="1964" spans="3:5">
      <c r="C1964" s="61">
        <v>2412110</v>
      </c>
      <c r="D1964" s="25" t="s">
        <v>679</v>
      </c>
      <c r="E1964" s="25">
        <v>0.13900000000000001</v>
      </c>
    </row>
    <row r="1965" spans="3:5">
      <c r="C1965" s="61">
        <v>2412120</v>
      </c>
      <c r="D1965" s="25" t="s">
        <v>680</v>
      </c>
      <c r="E1965" s="25">
        <v>0.14799999999999999</v>
      </c>
    </row>
    <row r="1966" spans="3:5">
      <c r="C1966" s="61">
        <v>2412130</v>
      </c>
      <c r="D1966" s="25" t="s">
        <v>681</v>
      </c>
      <c r="E1966" s="25">
        <v>0.157</v>
      </c>
    </row>
    <row r="1967" spans="3:5">
      <c r="C1967" s="61">
        <v>2412140</v>
      </c>
      <c r="D1967" s="25" t="s">
        <v>682</v>
      </c>
      <c r="E1967" s="25">
        <v>0.16600000000000001</v>
      </c>
    </row>
    <row r="1968" spans="3:5">
      <c r="C1968" s="61">
        <v>241625</v>
      </c>
      <c r="D1968" s="25" t="s">
        <v>683</v>
      </c>
      <c r="E1968" s="25">
        <v>0.127</v>
      </c>
    </row>
    <row r="1969" spans="3:5">
      <c r="C1969" s="61">
        <v>241630</v>
      </c>
      <c r="D1969" s="25" t="s">
        <v>684</v>
      </c>
      <c r="E1969" s="25">
        <v>0.13700000000000001</v>
      </c>
    </row>
    <row r="1970" spans="3:5">
      <c r="C1970" s="61">
        <v>241635</v>
      </c>
      <c r="D1970" s="25" t="s">
        <v>685</v>
      </c>
      <c r="E1970" s="25">
        <v>0.14299999999999999</v>
      </c>
    </row>
    <row r="1971" spans="3:5">
      <c r="C1971" s="61">
        <v>241640</v>
      </c>
      <c r="D1971" s="25" t="s">
        <v>686</v>
      </c>
      <c r="E1971" s="25">
        <v>0.15</v>
      </c>
    </row>
    <row r="1972" spans="3:5">
      <c r="C1972" s="61">
        <v>241645</v>
      </c>
      <c r="D1972" s="25" t="s">
        <v>687</v>
      </c>
      <c r="E1972" s="25">
        <v>0.158</v>
      </c>
    </row>
    <row r="1973" spans="3:5">
      <c r="C1973" s="61">
        <v>241650</v>
      </c>
      <c r="D1973" s="25" t="s">
        <v>688</v>
      </c>
      <c r="E1973" s="25">
        <v>0.16600000000000001</v>
      </c>
    </row>
    <row r="1974" spans="3:5">
      <c r="C1974" s="61">
        <v>241655</v>
      </c>
      <c r="D1974" s="25" t="s">
        <v>689</v>
      </c>
      <c r="E1974" s="25">
        <v>0.17399999999999999</v>
      </c>
    </row>
    <row r="1975" spans="3:5">
      <c r="C1975" s="61">
        <v>241660</v>
      </c>
      <c r="D1975" s="25" t="s">
        <v>690</v>
      </c>
      <c r="E1975" s="25">
        <v>0.188</v>
      </c>
    </row>
    <row r="1976" spans="3:5">
      <c r="C1976" s="61">
        <v>241665</v>
      </c>
      <c r="D1976" s="25" t="s">
        <v>691</v>
      </c>
      <c r="E1976" s="25">
        <v>0.19</v>
      </c>
    </row>
    <row r="1977" spans="3:5">
      <c r="C1977" s="61">
        <v>241670</v>
      </c>
      <c r="D1977" s="25" t="s">
        <v>692</v>
      </c>
      <c r="E1977" s="25">
        <v>0.19800000000000001</v>
      </c>
    </row>
    <row r="1978" spans="3:5">
      <c r="C1978" s="61">
        <v>241675</v>
      </c>
      <c r="D1978" s="25" t="s">
        <v>693</v>
      </c>
      <c r="E1978" s="25">
        <v>0.20599999999999999</v>
      </c>
    </row>
    <row r="1979" spans="3:5">
      <c r="C1979" s="61">
        <v>241680</v>
      </c>
      <c r="D1979" s="25" t="s">
        <v>694</v>
      </c>
      <c r="E1979" s="25">
        <v>0.21299999999999999</v>
      </c>
    </row>
    <row r="1980" spans="3:5">
      <c r="C1980" s="61">
        <v>241685</v>
      </c>
      <c r="D1980" s="25" t="s">
        <v>695</v>
      </c>
      <c r="E1980" s="25">
        <v>0.221</v>
      </c>
    </row>
    <row r="1981" spans="3:5">
      <c r="C1981" s="61">
        <v>241690</v>
      </c>
      <c r="D1981" s="25" t="s">
        <v>696</v>
      </c>
      <c r="E1981" s="25">
        <v>0.22900000000000001</v>
      </c>
    </row>
    <row r="1982" spans="3:5">
      <c r="C1982" s="61">
        <v>2416100</v>
      </c>
      <c r="D1982" s="25" t="s">
        <v>697</v>
      </c>
      <c r="E1982" s="25">
        <v>0.245</v>
      </c>
    </row>
    <row r="1983" spans="3:5">
      <c r="C1983" s="61">
        <v>2416110</v>
      </c>
      <c r="D1983" s="25" t="s">
        <v>698</v>
      </c>
      <c r="E1983" s="25">
        <v>0.26100000000000001</v>
      </c>
    </row>
    <row r="1984" spans="3:5">
      <c r="C1984" s="61">
        <v>2416120</v>
      </c>
      <c r="D1984" s="25" t="s">
        <v>699</v>
      </c>
      <c r="E1984" s="25">
        <v>0.27700000000000002</v>
      </c>
    </row>
    <row r="1985" spans="3:5">
      <c r="C1985" s="61">
        <v>2416130</v>
      </c>
      <c r="D1985" s="25" t="s">
        <v>700</v>
      </c>
      <c r="E1985" s="25">
        <v>0.29299999999999998</v>
      </c>
    </row>
    <row r="1986" spans="3:5">
      <c r="C1986" s="61">
        <v>2416140</v>
      </c>
      <c r="D1986" s="25" t="s">
        <v>701</v>
      </c>
      <c r="E1986" s="25">
        <v>0.308</v>
      </c>
    </row>
    <row r="1987" spans="3:5">
      <c r="D1987" s="25" t="s">
        <v>300</v>
      </c>
    </row>
    <row r="1988" spans="3:5">
      <c r="C1988" s="61">
        <v>24</v>
      </c>
      <c r="D1988" s="25" t="s">
        <v>702</v>
      </c>
    </row>
    <row r="1989" spans="3:5">
      <c r="C1989" s="61">
        <v>242030</v>
      </c>
      <c r="D1989" s="25" t="s">
        <v>703</v>
      </c>
      <c r="E1989" s="25">
        <v>0.23100000000000001</v>
      </c>
    </row>
    <row r="1990" spans="3:5">
      <c r="C1990" s="61">
        <v>242035</v>
      </c>
      <c r="D1990" s="25" t="s">
        <v>704</v>
      </c>
      <c r="E1990" s="25">
        <v>0.24399999999999999</v>
      </c>
    </row>
    <row r="1991" spans="3:5">
      <c r="C1991" s="61">
        <v>242040</v>
      </c>
      <c r="D1991" s="25" t="s">
        <v>705</v>
      </c>
      <c r="E1991" s="25">
        <v>0.25700000000000001</v>
      </c>
    </row>
    <row r="1992" spans="3:5">
      <c r="C1992" s="61">
        <v>242045</v>
      </c>
      <c r="D1992" s="25" t="s">
        <v>706</v>
      </c>
      <c r="E1992" s="25">
        <v>0.27</v>
      </c>
    </row>
    <row r="1993" spans="3:5">
      <c r="C1993" s="61">
        <v>242050</v>
      </c>
      <c r="D1993" s="25" t="s">
        <v>707</v>
      </c>
      <c r="E1993" s="25">
        <v>0.27900000000000003</v>
      </c>
    </row>
    <row r="1994" spans="3:5">
      <c r="C1994" s="61">
        <v>242055</v>
      </c>
      <c r="D1994" s="25" t="s">
        <v>708</v>
      </c>
      <c r="E1994" s="25">
        <v>0.29399999999999998</v>
      </c>
    </row>
    <row r="1995" spans="3:5">
      <c r="C1995" s="61">
        <v>242060</v>
      </c>
      <c r="D1995" s="25" t="s">
        <v>709</v>
      </c>
      <c r="E1995" s="25">
        <v>0.307</v>
      </c>
    </row>
    <row r="1996" spans="3:5">
      <c r="C1996" s="61">
        <v>242065</v>
      </c>
      <c r="D1996" s="25" t="s">
        <v>710</v>
      </c>
      <c r="E1996" s="25">
        <v>0.31900000000000001</v>
      </c>
    </row>
    <row r="1997" spans="3:5">
      <c r="C1997" s="61">
        <v>242070</v>
      </c>
      <c r="D1997" s="25" t="s">
        <v>711</v>
      </c>
      <c r="E1997" s="25">
        <v>0.33200000000000002</v>
      </c>
    </row>
    <row r="1998" spans="3:5">
      <c r="C1998" s="61">
        <v>242075</v>
      </c>
      <c r="D1998" s="25" t="s">
        <v>712</v>
      </c>
      <c r="E1998" s="25">
        <v>0.34499999999999997</v>
      </c>
    </row>
    <row r="1999" spans="3:5">
      <c r="C1999" s="61">
        <v>242080</v>
      </c>
      <c r="D1999" s="25" t="s">
        <v>713</v>
      </c>
      <c r="E1999" s="25">
        <v>0.35899999999999999</v>
      </c>
    </row>
    <row r="2000" spans="3:5">
      <c r="C2000" s="61">
        <v>242085</v>
      </c>
      <c r="D2000" s="25" t="s">
        <v>714</v>
      </c>
      <c r="E2000" s="25">
        <v>0.36899999999999999</v>
      </c>
    </row>
    <row r="2001" spans="3:5">
      <c r="C2001" s="61">
        <v>242090</v>
      </c>
      <c r="D2001" s="25" t="s">
        <v>715</v>
      </c>
      <c r="E2001" s="25">
        <v>0.379</v>
      </c>
    </row>
    <row r="2002" spans="3:5">
      <c r="C2002" s="61">
        <v>2420100</v>
      </c>
      <c r="D2002" s="25" t="s">
        <v>716</v>
      </c>
      <c r="E2002" s="25">
        <v>0.40899999999999997</v>
      </c>
    </row>
    <row r="2003" spans="3:5">
      <c r="C2003" s="61">
        <v>2420110</v>
      </c>
      <c r="D2003" s="25" t="s">
        <v>717</v>
      </c>
      <c r="E2003" s="25">
        <v>0.434</v>
      </c>
    </row>
    <row r="2004" spans="3:5">
      <c r="C2004" s="61">
        <v>2420120</v>
      </c>
      <c r="D2004" s="25" t="s">
        <v>718</v>
      </c>
      <c r="E2004" s="25">
        <v>0.45900000000000002</v>
      </c>
    </row>
    <row r="2005" spans="3:5">
      <c r="C2005" s="61">
        <v>2420130</v>
      </c>
      <c r="D2005" s="25" t="s">
        <v>719</v>
      </c>
      <c r="E2005" s="25">
        <v>0.48399999999999999</v>
      </c>
    </row>
    <row r="2006" spans="3:5">
      <c r="C2006" s="61">
        <v>2420140</v>
      </c>
      <c r="D2006" s="25" t="s">
        <v>720</v>
      </c>
      <c r="E2006" s="25">
        <v>0.50900000000000001</v>
      </c>
    </row>
    <row r="2007" spans="3:5">
      <c r="C2007" s="61">
        <v>2420150</v>
      </c>
      <c r="D2007" s="25" t="s">
        <v>721</v>
      </c>
      <c r="E2007" s="25">
        <v>0.52900000000000003</v>
      </c>
    </row>
    <row r="2008" spans="3:5">
      <c r="C2008" s="61">
        <v>2420160</v>
      </c>
      <c r="D2008" s="25" t="s">
        <v>722</v>
      </c>
      <c r="E2008" s="25">
        <v>0.54900000000000004</v>
      </c>
    </row>
    <row r="2009" spans="3:5">
      <c r="C2009" s="61">
        <v>2420170</v>
      </c>
      <c r="D2009" s="25" t="s">
        <v>723</v>
      </c>
      <c r="E2009" s="25">
        <v>0.57399999999999995</v>
      </c>
    </row>
    <row r="2010" spans="3:5">
      <c r="C2010" s="61">
        <v>2420180</v>
      </c>
      <c r="D2010" s="25" t="s">
        <v>724</v>
      </c>
      <c r="E2010" s="25">
        <v>0.59899999999999998</v>
      </c>
    </row>
    <row r="2011" spans="3:5">
      <c r="C2011" s="61">
        <v>2420190</v>
      </c>
      <c r="D2011" s="25" t="s">
        <v>725</v>
      </c>
      <c r="E2011" s="25">
        <v>0.624</v>
      </c>
    </row>
    <row r="2012" spans="3:5">
      <c r="C2012" s="61">
        <v>2420200</v>
      </c>
      <c r="D2012" s="25" t="s">
        <v>726</v>
      </c>
      <c r="E2012" s="25">
        <v>0.64900000000000002</v>
      </c>
    </row>
    <row r="2013" spans="3:5">
      <c r="C2013" s="61">
        <v>242430</v>
      </c>
      <c r="D2013" s="25" t="s">
        <v>727</v>
      </c>
      <c r="E2013" s="25">
        <v>0.37</v>
      </c>
    </row>
    <row r="2014" spans="3:5">
      <c r="C2014" s="61">
        <v>242435</v>
      </c>
      <c r="D2014" s="25" t="s">
        <v>728</v>
      </c>
      <c r="E2014" s="25">
        <v>0.38</v>
      </c>
    </row>
    <row r="2015" spans="3:5">
      <c r="C2015" s="61">
        <v>242440</v>
      </c>
      <c r="D2015" s="25" t="s">
        <v>729</v>
      </c>
      <c r="E2015" s="25">
        <v>0.41</v>
      </c>
    </row>
    <row r="2016" spans="3:5">
      <c r="C2016" s="61">
        <v>242445</v>
      </c>
      <c r="D2016" s="25" t="s">
        <v>730</v>
      </c>
      <c r="E2016" s="25">
        <v>0.42</v>
      </c>
    </row>
    <row r="2017" spans="3:5">
      <c r="C2017" s="61">
        <v>242450</v>
      </c>
      <c r="D2017" s="25" t="s">
        <v>731</v>
      </c>
      <c r="E2017" s="25">
        <v>0.45</v>
      </c>
    </row>
    <row r="2018" spans="3:5">
      <c r="C2018" s="61">
        <v>242455</v>
      </c>
      <c r="D2018" s="25" t="s">
        <v>732</v>
      </c>
      <c r="E2018" s="25">
        <v>0.46</v>
      </c>
    </row>
    <row r="2019" spans="3:5">
      <c r="C2019" s="61">
        <v>242460</v>
      </c>
      <c r="D2019" s="25" t="s">
        <v>733</v>
      </c>
      <c r="E2019" s="25">
        <v>0.48</v>
      </c>
    </row>
    <row r="2020" spans="3:5">
      <c r="C2020" s="61">
        <v>242465</v>
      </c>
      <c r="D2020" s="25" t="s">
        <v>734</v>
      </c>
      <c r="E2020" s="25">
        <v>0.49</v>
      </c>
    </row>
    <row r="2021" spans="3:5">
      <c r="C2021" s="61">
        <v>242470</v>
      </c>
      <c r="D2021" s="25" t="s">
        <v>735</v>
      </c>
      <c r="E2021" s="25">
        <v>0.51</v>
      </c>
    </row>
    <row r="2022" spans="3:5">
      <c r="C2022" s="61">
        <v>242475</v>
      </c>
      <c r="D2022" s="25" t="s">
        <v>736</v>
      </c>
      <c r="E2022" s="25">
        <v>0.54</v>
      </c>
    </row>
    <row r="2023" spans="3:5">
      <c r="C2023" s="61">
        <v>242480</v>
      </c>
      <c r="D2023" s="25" t="s">
        <v>737</v>
      </c>
      <c r="E2023" s="25">
        <v>0.56000000000000005</v>
      </c>
    </row>
    <row r="2024" spans="3:5">
      <c r="C2024" s="61">
        <v>242485</v>
      </c>
      <c r="D2024" s="25" t="s">
        <v>738</v>
      </c>
      <c r="E2024" s="25">
        <v>0.56999999999999995</v>
      </c>
    </row>
    <row r="2025" spans="3:5">
      <c r="C2025" s="61">
        <v>242490</v>
      </c>
      <c r="D2025" s="25" t="s">
        <v>739</v>
      </c>
      <c r="E2025" s="25">
        <v>0.59</v>
      </c>
    </row>
    <row r="2026" spans="3:5">
      <c r="C2026" s="61">
        <v>2424100</v>
      </c>
      <c r="D2026" s="25" t="s">
        <v>740</v>
      </c>
      <c r="E2026" s="25">
        <v>0.63</v>
      </c>
    </row>
    <row r="2027" spans="3:5">
      <c r="C2027" s="61">
        <v>2424110</v>
      </c>
      <c r="D2027" s="25" t="s">
        <v>741</v>
      </c>
      <c r="E2027" s="25">
        <v>0.67</v>
      </c>
    </row>
    <row r="2028" spans="3:5">
      <c r="C2028" s="61">
        <v>2424120</v>
      </c>
      <c r="D2028" s="25" t="s">
        <v>742</v>
      </c>
      <c r="E2028" s="25">
        <v>0.71</v>
      </c>
    </row>
    <row r="2029" spans="3:5">
      <c r="C2029" s="61">
        <v>2424130</v>
      </c>
      <c r="D2029" s="25" t="s">
        <v>743</v>
      </c>
      <c r="E2029" s="25">
        <v>0.74</v>
      </c>
    </row>
    <row r="2030" spans="3:5">
      <c r="C2030" s="61">
        <v>2424140</v>
      </c>
      <c r="D2030" s="25" t="s">
        <v>744</v>
      </c>
      <c r="E2030" s="25">
        <v>0.77</v>
      </c>
    </row>
    <row r="2031" spans="3:5">
      <c r="C2031" s="61">
        <v>2424150</v>
      </c>
      <c r="D2031" s="25" t="s">
        <v>745</v>
      </c>
      <c r="E2031" s="25">
        <v>0.8</v>
      </c>
    </row>
    <row r="2032" spans="3:5">
      <c r="C2032" s="61">
        <v>2424160</v>
      </c>
      <c r="D2032" s="25" t="s">
        <v>746</v>
      </c>
      <c r="E2032" s="25">
        <v>0.84</v>
      </c>
    </row>
    <row r="2033" spans="3:6">
      <c r="C2033" s="61">
        <v>2424170</v>
      </c>
      <c r="D2033" s="25" t="s">
        <v>747</v>
      </c>
      <c r="E2033" s="25">
        <v>0.88</v>
      </c>
    </row>
    <row r="2034" spans="3:6">
      <c r="C2034" s="61">
        <v>2424180</v>
      </c>
      <c r="D2034" s="25" t="s">
        <v>748</v>
      </c>
      <c r="E2034" s="25">
        <v>0.91</v>
      </c>
    </row>
    <row r="2035" spans="3:6">
      <c r="C2035" s="61">
        <v>2424190</v>
      </c>
      <c r="D2035" s="25" t="s">
        <v>749</v>
      </c>
      <c r="E2035" s="25">
        <v>0.94</v>
      </c>
    </row>
    <row r="2036" spans="3:6">
      <c r="C2036" s="61">
        <v>2424200</v>
      </c>
      <c r="D2036" s="25" t="s">
        <v>750</v>
      </c>
      <c r="E2036" s="25">
        <v>0.98</v>
      </c>
    </row>
    <row r="2037" spans="3:6">
      <c r="D2037" s="25" t="s">
        <v>300</v>
      </c>
    </row>
    <row r="2038" spans="3:6">
      <c r="C2038" s="61">
        <v>25</v>
      </c>
      <c r="D2038" s="25" t="s">
        <v>288</v>
      </c>
    </row>
    <row r="2039" spans="3:6">
      <c r="C2039" s="61">
        <v>251.2</v>
      </c>
      <c r="D2039" s="26" t="s">
        <v>602</v>
      </c>
      <c r="E2039" s="25">
        <v>9.42</v>
      </c>
      <c r="F2039" s="25">
        <v>2</v>
      </c>
    </row>
    <row r="2040" spans="3:6">
      <c r="C2040" s="61">
        <v>251.6</v>
      </c>
      <c r="D2040" s="26" t="s">
        <v>603</v>
      </c>
      <c r="E2040" s="25">
        <v>12.56</v>
      </c>
      <c r="F2040" s="25">
        <v>1</v>
      </c>
    </row>
    <row r="2041" spans="3:6">
      <c r="C2041" s="61">
        <v>252</v>
      </c>
      <c r="D2041" s="26" t="s">
        <v>604</v>
      </c>
      <c r="E2041" s="25">
        <v>15.7</v>
      </c>
      <c r="F2041" s="25">
        <v>1</v>
      </c>
    </row>
    <row r="2042" spans="3:6">
      <c r="C2042" s="61">
        <v>252.3</v>
      </c>
      <c r="D2042" s="26" t="s">
        <v>605</v>
      </c>
      <c r="E2042" s="25">
        <v>18.059999999999999</v>
      </c>
      <c r="F2042" s="25">
        <v>1</v>
      </c>
    </row>
    <row r="2043" spans="3:6">
      <c r="C2043" s="61">
        <v>253.2</v>
      </c>
      <c r="D2043" s="26" t="s">
        <v>606</v>
      </c>
      <c r="E2043" s="25">
        <v>25.12</v>
      </c>
    </row>
    <row r="2044" spans="3:6">
      <c r="C2044" s="61">
        <v>254.5</v>
      </c>
      <c r="D2044" s="26" t="s">
        <v>607</v>
      </c>
      <c r="E2044" s="25">
        <v>35.32</v>
      </c>
    </row>
    <row r="2045" spans="3:6">
      <c r="C2045" s="61">
        <v>256</v>
      </c>
      <c r="D2045" s="26" t="s">
        <v>608</v>
      </c>
      <c r="E2045" s="25">
        <v>47.1</v>
      </c>
    </row>
    <row r="2046" spans="3:6">
      <c r="C2046" s="61">
        <v>257</v>
      </c>
      <c r="D2046" s="26" t="s">
        <v>609</v>
      </c>
      <c r="E2046" s="25">
        <v>54.95</v>
      </c>
    </row>
    <row r="2047" spans="3:6">
      <c r="C2047" s="61">
        <v>258</v>
      </c>
      <c r="D2047" s="26" t="s">
        <v>610</v>
      </c>
      <c r="E2047" s="25">
        <v>62.8</v>
      </c>
    </row>
    <row r="2048" spans="3:6">
      <c r="C2048" s="61">
        <v>259</v>
      </c>
      <c r="D2048" s="26" t="s">
        <v>611</v>
      </c>
      <c r="E2048" s="25">
        <v>70.650000000000006</v>
      </c>
    </row>
    <row r="2049" spans="3:5">
      <c r="C2049" s="61">
        <v>2510</v>
      </c>
      <c r="D2049" s="26" t="s">
        <v>612</v>
      </c>
      <c r="E2049" s="25">
        <v>78.5</v>
      </c>
    </row>
    <row r="2050" spans="3:5">
      <c r="C2050" s="61">
        <v>2512</v>
      </c>
      <c r="D2050" s="26" t="s">
        <v>613</v>
      </c>
      <c r="E2050" s="25">
        <v>94.2</v>
      </c>
    </row>
    <row r="2051" spans="3:5">
      <c r="C2051" s="61">
        <v>2514</v>
      </c>
      <c r="D2051" s="26" t="s">
        <v>614</v>
      </c>
      <c r="E2051" s="25">
        <v>109.9</v>
      </c>
    </row>
    <row r="2052" spans="3:5">
      <c r="C2052" s="61">
        <v>2516</v>
      </c>
      <c r="D2052" s="26" t="s">
        <v>615</v>
      </c>
      <c r="E2052" s="25">
        <v>125.6</v>
      </c>
    </row>
    <row r="2053" spans="3:5">
      <c r="C2053" s="61">
        <v>2519</v>
      </c>
      <c r="D2053" s="26" t="s">
        <v>616</v>
      </c>
      <c r="E2053" s="25">
        <v>149.19999999999999</v>
      </c>
    </row>
    <row r="2054" spans="3:5">
      <c r="C2054" s="61">
        <v>2522</v>
      </c>
      <c r="D2054" s="26" t="s">
        <v>617</v>
      </c>
      <c r="E2054" s="25">
        <v>172.7</v>
      </c>
    </row>
    <row r="2055" spans="3:5">
      <c r="C2055" s="61">
        <v>2525</v>
      </c>
      <c r="D2055" s="26" t="s">
        <v>618</v>
      </c>
      <c r="E2055" s="25">
        <v>196.2</v>
      </c>
    </row>
    <row r="2056" spans="3:5">
      <c r="C2056" s="61">
        <v>2528</v>
      </c>
      <c r="D2056" s="26" t="s">
        <v>619</v>
      </c>
      <c r="E2056" s="25">
        <v>219.8</v>
      </c>
    </row>
    <row r="2057" spans="3:5">
      <c r="C2057" s="61">
        <v>2532</v>
      </c>
      <c r="D2057" s="26" t="s">
        <v>620</v>
      </c>
      <c r="E2057" s="25">
        <v>251.2</v>
      </c>
    </row>
    <row r="2058" spans="3:5">
      <c r="C2058" s="61">
        <v>2536</v>
      </c>
      <c r="D2058" s="26" t="s">
        <v>621</v>
      </c>
      <c r="E2058" s="25">
        <v>282.60000000000002</v>
      </c>
    </row>
    <row r="2059" spans="3:5">
      <c r="C2059" s="61">
        <v>2538</v>
      </c>
      <c r="D2059" s="26" t="s">
        <v>622</v>
      </c>
      <c r="E2059" s="25">
        <v>298.3</v>
      </c>
    </row>
    <row r="2060" spans="3:5">
      <c r="C2060" s="61">
        <v>2540</v>
      </c>
      <c r="D2060" s="26" t="s">
        <v>623</v>
      </c>
      <c r="E2060" s="25">
        <v>314</v>
      </c>
    </row>
    <row r="2061" spans="3:5">
      <c r="C2061" s="61">
        <v>2545</v>
      </c>
      <c r="D2061" s="26" t="s">
        <v>624</v>
      </c>
      <c r="E2061" s="25">
        <v>353.2</v>
      </c>
    </row>
    <row r="2062" spans="3:5">
      <c r="C2062" s="61">
        <v>2550</v>
      </c>
      <c r="D2062" s="26" t="s">
        <v>625</v>
      </c>
      <c r="E2062" s="25">
        <v>392.5</v>
      </c>
    </row>
    <row r="2063" spans="3:5">
      <c r="D2063" s="25" t="s">
        <v>300</v>
      </c>
    </row>
    <row r="2064" spans="3:5">
      <c r="D2064" s="25" t="s">
        <v>751</v>
      </c>
    </row>
    <row r="2065" spans="4:5">
      <c r="D2065" s="25" t="s">
        <v>752</v>
      </c>
      <c r="E2065" s="25">
        <v>12.2</v>
      </c>
    </row>
    <row r="2066" spans="4:5">
      <c r="D2066" s="25" t="s">
        <v>753</v>
      </c>
      <c r="E2066" s="25">
        <v>16.7</v>
      </c>
    </row>
    <row r="2067" spans="4:5">
      <c r="D2067" s="25" t="s">
        <v>754</v>
      </c>
      <c r="E2067" s="25">
        <v>20.399999999999999</v>
      </c>
    </row>
    <row r="2068" spans="4:5">
      <c r="D2068" s="25" t="s">
        <v>755</v>
      </c>
      <c r="E2068" s="25">
        <v>14.6</v>
      </c>
    </row>
    <row r="2069" spans="4:5">
      <c r="D2069" s="25" t="s">
        <v>756</v>
      </c>
      <c r="E2069" s="25">
        <v>19.899999999999999</v>
      </c>
    </row>
    <row r="2070" spans="4:5">
      <c r="D2070" s="25" t="s">
        <v>757</v>
      </c>
      <c r="E2070" s="25">
        <v>41.8</v>
      </c>
    </row>
    <row r="2071" spans="4:5">
      <c r="D2071" s="25" t="s">
        <v>758</v>
      </c>
      <c r="E2071" s="25">
        <v>26.7</v>
      </c>
    </row>
    <row r="2072" spans="4:5">
      <c r="D2072" s="25" t="s">
        <v>759</v>
      </c>
      <c r="E2072" s="25">
        <v>18.100000000000001</v>
      </c>
    </row>
    <row r="2073" spans="4:5">
      <c r="D2073" s="25" t="s">
        <v>760</v>
      </c>
      <c r="E2073" s="25">
        <v>24.7</v>
      </c>
    </row>
    <row r="2074" spans="4:5">
      <c r="D2074" s="25" t="s">
        <v>761</v>
      </c>
      <c r="E2074" s="25">
        <v>52.1</v>
      </c>
    </row>
    <row r="2075" spans="4:5">
      <c r="D2075" s="25" t="s">
        <v>762</v>
      </c>
      <c r="E2075" s="25">
        <v>33.700000000000003</v>
      </c>
    </row>
    <row r="2076" spans="4:5">
      <c r="D2076" s="25" t="s">
        <v>763</v>
      </c>
      <c r="E2076" s="25">
        <v>23.8</v>
      </c>
    </row>
    <row r="2077" spans="4:5">
      <c r="D2077" s="25" t="s">
        <v>764</v>
      </c>
      <c r="E2077" s="25">
        <v>30.4</v>
      </c>
    </row>
    <row r="2078" spans="4:5">
      <c r="D2078" s="25" t="s">
        <v>765</v>
      </c>
      <c r="E2078" s="25">
        <v>63.2</v>
      </c>
    </row>
    <row r="2079" spans="4:5">
      <c r="D2079" s="25" t="s">
        <v>766</v>
      </c>
      <c r="E2079" s="25">
        <v>42.6</v>
      </c>
    </row>
    <row r="2080" spans="4:5">
      <c r="D2080" s="25" t="s">
        <v>767</v>
      </c>
      <c r="E2080" s="25">
        <v>28.7</v>
      </c>
    </row>
    <row r="2081" spans="4:5">
      <c r="D2081" s="25" t="s">
        <v>768</v>
      </c>
      <c r="E2081" s="25">
        <v>35.5</v>
      </c>
    </row>
    <row r="2082" spans="4:5">
      <c r="D2082" s="25" t="s">
        <v>769</v>
      </c>
      <c r="E2082" s="25">
        <v>76.2</v>
      </c>
    </row>
    <row r="2083" spans="4:5">
      <c r="D2083" s="25" t="s">
        <v>770</v>
      </c>
      <c r="E2083" s="25">
        <v>51.2</v>
      </c>
    </row>
    <row r="2084" spans="4:5">
      <c r="D2084" s="25" t="s">
        <v>771</v>
      </c>
      <c r="E2084" s="25">
        <v>34.6</v>
      </c>
    </row>
    <row r="2085" spans="4:5">
      <c r="D2085" s="25" t="s">
        <v>772</v>
      </c>
      <c r="E2085" s="25">
        <v>42.3</v>
      </c>
    </row>
    <row r="2086" spans="4:5">
      <c r="D2086" s="25" t="s">
        <v>773</v>
      </c>
      <c r="E2086" s="25">
        <v>88.9</v>
      </c>
    </row>
    <row r="2087" spans="4:5">
      <c r="D2087" s="25" t="s">
        <v>774</v>
      </c>
      <c r="E2087" s="25">
        <v>61.3</v>
      </c>
    </row>
    <row r="2088" spans="4:5">
      <c r="D2088" s="25" t="s">
        <v>775</v>
      </c>
      <c r="E2088" s="25">
        <v>40.4</v>
      </c>
    </row>
    <row r="2089" spans="4:5">
      <c r="D2089" s="25" t="s">
        <v>776</v>
      </c>
      <c r="E2089" s="25">
        <v>50.5</v>
      </c>
    </row>
    <row r="2090" spans="4:5">
      <c r="D2090" s="25" t="s">
        <v>777</v>
      </c>
      <c r="E2090" s="25">
        <v>103</v>
      </c>
    </row>
    <row r="2091" spans="4:5">
      <c r="D2091" s="25" t="s">
        <v>778</v>
      </c>
      <c r="E2091" s="25">
        <v>71.5</v>
      </c>
    </row>
    <row r="2092" spans="4:5">
      <c r="D2092" s="25" t="s">
        <v>779</v>
      </c>
      <c r="E2092" s="25">
        <v>47.4</v>
      </c>
    </row>
    <row r="2093" spans="4:5">
      <c r="D2093" s="25" t="s">
        <v>780</v>
      </c>
      <c r="E2093" s="25">
        <v>60.3</v>
      </c>
    </row>
    <row r="2094" spans="4:5">
      <c r="D2094" s="25" t="s">
        <v>781</v>
      </c>
      <c r="E2094" s="25">
        <v>117</v>
      </c>
    </row>
    <row r="2095" spans="4:5">
      <c r="D2095" s="25" t="s">
        <v>782</v>
      </c>
      <c r="E2095" s="25">
        <v>83.2</v>
      </c>
    </row>
    <row r="2096" spans="4:5">
      <c r="D2096" s="25" t="s">
        <v>783</v>
      </c>
      <c r="E2096" s="25">
        <v>54.1</v>
      </c>
    </row>
    <row r="2097" spans="4:5">
      <c r="D2097" s="25" t="s">
        <v>784</v>
      </c>
      <c r="E2097" s="25">
        <v>68.2</v>
      </c>
    </row>
    <row r="2098" spans="4:5">
      <c r="D2098" s="25" t="s">
        <v>785</v>
      </c>
      <c r="E2098" s="25">
        <v>93</v>
      </c>
    </row>
    <row r="2099" spans="4:5">
      <c r="D2099" s="25" t="s">
        <v>786</v>
      </c>
      <c r="E2099" s="25">
        <v>61.2</v>
      </c>
    </row>
    <row r="2100" spans="4:5">
      <c r="D2100" s="25" t="s">
        <v>787</v>
      </c>
      <c r="E2100" s="25">
        <v>157</v>
      </c>
    </row>
    <row r="2101" spans="4:5">
      <c r="D2101" s="25" t="s">
        <v>788</v>
      </c>
      <c r="E2101" s="25">
        <v>76.400000000000006</v>
      </c>
    </row>
    <row r="2102" spans="4:5">
      <c r="D2102" s="25" t="s">
        <v>789</v>
      </c>
      <c r="E2102" s="25">
        <v>103</v>
      </c>
    </row>
    <row r="2103" spans="4:5">
      <c r="D2103" s="25" t="s">
        <v>790</v>
      </c>
      <c r="E2103" s="25">
        <v>69.8</v>
      </c>
    </row>
    <row r="2104" spans="4:5">
      <c r="D2104" s="25" t="s">
        <v>791</v>
      </c>
      <c r="E2104" s="25">
        <v>172</v>
      </c>
    </row>
    <row r="2105" spans="4:5">
      <c r="D2105" s="25" t="s">
        <v>792</v>
      </c>
      <c r="E2105" s="25">
        <v>88.3</v>
      </c>
    </row>
    <row r="2106" spans="4:5">
      <c r="D2106" s="25" t="s">
        <v>793</v>
      </c>
      <c r="E2106" s="25">
        <v>117</v>
      </c>
    </row>
    <row r="2107" spans="4:5">
      <c r="D2107" s="25" t="s">
        <v>794</v>
      </c>
      <c r="E2107" s="25">
        <v>74.2</v>
      </c>
    </row>
    <row r="2108" spans="4:5">
      <c r="D2108" s="25" t="s">
        <v>795</v>
      </c>
      <c r="E2108" s="25">
        <v>189</v>
      </c>
    </row>
    <row r="2109" spans="4:5">
      <c r="D2109" s="25" t="s">
        <v>796</v>
      </c>
      <c r="E2109" s="25">
        <v>97.6</v>
      </c>
    </row>
    <row r="2110" spans="4:5">
      <c r="D2110" s="25" t="s">
        <v>797</v>
      </c>
      <c r="E2110" s="25">
        <v>78.900000000000006</v>
      </c>
    </row>
    <row r="2111" spans="4:5">
      <c r="D2111" s="25" t="s">
        <v>798</v>
      </c>
      <c r="E2111" s="25">
        <v>127</v>
      </c>
    </row>
    <row r="2112" spans="4:5">
      <c r="D2112" s="25" t="s">
        <v>799</v>
      </c>
      <c r="E2112" s="25">
        <v>177</v>
      </c>
    </row>
    <row r="2113" spans="4:5">
      <c r="D2113" s="25" t="s">
        <v>800</v>
      </c>
      <c r="E2113" s="25">
        <v>105</v>
      </c>
    </row>
    <row r="2114" spans="4:5">
      <c r="D2114" s="25" t="s">
        <v>801</v>
      </c>
      <c r="E2114" s="25">
        <v>83.7</v>
      </c>
    </row>
    <row r="2115" spans="4:5">
      <c r="D2115" s="25" t="s">
        <v>802</v>
      </c>
      <c r="E2115" s="25">
        <v>134</v>
      </c>
    </row>
    <row r="2116" spans="4:5">
      <c r="D2116" s="25" t="s">
        <v>803</v>
      </c>
      <c r="E2116" s="25">
        <v>238</v>
      </c>
    </row>
    <row r="2117" spans="4:5">
      <c r="D2117" s="25" t="s">
        <v>804</v>
      </c>
      <c r="E2117" s="25">
        <v>112</v>
      </c>
    </row>
    <row r="2118" spans="4:5">
      <c r="D2118" s="25" t="s">
        <v>805</v>
      </c>
      <c r="E2118" s="25">
        <v>245</v>
      </c>
    </row>
    <row r="2119" spans="4:5">
      <c r="D2119" s="25" t="s">
        <v>806</v>
      </c>
      <c r="E2119" s="25">
        <v>142</v>
      </c>
    </row>
    <row r="2120" spans="4:5">
      <c r="D2120" s="25" t="s">
        <v>807</v>
      </c>
      <c r="E2120" s="25">
        <v>248</v>
      </c>
    </row>
    <row r="2121" spans="4:5">
      <c r="D2121" s="25" t="s">
        <v>808</v>
      </c>
      <c r="E2121" s="25">
        <v>92.4</v>
      </c>
    </row>
    <row r="2122" spans="4:5">
      <c r="D2122" s="25" t="s">
        <v>809</v>
      </c>
      <c r="E2122" s="25">
        <v>125</v>
      </c>
    </row>
    <row r="2123" spans="4:5">
      <c r="D2123" s="25" t="s">
        <v>810</v>
      </c>
      <c r="E2123" s="25">
        <v>250</v>
      </c>
    </row>
    <row r="2124" spans="4:5">
      <c r="D2124" s="25" t="s">
        <v>811</v>
      </c>
      <c r="E2124" s="25">
        <v>155</v>
      </c>
    </row>
    <row r="2125" spans="4:5">
      <c r="D2125" s="25" t="s">
        <v>812</v>
      </c>
      <c r="E2125" s="25">
        <v>99.7</v>
      </c>
    </row>
    <row r="2126" spans="4:5">
      <c r="D2126" s="25" t="s">
        <v>813</v>
      </c>
      <c r="E2126" s="25">
        <v>256</v>
      </c>
    </row>
    <row r="2127" spans="4:5">
      <c r="D2127" s="25" t="s">
        <v>814</v>
      </c>
      <c r="E2127" s="25">
        <v>140</v>
      </c>
    </row>
    <row r="2128" spans="4:5">
      <c r="D2128" s="25" t="s">
        <v>815</v>
      </c>
      <c r="E2128" s="25">
        <v>171</v>
      </c>
    </row>
    <row r="2129" spans="4:5">
      <c r="D2129" s="25" t="s">
        <v>816</v>
      </c>
      <c r="E2129" s="25">
        <v>107</v>
      </c>
    </row>
    <row r="2130" spans="4:5">
      <c r="D2130" s="25" t="s">
        <v>817</v>
      </c>
      <c r="E2130" s="25">
        <v>263</v>
      </c>
    </row>
    <row r="2131" spans="4:5">
      <c r="D2131" s="25" t="s">
        <v>818</v>
      </c>
      <c r="E2131" s="25">
        <v>155</v>
      </c>
    </row>
    <row r="2132" spans="4:5">
      <c r="D2132" s="25" t="s">
        <v>819</v>
      </c>
      <c r="E2132" s="25">
        <v>187</v>
      </c>
    </row>
    <row r="2133" spans="4:5">
      <c r="D2133" s="25" t="s">
        <v>820</v>
      </c>
      <c r="E2133" s="25">
        <v>120</v>
      </c>
    </row>
    <row r="2134" spans="4:5">
      <c r="D2134" s="25" t="s">
        <v>821</v>
      </c>
      <c r="E2134" s="25">
        <v>270</v>
      </c>
    </row>
    <row r="2135" spans="4:5">
      <c r="D2135" s="25" t="s">
        <v>822</v>
      </c>
      <c r="E2135" s="25">
        <v>166</v>
      </c>
    </row>
    <row r="2136" spans="4:5">
      <c r="D2136" s="25" t="s">
        <v>823</v>
      </c>
      <c r="E2136" s="25">
        <v>199</v>
      </c>
    </row>
    <row r="2137" spans="4:5">
      <c r="D2137" s="25" t="s">
        <v>824</v>
      </c>
      <c r="E2137" s="25">
        <v>129</v>
      </c>
    </row>
    <row r="2138" spans="4:5">
      <c r="D2138" s="25" t="s">
        <v>825</v>
      </c>
      <c r="E2138" s="25">
        <v>278</v>
      </c>
    </row>
    <row r="2139" spans="4:5">
      <c r="D2139" s="25" t="s">
        <v>826</v>
      </c>
      <c r="E2139" s="25">
        <v>178</v>
      </c>
    </row>
    <row r="2140" spans="4:5">
      <c r="D2140" s="25" t="s">
        <v>827</v>
      </c>
      <c r="E2140" s="25">
        <v>212</v>
      </c>
    </row>
    <row r="2141" spans="4:5">
      <c r="D2141" s="25" t="s">
        <v>828</v>
      </c>
      <c r="E2141" s="25">
        <v>138</v>
      </c>
    </row>
    <row r="2142" spans="4:5">
      <c r="D2142" s="25" t="s">
        <v>829</v>
      </c>
      <c r="E2142" s="25">
        <v>285</v>
      </c>
    </row>
    <row r="2143" spans="4:5">
      <c r="D2143" s="25" t="s">
        <v>830</v>
      </c>
      <c r="E2143" s="25">
        <v>340</v>
      </c>
    </row>
    <row r="2144" spans="4:5">
      <c r="D2144" s="25" t="s">
        <v>831</v>
      </c>
      <c r="E2144" s="25">
        <v>190</v>
      </c>
    </row>
    <row r="2145" spans="4:5">
      <c r="D2145" s="25" t="s">
        <v>832</v>
      </c>
      <c r="E2145" s="25">
        <v>402</v>
      </c>
    </row>
    <row r="2146" spans="4:5">
      <c r="D2146" s="25" t="s">
        <v>833</v>
      </c>
      <c r="E2146" s="25">
        <v>225</v>
      </c>
    </row>
    <row r="2147" spans="4:5">
      <c r="D2147" s="25" t="s">
        <v>834</v>
      </c>
      <c r="E2147" s="25">
        <v>293</v>
      </c>
    </row>
    <row r="2148" spans="4:5">
      <c r="D2148" s="25" t="s">
        <v>835</v>
      </c>
      <c r="E2148" s="25">
        <v>150</v>
      </c>
    </row>
    <row r="2149" spans="4:5">
      <c r="D2149" s="25" t="s">
        <v>836</v>
      </c>
      <c r="E2149" s="25">
        <v>347</v>
      </c>
    </row>
    <row r="2150" spans="4:5">
      <c r="D2150" s="25" t="s">
        <v>837</v>
      </c>
      <c r="E2150" s="25">
        <v>204</v>
      </c>
    </row>
    <row r="2151" spans="4:5">
      <c r="D2151" s="25" t="s">
        <v>838</v>
      </c>
      <c r="E2151" s="25">
        <v>410</v>
      </c>
    </row>
    <row r="2152" spans="4:5">
      <c r="D2152" s="25" t="s">
        <v>839</v>
      </c>
      <c r="E2152" s="25">
        <v>241</v>
      </c>
    </row>
    <row r="2153" spans="4:5">
      <c r="D2153" s="25" t="s">
        <v>840</v>
      </c>
      <c r="E2153" s="25">
        <v>301</v>
      </c>
    </row>
    <row r="2154" spans="4:5">
      <c r="D2154" s="25" t="s">
        <v>841</v>
      </c>
      <c r="E2154" s="25">
        <v>356</v>
      </c>
    </row>
    <row r="2155" spans="4:5">
      <c r="D2155" s="25" t="s">
        <v>842</v>
      </c>
      <c r="E2155" s="25">
        <v>421</v>
      </c>
    </row>
    <row r="2156" spans="4:5">
      <c r="D2156" s="25" t="s">
        <v>843</v>
      </c>
      <c r="E2156" s="25">
        <v>172</v>
      </c>
    </row>
    <row r="2157" spans="4:5">
      <c r="D2157" s="25" t="s">
        <v>844</v>
      </c>
      <c r="E2157" s="25">
        <v>224</v>
      </c>
    </row>
    <row r="2158" spans="4:5">
      <c r="D2158" s="25" t="s">
        <v>845</v>
      </c>
      <c r="E2158" s="25">
        <v>262</v>
      </c>
    </row>
    <row r="2159" spans="4:5">
      <c r="D2159" s="25" t="s">
        <v>846</v>
      </c>
      <c r="E2159" s="25">
        <v>317</v>
      </c>
    </row>
    <row r="2160" spans="4:5">
      <c r="D2160" s="25" t="s">
        <v>847</v>
      </c>
      <c r="E2160" s="25">
        <v>377</v>
      </c>
    </row>
    <row r="2161" spans="4:5">
      <c r="D2161" s="25" t="s">
        <v>848</v>
      </c>
      <c r="E2161" s="25">
        <v>448</v>
      </c>
    </row>
    <row r="2162" spans="4:5">
      <c r="D2162" s="25" t="s">
        <v>849</v>
      </c>
      <c r="E2162" s="25">
        <v>198</v>
      </c>
    </row>
    <row r="2163" spans="4:5">
      <c r="D2163" s="25" t="s">
        <v>850</v>
      </c>
      <c r="E2163" s="25">
        <v>252</v>
      </c>
    </row>
    <row r="2164" spans="4:5">
      <c r="D2164" s="25" t="s">
        <v>851</v>
      </c>
      <c r="E2164" s="25">
        <v>291</v>
      </c>
    </row>
    <row r="2165" spans="4:5">
      <c r="D2165" s="25" t="s">
        <v>852</v>
      </c>
      <c r="E2165" s="25">
        <v>333</v>
      </c>
    </row>
    <row r="2166" spans="4:5">
      <c r="D2166" s="25" t="s">
        <v>853</v>
      </c>
      <c r="E2166" s="25">
        <v>396</v>
      </c>
    </row>
    <row r="2167" spans="4:5">
      <c r="D2167" s="25" t="s">
        <v>854</v>
      </c>
      <c r="E2167" s="25">
        <v>471</v>
      </c>
    </row>
    <row r="2168" spans="4:5">
      <c r="D2168" s="25" t="s">
        <v>855</v>
      </c>
      <c r="E2168" s="25">
        <v>222</v>
      </c>
    </row>
    <row r="2169" spans="4:5">
      <c r="D2169" s="25" t="s">
        <v>856</v>
      </c>
      <c r="E2169" s="25">
        <v>258</v>
      </c>
    </row>
    <row r="2170" spans="4:5">
      <c r="D2170" s="25" t="s">
        <v>857</v>
      </c>
      <c r="E2170" s="25">
        <v>272</v>
      </c>
    </row>
    <row r="2171" spans="4:5">
      <c r="D2171" s="25" t="s">
        <v>858</v>
      </c>
      <c r="E2171" s="25">
        <v>321</v>
      </c>
    </row>
    <row r="2172" spans="4:5">
      <c r="D2172" s="25" t="s">
        <v>859</v>
      </c>
      <c r="E2172" s="25">
        <v>314</v>
      </c>
    </row>
    <row r="2173" spans="4:5">
      <c r="D2173" s="25" t="s">
        <v>860</v>
      </c>
      <c r="E2173" s="25">
        <v>371</v>
      </c>
    </row>
    <row r="2174" spans="4:5">
      <c r="D2174" s="25" t="s">
        <v>861</v>
      </c>
      <c r="E2174" s="25">
        <v>349</v>
      </c>
    </row>
    <row r="2175" spans="4:5">
      <c r="D2175" s="25" t="s">
        <v>862</v>
      </c>
      <c r="E2175" s="25">
        <v>412</v>
      </c>
    </row>
    <row r="2176" spans="4:5">
      <c r="D2176" s="25" t="s">
        <v>863</v>
      </c>
      <c r="E2176" s="25">
        <v>477</v>
      </c>
    </row>
    <row r="2177" spans="4:5">
      <c r="D2177" s="25" t="s">
        <v>864</v>
      </c>
      <c r="E2177" s="25">
        <v>415</v>
      </c>
    </row>
    <row r="2178" spans="4:5">
      <c r="D2178" s="25" t="s">
        <v>865</v>
      </c>
      <c r="E2178" s="25">
        <v>554</v>
      </c>
    </row>
    <row r="2179" spans="4:5">
      <c r="D2179" s="25" t="s">
        <v>866</v>
      </c>
      <c r="E2179" s="25">
        <v>494</v>
      </c>
    </row>
    <row r="2180" spans="4:5">
      <c r="D2180" s="25" t="s">
        <v>867</v>
      </c>
      <c r="E2180" s="25">
        <v>642</v>
      </c>
    </row>
    <row r="2181" spans="4:5">
      <c r="D2181" s="25" t="s">
        <v>868</v>
      </c>
      <c r="E2181" s="25">
        <v>343</v>
      </c>
    </row>
    <row r="2182" spans="4:5">
      <c r="D2182" s="25" t="s">
        <v>869</v>
      </c>
      <c r="E2182" s="25">
        <v>390</v>
      </c>
    </row>
    <row r="2183" spans="4:5">
      <c r="D2183" s="25" t="s">
        <v>870</v>
      </c>
      <c r="E2183" s="25">
        <v>433</v>
      </c>
    </row>
    <row r="2184" spans="4:5">
      <c r="D2184" s="25" t="s">
        <v>871</v>
      </c>
      <c r="E2184" s="25">
        <v>499</v>
      </c>
    </row>
    <row r="2185" spans="4:5">
      <c r="D2185" s="25" t="s">
        <v>300</v>
      </c>
    </row>
    <row r="2186" spans="4:5">
      <c r="D2186" s="25" t="s">
        <v>872</v>
      </c>
    </row>
    <row r="2187" spans="4:5">
      <c r="D2187" s="25" t="s">
        <v>873</v>
      </c>
      <c r="E2187" s="25">
        <v>5</v>
      </c>
    </row>
    <row r="2188" spans="4:5">
      <c r="D2188" s="25" t="s">
        <v>874</v>
      </c>
      <c r="E2188" s="25">
        <v>6</v>
      </c>
    </row>
    <row r="2189" spans="4:5">
      <c r="D2189" s="25" t="s">
        <v>875</v>
      </c>
      <c r="E2189" s="25">
        <v>6.89</v>
      </c>
    </row>
    <row r="2190" spans="4:5">
      <c r="D2190" s="25" t="s">
        <v>876</v>
      </c>
      <c r="E2190" s="25">
        <v>8.1</v>
      </c>
    </row>
    <row r="2191" spans="4:5">
      <c r="D2191" s="25" t="s">
        <v>877</v>
      </c>
      <c r="E2191" s="25">
        <v>8.66</v>
      </c>
    </row>
    <row r="2192" spans="4:5">
      <c r="D2192" s="25" t="s">
        <v>878</v>
      </c>
      <c r="E2192" s="25">
        <v>10.4</v>
      </c>
    </row>
    <row r="2193" spans="4:5">
      <c r="D2193" s="25" t="s">
        <v>879</v>
      </c>
      <c r="E2193" s="25">
        <v>10.5</v>
      </c>
    </row>
    <row r="2194" spans="4:5">
      <c r="D2194" s="25" t="s">
        <v>880</v>
      </c>
      <c r="E2194" s="25">
        <v>12.9</v>
      </c>
    </row>
    <row r="2195" spans="4:5">
      <c r="D2195" s="25" t="s">
        <v>881</v>
      </c>
      <c r="E2195" s="25">
        <v>12.7</v>
      </c>
    </row>
    <row r="2196" spans="4:5">
      <c r="D2196" s="25" t="s">
        <v>882</v>
      </c>
      <c r="E2196" s="25">
        <v>15.8</v>
      </c>
    </row>
    <row r="2197" spans="4:5">
      <c r="D2197" s="25" t="s">
        <v>883</v>
      </c>
      <c r="E2197" s="25">
        <v>15.4</v>
      </c>
    </row>
    <row r="2198" spans="4:5">
      <c r="D2198" s="25" t="s">
        <v>884</v>
      </c>
      <c r="E2198" s="25">
        <v>18.8</v>
      </c>
    </row>
    <row r="2199" spans="4:5">
      <c r="D2199" s="25" t="s">
        <v>885</v>
      </c>
      <c r="E2199" s="25">
        <v>21.3</v>
      </c>
    </row>
    <row r="2200" spans="4:5">
      <c r="D2200" s="25" t="s">
        <v>886</v>
      </c>
      <c r="E2200" s="25">
        <v>18.399999999999999</v>
      </c>
    </row>
    <row r="2201" spans="4:5">
      <c r="D2201" s="25" t="s">
        <v>887</v>
      </c>
      <c r="E2201" s="25">
        <v>22.4</v>
      </c>
    </row>
    <row r="2202" spans="4:5">
      <c r="D2202" s="25" t="s">
        <v>888</v>
      </c>
      <c r="E2202" s="25">
        <v>25.1</v>
      </c>
    </row>
    <row r="2203" spans="4:5">
      <c r="D2203" s="25" t="s">
        <v>889</v>
      </c>
      <c r="E2203" s="25">
        <v>22.2</v>
      </c>
    </row>
    <row r="2204" spans="4:5">
      <c r="D2204" s="25" t="s">
        <v>890</v>
      </c>
      <c r="E2204" s="25">
        <v>26.2</v>
      </c>
    </row>
    <row r="2205" spans="4:5">
      <c r="D2205" s="25" t="s">
        <v>891</v>
      </c>
      <c r="E2205" s="25">
        <v>29.4</v>
      </c>
    </row>
    <row r="2206" spans="4:5">
      <c r="D2206" s="25" t="s">
        <v>892</v>
      </c>
      <c r="E2206" s="25">
        <v>26.2</v>
      </c>
    </row>
    <row r="2207" spans="4:5">
      <c r="D2207" s="25" t="s">
        <v>893</v>
      </c>
      <c r="E2207" s="25">
        <v>30.7</v>
      </c>
    </row>
    <row r="2208" spans="4:5">
      <c r="D2208" s="25" t="s">
        <v>894</v>
      </c>
      <c r="E2208" s="25">
        <v>34.299999999999997</v>
      </c>
    </row>
    <row r="2209" spans="4:5">
      <c r="D2209" s="25" t="s">
        <v>895</v>
      </c>
      <c r="E2209" s="25">
        <v>30.7</v>
      </c>
    </row>
    <row r="2210" spans="4:5">
      <c r="D2210" s="25" t="s">
        <v>896</v>
      </c>
      <c r="E2210" s="25">
        <v>36.1</v>
      </c>
    </row>
    <row r="2211" spans="4:5">
      <c r="D2211" s="25" t="s">
        <v>897</v>
      </c>
      <c r="E2211" s="25">
        <v>42.3</v>
      </c>
    </row>
    <row r="2212" spans="4:5">
      <c r="D2212" s="25" t="s">
        <v>898</v>
      </c>
      <c r="E2212" s="25">
        <v>36.5</v>
      </c>
    </row>
    <row r="2213" spans="4:5">
      <c r="D2213" s="25" t="s">
        <v>899</v>
      </c>
      <c r="E2213" s="25">
        <v>42.2</v>
      </c>
    </row>
    <row r="2214" spans="4:5">
      <c r="D2214" s="25" t="s">
        <v>900</v>
      </c>
      <c r="E2214" s="25">
        <v>49.3</v>
      </c>
    </row>
    <row r="2215" spans="4:5">
      <c r="D2215" s="25" t="s">
        <v>901</v>
      </c>
      <c r="E2215" s="25">
        <v>43</v>
      </c>
    </row>
    <row r="2216" spans="4:5">
      <c r="D2216" s="25" t="s">
        <v>902</v>
      </c>
      <c r="E2216" s="25">
        <v>49.1</v>
      </c>
    </row>
    <row r="2217" spans="4:5">
      <c r="D2217" s="25" t="s">
        <v>903</v>
      </c>
      <c r="E2217" s="25">
        <v>57</v>
      </c>
    </row>
    <row r="2218" spans="4:5">
      <c r="D2218" s="25" t="s">
        <v>904</v>
      </c>
      <c r="E2218" s="25">
        <v>50.2</v>
      </c>
    </row>
    <row r="2219" spans="4:5">
      <c r="D2219" s="25" t="s">
        <v>905</v>
      </c>
      <c r="E2219" s="25">
        <v>57.1</v>
      </c>
    </row>
    <row r="2220" spans="4:5">
      <c r="D2220" s="25" t="s">
        <v>906</v>
      </c>
      <c r="E2220" s="25">
        <v>66</v>
      </c>
    </row>
    <row r="2221" spans="4:5">
      <c r="D2221" s="25" t="s">
        <v>907</v>
      </c>
      <c r="E2221" s="25">
        <v>57.4</v>
      </c>
    </row>
    <row r="2222" spans="4:5">
      <c r="D2222" s="25" t="s">
        <v>908</v>
      </c>
      <c r="E2222" s="25">
        <v>66.3</v>
      </c>
    </row>
    <row r="2223" spans="4:5">
      <c r="D2223" s="25" t="s">
        <v>909</v>
      </c>
      <c r="E2223" s="25">
        <v>75.7</v>
      </c>
    </row>
    <row r="2224" spans="4:5">
      <c r="D2224" s="25" t="s">
        <v>910</v>
      </c>
      <c r="E2224" s="25">
        <v>67.2</v>
      </c>
    </row>
    <row r="2225" spans="4:5">
      <c r="D2225" s="25" t="s">
        <v>911</v>
      </c>
      <c r="E2225" s="25">
        <v>77.599999999999994</v>
      </c>
    </row>
    <row r="2226" spans="4:5">
      <c r="D2226" s="25" t="s">
        <v>912</v>
      </c>
      <c r="E2226" s="25">
        <v>92.4</v>
      </c>
    </row>
    <row r="2227" spans="4:5">
      <c r="D2227" s="25" t="s">
        <v>913</v>
      </c>
      <c r="E2227" s="25">
        <v>79.400000000000006</v>
      </c>
    </row>
    <row r="2228" spans="4:5">
      <c r="D2228" s="25" t="s">
        <v>914</v>
      </c>
      <c r="E2228" s="25">
        <v>90.7</v>
      </c>
    </row>
    <row r="2229" spans="4:5">
      <c r="D2229" s="25" t="s">
        <v>915</v>
      </c>
      <c r="E2229" s="25">
        <v>107</v>
      </c>
    </row>
    <row r="2230" spans="4:5">
      <c r="D2230" s="25" t="s">
        <v>916</v>
      </c>
      <c r="E2230" s="25">
        <v>92.1</v>
      </c>
    </row>
    <row r="2231" spans="4:5">
      <c r="D2231" s="25" t="s">
        <v>917</v>
      </c>
      <c r="E2231" s="25">
        <v>106</v>
      </c>
    </row>
    <row r="2232" spans="4:5">
      <c r="D2232" s="25" t="s">
        <v>918</v>
      </c>
      <c r="E2232" s="25">
        <v>123</v>
      </c>
    </row>
    <row r="2233" spans="4:5">
      <c r="D2233" s="25" t="s">
        <v>919</v>
      </c>
      <c r="E2233" s="25">
        <v>108</v>
      </c>
    </row>
    <row r="2234" spans="4:5">
      <c r="D2234" s="25" t="s">
        <v>920</v>
      </c>
      <c r="E2234" s="25">
        <v>122</v>
      </c>
    </row>
    <row r="2235" spans="4:5">
      <c r="D2235" s="25" t="s">
        <v>921</v>
      </c>
      <c r="E2235" s="25">
        <v>154</v>
      </c>
    </row>
    <row r="2236" spans="4:5">
      <c r="D2236" s="25" t="s">
        <v>922</v>
      </c>
      <c r="E2236" s="25">
        <v>137</v>
      </c>
    </row>
    <row r="2237" spans="4:5">
      <c r="D2237" s="25" t="s">
        <v>923</v>
      </c>
      <c r="E2237" s="25">
        <v>147</v>
      </c>
    </row>
    <row r="2238" spans="4:5">
      <c r="D2238" s="25" t="s">
        <v>924</v>
      </c>
      <c r="E2238" s="25">
        <v>174</v>
      </c>
    </row>
    <row r="2239" spans="4:5">
      <c r="D2239" s="25" t="s">
        <v>925</v>
      </c>
      <c r="E2239" s="25">
        <v>197</v>
      </c>
    </row>
    <row r="2240" spans="4:5">
      <c r="D2240" s="25" t="s">
        <v>300</v>
      </c>
    </row>
    <row r="2241" spans="4:5">
      <c r="D2241" s="25" t="s">
        <v>926</v>
      </c>
    </row>
    <row r="2242" spans="4:5">
      <c r="D2242" s="25" t="s">
        <v>927</v>
      </c>
      <c r="E2242" s="25">
        <v>8.64</v>
      </c>
    </row>
    <row r="2243" spans="4:5">
      <c r="D2243" s="25" t="s">
        <v>928</v>
      </c>
      <c r="E2243" s="25">
        <v>10.6</v>
      </c>
    </row>
    <row r="2244" spans="4:5">
      <c r="D2244" s="25" t="s">
        <v>929</v>
      </c>
      <c r="E2244" s="25">
        <v>13.4</v>
      </c>
    </row>
    <row r="2245" spans="4:5">
      <c r="D2245" s="25" t="s">
        <v>930</v>
      </c>
      <c r="E2245" s="25">
        <v>16</v>
      </c>
    </row>
    <row r="2246" spans="4:5">
      <c r="D2246" s="25" t="s">
        <v>931</v>
      </c>
      <c r="E2246" s="25">
        <v>18.8</v>
      </c>
    </row>
    <row r="2247" spans="4:5">
      <c r="D2247" s="25" t="s">
        <v>932</v>
      </c>
      <c r="E2247" s="25">
        <v>22</v>
      </c>
    </row>
    <row r="2248" spans="4:5">
      <c r="D2248" s="25" t="s">
        <v>933</v>
      </c>
      <c r="E2248" s="25">
        <v>25.3</v>
      </c>
    </row>
    <row r="2249" spans="4:5">
      <c r="D2249" s="25" t="s">
        <v>934</v>
      </c>
      <c r="E2249" s="25">
        <v>29.4</v>
      </c>
    </row>
    <row r="2250" spans="4:5">
      <c r="D2250" s="25" t="s">
        <v>935</v>
      </c>
      <c r="E2250" s="25">
        <v>33.200000000000003</v>
      </c>
    </row>
    <row r="2251" spans="4:5">
      <c r="D2251" s="25" t="s">
        <v>936</v>
      </c>
      <c r="E2251" s="25">
        <v>37.9</v>
      </c>
    </row>
    <row r="2252" spans="4:5">
      <c r="D2252" s="25" t="s">
        <v>937</v>
      </c>
      <c r="E2252" s="25">
        <v>41.8</v>
      </c>
    </row>
    <row r="2253" spans="4:5">
      <c r="D2253" s="25" t="s">
        <v>938</v>
      </c>
      <c r="E2253" s="25">
        <v>46.2</v>
      </c>
    </row>
    <row r="2254" spans="4:5">
      <c r="D2254" s="25" t="s">
        <v>939</v>
      </c>
      <c r="E2254" s="25">
        <v>59.5</v>
      </c>
    </row>
    <row r="2255" spans="4:5">
      <c r="D2255" s="25" t="s">
        <v>940</v>
      </c>
      <c r="E2255" s="25">
        <v>60.6</v>
      </c>
    </row>
    <row r="2256" spans="4:5">
      <c r="D2256" s="25" t="s">
        <v>941</v>
      </c>
      <c r="E2256" s="25">
        <v>63.1</v>
      </c>
    </row>
    <row r="2257" spans="4:5">
      <c r="D2257" s="25" t="s">
        <v>942</v>
      </c>
      <c r="E2257" s="25">
        <v>71.8</v>
      </c>
    </row>
    <row r="2258" spans="4:5">
      <c r="D2258" s="25" t="s">
        <v>300</v>
      </c>
    </row>
    <row r="2259" spans="4:5">
      <c r="D2259" s="25" t="s">
        <v>943</v>
      </c>
    </row>
    <row r="2260" spans="4:5">
      <c r="D2260" s="25" t="s">
        <v>944</v>
      </c>
      <c r="E2260" s="25">
        <v>12.2</v>
      </c>
    </row>
    <row r="2261" spans="4:5">
      <c r="D2261" s="25" t="s">
        <v>945</v>
      </c>
      <c r="E2261" s="25">
        <v>12.2</v>
      </c>
    </row>
    <row r="2262" spans="4:5">
      <c r="D2262" s="25" t="s">
        <v>1212</v>
      </c>
      <c r="E2262" s="25">
        <v>15</v>
      </c>
    </row>
    <row r="2263" spans="4:5">
      <c r="D2263" s="25" t="s">
        <v>946</v>
      </c>
      <c r="E2263" s="25">
        <v>17.8</v>
      </c>
    </row>
    <row r="2264" spans="4:5">
      <c r="D2264" s="25" t="s">
        <v>947</v>
      </c>
      <c r="E2264" s="25">
        <v>16.600000000000001</v>
      </c>
    </row>
    <row r="2265" spans="4:5">
      <c r="D2265" s="25" t="s">
        <v>948</v>
      </c>
      <c r="E2265" s="25">
        <v>19.7</v>
      </c>
    </row>
    <row r="2266" spans="4:5">
      <c r="D2266" s="25" t="s">
        <v>949</v>
      </c>
      <c r="E2266" s="25">
        <v>19.899999999999999</v>
      </c>
    </row>
    <row r="2267" spans="4:5">
      <c r="D2267" s="25" t="s">
        <v>950</v>
      </c>
      <c r="E2267" s="25">
        <v>21.6</v>
      </c>
    </row>
    <row r="2268" spans="4:5">
      <c r="D2268" s="25" t="s">
        <v>951</v>
      </c>
      <c r="E2268" s="25">
        <v>23.3</v>
      </c>
    </row>
    <row r="2269" spans="4:5">
      <c r="D2269" s="25" t="s">
        <v>952</v>
      </c>
      <c r="E2269" s="25">
        <v>26.6</v>
      </c>
    </row>
    <row r="2270" spans="4:5">
      <c r="D2270" s="25" t="s">
        <v>1216</v>
      </c>
      <c r="E2270" s="25">
        <v>23.6</v>
      </c>
    </row>
    <row r="2271" spans="4:5">
      <c r="D2271" s="25" t="s">
        <v>953</v>
      </c>
      <c r="E2271" s="25">
        <v>27.5</v>
      </c>
    </row>
    <row r="2272" spans="4:5">
      <c r="D2272" s="25" t="s">
        <v>1218</v>
      </c>
      <c r="E2272" s="25">
        <v>27.3</v>
      </c>
    </row>
    <row r="2273" spans="4:5">
      <c r="D2273" s="25" t="s">
        <v>954</v>
      </c>
      <c r="E2273" s="25">
        <v>31.6</v>
      </c>
    </row>
    <row r="2274" spans="4:5">
      <c r="D2274" s="25" t="s">
        <v>1219</v>
      </c>
      <c r="E2274" s="25">
        <v>33.799999999999997</v>
      </c>
    </row>
    <row r="2275" spans="4:5">
      <c r="D2275" s="25" t="s">
        <v>955</v>
      </c>
      <c r="E2275" s="25">
        <v>40.1</v>
      </c>
    </row>
    <row r="2276" spans="4:5">
      <c r="D2276" s="25" t="s">
        <v>956</v>
      </c>
      <c r="E2276" s="25">
        <v>36.200000000000003</v>
      </c>
    </row>
    <row r="2277" spans="4:5">
      <c r="D2277" s="25" t="s">
        <v>957</v>
      </c>
      <c r="E2277" s="25">
        <v>40.700000000000003</v>
      </c>
    </row>
    <row r="2278" spans="4:5">
      <c r="D2278" s="25" t="s">
        <v>958</v>
      </c>
      <c r="E2278" s="25">
        <v>43.5</v>
      </c>
    </row>
    <row r="2279" spans="4:5">
      <c r="D2279" s="25" t="s">
        <v>959</v>
      </c>
      <c r="E2279" s="25">
        <v>48.6</v>
      </c>
    </row>
    <row r="2280" spans="4:5">
      <c r="D2280" s="25" t="s">
        <v>960</v>
      </c>
      <c r="E2280" s="25">
        <v>48.5</v>
      </c>
    </row>
    <row r="2281" spans="4:5">
      <c r="D2281" s="25" t="s">
        <v>1224</v>
      </c>
      <c r="E2281" s="25">
        <v>59.9</v>
      </c>
    </row>
    <row r="2282" spans="4:5">
      <c r="D2282" s="25" t="s">
        <v>961</v>
      </c>
      <c r="E2282" s="25">
        <v>71.099999999999994</v>
      </c>
    </row>
    <row r="2283" spans="4:5">
      <c r="D2283" s="25" t="s">
        <v>300</v>
      </c>
    </row>
    <row r="2284" spans="4:5">
      <c r="D2284" s="25" t="s">
        <v>2241</v>
      </c>
    </row>
    <row r="2285" spans="4:5">
      <c r="D2285" s="25" t="s">
        <v>2242</v>
      </c>
    </row>
    <row r="2286" spans="4:5">
      <c r="D2286" s="25" t="s">
        <v>2243</v>
      </c>
    </row>
    <row r="2287" spans="4:5">
      <c r="D2287" s="25" t="s">
        <v>300</v>
      </c>
    </row>
  </sheetData>
  <phoneticPr fontId="3"/>
  <pageMargins left="0.75" right="0.75" top="1" bottom="1" header="0.51200000000000001" footer="0.51200000000000001"/>
  <pageSetup paperSize="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activeCell="C16" sqref="C16"/>
    </sheetView>
  </sheetViews>
  <sheetFormatPr defaultRowHeight="12"/>
  <cols>
    <col min="1" max="1" width="5.42578125" customWidth="1"/>
    <col min="2" max="2" width="8" style="12" customWidth="1"/>
    <col min="3" max="3" width="26.7109375" customWidth="1"/>
    <col min="4" max="4" width="5.42578125" customWidth="1"/>
    <col min="5" max="5" width="8" style="12" customWidth="1"/>
    <col min="6" max="6" width="26.7109375" customWidth="1"/>
    <col min="7" max="7" width="13.85546875" customWidth="1"/>
    <col min="14" max="14" width="9.28515625" customWidth="1"/>
  </cols>
  <sheetData>
    <row r="2" spans="1:6" ht="15.75" customHeight="1">
      <c r="A2" t="s">
        <v>1915</v>
      </c>
      <c r="B2" s="12" t="s">
        <v>962</v>
      </c>
      <c r="C2" s="12" t="s">
        <v>1916</v>
      </c>
      <c r="F2" s="12"/>
    </row>
    <row r="3" spans="1:6" ht="15.75" customHeight="1">
      <c r="B3" s="12">
        <v>1</v>
      </c>
      <c r="C3" t="s">
        <v>971</v>
      </c>
    </row>
    <row r="4" spans="1:6" ht="15.75" customHeight="1">
      <c r="B4" s="12">
        <v>1</v>
      </c>
      <c r="C4" t="s">
        <v>301</v>
      </c>
    </row>
    <row r="5" spans="1:6" ht="15.75" customHeight="1">
      <c r="B5" s="12">
        <v>1</v>
      </c>
      <c r="C5" t="s">
        <v>302</v>
      </c>
    </row>
    <row r="6" spans="1:6" ht="15.75" customHeight="1">
      <c r="B6" s="12">
        <v>1</v>
      </c>
      <c r="C6" t="s">
        <v>303</v>
      </c>
    </row>
    <row r="7" spans="1:6" ht="15.75" customHeight="1">
      <c r="B7" s="12">
        <v>1</v>
      </c>
      <c r="C7" t="s">
        <v>304</v>
      </c>
    </row>
    <row r="8" spans="1:6" ht="15.75" customHeight="1">
      <c r="B8" s="12">
        <v>1</v>
      </c>
      <c r="C8" t="s">
        <v>305</v>
      </c>
    </row>
    <row r="9" spans="1:6" ht="15.75" customHeight="1">
      <c r="B9" s="12">
        <v>1</v>
      </c>
      <c r="C9" t="s">
        <v>306</v>
      </c>
    </row>
    <row r="10" spans="1:6" ht="15.75" customHeight="1">
      <c r="B10" s="12">
        <v>1</v>
      </c>
      <c r="C10" t="s">
        <v>307</v>
      </c>
    </row>
    <row r="11" spans="1:6" ht="15.75" customHeight="1">
      <c r="B11" s="12">
        <v>1</v>
      </c>
      <c r="C11" t="s">
        <v>1151</v>
      </c>
    </row>
    <row r="12" spans="1:6" ht="15.75" customHeight="1">
      <c r="B12" s="12">
        <v>2</v>
      </c>
      <c r="C12" t="s">
        <v>308</v>
      </c>
    </row>
    <row r="13" spans="1:6" ht="15.75" customHeight="1">
      <c r="B13" s="12">
        <v>3</v>
      </c>
      <c r="C13" t="s">
        <v>309</v>
      </c>
    </row>
    <row r="14" spans="1:6" ht="15.75" customHeight="1">
      <c r="B14" s="12">
        <v>3</v>
      </c>
      <c r="C14" t="s">
        <v>1228</v>
      </c>
    </row>
    <row r="15" spans="1:6" ht="15.75" customHeight="1">
      <c r="B15" s="12">
        <v>3</v>
      </c>
      <c r="C15" t="s">
        <v>1244</v>
      </c>
    </row>
    <row r="16" spans="1:6" ht="15.75" customHeight="1">
      <c r="B16" s="12">
        <v>4</v>
      </c>
      <c r="C16" t="s">
        <v>291</v>
      </c>
    </row>
    <row r="17" spans="2:3" ht="15.75" customHeight="1">
      <c r="B17" s="12">
        <v>4</v>
      </c>
      <c r="C17" t="s">
        <v>292</v>
      </c>
    </row>
    <row r="18" spans="2:3" ht="15.75" customHeight="1">
      <c r="B18" s="12">
        <v>4</v>
      </c>
      <c r="C18" t="s">
        <v>293</v>
      </c>
    </row>
    <row r="19" spans="2:3" ht="15.75" customHeight="1">
      <c r="B19" s="12">
        <v>5</v>
      </c>
      <c r="C19" t="s">
        <v>294</v>
      </c>
    </row>
    <row r="20" spans="2:3" ht="15.75" customHeight="1">
      <c r="B20" s="12">
        <v>6</v>
      </c>
      <c r="C20" t="s">
        <v>1319</v>
      </c>
    </row>
    <row r="21" spans="2:3" ht="15.75" customHeight="1">
      <c r="B21" s="12">
        <v>7</v>
      </c>
      <c r="C21" t="s">
        <v>1352</v>
      </c>
    </row>
    <row r="22" spans="2:3" ht="15.75" customHeight="1">
      <c r="B22" s="12">
        <v>8</v>
      </c>
      <c r="C22" t="s">
        <v>295</v>
      </c>
    </row>
    <row r="23" spans="2:3" ht="15.75" customHeight="1">
      <c r="B23" s="12">
        <v>8</v>
      </c>
      <c r="C23" t="s">
        <v>296</v>
      </c>
    </row>
    <row r="24" spans="2:3" ht="15.75" customHeight="1">
      <c r="B24" s="12">
        <v>9</v>
      </c>
      <c r="C24" t="s">
        <v>1650</v>
      </c>
    </row>
    <row r="25" spans="2:3" ht="15.75" customHeight="1">
      <c r="B25" s="12">
        <v>10</v>
      </c>
      <c r="C25" t="s">
        <v>1673</v>
      </c>
    </row>
    <row r="26" spans="2:3" ht="15.75" customHeight="1">
      <c r="B26" s="12">
        <v>11</v>
      </c>
      <c r="C26" t="s">
        <v>297</v>
      </c>
    </row>
    <row r="27" spans="2:3" ht="15.75" customHeight="1">
      <c r="B27" s="12">
        <v>11</v>
      </c>
      <c r="C27" t="s">
        <v>298</v>
      </c>
    </row>
    <row r="28" spans="2:3" ht="15.75" customHeight="1">
      <c r="B28" s="12">
        <v>12</v>
      </c>
      <c r="C28" t="s">
        <v>299</v>
      </c>
    </row>
    <row r="29" spans="2:3" ht="15.75" customHeight="1">
      <c r="B29" s="12">
        <v>13</v>
      </c>
      <c r="C29" t="s">
        <v>282</v>
      </c>
    </row>
    <row r="30" spans="2:3" ht="15.75" customHeight="1">
      <c r="B30" s="12">
        <v>14</v>
      </c>
      <c r="C30" t="s">
        <v>283</v>
      </c>
    </row>
    <row r="31" spans="2:3" ht="15.75" customHeight="1">
      <c r="B31" s="12">
        <v>15</v>
      </c>
      <c r="C31" t="s">
        <v>284</v>
      </c>
    </row>
    <row r="32" spans="2:3" ht="15.75" customHeight="1">
      <c r="B32" s="12">
        <v>16</v>
      </c>
      <c r="C32" t="s">
        <v>285</v>
      </c>
    </row>
    <row r="33" spans="2:3" ht="15.75" customHeight="1">
      <c r="B33" s="12">
        <v>17</v>
      </c>
      <c r="C33" t="s">
        <v>286</v>
      </c>
    </row>
    <row r="34" spans="2:3" ht="15.75" customHeight="1">
      <c r="B34" s="12">
        <v>18</v>
      </c>
      <c r="C34" t="s">
        <v>287</v>
      </c>
    </row>
    <row r="35" spans="2:3" ht="15.75" customHeight="1">
      <c r="B35" s="12">
        <v>19</v>
      </c>
      <c r="C35" t="s">
        <v>410</v>
      </c>
    </row>
    <row r="36" spans="2:3" ht="15.75" customHeight="1">
      <c r="B36" s="12">
        <v>20</v>
      </c>
      <c r="C36" t="s">
        <v>423</v>
      </c>
    </row>
    <row r="37" spans="2:3" ht="15.75" customHeight="1">
      <c r="B37" s="12">
        <v>19</v>
      </c>
      <c r="C37" t="s">
        <v>288</v>
      </c>
    </row>
    <row r="38" spans="2:3" ht="15.75" customHeight="1">
      <c r="B38" s="12">
        <v>20</v>
      </c>
      <c r="C38" t="s">
        <v>289</v>
      </c>
    </row>
    <row r="39" spans="2:3" ht="15.75" customHeight="1">
      <c r="B39" s="12">
        <v>21</v>
      </c>
      <c r="C39" t="s">
        <v>290</v>
      </c>
    </row>
    <row r="40" spans="2:3" ht="15.75" customHeight="1">
      <c r="B40" s="12">
        <v>22</v>
      </c>
      <c r="C40" t="s">
        <v>476</v>
      </c>
    </row>
    <row r="41" spans="2:3" ht="15.75" customHeight="1">
      <c r="B41" s="12">
        <v>22</v>
      </c>
      <c r="C41" t="s">
        <v>512</v>
      </c>
    </row>
    <row r="42" spans="2:3" ht="15.75" customHeight="1">
      <c r="B42" s="12">
        <v>23</v>
      </c>
      <c r="C42" t="s">
        <v>661</v>
      </c>
    </row>
    <row r="43" spans="2:3" ht="15.75" customHeight="1">
      <c r="B43" s="12">
        <v>24</v>
      </c>
      <c r="C43" t="s">
        <v>662</v>
      </c>
    </row>
    <row r="44" spans="2:3" ht="15.75" customHeight="1">
      <c r="B44" s="12">
        <v>24</v>
      </c>
      <c r="C44" t="s">
        <v>702</v>
      </c>
    </row>
    <row r="45" spans="2:3" ht="15.75" customHeight="1">
      <c r="C45" t="s">
        <v>751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3"/>
  <sheetViews>
    <sheetView view="pageBreakPreview" zoomScaleNormal="80" zoomScaleSheetLayoutView="100" workbookViewId="0">
      <selection activeCell="L2" sqref="L2:L3"/>
    </sheetView>
  </sheetViews>
  <sheetFormatPr defaultRowHeight="12"/>
  <cols>
    <col min="1" max="1" width="5.5703125" customWidth="1"/>
    <col min="2" max="2" width="12.28515625" customWidth="1"/>
    <col min="3" max="3" width="8.28515625" customWidth="1"/>
    <col min="4" max="7" width="5" style="13" customWidth="1"/>
    <col min="8" max="8" width="4.5703125" style="13" customWidth="1"/>
    <col min="9" max="10" width="7.7109375" style="14" customWidth="1"/>
    <col min="11" max="11" width="7.7109375" style="13" customWidth="1"/>
    <col min="12" max="12" width="9.140625" style="15"/>
    <col min="13" max="13" width="8.5703125" style="16" customWidth="1"/>
    <col min="14" max="14" width="10.85546875" customWidth="1"/>
  </cols>
  <sheetData>
    <row r="1" spans="1:15" ht="24" customHeight="1">
      <c r="B1" t="s">
        <v>1911</v>
      </c>
      <c r="N1" t="s">
        <v>76</v>
      </c>
    </row>
    <row r="2" spans="1:15" ht="16.5" customHeight="1">
      <c r="A2" s="337" t="s">
        <v>75</v>
      </c>
      <c r="B2" s="337" t="s">
        <v>965</v>
      </c>
      <c r="C2" s="337" t="s">
        <v>966</v>
      </c>
      <c r="D2" s="337"/>
      <c r="E2" s="337"/>
      <c r="F2" s="337"/>
      <c r="G2" s="337"/>
      <c r="H2" s="337"/>
      <c r="I2" s="342" t="s">
        <v>2284</v>
      </c>
      <c r="J2" s="340" t="s">
        <v>2288</v>
      </c>
      <c r="K2" s="336" t="s">
        <v>967</v>
      </c>
      <c r="L2" s="344" t="s">
        <v>964</v>
      </c>
      <c r="M2" s="338" t="s">
        <v>1913</v>
      </c>
      <c r="N2" s="337" t="s">
        <v>968</v>
      </c>
      <c r="O2" s="1"/>
    </row>
    <row r="3" spans="1:15" ht="16.5" customHeight="1">
      <c r="A3" s="337"/>
      <c r="B3" s="337"/>
      <c r="C3" s="3" t="s">
        <v>970</v>
      </c>
      <c r="D3" s="336" t="s">
        <v>969</v>
      </c>
      <c r="E3" s="336"/>
      <c r="F3" s="336"/>
      <c r="G3" s="336"/>
      <c r="H3" s="336"/>
      <c r="I3" s="343"/>
      <c r="J3" s="341"/>
      <c r="K3" s="336"/>
      <c r="L3" s="344"/>
      <c r="M3" s="339"/>
      <c r="N3" s="337"/>
      <c r="O3" s="1"/>
    </row>
    <row r="4" spans="1:15" ht="22.5" customHeight="1">
      <c r="A4" s="4"/>
      <c r="B4" s="4"/>
      <c r="C4" s="4"/>
      <c r="D4" s="336"/>
      <c r="E4" s="336"/>
      <c r="F4" s="336"/>
      <c r="G4" s="336"/>
      <c r="H4" s="336"/>
      <c r="I4" s="17"/>
      <c r="J4" s="17"/>
      <c r="K4" s="18"/>
      <c r="L4" s="19"/>
      <c r="M4" s="20"/>
      <c r="N4" s="21"/>
    </row>
    <row r="5" spans="1:15" ht="22.5" customHeight="1">
      <c r="A5" s="4"/>
      <c r="B5" s="4"/>
      <c r="C5" s="4"/>
      <c r="D5" s="336"/>
      <c r="E5" s="336"/>
      <c r="F5" s="336"/>
      <c r="G5" s="336"/>
      <c r="H5" s="336"/>
      <c r="I5" s="17"/>
      <c r="J5" s="17"/>
      <c r="K5" s="18"/>
      <c r="L5" s="19"/>
      <c r="M5" s="20"/>
      <c r="N5" s="21"/>
    </row>
    <row r="6" spans="1:15" ht="22.5" customHeight="1">
      <c r="A6" s="4"/>
      <c r="B6" s="4"/>
      <c r="C6" s="4"/>
      <c r="D6" s="336"/>
      <c r="E6" s="336"/>
      <c r="F6" s="336"/>
      <c r="G6" s="336"/>
      <c r="H6" s="336"/>
      <c r="I6" s="17"/>
      <c r="J6" s="17"/>
      <c r="K6" s="18"/>
      <c r="L6" s="19"/>
      <c r="M6" s="20"/>
      <c r="N6" s="21"/>
    </row>
    <row r="7" spans="1:15" ht="22.5" customHeight="1">
      <c r="A7" s="4"/>
      <c r="B7" s="4"/>
      <c r="C7" s="4"/>
      <c r="D7" s="336"/>
      <c r="E7" s="336"/>
      <c r="F7" s="336"/>
      <c r="G7" s="336"/>
      <c r="H7" s="336"/>
      <c r="I7" s="17"/>
      <c r="J7" s="17"/>
      <c r="K7" s="18"/>
      <c r="L7" s="19"/>
      <c r="M7" s="20"/>
      <c r="N7" s="21"/>
    </row>
    <row r="8" spans="1:15" ht="22.5" customHeight="1">
      <c r="A8" s="4"/>
      <c r="B8" s="4"/>
      <c r="C8" s="4"/>
      <c r="D8" s="336"/>
      <c r="E8" s="336"/>
      <c r="F8" s="336"/>
      <c r="G8" s="336"/>
      <c r="H8" s="336"/>
      <c r="I8" s="17"/>
      <c r="J8" s="17"/>
      <c r="K8" s="18"/>
      <c r="L8" s="19"/>
      <c r="M8" s="20"/>
      <c r="N8" s="21"/>
    </row>
    <row r="9" spans="1:15" ht="22.5" customHeight="1">
      <c r="A9" s="4"/>
      <c r="B9" s="4"/>
      <c r="C9" s="4"/>
      <c r="D9" s="336"/>
      <c r="E9" s="336"/>
      <c r="F9" s="336"/>
      <c r="G9" s="336"/>
      <c r="H9" s="336"/>
      <c r="I9" s="17"/>
      <c r="J9" s="17"/>
      <c r="K9" s="18"/>
      <c r="L9" s="19"/>
      <c r="M9" s="20"/>
      <c r="N9" s="21"/>
    </row>
    <row r="10" spans="1:15" ht="22.5" customHeight="1">
      <c r="A10" s="4"/>
      <c r="B10" s="4"/>
      <c r="C10" s="4"/>
      <c r="D10" s="336"/>
      <c r="E10" s="336"/>
      <c r="F10" s="336"/>
      <c r="G10" s="336"/>
      <c r="H10" s="336"/>
      <c r="I10" s="17"/>
      <c r="J10" s="17"/>
      <c r="K10" s="18"/>
      <c r="L10" s="19"/>
      <c r="M10" s="20"/>
      <c r="N10" s="21"/>
    </row>
    <row r="11" spans="1:15" ht="22.5" customHeight="1">
      <c r="A11" s="4"/>
      <c r="B11" s="4"/>
      <c r="C11" s="4"/>
      <c r="D11" s="336"/>
      <c r="E11" s="336"/>
      <c r="F11" s="336"/>
      <c r="G11" s="336"/>
      <c r="H11" s="336"/>
      <c r="I11" s="17"/>
      <c r="J11" s="17"/>
      <c r="K11" s="18"/>
      <c r="L11" s="19"/>
      <c r="M11" s="20"/>
      <c r="N11" s="21"/>
    </row>
    <row r="12" spans="1:15" ht="22.5" customHeight="1">
      <c r="A12" s="4"/>
      <c r="B12" s="4"/>
      <c r="C12" s="4"/>
      <c r="D12" s="336"/>
      <c r="E12" s="336"/>
      <c r="F12" s="336"/>
      <c r="G12" s="336"/>
      <c r="H12" s="336"/>
      <c r="I12" s="17"/>
      <c r="J12" s="17"/>
      <c r="K12" s="18"/>
      <c r="L12" s="19"/>
      <c r="M12" s="20"/>
      <c r="N12" s="21"/>
    </row>
    <row r="13" spans="1:15" ht="22.5" customHeight="1">
      <c r="A13" s="4"/>
      <c r="B13" s="4"/>
      <c r="C13" s="4"/>
      <c r="D13" s="336"/>
      <c r="E13" s="336"/>
      <c r="F13" s="336"/>
      <c r="G13" s="336"/>
      <c r="H13" s="336"/>
      <c r="I13" s="17"/>
      <c r="J13" s="17"/>
      <c r="K13" s="18"/>
      <c r="L13" s="19"/>
      <c r="M13" s="20"/>
      <c r="N13" s="21"/>
    </row>
    <row r="14" spans="1:15" ht="22.5" customHeight="1">
      <c r="A14" s="4"/>
      <c r="B14" s="4"/>
      <c r="C14" s="4"/>
      <c r="D14" s="336"/>
      <c r="E14" s="336"/>
      <c r="F14" s="336"/>
      <c r="G14" s="336"/>
      <c r="H14" s="336"/>
      <c r="I14" s="17"/>
      <c r="J14" s="17"/>
      <c r="K14" s="18"/>
      <c r="L14" s="19"/>
      <c r="M14" s="20"/>
      <c r="N14" s="21"/>
    </row>
    <row r="15" spans="1:15" ht="22.5" customHeight="1">
      <c r="A15" s="4"/>
      <c r="B15" s="4"/>
      <c r="C15" s="4"/>
      <c r="D15" s="336"/>
      <c r="E15" s="336"/>
      <c r="F15" s="336"/>
      <c r="G15" s="336"/>
      <c r="H15" s="336"/>
      <c r="I15" s="17"/>
      <c r="J15" s="17"/>
      <c r="K15" s="18"/>
      <c r="L15" s="19"/>
      <c r="M15" s="20"/>
      <c r="N15" s="21"/>
    </row>
    <row r="16" spans="1:15" ht="22.5" customHeight="1">
      <c r="A16" s="4"/>
      <c r="B16" s="4"/>
      <c r="C16" s="4"/>
      <c r="D16" s="336"/>
      <c r="E16" s="336"/>
      <c r="F16" s="336"/>
      <c r="G16" s="336"/>
      <c r="H16" s="336"/>
      <c r="I16" s="17"/>
      <c r="J16" s="17"/>
      <c r="K16" s="18"/>
      <c r="L16" s="19"/>
      <c r="M16" s="20"/>
      <c r="N16" s="21"/>
    </row>
    <row r="17" spans="1:14" ht="22.5" customHeight="1">
      <c r="A17" s="4"/>
      <c r="B17" s="4"/>
      <c r="C17" s="4"/>
      <c r="D17" s="336"/>
      <c r="E17" s="336"/>
      <c r="F17" s="336"/>
      <c r="G17" s="336"/>
      <c r="H17" s="336"/>
      <c r="I17" s="17"/>
      <c r="J17" s="17"/>
      <c r="K17" s="18"/>
      <c r="L17" s="19"/>
      <c r="M17" s="20"/>
      <c r="N17" s="21"/>
    </row>
    <row r="18" spans="1:14" ht="22.5" customHeight="1">
      <c r="A18" s="4"/>
      <c r="B18" s="4"/>
      <c r="C18" s="4"/>
      <c r="D18" s="336"/>
      <c r="E18" s="336"/>
      <c r="F18" s="336"/>
      <c r="G18" s="336"/>
      <c r="H18" s="336"/>
      <c r="I18" s="17"/>
      <c r="J18" s="17"/>
      <c r="K18" s="18"/>
      <c r="L18" s="19"/>
      <c r="M18" s="20"/>
      <c r="N18" s="21"/>
    </row>
    <row r="19" spans="1:14" ht="22.5" customHeight="1">
      <c r="A19" s="4"/>
      <c r="B19" s="4"/>
      <c r="C19" s="4"/>
      <c r="D19" s="336"/>
      <c r="E19" s="336"/>
      <c r="F19" s="336"/>
      <c r="G19" s="336"/>
      <c r="H19" s="336"/>
      <c r="I19" s="17"/>
      <c r="J19" s="17"/>
      <c r="K19" s="18"/>
      <c r="L19" s="19"/>
      <c r="M19" s="20"/>
      <c r="N19" s="21"/>
    </row>
    <row r="20" spans="1:14" ht="22.5" customHeight="1">
      <c r="A20" s="4"/>
      <c r="B20" s="4"/>
      <c r="C20" s="4"/>
      <c r="D20" s="336"/>
      <c r="E20" s="336"/>
      <c r="F20" s="336"/>
      <c r="G20" s="336"/>
      <c r="H20" s="336"/>
      <c r="I20" s="17"/>
      <c r="J20" s="17"/>
      <c r="K20" s="18"/>
      <c r="L20" s="19"/>
      <c r="M20" s="20"/>
      <c r="N20" s="21"/>
    </row>
    <row r="21" spans="1:14" ht="22.5" customHeight="1">
      <c r="A21" s="4"/>
      <c r="B21" s="4"/>
      <c r="C21" s="4"/>
      <c r="D21" s="336"/>
      <c r="E21" s="336"/>
      <c r="F21" s="336"/>
      <c r="G21" s="336"/>
      <c r="H21" s="336"/>
      <c r="I21" s="17"/>
      <c r="J21" s="17"/>
      <c r="K21" s="18"/>
      <c r="L21" s="19"/>
      <c r="M21" s="20"/>
      <c r="N21" s="21"/>
    </row>
    <row r="22" spans="1:14" ht="22.5" customHeight="1">
      <c r="A22" s="4"/>
      <c r="B22" s="4"/>
      <c r="C22" s="4"/>
      <c r="D22" s="336"/>
      <c r="E22" s="336"/>
      <c r="F22" s="336"/>
      <c r="G22" s="336"/>
      <c r="H22" s="336"/>
      <c r="I22" s="17"/>
      <c r="J22" s="17"/>
      <c r="K22" s="18"/>
      <c r="L22" s="19"/>
      <c r="M22" s="20"/>
      <c r="N22" s="21"/>
    </row>
    <row r="23" spans="1:14" ht="22.5" customHeight="1">
      <c r="A23" s="4"/>
      <c r="B23" s="4"/>
      <c r="C23" s="4"/>
      <c r="D23" s="336"/>
      <c r="E23" s="336"/>
      <c r="F23" s="336"/>
      <c r="G23" s="336"/>
      <c r="H23" s="336"/>
      <c r="I23" s="17"/>
      <c r="J23" s="17"/>
      <c r="K23" s="18"/>
      <c r="L23" s="19"/>
      <c r="M23" s="20"/>
      <c r="N23" s="21"/>
    </row>
    <row r="24" spans="1:14" ht="22.5" customHeight="1">
      <c r="A24" s="4"/>
      <c r="B24" s="4"/>
      <c r="C24" s="4"/>
      <c r="D24" s="336"/>
      <c r="E24" s="336"/>
      <c r="F24" s="336"/>
      <c r="G24" s="336"/>
      <c r="H24" s="336"/>
      <c r="I24" s="17"/>
      <c r="J24" s="17"/>
      <c r="K24" s="18"/>
      <c r="L24" s="19"/>
      <c r="M24" s="20"/>
      <c r="N24" s="21"/>
    </row>
    <row r="25" spans="1:14" ht="22.5" customHeight="1">
      <c r="A25" s="4"/>
      <c r="B25" s="4"/>
      <c r="C25" s="4"/>
      <c r="D25" s="336"/>
      <c r="E25" s="336"/>
      <c r="F25" s="336"/>
      <c r="G25" s="336"/>
      <c r="H25" s="336"/>
      <c r="I25" s="17"/>
      <c r="J25" s="17"/>
      <c r="K25" s="18"/>
      <c r="L25" s="19"/>
      <c r="M25" s="20"/>
      <c r="N25" s="21"/>
    </row>
    <row r="26" spans="1:14" ht="22.5" customHeight="1">
      <c r="A26" s="4"/>
      <c r="B26" s="4"/>
      <c r="C26" s="4"/>
      <c r="D26" s="336"/>
      <c r="E26" s="336"/>
      <c r="F26" s="336"/>
      <c r="G26" s="336"/>
      <c r="H26" s="336"/>
      <c r="I26" s="17"/>
      <c r="J26" s="17"/>
      <c r="K26" s="18"/>
      <c r="L26" s="19"/>
      <c r="M26" s="20"/>
      <c r="N26" s="21"/>
    </row>
    <row r="27" spans="1:14" ht="22.5" customHeight="1">
      <c r="A27" s="4"/>
      <c r="B27" s="4"/>
      <c r="C27" s="4"/>
      <c r="D27" s="336"/>
      <c r="E27" s="336"/>
      <c r="F27" s="336"/>
      <c r="G27" s="336"/>
      <c r="H27" s="336"/>
      <c r="I27" s="17"/>
      <c r="J27" s="17"/>
      <c r="K27" s="18"/>
      <c r="L27" s="19"/>
      <c r="M27" s="20"/>
      <c r="N27" s="21"/>
    </row>
    <row r="28" spans="1:14" ht="22.5" customHeight="1">
      <c r="A28" s="4"/>
      <c r="B28" s="4"/>
      <c r="C28" s="4"/>
      <c r="D28" s="336"/>
      <c r="E28" s="336"/>
      <c r="F28" s="336"/>
      <c r="G28" s="336"/>
      <c r="H28" s="336"/>
      <c r="I28" s="17"/>
      <c r="J28" s="17"/>
      <c r="K28" s="18"/>
      <c r="L28" s="19"/>
      <c r="M28" s="20"/>
      <c r="N28" s="21"/>
    </row>
    <row r="29" spans="1:14" ht="22.5" customHeight="1">
      <c r="A29" s="4"/>
      <c r="B29" s="4"/>
      <c r="C29" s="4"/>
      <c r="D29" s="336"/>
      <c r="E29" s="336"/>
      <c r="F29" s="336"/>
      <c r="G29" s="336"/>
      <c r="H29" s="336"/>
      <c r="I29" s="17"/>
      <c r="J29" s="17"/>
      <c r="K29" s="18"/>
      <c r="L29" s="19"/>
      <c r="M29" s="20"/>
      <c r="N29" s="21"/>
    </row>
    <row r="30" spans="1:14" ht="22.5" customHeight="1">
      <c r="A30" s="4"/>
      <c r="B30" s="4"/>
      <c r="C30" s="4"/>
      <c r="D30" s="336"/>
      <c r="E30" s="336"/>
      <c r="F30" s="336"/>
      <c r="G30" s="336"/>
      <c r="H30" s="336"/>
      <c r="I30" s="17"/>
      <c r="J30" s="17"/>
      <c r="K30" s="18"/>
      <c r="L30" s="19"/>
      <c r="M30" s="20"/>
      <c r="N30" s="21"/>
    </row>
    <row r="31" spans="1:14" ht="22.5" customHeight="1">
      <c r="A31" s="4"/>
      <c r="B31" s="4"/>
      <c r="C31" s="4"/>
      <c r="D31" s="336"/>
      <c r="E31" s="336"/>
      <c r="F31" s="336"/>
      <c r="G31" s="336"/>
      <c r="H31" s="336"/>
      <c r="I31" s="17"/>
      <c r="J31" s="17"/>
      <c r="K31" s="18"/>
      <c r="L31" s="19"/>
      <c r="M31" s="20"/>
      <c r="N31" s="21"/>
    </row>
    <row r="32" spans="1:14" ht="22.5" customHeight="1">
      <c r="A32" s="4"/>
      <c r="B32" s="4"/>
      <c r="C32" s="4"/>
      <c r="D32" s="336"/>
      <c r="E32" s="336"/>
      <c r="F32" s="336"/>
      <c r="G32" s="336"/>
      <c r="H32" s="336"/>
      <c r="I32" s="17"/>
      <c r="J32" s="17"/>
      <c r="K32" s="18"/>
      <c r="L32" s="19"/>
      <c r="M32" s="20"/>
      <c r="N32" s="21"/>
    </row>
    <row r="33" spans="1:14" ht="22.5" customHeight="1">
      <c r="A33" s="4"/>
      <c r="B33" s="4"/>
      <c r="C33" s="4"/>
      <c r="D33" s="336"/>
      <c r="E33" s="336"/>
      <c r="F33" s="336"/>
      <c r="G33" s="336"/>
      <c r="H33" s="336"/>
      <c r="I33" s="17"/>
      <c r="J33" s="17"/>
      <c r="K33" s="18"/>
      <c r="L33" s="19"/>
      <c r="M33" s="20"/>
      <c r="N33" s="21"/>
    </row>
    <row r="34" spans="1:14" ht="22.5" customHeight="1">
      <c r="A34" s="4"/>
      <c r="B34" s="4"/>
      <c r="C34" s="4"/>
      <c r="D34" s="336"/>
      <c r="E34" s="336"/>
      <c r="F34" s="336"/>
      <c r="G34" s="336"/>
      <c r="H34" s="336"/>
      <c r="I34" s="17"/>
      <c r="J34" s="17"/>
      <c r="K34" s="18"/>
      <c r="L34" s="19"/>
      <c r="M34" s="20"/>
      <c r="N34" s="21"/>
    </row>
    <row r="35" spans="1:14" ht="22.5" customHeight="1">
      <c r="A35" s="4"/>
      <c r="B35" s="4"/>
      <c r="C35" s="4"/>
      <c r="D35" s="336"/>
      <c r="E35" s="336"/>
      <c r="F35" s="336"/>
      <c r="G35" s="336"/>
      <c r="H35" s="336"/>
      <c r="I35" s="17"/>
      <c r="J35" s="17"/>
      <c r="K35" s="18"/>
      <c r="L35" s="19"/>
      <c r="M35" s="20"/>
      <c r="N35" s="21"/>
    </row>
    <row r="36" spans="1:14" ht="22.5" customHeight="1">
      <c r="A36" s="4"/>
      <c r="B36" s="4"/>
      <c r="C36" s="4"/>
      <c r="D36" s="336"/>
      <c r="E36" s="336"/>
      <c r="F36" s="336"/>
      <c r="G36" s="336"/>
      <c r="H36" s="336"/>
      <c r="I36" s="17"/>
      <c r="J36" s="17"/>
      <c r="K36" s="18"/>
      <c r="L36" s="19"/>
      <c r="M36" s="20"/>
      <c r="N36" s="21"/>
    </row>
    <row r="37" spans="1:14" ht="22.5" customHeight="1">
      <c r="A37" s="4"/>
      <c r="B37" s="4"/>
      <c r="C37" s="4"/>
      <c r="D37" s="336"/>
      <c r="E37" s="336"/>
      <c r="F37" s="336"/>
      <c r="G37" s="336"/>
      <c r="H37" s="336"/>
      <c r="I37" s="17"/>
      <c r="J37" s="17"/>
      <c r="K37" s="18"/>
      <c r="L37" s="19"/>
      <c r="M37" s="20"/>
      <c r="N37" s="21"/>
    </row>
    <row r="38" spans="1:14" ht="22.5" customHeight="1">
      <c r="A38" s="4"/>
      <c r="B38" s="4"/>
      <c r="C38" s="4"/>
      <c r="D38" s="336"/>
      <c r="E38" s="336"/>
      <c r="F38" s="336"/>
      <c r="G38" s="336"/>
      <c r="H38" s="336"/>
      <c r="I38" s="17"/>
      <c r="J38" s="17"/>
      <c r="K38" s="18"/>
      <c r="L38" s="19"/>
      <c r="M38" s="20"/>
      <c r="N38" s="21"/>
    </row>
    <row r="39" spans="1:14" ht="22.5" customHeight="1">
      <c r="A39" s="4"/>
      <c r="B39" s="4"/>
      <c r="C39" s="4"/>
      <c r="D39" s="336"/>
      <c r="E39" s="336"/>
      <c r="F39" s="336"/>
      <c r="G39" s="336"/>
      <c r="H39" s="336"/>
      <c r="I39" s="17"/>
      <c r="J39" s="17"/>
      <c r="K39" s="18"/>
      <c r="L39" s="19"/>
      <c r="M39" s="20"/>
      <c r="N39" s="21"/>
    </row>
    <row r="40" spans="1:14" ht="22.5" customHeight="1">
      <c r="A40" s="4"/>
      <c r="B40" s="4"/>
      <c r="C40" s="4"/>
      <c r="D40" s="336"/>
      <c r="E40" s="336"/>
      <c r="F40" s="336"/>
      <c r="G40" s="336"/>
      <c r="H40" s="336"/>
      <c r="I40" s="17"/>
      <c r="J40" s="17"/>
      <c r="K40" s="18"/>
      <c r="L40" s="19"/>
      <c r="M40" s="20"/>
      <c r="N40" s="21"/>
    </row>
    <row r="41" spans="1:14" ht="22.5" customHeight="1">
      <c r="A41" s="4"/>
      <c r="B41" s="4"/>
      <c r="C41" s="4"/>
      <c r="D41" s="336"/>
      <c r="E41" s="336"/>
      <c r="F41" s="336"/>
      <c r="G41" s="336"/>
      <c r="H41" s="336"/>
      <c r="I41" s="17"/>
      <c r="J41" s="17"/>
      <c r="K41" s="18"/>
      <c r="L41" s="19"/>
      <c r="M41" s="20"/>
      <c r="N41" s="21"/>
    </row>
    <row r="42" spans="1:14" ht="22.5" customHeight="1">
      <c r="A42" s="4"/>
      <c r="B42" s="4"/>
      <c r="C42" s="4"/>
      <c r="D42" s="336"/>
      <c r="E42" s="336"/>
      <c r="F42" s="336"/>
      <c r="G42" s="336"/>
      <c r="H42" s="336"/>
      <c r="I42" s="17"/>
      <c r="J42" s="17"/>
      <c r="K42" s="18"/>
      <c r="L42" s="19"/>
      <c r="M42" s="20"/>
      <c r="N42" s="21"/>
    </row>
    <row r="43" spans="1:14" ht="22.5" customHeight="1">
      <c r="A43" s="4"/>
      <c r="B43" s="4"/>
      <c r="C43" s="4"/>
      <c r="D43" s="336"/>
      <c r="E43" s="336"/>
      <c r="F43" s="336"/>
      <c r="G43" s="336"/>
      <c r="H43" s="336"/>
      <c r="I43" s="17"/>
      <c r="J43" s="17"/>
      <c r="K43" s="18"/>
      <c r="L43" s="19"/>
      <c r="M43" s="20"/>
      <c r="N43" s="21"/>
    </row>
    <row r="44" spans="1:14" ht="22.5" customHeight="1">
      <c r="A44" s="4"/>
      <c r="B44" s="4"/>
      <c r="C44" s="4"/>
      <c r="D44" s="336"/>
      <c r="E44" s="336"/>
      <c r="F44" s="336"/>
      <c r="G44" s="336"/>
      <c r="H44" s="336"/>
      <c r="I44" s="17"/>
      <c r="J44" s="17"/>
      <c r="K44" s="18"/>
      <c r="L44" s="19"/>
      <c r="M44" s="20"/>
      <c r="N44" s="21"/>
    </row>
    <row r="45" spans="1:14" ht="22.5" customHeight="1">
      <c r="A45" s="4"/>
      <c r="B45" s="4"/>
      <c r="C45" s="4"/>
      <c r="D45" s="336"/>
      <c r="E45" s="336"/>
      <c r="F45" s="336"/>
      <c r="G45" s="336"/>
      <c r="H45" s="336"/>
      <c r="I45" s="17"/>
      <c r="J45" s="17"/>
      <c r="K45" s="18"/>
      <c r="L45" s="19"/>
      <c r="M45" s="20"/>
      <c r="N45" s="21"/>
    </row>
    <row r="46" spans="1:14" ht="22.5" customHeight="1">
      <c r="A46" s="4"/>
      <c r="B46" s="4"/>
      <c r="C46" s="4"/>
      <c r="D46" s="336"/>
      <c r="E46" s="336"/>
      <c r="F46" s="336"/>
      <c r="G46" s="336"/>
      <c r="H46" s="336"/>
      <c r="I46" s="17"/>
      <c r="J46" s="17"/>
      <c r="K46" s="18"/>
      <c r="L46" s="19"/>
      <c r="M46" s="20"/>
      <c r="N46" s="21"/>
    </row>
    <row r="47" spans="1:14" ht="22.5" customHeight="1">
      <c r="A47" s="4"/>
      <c r="B47" s="4"/>
      <c r="C47" s="4"/>
      <c r="D47" s="336"/>
      <c r="E47" s="336"/>
      <c r="F47" s="336"/>
      <c r="G47" s="336"/>
      <c r="H47" s="336"/>
      <c r="I47" s="17"/>
      <c r="J47" s="17"/>
      <c r="K47" s="18"/>
      <c r="L47" s="19"/>
      <c r="M47" s="20"/>
      <c r="N47" s="21"/>
    </row>
    <row r="48" spans="1:14" ht="22.5" customHeight="1">
      <c r="A48" s="4"/>
      <c r="B48" s="4"/>
      <c r="C48" s="4"/>
      <c r="D48" s="336"/>
      <c r="E48" s="336"/>
      <c r="F48" s="336"/>
      <c r="G48" s="336"/>
      <c r="H48" s="336"/>
      <c r="I48" s="17"/>
      <c r="J48" s="17"/>
      <c r="K48" s="18"/>
      <c r="L48" s="19"/>
      <c r="M48" s="20"/>
      <c r="N48" s="21"/>
    </row>
    <row r="49" spans="1:14" ht="22.5" customHeight="1">
      <c r="A49" s="4"/>
      <c r="B49" s="4"/>
      <c r="C49" s="4"/>
      <c r="D49" s="336"/>
      <c r="E49" s="336"/>
      <c r="F49" s="336"/>
      <c r="G49" s="336"/>
      <c r="H49" s="336"/>
      <c r="I49" s="17"/>
      <c r="J49" s="17"/>
      <c r="K49" s="18"/>
      <c r="L49" s="19"/>
      <c r="M49" s="20"/>
      <c r="N49" s="21"/>
    </row>
    <row r="50" spans="1:14" ht="22.5" customHeight="1">
      <c r="A50" s="4"/>
      <c r="B50" s="4"/>
      <c r="C50" s="4"/>
      <c r="D50" s="336"/>
      <c r="E50" s="336"/>
      <c r="F50" s="336"/>
      <c r="G50" s="336"/>
      <c r="H50" s="336"/>
      <c r="I50" s="17"/>
      <c r="J50" s="17"/>
      <c r="K50" s="18"/>
      <c r="L50" s="19"/>
      <c r="M50" s="20"/>
      <c r="N50" s="21"/>
    </row>
    <row r="51" spans="1:14" ht="22.5" customHeight="1">
      <c r="A51" s="4"/>
      <c r="B51" s="4"/>
      <c r="C51" s="4"/>
      <c r="D51" s="336"/>
      <c r="E51" s="336"/>
      <c r="F51" s="336"/>
      <c r="G51" s="336"/>
      <c r="H51" s="336"/>
      <c r="I51" s="17"/>
      <c r="J51" s="17"/>
      <c r="K51" s="18"/>
      <c r="L51" s="19"/>
      <c r="M51" s="20"/>
      <c r="N51" s="21"/>
    </row>
    <row r="52" spans="1:14" ht="22.5" customHeight="1">
      <c r="A52" s="4"/>
      <c r="B52" s="4"/>
      <c r="C52" s="4"/>
      <c r="D52" s="336"/>
      <c r="E52" s="336"/>
      <c r="F52" s="336"/>
      <c r="G52" s="336"/>
      <c r="H52" s="336"/>
      <c r="I52" s="17"/>
      <c r="J52" s="17"/>
      <c r="K52" s="18"/>
      <c r="L52" s="19"/>
      <c r="M52" s="20"/>
      <c r="N52" s="21"/>
    </row>
    <row r="53" spans="1:14" ht="22.5" customHeight="1">
      <c r="A53" s="4"/>
      <c r="B53" s="4"/>
      <c r="C53" s="4"/>
      <c r="D53" s="336"/>
      <c r="E53" s="336"/>
      <c r="F53" s="336"/>
      <c r="G53" s="336"/>
      <c r="H53" s="336"/>
      <c r="I53" s="17"/>
      <c r="J53" s="17"/>
      <c r="K53" s="18"/>
      <c r="L53" s="19"/>
      <c r="M53" s="20"/>
      <c r="N53" s="21"/>
    </row>
    <row r="54" spans="1:14" ht="22.5" customHeight="1">
      <c r="A54" s="4"/>
      <c r="B54" s="4"/>
      <c r="C54" s="4"/>
      <c r="D54" s="336"/>
      <c r="E54" s="336"/>
      <c r="F54" s="336"/>
      <c r="G54" s="336"/>
      <c r="H54" s="336"/>
      <c r="I54" s="17"/>
      <c r="J54" s="17"/>
      <c r="K54" s="18"/>
      <c r="L54" s="19"/>
      <c r="M54" s="20"/>
      <c r="N54" s="21"/>
    </row>
    <row r="55" spans="1:14" ht="22.5" customHeight="1">
      <c r="A55" s="4"/>
      <c r="B55" s="4"/>
      <c r="C55" s="4"/>
      <c r="D55" s="336"/>
      <c r="E55" s="336"/>
      <c r="F55" s="336"/>
      <c r="G55" s="336"/>
      <c r="H55" s="336"/>
      <c r="I55" s="17"/>
      <c r="J55" s="17"/>
      <c r="K55" s="18"/>
      <c r="L55" s="19"/>
      <c r="M55" s="20"/>
      <c r="N55" s="21"/>
    </row>
    <row r="56" spans="1:14" ht="22.5" customHeight="1">
      <c r="A56" s="4"/>
      <c r="B56" s="4"/>
      <c r="C56" s="4"/>
      <c r="D56" s="336"/>
      <c r="E56" s="336"/>
      <c r="F56" s="336"/>
      <c r="G56" s="336"/>
      <c r="H56" s="336"/>
      <c r="I56" s="17"/>
      <c r="J56" s="17"/>
      <c r="K56" s="18"/>
      <c r="L56" s="19"/>
      <c r="M56" s="20"/>
      <c r="N56" s="21"/>
    </row>
    <row r="57" spans="1:14" ht="22.5" customHeight="1">
      <c r="A57" s="4"/>
      <c r="B57" s="4"/>
      <c r="C57" s="4"/>
      <c r="D57" s="336"/>
      <c r="E57" s="336"/>
      <c r="F57" s="336"/>
      <c r="G57" s="336"/>
      <c r="H57" s="336"/>
      <c r="I57" s="17"/>
      <c r="J57" s="17"/>
      <c r="K57" s="18"/>
      <c r="L57" s="19"/>
      <c r="M57" s="20"/>
      <c r="N57" s="21"/>
    </row>
    <row r="58" spans="1:14" ht="22.5" customHeight="1">
      <c r="A58" s="4"/>
      <c r="B58" s="4"/>
      <c r="C58" s="4"/>
      <c r="D58" s="336"/>
      <c r="E58" s="336"/>
      <c r="F58" s="336"/>
      <c r="G58" s="336"/>
      <c r="H58" s="336"/>
      <c r="I58" s="17"/>
      <c r="J58" s="17"/>
      <c r="K58" s="18"/>
      <c r="L58" s="19"/>
      <c r="M58" s="20"/>
      <c r="N58" s="21"/>
    </row>
    <row r="59" spans="1:14" ht="22.5" customHeight="1">
      <c r="A59" s="4"/>
      <c r="B59" s="4"/>
      <c r="C59" s="4"/>
      <c r="D59" s="336"/>
      <c r="E59" s="336"/>
      <c r="F59" s="336"/>
      <c r="G59" s="336"/>
      <c r="H59" s="336"/>
      <c r="I59" s="17"/>
      <c r="J59" s="17"/>
      <c r="K59" s="18"/>
      <c r="L59" s="19"/>
      <c r="M59" s="20"/>
      <c r="N59" s="21"/>
    </row>
    <row r="60" spans="1:14" ht="22.5" customHeight="1">
      <c r="A60" s="4"/>
      <c r="B60" s="4"/>
      <c r="C60" s="4"/>
      <c r="D60" s="336"/>
      <c r="E60" s="336"/>
      <c r="F60" s="336"/>
      <c r="G60" s="336"/>
      <c r="H60" s="336"/>
      <c r="I60" s="17"/>
      <c r="J60" s="17"/>
      <c r="K60" s="18"/>
      <c r="L60" s="19"/>
      <c r="M60" s="20"/>
      <c r="N60" s="21"/>
    </row>
    <row r="61" spans="1:14" ht="22.5" customHeight="1">
      <c r="A61" s="4"/>
      <c r="B61" s="4"/>
      <c r="C61" s="4"/>
      <c r="D61" s="336"/>
      <c r="E61" s="336"/>
      <c r="F61" s="336"/>
      <c r="G61" s="336"/>
      <c r="H61" s="336"/>
      <c r="I61" s="17"/>
      <c r="J61" s="17"/>
      <c r="K61" s="18"/>
      <c r="L61" s="19"/>
      <c r="M61" s="20"/>
      <c r="N61" s="21"/>
    </row>
    <row r="62" spans="1:14" ht="22.5" customHeight="1">
      <c r="A62" s="4"/>
      <c r="B62" s="4"/>
      <c r="C62" s="4"/>
      <c r="D62" s="336"/>
      <c r="E62" s="336"/>
      <c r="F62" s="336"/>
      <c r="G62" s="336"/>
      <c r="H62" s="336"/>
      <c r="I62" s="17"/>
      <c r="J62" s="17"/>
      <c r="K62" s="18"/>
      <c r="L62" s="19"/>
      <c r="M62" s="20"/>
      <c r="N62" s="21"/>
    </row>
    <row r="63" spans="1:14" ht="22.5" customHeight="1">
      <c r="A63" s="4"/>
      <c r="B63" s="4"/>
      <c r="C63" s="4"/>
      <c r="D63" s="336"/>
      <c r="E63" s="336"/>
      <c r="F63" s="336"/>
      <c r="G63" s="336"/>
      <c r="H63" s="336"/>
      <c r="I63" s="17"/>
      <c r="J63" s="17"/>
      <c r="K63" s="18"/>
      <c r="L63" s="19"/>
      <c r="M63" s="20"/>
      <c r="N63" s="21"/>
    </row>
    <row r="64" spans="1:14" ht="22.5" customHeight="1">
      <c r="A64" s="4"/>
      <c r="B64" s="4"/>
      <c r="C64" s="4"/>
      <c r="D64" s="336"/>
      <c r="E64" s="336"/>
      <c r="F64" s="336"/>
      <c r="G64" s="336"/>
      <c r="H64" s="336"/>
      <c r="I64" s="17"/>
      <c r="J64" s="17"/>
      <c r="K64" s="18"/>
      <c r="L64" s="19"/>
      <c r="M64" s="20"/>
      <c r="N64" s="21"/>
    </row>
    <row r="65" spans="1:14" ht="22.5" customHeight="1">
      <c r="A65" s="4"/>
      <c r="B65" s="4"/>
      <c r="C65" s="4"/>
      <c r="D65" s="336"/>
      <c r="E65" s="336"/>
      <c r="F65" s="336"/>
      <c r="G65" s="336"/>
      <c r="H65" s="336"/>
      <c r="I65" s="17"/>
      <c r="J65" s="17"/>
      <c r="K65" s="18"/>
      <c r="L65" s="19"/>
      <c r="M65" s="20"/>
      <c r="N65" s="21"/>
    </row>
    <row r="66" spans="1:14" ht="22.5" customHeight="1">
      <c r="A66" s="4"/>
      <c r="B66" s="4"/>
      <c r="C66" s="4"/>
      <c r="D66" s="336"/>
      <c r="E66" s="336"/>
      <c r="F66" s="336"/>
      <c r="G66" s="336"/>
      <c r="H66" s="336"/>
      <c r="I66" s="17"/>
      <c r="J66" s="17"/>
      <c r="K66" s="18"/>
      <c r="L66" s="19"/>
      <c r="M66" s="20"/>
      <c r="N66" s="21"/>
    </row>
    <row r="67" spans="1:14" ht="22.5" customHeight="1">
      <c r="A67" s="4"/>
      <c r="B67" s="4"/>
      <c r="C67" s="4"/>
      <c r="D67" s="336"/>
      <c r="E67" s="336"/>
      <c r="F67" s="336"/>
      <c r="G67" s="336"/>
      <c r="H67" s="336"/>
      <c r="I67" s="17"/>
      <c r="J67" s="17"/>
      <c r="K67" s="18"/>
      <c r="L67" s="19"/>
      <c r="M67" s="20"/>
      <c r="N67" s="21"/>
    </row>
    <row r="68" spans="1:14" ht="22.5" customHeight="1">
      <c r="A68" s="4"/>
      <c r="B68" s="4"/>
      <c r="C68" s="4"/>
      <c r="D68" s="336"/>
      <c r="E68" s="336"/>
      <c r="F68" s="336"/>
      <c r="G68" s="336"/>
      <c r="H68" s="336"/>
      <c r="I68" s="17"/>
      <c r="J68" s="17"/>
      <c r="K68" s="18"/>
      <c r="L68" s="19"/>
      <c r="M68" s="20"/>
      <c r="N68" s="21"/>
    </row>
    <row r="69" spans="1:14" ht="22.5" customHeight="1">
      <c r="A69" s="4"/>
      <c r="B69" s="4"/>
      <c r="C69" s="4"/>
      <c r="D69" s="336"/>
      <c r="E69" s="336"/>
      <c r="F69" s="336"/>
      <c r="G69" s="336"/>
      <c r="H69" s="336"/>
      <c r="I69" s="17"/>
      <c r="J69" s="17"/>
      <c r="K69" s="18"/>
      <c r="L69" s="19"/>
      <c r="M69" s="20"/>
      <c r="N69" s="21"/>
    </row>
    <row r="70" spans="1:14" ht="22.5" customHeight="1">
      <c r="A70" s="4"/>
      <c r="B70" s="4"/>
      <c r="C70" s="4"/>
      <c r="D70" s="336"/>
      <c r="E70" s="336"/>
      <c r="F70" s="336"/>
      <c r="G70" s="336"/>
      <c r="H70" s="336"/>
      <c r="I70" s="17"/>
      <c r="J70" s="17"/>
      <c r="K70" s="18"/>
      <c r="L70" s="19"/>
      <c r="M70" s="20"/>
      <c r="N70" s="21"/>
    </row>
    <row r="71" spans="1:14" ht="22.5" customHeight="1">
      <c r="A71" s="4"/>
      <c r="B71" s="4"/>
      <c r="C71" s="4"/>
      <c r="D71" s="336"/>
      <c r="E71" s="336"/>
      <c r="F71" s="336"/>
      <c r="G71" s="336"/>
      <c r="H71" s="336"/>
      <c r="I71" s="17"/>
      <c r="J71" s="17"/>
      <c r="K71" s="18"/>
      <c r="L71" s="19"/>
      <c r="M71" s="20"/>
      <c r="N71" s="21"/>
    </row>
    <row r="72" spans="1:14" ht="22.5" customHeight="1">
      <c r="A72" s="4"/>
      <c r="B72" s="4"/>
      <c r="C72" s="4"/>
      <c r="D72" s="336"/>
      <c r="E72" s="336"/>
      <c r="F72" s="336"/>
      <c r="G72" s="336"/>
      <c r="H72" s="336"/>
      <c r="I72" s="17"/>
      <c r="J72" s="17"/>
      <c r="K72" s="18"/>
      <c r="L72" s="19"/>
      <c r="M72" s="20"/>
      <c r="N72" s="21"/>
    </row>
    <row r="73" spans="1:14" ht="22.5" customHeight="1">
      <c r="A73" s="4"/>
      <c r="B73" s="4"/>
      <c r="C73" s="4"/>
      <c r="D73" s="336"/>
      <c r="E73" s="336"/>
      <c r="F73" s="336"/>
      <c r="G73" s="336"/>
      <c r="H73" s="336"/>
      <c r="I73" s="17"/>
      <c r="J73" s="17"/>
      <c r="K73" s="18"/>
      <c r="L73" s="19"/>
      <c r="M73" s="20"/>
      <c r="N73" s="21"/>
    </row>
    <row r="74" spans="1:14" ht="22.5" customHeight="1">
      <c r="A74" s="4"/>
      <c r="B74" s="4"/>
      <c r="C74" s="4"/>
      <c r="D74" s="336"/>
      <c r="E74" s="336"/>
      <c r="F74" s="336"/>
      <c r="G74" s="336"/>
      <c r="H74" s="336"/>
      <c r="I74" s="17"/>
      <c r="J74" s="17"/>
      <c r="K74" s="18"/>
      <c r="L74" s="19"/>
      <c r="M74" s="20"/>
      <c r="N74" s="21"/>
    </row>
    <row r="75" spans="1:14" ht="22.5" customHeight="1">
      <c r="A75" s="4"/>
      <c r="B75" s="4"/>
      <c r="C75" s="4"/>
      <c r="D75" s="336"/>
      <c r="E75" s="336"/>
      <c r="F75" s="336"/>
      <c r="G75" s="336"/>
      <c r="H75" s="336"/>
      <c r="I75" s="17"/>
      <c r="J75" s="17"/>
      <c r="K75" s="18"/>
      <c r="L75" s="19"/>
      <c r="M75" s="20"/>
      <c r="N75" s="21"/>
    </row>
    <row r="76" spans="1:14" ht="22.5" customHeight="1">
      <c r="A76" s="4"/>
      <c r="B76" s="4"/>
      <c r="C76" s="4"/>
      <c r="D76" s="336"/>
      <c r="E76" s="336"/>
      <c r="F76" s="336"/>
      <c r="G76" s="336"/>
      <c r="H76" s="336"/>
      <c r="I76" s="17"/>
      <c r="J76" s="17"/>
      <c r="K76" s="18"/>
      <c r="L76" s="19"/>
      <c r="M76" s="20"/>
      <c r="N76" s="21"/>
    </row>
    <row r="77" spans="1:14" ht="22.5" customHeight="1">
      <c r="A77" s="4"/>
      <c r="B77" s="4"/>
      <c r="C77" s="4"/>
      <c r="D77" s="336"/>
      <c r="E77" s="336"/>
      <c r="F77" s="336"/>
      <c r="G77" s="336"/>
      <c r="H77" s="336"/>
      <c r="I77" s="17"/>
      <c r="J77" s="17"/>
      <c r="K77" s="18"/>
      <c r="L77" s="19"/>
      <c r="M77" s="20"/>
      <c r="N77" s="21"/>
    </row>
    <row r="78" spans="1:14" ht="22.5" customHeight="1">
      <c r="A78" s="4"/>
      <c r="B78" s="4"/>
      <c r="C78" s="4"/>
      <c r="D78" s="336"/>
      <c r="E78" s="336"/>
      <c r="F78" s="336"/>
      <c r="G78" s="336"/>
      <c r="H78" s="336"/>
      <c r="I78" s="17"/>
      <c r="J78" s="17"/>
      <c r="K78" s="18"/>
      <c r="L78" s="19"/>
      <c r="M78" s="20"/>
      <c r="N78" s="21"/>
    </row>
    <row r="79" spans="1:14" ht="22.5" customHeight="1">
      <c r="A79" s="4"/>
      <c r="B79" s="4"/>
      <c r="C79" s="4"/>
      <c r="D79" s="336"/>
      <c r="E79" s="336"/>
      <c r="F79" s="336"/>
      <c r="G79" s="336"/>
      <c r="H79" s="336"/>
      <c r="I79" s="17"/>
      <c r="J79" s="17"/>
      <c r="K79" s="18"/>
      <c r="L79" s="19"/>
      <c r="M79" s="20"/>
      <c r="N79" s="21"/>
    </row>
    <row r="80" spans="1:14" ht="22.5" customHeight="1">
      <c r="A80" s="4"/>
      <c r="B80" s="4"/>
      <c r="C80" s="4"/>
      <c r="D80" s="336"/>
      <c r="E80" s="336"/>
      <c r="F80" s="336"/>
      <c r="G80" s="336"/>
      <c r="H80" s="336"/>
      <c r="I80" s="17"/>
      <c r="J80" s="17"/>
      <c r="K80" s="18"/>
      <c r="L80" s="19"/>
      <c r="M80" s="20"/>
      <c r="N80" s="21"/>
    </row>
    <row r="81" spans="1:14" ht="22.5" customHeight="1">
      <c r="A81" s="4"/>
      <c r="B81" s="4"/>
      <c r="C81" s="4"/>
      <c r="D81" s="336"/>
      <c r="E81" s="336"/>
      <c r="F81" s="336"/>
      <c r="G81" s="336"/>
      <c r="H81" s="336"/>
      <c r="I81" s="17"/>
      <c r="J81" s="17"/>
      <c r="K81" s="18"/>
      <c r="L81" s="19"/>
      <c r="M81" s="20"/>
      <c r="N81" s="21"/>
    </row>
    <row r="82" spans="1:14" ht="22.5" customHeight="1">
      <c r="A82" s="4"/>
      <c r="B82" s="4"/>
      <c r="C82" s="4"/>
      <c r="D82" s="336"/>
      <c r="E82" s="336"/>
      <c r="F82" s="336"/>
      <c r="G82" s="336"/>
      <c r="H82" s="336"/>
      <c r="I82" s="17"/>
      <c r="J82" s="17"/>
      <c r="K82" s="18"/>
      <c r="L82" s="19"/>
      <c r="M82" s="20"/>
      <c r="N82" s="21"/>
    </row>
    <row r="83" spans="1:14" ht="22.5" customHeight="1">
      <c r="A83" s="4"/>
      <c r="B83" s="4"/>
      <c r="C83" s="4"/>
      <c r="D83" s="336"/>
      <c r="E83" s="336"/>
      <c r="F83" s="336"/>
      <c r="G83" s="336"/>
      <c r="H83" s="336"/>
      <c r="I83" s="17"/>
      <c r="J83" s="17"/>
      <c r="K83" s="18"/>
      <c r="L83" s="19"/>
      <c r="M83" s="20"/>
      <c r="N83" s="21"/>
    </row>
    <row r="84" spans="1:14" ht="22.5" customHeight="1">
      <c r="A84" s="4"/>
      <c r="B84" s="4"/>
      <c r="C84" s="4"/>
      <c r="D84" s="336"/>
      <c r="E84" s="336"/>
      <c r="F84" s="336"/>
      <c r="G84" s="336"/>
      <c r="H84" s="336"/>
      <c r="I84" s="17"/>
      <c r="J84" s="17"/>
      <c r="K84" s="18"/>
      <c r="L84" s="19"/>
      <c r="M84" s="20"/>
      <c r="N84" s="21"/>
    </row>
    <row r="85" spans="1:14" ht="22.5" customHeight="1">
      <c r="A85" s="4"/>
      <c r="B85" s="4"/>
      <c r="C85" s="4"/>
      <c r="D85" s="336"/>
      <c r="E85" s="336"/>
      <c r="F85" s="336"/>
      <c r="G85" s="336"/>
      <c r="H85" s="336"/>
      <c r="I85" s="17"/>
      <c r="J85" s="17"/>
      <c r="K85" s="18"/>
      <c r="L85" s="19"/>
      <c r="M85" s="20"/>
      <c r="N85" s="21"/>
    </row>
    <row r="86" spans="1:14" ht="22.5" customHeight="1">
      <c r="A86" s="4"/>
      <c r="B86" s="4"/>
      <c r="C86" s="4"/>
      <c r="D86" s="336"/>
      <c r="E86" s="336"/>
      <c r="F86" s="336"/>
      <c r="G86" s="336"/>
      <c r="H86" s="336"/>
      <c r="I86" s="17"/>
      <c r="J86" s="17"/>
      <c r="K86" s="18"/>
      <c r="L86" s="19"/>
      <c r="M86" s="20"/>
      <c r="N86" s="21"/>
    </row>
    <row r="87" spans="1:14" ht="22.5" customHeight="1">
      <c r="A87" s="4"/>
      <c r="B87" s="4"/>
      <c r="C87" s="4"/>
      <c r="D87" s="336"/>
      <c r="E87" s="336"/>
      <c r="F87" s="336"/>
      <c r="G87" s="336"/>
      <c r="H87" s="336"/>
      <c r="I87" s="17"/>
      <c r="J87" s="17"/>
      <c r="K87" s="18"/>
      <c r="L87" s="19"/>
      <c r="M87" s="20"/>
      <c r="N87" s="21"/>
    </row>
    <row r="88" spans="1:14" ht="22.5" customHeight="1">
      <c r="A88" s="4"/>
      <c r="B88" s="4"/>
      <c r="C88" s="4"/>
      <c r="D88" s="336"/>
      <c r="E88" s="336"/>
      <c r="F88" s="336"/>
      <c r="G88" s="336"/>
      <c r="H88" s="336"/>
      <c r="I88" s="17"/>
      <c r="J88" s="17"/>
      <c r="K88" s="18"/>
      <c r="L88" s="19"/>
      <c r="M88" s="20"/>
      <c r="N88" s="21"/>
    </row>
    <row r="89" spans="1:14" ht="22.5" customHeight="1">
      <c r="A89" s="4"/>
      <c r="B89" s="4"/>
      <c r="C89" s="4"/>
      <c r="D89" s="336"/>
      <c r="E89" s="336"/>
      <c r="F89" s="336"/>
      <c r="G89" s="336"/>
      <c r="H89" s="336"/>
      <c r="I89" s="17"/>
      <c r="J89" s="17"/>
      <c r="K89" s="18"/>
      <c r="L89" s="19"/>
      <c r="M89" s="20"/>
      <c r="N89" s="21"/>
    </row>
    <row r="90" spans="1:14" ht="22.5" customHeight="1">
      <c r="A90" s="4"/>
      <c r="B90" s="4"/>
      <c r="C90" s="4"/>
      <c r="D90" s="336"/>
      <c r="E90" s="336"/>
      <c r="F90" s="336"/>
      <c r="G90" s="336"/>
      <c r="H90" s="336"/>
      <c r="I90" s="17"/>
      <c r="J90" s="17"/>
      <c r="K90" s="18"/>
      <c r="L90" s="19"/>
      <c r="M90" s="20"/>
      <c r="N90" s="21"/>
    </row>
    <row r="91" spans="1:14" ht="22.5" customHeight="1">
      <c r="A91" s="4"/>
      <c r="B91" s="4"/>
      <c r="C91" s="4"/>
      <c r="D91" s="336"/>
      <c r="E91" s="336"/>
      <c r="F91" s="336"/>
      <c r="G91" s="336"/>
      <c r="H91" s="336"/>
      <c r="I91" s="17"/>
      <c r="J91" s="17"/>
      <c r="K91" s="18"/>
      <c r="L91" s="19"/>
      <c r="M91" s="20"/>
      <c r="N91" s="21"/>
    </row>
    <row r="92" spans="1:14" ht="22.5" customHeight="1">
      <c r="A92" s="4"/>
      <c r="B92" s="4"/>
      <c r="C92" s="4"/>
      <c r="D92" s="336"/>
      <c r="E92" s="336"/>
      <c r="F92" s="336"/>
      <c r="G92" s="336"/>
      <c r="H92" s="336"/>
      <c r="I92" s="17"/>
      <c r="J92" s="17"/>
      <c r="K92" s="18"/>
      <c r="L92" s="19"/>
      <c r="M92" s="20"/>
      <c r="N92" s="21"/>
    </row>
    <row r="93" spans="1:14" ht="22.5" customHeight="1">
      <c r="A93" s="4"/>
      <c r="B93" s="4"/>
      <c r="C93" s="4"/>
      <c r="D93" s="336"/>
      <c r="E93" s="336"/>
      <c r="F93" s="336"/>
      <c r="G93" s="336"/>
      <c r="H93" s="336"/>
      <c r="I93" s="17"/>
      <c r="J93" s="17"/>
      <c r="K93" s="18"/>
      <c r="L93" s="19"/>
      <c r="M93" s="20"/>
      <c r="N93" s="21"/>
    </row>
    <row r="94" spans="1:14" ht="22.5" customHeight="1">
      <c r="A94" s="4"/>
      <c r="B94" s="4"/>
      <c r="C94" s="4"/>
      <c r="D94" s="336"/>
      <c r="E94" s="336"/>
      <c r="F94" s="336"/>
      <c r="G94" s="336"/>
      <c r="H94" s="336"/>
      <c r="I94" s="17"/>
      <c r="J94" s="17"/>
      <c r="K94" s="18"/>
      <c r="L94" s="19"/>
      <c r="M94" s="20"/>
      <c r="N94" s="21"/>
    </row>
    <row r="95" spans="1:14" ht="22.5" customHeight="1">
      <c r="A95" s="4"/>
      <c r="B95" s="4"/>
      <c r="C95" s="4"/>
      <c r="D95" s="336"/>
      <c r="E95" s="336"/>
      <c r="F95" s="336"/>
      <c r="G95" s="336"/>
      <c r="H95" s="336"/>
      <c r="I95" s="17"/>
      <c r="J95" s="17"/>
      <c r="K95" s="18"/>
      <c r="L95" s="19"/>
      <c r="M95" s="20"/>
      <c r="N95" s="21"/>
    </row>
    <row r="96" spans="1:14" ht="22.5" customHeight="1">
      <c r="A96" s="4"/>
      <c r="B96" s="4"/>
      <c r="C96" s="4"/>
      <c r="D96" s="336"/>
      <c r="E96" s="336"/>
      <c r="F96" s="336"/>
      <c r="G96" s="336"/>
      <c r="H96" s="336"/>
      <c r="I96" s="17"/>
      <c r="J96" s="17"/>
      <c r="K96" s="18"/>
      <c r="L96" s="19"/>
      <c r="M96" s="20"/>
      <c r="N96" s="21"/>
    </row>
    <row r="97" spans="1:14" ht="22.5" customHeight="1">
      <c r="A97" s="4"/>
      <c r="B97" s="4"/>
      <c r="C97" s="4"/>
      <c r="D97" s="336"/>
      <c r="E97" s="336"/>
      <c r="F97" s="336"/>
      <c r="G97" s="336"/>
      <c r="H97" s="336"/>
      <c r="I97" s="17"/>
      <c r="J97" s="17"/>
      <c r="K97" s="18"/>
      <c r="L97" s="19"/>
      <c r="M97" s="20"/>
      <c r="N97" s="21"/>
    </row>
    <row r="98" spans="1:14" ht="22.5" customHeight="1">
      <c r="A98" s="4"/>
      <c r="B98" s="4"/>
      <c r="C98" s="4"/>
      <c r="D98" s="336"/>
      <c r="E98" s="336"/>
      <c r="F98" s="336"/>
      <c r="G98" s="336"/>
      <c r="H98" s="336"/>
      <c r="I98" s="17"/>
      <c r="J98" s="17"/>
      <c r="K98" s="18"/>
      <c r="L98" s="19"/>
      <c r="M98" s="20"/>
      <c r="N98" s="21"/>
    </row>
    <row r="99" spans="1:14" ht="22.5" customHeight="1">
      <c r="A99" s="4"/>
      <c r="B99" s="4"/>
      <c r="C99" s="4"/>
      <c r="D99" s="336"/>
      <c r="E99" s="336"/>
      <c r="F99" s="336"/>
      <c r="G99" s="336"/>
      <c r="H99" s="336"/>
      <c r="I99" s="17"/>
      <c r="J99" s="17"/>
      <c r="K99" s="18"/>
      <c r="L99" s="19"/>
      <c r="M99" s="20"/>
      <c r="N99" s="21"/>
    </row>
    <row r="100" spans="1:14" ht="22.5" customHeight="1">
      <c r="A100" s="4"/>
      <c r="B100" s="4"/>
      <c r="C100" s="4"/>
      <c r="D100" s="336"/>
      <c r="E100" s="336"/>
      <c r="F100" s="336"/>
      <c r="G100" s="336"/>
      <c r="H100" s="336"/>
      <c r="I100" s="17"/>
      <c r="J100" s="17"/>
      <c r="K100" s="18"/>
      <c r="L100" s="19"/>
      <c r="M100" s="20"/>
      <c r="N100" s="21"/>
    </row>
    <row r="101" spans="1:14" ht="22.5" customHeight="1">
      <c r="A101" s="4"/>
      <c r="B101" s="4"/>
      <c r="C101" s="4"/>
      <c r="D101" s="336"/>
      <c r="E101" s="336"/>
      <c r="F101" s="336"/>
      <c r="G101" s="336"/>
      <c r="H101" s="336"/>
      <c r="I101" s="17"/>
      <c r="J101" s="17"/>
      <c r="K101" s="18"/>
      <c r="L101" s="19"/>
      <c r="M101" s="20"/>
      <c r="N101" s="21"/>
    </row>
    <row r="102" spans="1:14" ht="22.5" customHeight="1">
      <c r="A102" s="4"/>
      <c r="B102" s="4"/>
      <c r="C102" s="4"/>
      <c r="D102" s="336"/>
      <c r="E102" s="336"/>
      <c r="F102" s="336"/>
      <c r="G102" s="336"/>
      <c r="H102" s="336"/>
      <c r="I102" s="17"/>
      <c r="J102" s="17"/>
      <c r="K102" s="18"/>
      <c r="L102" s="19"/>
      <c r="M102" s="20"/>
      <c r="N102" s="21"/>
    </row>
    <row r="103" spans="1:14" ht="22.5" customHeight="1">
      <c r="A103" s="4"/>
      <c r="B103" s="4"/>
      <c r="C103" s="4"/>
      <c r="D103" s="336"/>
      <c r="E103" s="336"/>
      <c r="F103" s="336"/>
      <c r="G103" s="336"/>
      <c r="H103" s="336"/>
      <c r="I103" s="17"/>
      <c r="J103" s="17"/>
      <c r="K103" s="18"/>
      <c r="L103" s="19"/>
      <c r="M103" s="20"/>
      <c r="N103" s="21"/>
    </row>
    <row r="104" spans="1:14" ht="22.5" customHeight="1">
      <c r="A104" s="4"/>
      <c r="B104" s="4"/>
      <c r="C104" s="4"/>
      <c r="D104" s="336"/>
      <c r="E104" s="336"/>
      <c r="F104" s="336"/>
      <c r="G104" s="336"/>
      <c r="H104" s="336"/>
      <c r="I104" s="17"/>
      <c r="J104" s="17"/>
      <c r="K104" s="18"/>
      <c r="L104" s="19"/>
      <c r="M104" s="20"/>
      <c r="N104" s="21"/>
    </row>
    <row r="105" spans="1:14" ht="22.5" customHeight="1">
      <c r="A105" s="4"/>
      <c r="B105" s="4"/>
      <c r="C105" s="4"/>
      <c r="D105" s="336"/>
      <c r="E105" s="336"/>
      <c r="F105" s="336"/>
      <c r="G105" s="336"/>
      <c r="H105" s="336"/>
      <c r="I105" s="17"/>
      <c r="J105" s="17"/>
      <c r="K105" s="18"/>
      <c r="L105" s="19"/>
      <c r="M105" s="20"/>
      <c r="N105" s="21"/>
    </row>
    <row r="106" spans="1:14" ht="22.5" customHeight="1">
      <c r="A106" s="4"/>
      <c r="B106" s="4"/>
      <c r="C106" s="4"/>
      <c r="D106" s="336"/>
      <c r="E106" s="336"/>
      <c r="F106" s="336"/>
      <c r="G106" s="336"/>
      <c r="H106" s="336"/>
      <c r="I106" s="17"/>
      <c r="J106" s="17"/>
      <c r="K106" s="18"/>
      <c r="L106" s="19"/>
      <c r="M106" s="20"/>
      <c r="N106" s="21"/>
    </row>
    <row r="107" spans="1:14" ht="22.5" customHeight="1">
      <c r="A107" s="4"/>
      <c r="B107" s="4"/>
      <c r="C107" s="4"/>
      <c r="D107" s="336"/>
      <c r="E107" s="336"/>
      <c r="F107" s="336"/>
      <c r="G107" s="336"/>
      <c r="H107" s="336"/>
      <c r="I107" s="17"/>
      <c r="J107" s="17"/>
      <c r="K107" s="18"/>
      <c r="L107" s="19"/>
      <c r="M107" s="20"/>
      <c r="N107" s="21"/>
    </row>
    <row r="108" spans="1:14" ht="22.5" customHeight="1">
      <c r="A108" s="4"/>
      <c r="B108" s="4"/>
      <c r="C108" s="4"/>
      <c r="D108" s="336"/>
      <c r="E108" s="336"/>
      <c r="F108" s="336"/>
      <c r="G108" s="336"/>
      <c r="H108" s="336"/>
      <c r="I108" s="17"/>
      <c r="J108" s="17"/>
      <c r="K108" s="18"/>
      <c r="L108" s="19"/>
      <c r="M108" s="20"/>
      <c r="N108" s="21"/>
    </row>
    <row r="109" spans="1:14" ht="22.5" customHeight="1">
      <c r="A109" s="4"/>
      <c r="B109" s="4"/>
      <c r="C109" s="4"/>
      <c r="D109" s="336"/>
      <c r="E109" s="336"/>
      <c r="F109" s="336"/>
      <c r="G109" s="336"/>
      <c r="H109" s="336"/>
      <c r="I109" s="17"/>
      <c r="J109" s="17"/>
      <c r="K109" s="18"/>
      <c r="L109" s="19"/>
      <c r="M109" s="20"/>
      <c r="N109" s="21"/>
    </row>
    <row r="110" spans="1:14" ht="22.5" customHeight="1">
      <c r="A110" s="4"/>
      <c r="B110" s="4"/>
      <c r="C110" s="4"/>
      <c r="D110" s="336"/>
      <c r="E110" s="336"/>
      <c r="F110" s="336"/>
      <c r="G110" s="336"/>
      <c r="H110" s="336"/>
      <c r="I110" s="17"/>
      <c r="J110" s="17"/>
      <c r="K110" s="18"/>
      <c r="L110" s="19"/>
      <c r="M110" s="20"/>
      <c r="N110" s="21"/>
    </row>
    <row r="111" spans="1:14" ht="22.5" customHeight="1">
      <c r="A111" s="4"/>
      <c r="B111" s="4"/>
      <c r="C111" s="4"/>
      <c r="D111" s="336"/>
      <c r="E111" s="336"/>
      <c r="F111" s="336"/>
      <c r="G111" s="336"/>
      <c r="H111" s="336"/>
      <c r="I111" s="17"/>
      <c r="J111" s="17"/>
      <c r="K111" s="18"/>
      <c r="L111" s="19"/>
      <c r="M111" s="20"/>
      <c r="N111" s="21"/>
    </row>
    <row r="112" spans="1:14" ht="22.5" customHeight="1">
      <c r="A112" s="4"/>
      <c r="B112" s="4"/>
      <c r="C112" s="4"/>
      <c r="D112" s="336"/>
      <c r="E112" s="336"/>
      <c r="F112" s="336"/>
      <c r="G112" s="336"/>
      <c r="H112" s="336"/>
      <c r="I112" s="17"/>
      <c r="J112" s="17"/>
      <c r="K112" s="18"/>
      <c r="L112" s="19"/>
      <c r="M112" s="20"/>
      <c r="N112" s="21"/>
    </row>
    <row r="113" spans="1:14" ht="22.5" customHeight="1">
      <c r="A113" s="4"/>
      <c r="B113" s="4"/>
      <c r="C113" s="4"/>
      <c r="D113" s="336"/>
      <c r="E113" s="336"/>
      <c r="F113" s="336"/>
      <c r="G113" s="336"/>
      <c r="H113" s="336"/>
      <c r="I113" s="17"/>
      <c r="J113" s="17"/>
      <c r="K113" s="18"/>
      <c r="L113" s="19"/>
      <c r="M113" s="20"/>
      <c r="N113" s="21"/>
    </row>
    <row r="114" spans="1:14" ht="22.5" customHeight="1">
      <c r="A114" s="4"/>
      <c r="B114" s="4"/>
      <c r="C114" s="4"/>
      <c r="D114" s="336"/>
      <c r="E114" s="336"/>
      <c r="F114" s="336"/>
      <c r="G114" s="336"/>
      <c r="H114" s="336"/>
      <c r="I114" s="17"/>
      <c r="J114" s="17"/>
      <c r="K114" s="18"/>
      <c r="L114" s="19"/>
      <c r="M114" s="20"/>
      <c r="N114" s="21"/>
    </row>
    <row r="115" spans="1:14" ht="22.5" customHeight="1">
      <c r="A115" s="4"/>
      <c r="B115" s="4"/>
      <c r="C115" s="4"/>
      <c r="D115" s="336"/>
      <c r="E115" s="336"/>
      <c r="F115" s="336"/>
      <c r="G115" s="336"/>
      <c r="H115" s="336"/>
      <c r="I115" s="17"/>
      <c r="J115" s="17"/>
      <c r="K115" s="18"/>
      <c r="L115" s="19"/>
      <c r="M115" s="20"/>
      <c r="N115" s="21"/>
    </row>
    <row r="116" spans="1:14" ht="22.5" customHeight="1">
      <c r="A116" s="4"/>
      <c r="B116" s="4"/>
      <c r="C116" s="4"/>
      <c r="D116" s="336"/>
      <c r="E116" s="336"/>
      <c r="F116" s="336"/>
      <c r="G116" s="336"/>
      <c r="H116" s="336"/>
      <c r="I116" s="17"/>
      <c r="J116" s="17"/>
      <c r="K116" s="18"/>
      <c r="L116" s="19"/>
      <c r="M116" s="20"/>
      <c r="N116" s="21"/>
    </row>
    <row r="117" spans="1:14" ht="22.5" customHeight="1">
      <c r="A117" s="4"/>
      <c r="B117" s="4"/>
      <c r="C117" s="4"/>
      <c r="D117" s="336"/>
      <c r="E117" s="336"/>
      <c r="F117" s="336"/>
      <c r="G117" s="336"/>
      <c r="H117" s="336"/>
      <c r="I117" s="17"/>
      <c r="J117" s="17"/>
      <c r="K117" s="18"/>
      <c r="L117" s="19"/>
      <c r="M117" s="20"/>
      <c r="N117" s="21"/>
    </row>
    <row r="118" spans="1:14" ht="22.5" customHeight="1">
      <c r="A118" s="4"/>
      <c r="B118" s="4"/>
      <c r="C118" s="4"/>
      <c r="D118" s="336"/>
      <c r="E118" s="336"/>
      <c r="F118" s="336"/>
      <c r="G118" s="336"/>
      <c r="H118" s="336"/>
      <c r="I118" s="17"/>
      <c r="J118" s="17"/>
      <c r="K118" s="18"/>
      <c r="L118" s="19"/>
      <c r="M118" s="20"/>
      <c r="N118" s="21"/>
    </row>
    <row r="119" spans="1:14" ht="22.5" customHeight="1">
      <c r="A119" s="4"/>
      <c r="B119" s="4"/>
      <c r="C119" s="4"/>
      <c r="D119" s="336"/>
      <c r="E119" s="336"/>
      <c r="F119" s="336"/>
      <c r="G119" s="336"/>
      <c r="H119" s="336"/>
      <c r="I119" s="17"/>
      <c r="J119" s="17"/>
      <c r="K119" s="18"/>
      <c r="L119" s="19"/>
      <c r="M119" s="20"/>
      <c r="N119" s="21"/>
    </row>
    <row r="120" spans="1:14" ht="22.5" customHeight="1">
      <c r="A120" s="4"/>
      <c r="B120" s="4"/>
      <c r="C120" s="4"/>
      <c r="D120" s="336"/>
      <c r="E120" s="336"/>
      <c r="F120" s="336"/>
      <c r="G120" s="336"/>
      <c r="H120" s="336"/>
      <c r="I120" s="17"/>
      <c r="J120" s="17"/>
      <c r="K120" s="18"/>
      <c r="L120" s="19"/>
      <c r="M120" s="20"/>
      <c r="N120" s="21"/>
    </row>
    <row r="121" spans="1:14" ht="22.5" customHeight="1">
      <c r="A121" s="4"/>
      <c r="B121" s="4"/>
      <c r="C121" s="4"/>
      <c r="D121" s="336"/>
      <c r="E121" s="336"/>
      <c r="F121" s="336"/>
      <c r="G121" s="336"/>
      <c r="H121" s="336"/>
      <c r="I121" s="17"/>
      <c r="J121" s="17"/>
      <c r="K121" s="18"/>
      <c r="L121" s="19"/>
      <c r="M121" s="20"/>
      <c r="N121" s="21"/>
    </row>
    <row r="122" spans="1:14" ht="22.5" customHeight="1">
      <c r="A122" s="4"/>
      <c r="B122" s="4"/>
      <c r="C122" s="4"/>
      <c r="D122" s="336"/>
      <c r="E122" s="336"/>
      <c r="F122" s="336"/>
      <c r="G122" s="336"/>
      <c r="H122" s="336"/>
      <c r="I122" s="17"/>
      <c r="J122" s="17"/>
      <c r="K122" s="18"/>
      <c r="L122" s="19"/>
      <c r="M122" s="20"/>
      <c r="N122" s="21"/>
    </row>
    <row r="123" spans="1:14" ht="22.5" customHeight="1">
      <c r="A123" s="4"/>
      <c r="B123" s="4"/>
      <c r="C123" s="4"/>
      <c r="D123" s="336"/>
      <c r="E123" s="336"/>
      <c r="F123" s="336"/>
      <c r="G123" s="336"/>
      <c r="H123" s="336"/>
      <c r="I123" s="17"/>
      <c r="J123" s="17"/>
      <c r="K123" s="18"/>
      <c r="L123" s="19"/>
      <c r="M123" s="20"/>
      <c r="N123" s="21"/>
    </row>
    <row r="124" spans="1:14" ht="22.5" customHeight="1">
      <c r="A124" s="4"/>
      <c r="B124" s="4"/>
      <c r="C124" s="4"/>
      <c r="D124" s="336"/>
      <c r="E124" s="336"/>
      <c r="F124" s="336"/>
      <c r="G124" s="336"/>
      <c r="H124" s="336"/>
      <c r="I124" s="17"/>
      <c r="J124" s="17"/>
      <c r="K124" s="18"/>
      <c r="L124" s="19"/>
      <c r="M124" s="20"/>
      <c r="N124" s="21"/>
    </row>
    <row r="125" spans="1:14" ht="22.5" customHeight="1">
      <c r="A125" s="4"/>
      <c r="B125" s="4"/>
      <c r="C125" s="4"/>
      <c r="D125" s="336"/>
      <c r="E125" s="336"/>
      <c r="F125" s="336"/>
      <c r="G125" s="336"/>
      <c r="H125" s="336"/>
      <c r="I125" s="17"/>
      <c r="J125" s="17"/>
      <c r="K125" s="18"/>
      <c r="L125" s="19"/>
      <c r="M125" s="20"/>
      <c r="N125" s="21"/>
    </row>
    <row r="126" spans="1:14" ht="22.5" customHeight="1">
      <c r="A126" s="4"/>
      <c r="B126" s="4"/>
      <c r="C126" s="4"/>
      <c r="D126" s="336"/>
      <c r="E126" s="336"/>
      <c r="F126" s="336"/>
      <c r="G126" s="336"/>
      <c r="H126" s="336"/>
      <c r="I126" s="17"/>
      <c r="J126" s="17"/>
      <c r="K126" s="18"/>
      <c r="L126" s="19"/>
      <c r="M126" s="20"/>
      <c r="N126" s="21"/>
    </row>
    <row r="127" spans="1:14" ht="22.5" customHeight="1">
      <c r="A127" s="4"/>
      <c r="B127" s="4"/>
      <c r="C127" s="4"/>
      <c r="D127" s="336"/>
      <c r="E127" s="336"/>
      <c r="F127" s="336"/>
      <c r="G127" s="336"/>
      <c r="H127" s="336"/>
      <c r="I127" s="17"/>
      <c r="J127" s="17"/>
      <c r="K127" s="18"/>
      <c r="L127" s="19"/>
      <c r="M127" s="20"/>
      <c r="N127" s="21"/>
    </row>
    <row r="128" spans="1:14" ht="22.5" customHeight="1">
      <c r="A128" s="4"/>
      <c r="B128" s="4"/>
      <c r="C128" s="4"/>
      <c r="D128" s="336"/>
      <c r="E128" s="336"/>
      <c r="F128" s="336"/>
      <c r="G128" s="336"/>
      <c r="H128" s="336"/>
      <c r="I128" s="17"/>
      <c r="J128" s="17"/>
      <c r="K128" s="18"/>
      <c r="L128" s="19"/>
      <c r="M128" s="20"/>
      <c r="N128" s="21"/>
    </row>
    <row r="129" spans="1:14" ht="22.5" customHeight="1">
      <c r="A129" s="4"/>
      <c r="B129" s="4"/>
      <c r="C129" s="4"/>
      <c r="D129" s="336"/>
      <c r="E129" s="336"/>
      <c r="F129" s="336"/>
      <c r="G129" s="336"/>
      <c r="H129" s="336"/>
      <c r="I129" s="17"/>
      <c r="J129" s="17"/>
      <c r="K129" s="18"/>
      <c r="L129" s="19"/>
      <c r="M129" s="20"/>
      <c r="N129" s="21"/>
    </row>
    <row r="130" spans="1:14" ht="22.5" customHeight="1">
      <c r="A130" s="4"/>
      <c r="B130" s="4"/>
      <c r="C130" s="4"/>
      <c r="D130" s="336"/>
      <c r="E130" s="336"/>
      <c r="F130" s="336"/>
      <c r="G130" s="336"/>
      <c r="H130" s="336"/>
      <c r="I130" s="17"/>
      <c r="J130" s="17"/>
      <c r="K130" s="18"/>
      <c r="L130" s="19"/>
      <c r="M130" s="20"/>
      <c r="N130" s="21"/>
    </row>
    <row r="131" spans="1:14" ht="22.5" customHeight="1">
      <c r="A131" s="4"/>
      <c r="B131" s="4"/>
      <c r="C131" s="4"/>
      <c r="D131" s="336"/>
      <c r="E131" s="336"/>
      <c r="F131" s="336"/>
      <c r="G131" s="336"/>
      <c r="H131" s="336"/>
      <c r="I131" s="17"/>
      <c r="J131" s="17"/>
      <c r="K131" s="18"/>
      <c r="L131" s="19"/>
      <c r="M131" s="20"/>
      <c r="N131" s="21"/>
    </row>
    <row r="132" spans="1:14" ht="22.5" customHeight="1">
      <c r="A132" s="4"/>
      <c r="B132" s="4"/>
      <c r="C132" s="4"/>
      <c r="D132" s="336"/>
      <c r="E132" s="336"/>
      <c r="F132" s="336"/>
      <c r="G132" s="336"/>
      <c r="H132" s="336"/>
      <c r="I132" s="17"/>
      <c r="J132" s="17"/>
      <c r="K132" s="18"/>
      <c r="L132" s="19"/>
      <c r="M132" s="20"/>
      <c r="N132" s="21"/>
    </row>
    <row r="133" spans="1:14" ht="22.5" customHeight="1">
      <c r="A133" s="4"/>
      <c r="B133" s="4"/>
      <c r="C133" s="4"/>
      <c r="D133" s="336"/>
      <c r="E133" s="336"/>
      <c r="F133" s="336"/>
      <c r="G133" s="336"/>
      <c r="H133" s="336"/>
      <c r="I133" s="17"/>
      <c r="J133" s="17"/>
      <c r="K133" s="18"/>
      <c r="L133" s="19"/>
      <c r="M133" s="20"/>
      <c r="N133" s="21"/>
    </row>
    <row r="134" spans="1:14" ht="22.5" customHeight="1">
      <c r="A134" s="4"/>
      <c r="B134" s="4"/>
      <c r="C134" s="4"/>
      <c r="D134" s="336"/>
      <c r="E134" s="336"/>
      <c r="F134" s="336"/>
      <c r="G134" s="336"/>
      <c r="H134" s="336"/>
      <c r="I134" s="17"/>
      <c r="J134" s="17"/>
      <c r="K134" s="18"/>
      <c r="L134" s="19"/>
      <c r="M134" s="20"/>
      <c r="N134" s="21"/>
    </row>
    <row r="135" spans="1:14" ht="22.5" customHeight="1">
      <c r="A135" s="4"/>
      <c r="B135" s="4"/>
      <c r="C135" s="4"/>
      <c r="D135" s="336"/>
      <c r="E135" s="336"/>
      <c r="F135" s="336"/>
      <c r="G135" s="336"/>
      <c r="H135" s="336"/>
      <c r="I135" s="17"/>
      <c r="J135" s="17"/>
      <c r="K135" s="18"/>
      <c r="L135" s="19"/>
      <c r="M135" s="20"/>
      <c r="N135" s="21"/>
    </row>
    <row r="136" spans="1:14" ht="22.5" customHeight="1">
      <c r="A136" s="4"/>
      <c r="B136" s="4"/>
      <c r="C136" s="4"/>
      <c r="D136" s="336"/>
      <c r="E136" s="336"/>
      <c r="F136" s="336"/>
      <c r="G136" s="336"/>
      <c r="H136" s="336"/>
      <c r="I136" s="17"/>
      <c r="J136" s="17"/>
      <c r="K136" s="18"/>
      <c r="L136" s="19"/>
      <c r="M136" s="20"/>
      <c r="N136" s="21"/>
    </row>
    <row r="137" spans="1:14" ht="22.5" customHeight="1">
      <c r="A137" s="4"/>
      <c r="B137" s="4"/>
      <c r="C137" s="4"/>
      <c r="D137" s="336"/>
      <c r="E137" s="336"/>
      <c r="F137" s="336"/>
      <c r="G137" s="336"/>
      <c r="H137" s="336"/>
      <c r="I137" s="17"/>
      <c r="J137" s="17"/>
      <c r="K137" s="18"/>
      <c r="L137" s="19"/>
      <c r="M137" s="20"/>
      <c r="N137" s="21"/>
    </row>
    <row r="138" spans="1:14" ht="22.5" customHeight="1">
      <c r="A138" s="4"/>
      <c r="B138" s="4"/>
      <c r="C138" s="4"/>
      <c r="D138" s="336"/>
      <c r="E138" s="336"/>
      <c r="F138" s="336"/>
      <c r="G138" s="336"/>
      <c r="H138" s="336"/>
      <c r="I138" s="17"/>
      <c r="J138" s="17"/>
      <c r="K138" s="18"/>
      <c r="L138" s="19"/>
      <c r="M138" s="20"/>
      <c r="N138" s="21"/>
    </row>
    <row r="139" spans="1:14" ht="22.5" customHeight="1">
      <c r="A139" s="4"/>
      <c r="B139" s="4"/>
      <c r="C139" s="4"/>
      <c r="D139" s="336"/>
      <c r="E139" s="336"/>
      <c r="F139" s="336"/>
      <c r="G139" s="336"/>
      <c r="H139" s="336"/>
      <c r="I139" s="17"/>
      <c r="J139" s="17"/>
      <c r="K139" s="18"/>
      <c r="L139" s="19"/>
      <c r="M139" s="20"/>
      <c r="N139" s="21"/>
    </row>
    <row r="140" spans="1:14" ht="22.5" customHeight="1">
      <c r="A140" s="4"/>
      <c r="B140" s="4"/>
      <c r="C140" s="4"/>
      <c r="D140" s="336"/>
      <c r="E140" s="336"/>
      <c r="F140" s="336"/>
      <c r="G140" s="336"/>
      <c r="H140" s="336"/>
      <c r="I140" s="17"/>
      <c r="J140" s="17"/>
      <c r="K140" s="18"/>
      <c r="L140" s="19"/>
      <c r="M140" s="20"/>
      <c r="N140" s="21"/>
    </row>
    <row r="141" spans="1:14" ht="22.5" customHeight="1">
      <c r="A141" s="4"/>
      <c r="B141" s="4"/>
      <c r="C141" s="4"/>
      <c r="D141" s="336"/>
      <c r="E141" s="336"/>
      <c r="F141" s="336"/>
      <c r="G141" s="336"/>
      <c r="H141" s="336"/>
      <c r="I141" s="17"/>
      <c r="J141" s="17"/>
      <c r="K141" s="18"/>
      <c r="L141" s="19"/>
      <c r="M141" s="20"/>
      <c r="N141" s="21"/>
    </row>
    <row r="142" spans="1:14" ht="22.5" customHeight="1">
      <c r="A142" s="4"/>
      <c r="B142" s="4"/>
      <c r="C142" s="4"/>
      <c r="D142" s="336"/>
      <c r="E142" s="336"/>
      <c r="F142" s="336"/>
      <c r="G142" s="336"/>
      <c r="H142" s="336"/>
      <c r="I142" s="17"/>
      <c r="J142" s="17"/>
      <c r="K142" s="18"/>
      <c r="L142" s="19"/>
      <c r="M142" s="20"/>
      <c r="N142" s="21"/>
    </row>
    <row r="143" spans="1:14" ht="22.5" customHeight="1">
      <c r="A143" s="4"/>
      <c r="B143" s="4"/>
      <c r="C143" s="4"/>
      <c r="D143" s="336"/>
      <c r="E143" s="336"/>
      <c r="F143" s="336"/>
      <c r="G143" s="336"/>
      <c r="H143" s="336"/>
      <c r="I143" s="17"/>
      <c r="J143" s="17"/>
      <c r="K143" s="18"/>
      <c r="L143" s="19"/>
      <c r="M143" s="20"/>
      <c r="N143" s="21"/>
    </row>
    <row r="144" spans="1:14" ht="22.5" customHeight="1">
      <c r="A144" s="4"/>
      <c r="B144" s="4"/>
      <c r="C144" s="4"/>
      <c r="D144" s="336"/>
      <c r="E144" s="336"/>
      <c r="F144" s="336"/>
      <c r="G144" s="336"/>
      <c r="H144" s="336"/>
      <c r="I144" s="17"/>
      <c r="J144" s="17"/>
      <c r="K144" s="18"/>
      <c r="L144" s="19"/>
      <c r="M144" s="20"/>
      <c r="N144" s="21"/>
    </row>
    <row r="145" spans="1:14" ht="22.5" customHeight="1">
      <c r="A145" s="4"/>
      <c r="B145" s="4"/>
      <c r="C145" s="4"/>
      <c r="D145" s="336"/>
      <c r="E145" s="336"/>
      <c r="F145" s="336"/>
      <c r="G145" s="336"/>
      <c r="H145" s="336"/>
      <c r="I145" s="17"/>
      <c r="J145" s="17"/>
      <c r="K145" s="18"/>
      <c r="L145" s="19"/>
      <c r="M145" s="20"/>
      <c r="N145" s="21"/>
    </row>
    <row r="146" spans="1:14" ht="22.5" customHeight="1">
      <c r="A146" s="4"/>
      <c r="B146" s="4"/>
      <c r="C146" s="4"/>
      <c r="D146" s="336"/>
      <c r="E146" s="336"/>
      <c r="F146" s="336"/>
      <c r="G146" s="336"/>
      <c r="H146" s="336"/>
      <c r="I146" s="17"/>
      <c r="J146" s="17"/>
      <c r="K146" s="18"/>
      <c r="L146" s="19"/>
      <c r="M146" s="20"/>
      <c r="N146" s="21"/>
    </row>
    <row r="147" spans="1:14" ht="22.5" customHeight="1">
      <c r="A147" s="4"/>
      <c r="B147" s="4"/>
      <c r="C147" s="4"/>
      <c r="D147" s="336"/>
      <c r="E147" s="336"/>
      <c r="F147" s="336"/>
      <c r="G147" s="336"/>
      <c r="H147" s="336"/>
      <c r="I147" s="17"/>
      <c r="J147" s="17"/>
      <c r="K147" s="18"/>
      <c r="L147" s="19"/>
      <c r="M147" s="20"/>
      <c r="N147" s="21"/>
    </row>
    <row r="148" spans="1:14" ht="22.5" customHeight="1">
      <c r="A148" s="4"/>
      <c r="B148" s="4"/>
      <c r="C148" s="4"/>
      <c r="D148" s="336"/>
      <c r="E148" s="336"/>
      <c r="F148" s="336"/>
      <c r="G148" s="336"/>
      <c r="H148" s="336"/>
      <c r="I148" s="17"/>
      <c r="J148" s="17"/>
      <c r="K148" s="18"/>
      <c r="L148" s="19"/>
      <c r="M148" s="20"/>
      <c r="N148" s="21"/>
    </row>
    <row r="149" spans="1:14" ht="22.5" customHeight="1">
      <c r="A149" s="4"/>
      <c r="B149" s="4"/>
      <c r="C149" s="4"/>
      <c r="D149" s="336"/>
      <c r="E149" s="336"/>
      <c r="F149" s="336"/>
      <c r="G149" s="336"/>
      <c r="H149" s="336"/>
      <c r="I149" s="17"/>
      <c r="J149" s="17"/>
      <c r="K149" s="18"/>
      <c r="L149" s="19"/>
      <c r="M149" s="20"/>
      <c r="N149" s="21"/>
    </row>
    <row r="150" spans="1:14" ht="22.5" customHeight="1">
      <c r="A150" s="4"/>
      <c r="B150" s="4"/>
      <c r="C150" s="4"/>
      <c r="D150" s="336"/>
      <c r="E150" s="336"/>
      <c r="F150" s="336"/>
      <c r="G150" s="336"/>
      <c r="H150" s="336"/>
      <c r="I150" s="17"/>
      <c r="J150" s="17"/>
      <c r="K150" s="18"/>
      <c r="L150" s="19"/>
      <c r="M150" s="20"/>
      <c r="N150" s="21"/>
    </row>
    <row r="151" spans="1:14" ht="22.5" customHeight="1">
      <c r="A151" s="4"/>
      <c r="B151" s="4"/>
      <c r="C151" s="4"/>
      <c r="D151" s="336"/>
      <c r="E151" s="336"/>
      <c r="F151" s="336"/>
      <c r="G151" s="336"/>
      <c r="H151" s="336"/>
      <c r="I151" s="17"/>
      <c r="J151" s="17"/>
      <c r="K151" s="18"/>
      <c r="L151" s="19"/>
      <c r="M151" s="20"/>
      <c r="N151" s="21"/>
    </row>
    <row r="152" spans="1:14" ht="22.5" customHeight="1">
      <c r="A152" s="4"/>
      <c r="B152" s="4"/>
      <c r="C152" s="4"/>
      <c r="D152" s="336"/>
      <c r="E152" s="336"/>
      <c r="F152" s="336"/>
      <c r="G152" s="336"/>
      <c r="H152" s="336"/>
      <c r="I152" s="17"/>
      <c r="J152" s="17"/>
      <c r="K152" s="18"/>
      <c r="L152" s="19"/>
      <c r="M152" s="20"/>
      <c r="N152" s="21"/>
    </row>
    <row r="153" spans="1:14" ht="22.5" customHeight="1">
      <c r="A153" s="4"/>
      <c r="B153" s="4"/>
      <c r="C153" s="4"/>
      <c r="D153" s="336"/>
      <c r="E153" s="336"/>
      <c r="F153" s="336"/>
      <c r="G153" s="336"/>
      <c r="H153" s="336"/>
      <c r="I153" s="17"/>
      <c r="J153" s="17"/>
      <c r="K153" s="18"/>
      <c r="L153" s="19"/>
      <c r="M153" s="20"/>
      <c r="N153" s="21"/>
    </row>
    <row r="154" spans="1:14" ht="22.5" customHeight="1">
      <c r="A154" s="4"/>
      <c r="B154" s="4"/>
      <c r="C154" s="4"/>
      <c r="D154" s="336"/>
      <c r="E154" s="336"/>
      <c r="F154" s="336"/>
      <c r="G154" s="336"/>
      <c r="H154" s="336"/>
      <c r="I154" s="17"/>
      <c r="J154" s="17"/>
      <c r="K154" s="18"/>
      <c r="L154" s="19"/>
      <c r="M154" s="20"/>
      <c r="N154" s="21"/>
    </row>
    <row r="155" spans="1:14" ht="22.5" customHeight="1">
      <c r="A155" s="4"/>
      <c r="B155" s="4"/>
      <c r="C155" s="4"/>
      <c r="D155" s="336"/>
      <c r="E155" s="336"/>
      <c r="F155" s="336"/>
      <c r="G155" s="336"/>
      <c r="H155" s="336"/>
      <c r="I155" s="17"/>
      <c r="J155" s="17"/>
      <c r="K155" s="18"/>
      <c r="L155" s="19"/>
      <c r="M155" s="20"/>
      <c r="N155" s="21"/>
    </row>
    <row r="156" spans="1:14" ht="22.5" customHeight="1">
      <c r="A156" s="4"/>
      <c r="B156" s="4"/>
      <c r="C156" s="4"/>
      <c r="D156" s="336"/>
      <c r="E156" s="336"/>
      <c r="F156" s="336"/>
      <c r="G156" s="336"/>
      <c r="H156" s="336"/>
      <c r="I156" s="17"/>
      <c r="J156" s="17"/>
      <c r="K156" s="18"/>
      <c r="L156" s="19"/>
      <c r="M156" s="20"/>
      <c r="N156" s="21"/>
    </row>
    <row r="157" spans="1:14" ht="22.5" customHeight="1">
      <c r="A157" s="4"/>
      <c r="B157" s="4"/>
      <c r="C157" s="4"/>
      <c r="D157" s="336"/>
      <c r="E157" s="336"/>
      <c r="F157" s="336"/>
      <c r="G157" s="336"/>
      <c r="H157" s="336"/>
      <c r="I157" s="17"/>
      <c r="J157" s="17"/>
      <c r="K157" s="18"/>
      <c r="L157" s="19"/>
      <c r="M157" s="20"/>
      <c r="N157" s="21"/>
    </row>
    <row r="158" spans="1:14" ht="22.5" customHeight="1">
      <c r="A158" s="4"/>
      <c r="B158" s="4"/>
      <c r="C158" s="4"/>
      <c r="D158" s="336"/>
      <c r="E158" s="336"/>
      <c r="F158" s="336"/>
      <c r="G158" s="336"/>
      <c r="H158" s="336"/>
      <c r="I158" s="17"/>
      <c r="J158" s="17"/>
      <c r="K158" s="18"/>
      <c r="L158" s="19"/>
      <c r="M158" s="20"/>
      <c r="N158" s="21"/>
    </row>
    <row r="159" spans="1:14" ht="22.5" customHeight="1">
      <c r="A159" s="4"/>
      <c r="B159" s="4"/>
      <c r="C159" s="4"/>
      <c r="D159" s="336"/>
      <c r="E159" s="336"/>
      <c r="F159" s="336"/>
      <c r="G159" s="336"/>
      <c r="H159" s="336"/>
      <c r="I159" s="17"/>
      <c r="J159" s="17"/>
      <c r="K159" s="18"/>
      <c r="L159" s="19"/>
      <c r="M159" s="20"/>
      <c r="N159" s="21"/>
    </row>
    <row r="160" spans="1:14" ht="22.5" customHeight="1">
      <c r="A160" s="4"/>
      <c r="B160" s="4"/>
      <c r="C160" s="4"/>
      <c r="D160" s="336"/>
      <c r="E160" s="336"/>
      <c r="F160" s="336"/>
      <c r="G160" s="336"/>
      <c r="H160" s="336"/>
      <c r="I160" s="17"/>
      <c r="J160" s="17"/>
      <c r="K160" s="18"/>
      <c r="L160" s="19"/>
      <c r="M160" s="20"/>
      <c r="N160" s="21"/>
    </row>
    <row r="161" spans="1:14" ht="22.5" customHeight="1">
      <c r="A161" s="4"/>
      <c r="B161" s="4"/>
      <c r="C161" s="4"/>
      <c r="D161" s="336"/>
      <c r="E161" s="336"/>
      <c r="F161" s="336"/>
      <c r="G161" s="336"/>
      <c r="H161" s="336"/>
      <c r="I161" s="17"/>
      <c r="J161" s="17"/>
      <c r="K161" s="18"/>
      <c r="L161" s="19"/>
      <c r="M161" s="20"/>
      <c r="N161" s="21"/>
    </row>
    <row r="162" spans="1:14" ht="22.5" customHeight="1">
      <c r="A162" s="4"/>
      <c r="B162" s="4"/>
      <c r="C162" s="4"/>
      <c r="D162" s="336"/>
      <c r="E162" s="336"/>
      <c r="F162" s="336"/>
      <c r="G162" s="336"/>
      <c r="H162" s="336"/>
      <c r="I162" s="17"/>
      <c r="J162" s="17"/>
      <c r="K162" s="18"/>
      <c r="L162" s="19"/>
      <c r="M162" s="20"/>
      <c r="N162" s="21"/>
    </row>
    <row r="163" spans="1:14" ht="22.5" customHeight="1">
      <c r="A163" s="4"/>
      <c r="B163" s="4"/>
      <c r="C163" s="4"/>
      <c r="D163" s="336"/>
      <c r="E163" s="336"/>
      <c r="F163" s="336"/>
      <c r="G163" s="336"/>
      <c r="H163" s="336"/>
      <c r="I163" s="17"/>
      <c r="J163" s="17"/>
      <c r="K163" s="18"/>
      <c r="L163" s="19"/>
      <c r="M163" s="20"/>
      <c r="N163" s="21"/>
    </row>
    <row r="164" spans="1:14" ht="22.5" customHeight="1">
      <c r="A164" s="4"/>
      <c r="B164" s="4"/>
      <c r="C164" s="4"/>
      <c r="D164" s="336"/>
      <c r="E164" s="336"/>
      <c r="F164" s="336"/>
      <c r="G164" s="336"/>
      <c r="H164" s="336"/>
      <c r="I164" s="17"/>
      <c r="J164" s="17"/>
      <c r="K164" s="18"/>
      <c r="L164" s="19"/>
      <c r="M164" s="20"/>
      <c r="N164" s="21"/>
    </row>
    <row r="165" spans="1:14" ht="22.5" customHeight="1">
      <c r="A165" s="4"/>
      <c r="B165" s="4"/>
      <c r="C165" s="4"/>
      <c r="D165" s="336"/>
      <c r="E165" s="336"/>
      <c r="F165" s="336"/>
      <c r="G165" s="336"/>
      <c r="H165" s="336"/>
      <c r="I165" s="17"/>
      <c r="J165" s="17"/>
      <c r="K165" s="18"/>
      <c r="L165" s="19"/>
      <c r="M165" s="20"/>
      <c r="N165" s="21"/>
    </row>
    <row r="166" spans="1:14" ht="22.5" customHeight="1">
      <c r="A166" s="4"/>
      <c r="B166" s="4"/>
      <c r="C166" s="4"/>
      <c r="D166" s="336"/>
      <c r="E166" s="336"/>
      <c r="F166" s="336"/>
      <c r="G166" s="336"/>
      <c r="H166" s="336"/>
      <c r="I166" s="17"/>
      <c r="J166" s="17"/>
      <c r="K166" s="18"/>
      <c r="L166" s="19"/>
      <c r="M166" s="20"/>
      <c r="N166" s="21"/>
    </row>
    <row r="167" spans="1:14" ht="22.5" customHeight="1">
      <c r="A167" s="4"/>
      <c r="B167" s="4"/>
      <c r="C167" s="4"/>
      <c r="D167" s="336"/>
      <c r="E167" s="336"/>
      <c r="F167" s="336"/>
      <c r="G167" s="336"/>
      <c r="H167" s="336"/>
      <c r="I167" s="17"/>
      <c r="J167" s="17"/>
      <c r="K167" s="18"/>
      <c r="L167" s="19"/>
      <c r="M167" s="20"/>
      <c r="N167" s="21"/>
    </row>
    <row r="168" spans="1:14" ht="22.5" customHeight="1">
      <c r="A168" s="4"/>
      <c r="B168" s="4"/>
      <c r="C168" s="4"/>
      <c r="D168" s="336"/>
      <c r="E168" s="336"/>
      <c r="F168" s="336"/>
      <c r="G168" s="336"/>
      <c r="H168" s="336"/>
      <c r="I168" s="17"/>
      <c r="J168" s="17"/>
      <c r="K168" s="18"/>
      <c r="L168" s="19"/>
      <c r="M168" s="20"/>
      <c r="N168" s="21"/>
    </row>
    <row r="169" spans="1:14" ht="22.5" customHeight="1">
      <c r="A169" s="4"/>
      <c r="B169" s="4"/>
      <c r="C169" s="4"/>
      <c r="D169" s="336"/>
      <c r="E169" s="336"/>
      <c r="F169" s="336"/>
      <c r="G169" s="336"/>
      <c r="H169" s="336"/>
      <c r="I169" s="17"/>
      <c r="J169" s="17"/>
      <c r="K169" s="18"/>
      <c r="L169" s="19"/>
      <c r="M169" s="20"/>
      <c r="N169" s="21"/>
    </row>
    <row r="170" spans="1:14" ht="22.5" customHeight="1">
      <c r="A170" s="4"/>
      <c r="B170" s="4"/>
      <c r="C170" s="4"/>
      <c r="D170" s="336"/>
      <c r="E170" s="336"/>
      <c r="F170" s="336"/>
      <c r="G170" s="336"/>
      <c r="H170" s="336"/>
      <c r="I170" s="17"/>
      <c r="J170" s="17"/>
      <c r="K170" s="18"/>
      <c r="L170" s="19"/>
      <c r="M170" s="20"/>
      <c r="N170" s="21"/>
    </row>
    <row r="171" spans="1:14" ht="22.5" customHeight="1">
      <c r="A171" s="4"/>
      <c r="B171" s="4"/>
      <c r="C171" s="4"/>
      <c r="D171" s="336"/>
      <c r="E171" s="336"/>
      <c r="F171" s="336"/>
      <c r="G171" s="336"/>
      <c r="H171" s="336"/>
      <c r="I171" s="17"/>
      <c r="J171" s="17"/>
      <c r="K171" s="18"/>
      <c r="L171" s="19"/>
      <c r="M171" s="20"/>
      <c r="N171" s="21"/>
    </row>
    <row r="172" spans="1:14" ht="22.5" customHeight="1">
      <c r="A172" s="4"/>
      <c r="B172" s="4"/>
      <c r="C172" s="4"/>
      <c r="D172" s="336"/>
      <c r="E172" s="336"/>
      <c r="F172" s="336"/>
      <c r="G172" s="336"/>
      <c r="H172" s="336"/>
      <c r="I172" s="17"/>
      <c r="J172" s="17"/>
      <c r="K172" s="18"/>
      <c r="L172" s="19"/>
      <c r="M172" s="20"/>
      <c r="N172" s="21"/>
    </row>
    <row r="173" spans="1:14" ht="22.5" customHeight="1">
      <c r="A173" s="4"/>
      <c r="B173" s="4"/>
      <c r="C173" s="4"/>
      <c r="D173" s="336"/>
      <c r="E173" s="336"/>
      <c r="F173" s="336"/>
      <c r="G173" s="336"/>
      <c r="H173" s="336"/>
      <c r="I173" s="17"/>
      <c r="J173" s="17"/>
      <c r="K173" s="18"/>
      <c r="L173" s="19"/>
      <c r="M173" s="20"/>
      <c r="N173" s="21"/>
    </row>
    <row r="174" spans="1:14" ht="22.5" customHeight="1">
      <c r="A174" s="4"/>
      <c r="B174" s="4"/>
      <c r="C174" s="4"/>
      <c r="D174" s="336"/>
      <c r="E174" s="336"/>
      <c r="F174" s="336"/>
      <c r="G174" s="336"/>
      <c r="H174" s="336"/>
      <c r="I174" s="17"/>
      <c r="J174" s="17"/>
      <c r="K174" s="18"/>
      <c r="L174" s="19"/>
      <c r="M174" s="20"/>
      <c r="N174" s="21"/>
    </row>
    <row r="175" spans="1:14" ht="22.5" customHeight="1">
      <c r="A175" s="4"/>
      <c r="B175" s="4"/>
      <c r="C175" s="4"/>
      <c r="D175" s="336"/>
      <c r="E175" s="336"/>
      <c r="F175" s="336"/>
      <c r="G175" s="336"/>
      <c r="H175" s="336"/>
      <c r="I175" s="17"/>
      <c r="J175" s="17"/>
      <c r="K175" s="18"/>
      <c r="L175" s="19"/>
      <c r="M175" s="20"/>
      <c r="N175" s="21"/>
    </row>
    <row r="176" spans="1:14" ht="22.5" customHeight="1">
      <c r="A176" s="4"/>
      <c r="B176" s="4"/>
      <c r="C176" s="4"/>
      <c r="D176" s="336"/>
      <c r="E176" s="336"/>
      <c r="F176" s="336"/>
      <c r="G176" s="336"/>
      <c r="H176" s="336"/>
      <c r="I176" s="17"/>
      <c r="J176" s="17"/>
      <c r="K176" s="18"/>
      <c r="L176" s="19"/>
      <c r="M176" s="20"/>
      <c r="N176" s="21"/>
    </row>
    <row r="177" spans="1:14" ht="22.5" customHeight="1">
      <c r="A177" s="4"/>
      <c r="B177" s="4"/>
      <c r="C177" s="4"/>
      <c r="D177" s="336"/>
      <c r="E177" s="336"/>
      <c r="F177" s="336"/>
      <c r="G177" s="336"/>
      <c r="H177" s="336"/>
      <c r="I177" s="17"/>
      <c r="J177" s="17"/>
      <c r="K177" s="18"/>
      <c r="L177" s="19"/>
      <c r="M177" s="20"/>
      <c r="N177" s="21"/>
    </row>
    <row r="178" spans="1:14" ht="22.5" customHeight="1">
      <c r="A178" s="4"/>
      <c r="B178" s="4"/>
      <c r="C178" s="4"/>
      <c r="D178" s="336"/>
      <c r="E178" s="336"/>
      <c r="F178" s="336"/>
      <c r="G178" s="336"/>
      <c r="H178" s="336"/>
      <c r="I178" s="17"/>
      <c r="J178" s="17"/>
      <c r="K178" s="18"/>
      <c r="L178" s="19"/>
      <c r="M178" s="20"/>
      <c r="N178" s="21"/>
    </row>
    <row r="179" spans="1:14" ht="22.5" customHeight="1">
      <c r="A179" s="4"/>
      <c r="B179" s="4"/>
      <c r="C179" s="4"/>
      <c r="D179" s="336"/>
      <c r="E179" s="336"/>
      <c r="F179" s="336"/>
      <c r="G179" s="336"/>
      <c r="H179" s="336"/>
      <c r="I179" s="17"/>
      <c r="J179" s="17"/>
      <c r="K179" s="18"/>
      <c r="L179" s="19"/>
      <c r="M179" s="20"/>
      <c r="N179" s="21"/>
    </row>
    <row r="180" spans="1:14" ht="22.5" customHeight="1">
      <c r="A180" s="4"/>
      <c r="B180" s="4"/>
      <c r="C180" s="4"/>
      <c r="D180" s="336"/>
      <c r="E180" s="336"/>
      <c r="F180" s="336"/>
      <c r="G180" s="336"/>
      <c r="H180" s="336"/>
      <c r="I180" s="17"/>
      <c r="J180" s="17"/>
      <c r="K180" s="18"/>
      <c r="L180" s="19"/>
      <c r="M180" s="20"/>
      <c r="N180" s="21"/>
    </row>
    <row r="181" spans="1:14" ht="22.5" customHeight="1">
      <c r="A181" s="4"/>
      <c r="B181" s="4"/>
      <c r="C181" s="4"/>
      <c r="D181" s="336"/>
      <c r="E181" s="336"/>
      <c r="F181" s="336"/>
      <c r="G181" s="336"/>
      <c r="H181" s="336"/>
      <c r="I181" s="17"/>
      <c r="J181" s="17"/>
      <c r="K181" s="18"/>
      <c r="L181" s="19"/>
      <c r="M181" s="20"/>
      <c r="N181" s="21"/>
    </row>
    <row r="182" spans="1:14" ht="22.5" customHeight="1">
      <c r="A182" s="4"/>
      <c r="B182" s="4"/>
      <c r="C182" s="4"/>
      <c r="D182" s="336"/>
      <c r="E182" s="336"/>
      <c r="F182" s="336"/>
      <c r="G182" s="336"/>
      <c r="H182" s="336"/>
      <c r="I182" s="17"/>
      <c r="J182" s="17"/>
      <c r="K182" s="18"/>
      <c r="L182" s="19"/>
      <c r="M182" s="20"/>
      <c r="N182" s="21"/>
    </row>
    <row r="183" spans="1:14" ht="22.5" customHeight="1">
      <c r="A183" s="4"/>
      <c r="B183" s="4"/>
      <c r="C183" s="4"/>
      <c r="D183" s="336"/>
      <c r="E183" s="336"/>
      <c r="F183" s="336"/>
      <c r="G183" s="336"/>
      <c r="H183" s="336"/>
      <c r="I183" s="17"/>
      <c r="J183" s="17"/>
      <c r="K183" s="18"/>
      <c r="L183" s="19"/>
      <c r="M183" s="20"/>
      <c r="N183" s="21"/>
    </row>
    <row r="184" spans="1:14" ht="22.5" customHeight="1">
      <c r="A184" s="4"/>
      <c r="B184" s="4"/>
      <c r="C184" s="4"/>
      <c r="D184" s="336"/>
      <c r="E184" s="336"/>
      <c r="F184" s="336"/>
      <c r="G184" s="336"/>
      <c r="H184" s="336"/>
      <c r="I184" s="17"/>
      <c r="J184" s="17"/>
      <c r="K184" s="18"/>
      <c r="L184" s="19"/>
      <c r="M184" s="20"/>
      <c r="N184" s="21"/>
    </row>
    <row r="185" spans="1:14" ht="22.5" customHeight="1">
      <c r="A185" s="4"/>
      <c r="B185" s="4"/>
      <c r="C185" s="4"/>
      <c r="D185" s="336"/>
      <c r="E185" s="336"/>
      <c r="F185" s="336"/>
      <c r="G185" s="336"/>
      <c r="H185" s="336"/>
      <c r="I185" s="17"/>
      <c r="J185" s="17"/>
      <c r="K185" s="18"/>
      <c r="L185" s="19"/>
      <c r="M185" s="20"/>
      <c r="N185" s="21"/>
    </row>
    <row r="186" spans="1:14" ht="22.5" customHeight="1">
      <c r="A186" s="4"/>
      <c r="B186" s="4"/>
      <c r="C186" s="4"/>
      <c r="D186" s="336"/>
      <c r="E186" s="336"/>
      <c r="F186" s="336"/>
      <c r="G186" s="336"/>
      <c r="H186" s="336"/>
      <c r="I186" s="17"/>
      <c r="J186" s="17"/>
      <c r="K186" s="18"/>
      <c r="L186" s="19"/>
      <c r="M186" s="20"/>
      <c r="N186" s="21"/>
    </row>
    <row r="187" spans="1:14" ht="22.5" customHeight="1">
      <c r="A187" s="4"/>
      <c r="B187" s="4"/>
      <c r="C187" s="4"/>
      <c r="D187" s="336"/>
      <c r="E187" s="336"/>
      <c r="F187" s="336"/>
      <c r="G187" s="336"/>
      <c r="H187" s="336"/>
      <c r="I187" s="17"/>
      <c r="J187" s="17"/>
      <c r="K187" s="18"/>
      <c r="L187" s="19"/>
      <c r="M187" s="20"/>
      <c r="N187" s="21"/>
    </row>
    <row r="188" spans="1:14" ht="22.5" customHeight="1">
      <c r="A188" s="4"/>
      <c r="B188" s="4"/>
      <c r="C188" s="4"/>
      <c r="D188" s="336"/>
      <c r="E188" s="336"/>
      <c r="F188" s="336"/>
      <c r="G188" s="336"/>
      <c r="H188" s="336"/>
      <c r="I188" s="17"/>
      <c r="J188" s="17"/>
      <c r="K188" s="18"/>
      <c r="L188" s="19"/>
      <c r="M188" s="20"/>
      <c r="N188" s="21"/>
    </row>
    <row r="189" spans="1:14" ht="22.5" customHeight="1">
      <c r="A189" s="4"/>
      <c r="B189" s="4"/>
      <c r="C189" s="4"/>
      <c r="D189" s="336"/>
      <c r="E189" s="336"/>
      <c r="F189" s="336"/>
      <c r="G189" s="336"/>
      <c r="H189" s="336"/>
      <c r="I189" s="17"/>
      <c r="J189" s="17"/>
      <c r="K189" s="18"/>
      <c r="L189" s="19"/>
      <c r="M189" s="20"/>
      <c r="N189" s="21"/>
    </row>
    <row r="190" spans="1:14" ht="22.5" customHeight="1">
      <c r="A190" s="4"/>
      <c r="B190" s="4"/>
      <c r="C190" s="4"/>
      <c r="D190" s="336"/>
      <c r="E190" s="336"/>
      <c r="F190" s="336"/>
      <c r="G190" s="336"/>
      <c r="H190" s="336"/>
      <c r="I190" s="17"/>
      <c r="J190" s="17"/>
      <c r="K190" s="18"/>
      <c r="L190" s="19"/>
      <c r="M190" s="20"/>
      <c r="N190" s="21"/>
    </row>
    <row r="191" spans="1:14" ht="22.5" customHeight="1">
      <c r="A191" s="4"/>
      <c r="B191" s="4"/>
      <c r="C191" s="4"/>
      <c r="D191" s="336"/>
      <c r="E191" s="336"/>
      <c r="F191" s="336"/>
      <c r="G191" s="336"/>
      <c r="H191" s="336"/>
      <c r="I191" s="17"/>
      <c r="J191" s="17"/>
      <c r="K191" s="18"/>
      <c r="L191" s="19"/>
      <c r="M191" s="20"/>
      <c r="N191" s="21"/>
    </row>
    <row r="192" spans="1:14" ht="22.5" customHeight="1">
      <c r="A192" s="4"/>
      <c r="B192" s="4"/>
      <c r="C192" s="4"/>
      <c r="D192" s="336"/>
      <c r="E192" s="336"/>
      <c r="F192" s="336"/>
      <c r="G192" s="336"/>
      <c r="H192" s="336"/>
      <c r="I192" s="17"/>
      <c r="J192" s="17"/>
      <c r="K192" s="18"/>
      <c r="L192" s="19"/>
      <c r="M192" s="20"/>
      <c r="N192" s="21"/>
    </row>
    <row r="193" spans="1:14" ht="22.5" customHeight="1">
      <c r="A193" s="4"/>
      <c r="B193" s="4"/>
      <c r="C193" s="4"/>
      <c r="D193" s="336"/>
      <c r="E193" s="336"/>
      <c r="F193" s="336"/>
      <c r="G193" s="336"/>
      <c r="H193" s="336"/>
      <c r="I193" s="17"/>
      <c r="J193" s="17"/>
      <c r="K193" s="18"/>
      <c r="L193" s="19"/>
      <c r="M193" s="20"/>
      <c r="N193" s="21"/>
    </row>
    <row r="194" spans="1:14" ht="22.5" customHeight="1">
      <c r="A194" s="4"/>
      <c r="B194" s="4"/>
      <c r="C194" s="4"/>
      <c r="D194" s="336"/>
      <c r="E194" s="336"/>
      <c r="F194" s="336"/>
      <c r="G194" s="336"/>
      <c r="H194" s="336"/>
      <c r="I194" s="17"/>
      <c r="J194" s="17"/>
      <c r="K194" s="18"/>
      <c r="L194" s="19"/>
      <c r="M194" s="20"/>
      <c r="N194" s="21"/>
    </row>
    <row r="195" spans="1:14" ht="22.5" customHeight="1">
      <c r="A195" s="4"/>
      <c r="B195" s="4"/>
      <c r="C195" s="4"/>
      <c r="D195" s="336"/>
      <c r="E195" s="336"/>
      <c r="F195" s="336"/>
      <c r="G195" s="336"/>
      <c r="H195" s="336"/>
      <c r="I195" s="17"/>
      <c r="J195" s="17"/>
      <c r="K195" s="18"/>
      <c r="L195" s="19"/>
      <c r="M195" s="20"/>
      <c r="N195" s="21"/>
    </row>
    <row r="196" spans="1:14" ht="22.5" customHeight="1">
      <c r="A196" s="4"/>
      <c r="B196" s="4"/>
      <c r="C196" s="4"/>
      <c r="D196" s="336"/>
      <c r="E196" s="336"/>
      <c r="F196" s="336"/>
      <c r="G196" s="336"/>
      <c r="H196" s="336"/>
      <c r="I196" s="17"/>
      <c r="J196" s="17"/>
      <c r="K196" s="18"/>
      <c r="L196" s="19"/>
      <c r="M196" s="20"/>
      <c r="N196" s="21"/>
    </row>
    <row r="197" spans="1:14" ht="22.5" customHeight="1">
      <c r="A197" s="4"/>
      <c r="B197" s="4"/>
      <c r="C197" s="4"/>
      <c r="D197" s="336"/>
      <c r="E197" s="336"/>
      <c r="F197" s="336"/>
      <c r="G197" s="336"/>
      <c r="H197" s="336"/>
      <c r="I197" s="17"/>
      <c r="J197" s="17"/>
      <c r="K197" s="18"/>
      <c r="L197" s="19"/>
      <c r="M197" s="20"/>
      <c r="N197" s="21"/>
    </row>
    <row r="198" spans="1:14" ht="22.5" customHeight="1">
      <c r="A198" s="4"/>
      <c r="B198" s="4"/>
      <c r="C198" s="4"/>
      <c r="D198" s="336"/>
      <c r="E198" s="336"/>
      <c r="F198" s="336"/>
      <c r="G198" s="336"/>
      <c r="H198" s="336"/>
      <c r="I198" s="17"/>
      <c r="J198" s="17"/>
      <c r="K198" s="18"/>
      <c r="L198" s="19"/>
      <c r="M198" s="20"/>
      <c r="N198" s="21"/>
    </row>
    <row r="199" spans="1:14" ht="22.5" customHeight="1">
      <c r="A199" s="4"/>
      <c r="B199" s="4"/>
      <c r="C199" s="4"/>
      <c r="D199" s="336"/>
      <c r="E199" s="336"/>
      <c r="F199" s="336"/>
      <c r="G199" s="336"/>
      <c r="H199" s="336"/>
      <c r="I199" s="17"/>
      <c r="J199" s="17"/>
      <c r="K199" s="18"/>
      <c r="L199" s="19"/>
      <c r="M199" s="20"/>
      <c r="N199" s="21"/>
    </row>
    <row r="200" spans="1:14" ht="22.5" customHeight="1">
      <c r="A200" s="4"/>
      <c r="B200" s="4"/>
      <c r="C200" s="4"/>
      <c r="D200" s="336"/>
      <c r="E200" s="336"/>
      <c r="F200" s="336"/>
      <c r="G200" s="336"/>
      <c r="H200" s="336"/>
      <c r="I200" s="17"/>
      <c r="J200" s="17"/>
      <c r="K200" s="18"/>
      <c r="L200" s="19"/>
      <c r="M200" s="20"/>
      <c r="N200" s="21"/>
    </row>
    <row r="201" spans="1:14" ht="22.5" customHeight="1">
      <c r="A201" s="4"/>
      <c r="B201" s="4"/>
      <c r="C201" s="4"/>
      <c r="D201" s="336"/>
      <c r="E201" s="336"/>
      <c r="F201" s="336"/>
      <c r="G201" s="336"/>
      <c r="H201" s="336"/>
      <c r="I201" s="17"/>
      <c r="J201" s="17"/>
      <c r="K201" s="18"/>
      <c r="L201" s="19"/>
      <c r="M201" s="20"/>
      <c r="N201" s="21"/>
    </row>
    <row r="202" spans="1:14" ht="22.5" customHeight="1">
      <c r="A202" s="4"/>
      <c r="B202" s="4"/>
      <c r="C202" s="4"/>
      <c r="D202" s="336"/>
      <c r="E202" s="336"/>
      <c r="F202" s="336"/>
      <c r="G202" s="336"/>
      <c r="H202" s="336"/>
      <c r="I202" s="17"/>
      <c r="J202" s="17"/>
      <c r="K202" s="18"/>
      <c r="L202" s="19"/>
      <c r="M202" s="20"/>
      <c r="N202" s="21"/>
    </row>
    <row r="203" spans="1:14" ht="22.5" customHeight="1">
      <c r="A203" s="4"/>
      <c r="B203" s="4"/>
      <c r="C203" s="4"/>
      <c r="D203" s="336"/>
      <c r="E203" s="336"/>
      <c r="F203" s="336"/>
      <c r="G203" s="336"/>
      <c r="H203" s="336"/>
      <c r="I203" s="17"/>
      <c r="J203" s="17"/>
      <c r="K203" s="18"/>
      <c r="L203" s="19"/>
      <c r="M203" s="20"/>
      <c r="N203" s="21"/>
    </row>
    <row r="204" spans="1:14" ht="22.5" customHeight="1">
      <c r="A204" s="4"/>
      <c r="B204" s="4"/>
      <c r="C204" s="4"/>
      <c r="D204" s="336"/>
      <c r="E204" s="336"/>
      <c r="F204" s="336"/>
      <c r="G204" s="336"/>
      <c r="H204" s="336"/>
      <c r="I204" s="17"/>
      <c r="J204" s="17"/>
      <c r="K204" s="18"/>
      <c r="L204" s="19"/>
      <c r="M204" s="20"/>
      <c r="N204" s="21"/>
    </row>
    <row r="205" spans="1:14" ht="22.5" customHeight="1">
      <c r="A205" s="4"/>
      <c r="B205" s="4"/>
      <c r="C205" s="4"/>
      <c r="D205" s="336"/>
      <c r="E205" s="336"/>
      <c r="F205" s="336"/>
      <c r="G205" s="336"/>
      <c r="H205" s="336"/>
      <c r="I205" s="17"/>
      <c r="J205" s="17"/>
      <c r="K205" s="18"/>
      <c r="L205" s="19"/>
      <c r="M205" s="20"/>
      <c r="N205" s="21"/>
    </row>
    <row r="206" spans="1:14" ht="22.5" customHeight="1">
      <c r="A206" s="4"/>
      <c r="B206" s="4"/>
      <c r="C206" s="4"/>
      <c r="D206" s="336"/>
      <c r="E206" s="336"/>
      <c r="F206" s="336"/>
      <c r="G206" s="336"/>
      <c r="H206" s="336"/>
      <c r="I206" s="17"/>
      <c r="J206" s="17"/>
      <c r="K206" s="18"/>
      <c r="L206" s="19"/>
      <c r="M206" s="20"/>
      <c r="N206" s="21"/>
    </row>
    <row r="207" spans="1:14" ht="22.5" customHeight="1">
      <c r="A207" s="4"/>
      <c r="B207" s="4"/>
      <c r="C207" s="4"/>
      <c r="D207" s="336"/>
      <c r="E207" s="336"/>
      <c r="F207" s="336"/>
      <c r="G207" s="336"/>
      <c r="H207" s="336"/>
      <c r="I207" s="17"/>
      <c r="J207" s="17"/>
      <c r="K207" s="18"/>
      <c r="L207" s="19"/>
      <c r="M207" s="20"/>
      <c r="N207" s="21"/>
    </row>
    <row r="208" spans="1:14" ht="22.5" customHeight="1">
      <c r="A208" s="4"/>
      <c r="B208" s="4"/>
      <c r="C208" s="4"/>
      <c r="D208" s="336"/>
      <c r="E208" s="336"/>
      <c r="F208" s="336"/>
      <c r="G208" s="336"/>
      <c r="H208" s="336"/>
      <c r="I208" s="17"/>
      <c r="J208" s="17"/>
      <c r="K208" s="18"/>
      <c r="L208" s="19"/>
      <c r="M208" s="20"/>
      <c r="N208" s="21"/>
    </row>
    <row r="209" spans="1:14" ht="22.5" customHeight="1">
      <c r="A209" s="4"/>
      <c r="B209" s="4"/>
      <c r="C209" s="4"/>
      <c r="D209" s="336"/>
      <c r="E209" s="336"/>
      <c r="F209" s="336"/>
      <c r="G209" s="336"/>
      <c r="H209" s="336"/>
      <c r="I209" s="17"/>
      <c r="J209" s="17"/>
      <c r="K209" s="18"/>
      <c r="L209" s="19"/>
      <c r="M209" s="20"/>
      <c r="N209" s="21"/>
    </row>
    <row r="210" spans="1:14" ht="22.5" customHeight="1">
      <c r="A210" s="4"/>
      <c r="B210" s="4"/>
      <c r="C210" s="4"/>
      <c r="D210" s="336"/>
      <c r="E210" s="336"/>
      <c r="F210" s="336"/>
      <c r="G210" s="336"/>
      <c r="H210" s="336"/>
      <c r="I210" s="17"/>
      <c r="J210" s="17"/>
      <c r="K210" s="18"/>
      <c r="L210" s="19"/>
      <c r="M210" s="20"/>
      <c r="N210" s="21"/>
    </row>
    <row r="211" spans="1:14" ht="22.5" customHeight="1">
      <c r="A211" s="4"/>
      <c r="B211" s="4"/>
      <c r="C211" s="4"/>
      <c r="D211" s="336"/>
      <c r="E211" s="336"/>
      <c r="F211" s="336"/>
      <c r="G211" s="336"/>
      <c r="H211" s="336"/>
      <c r="I211" s="17"/>
      <c r="J211" s="17"/>
      <c r="K211" s="18"/>
      <c r="L211" s="19"/>
      <c r="M211" s="20"/>
      <c r="N211" s="21"/>
    </row>
    <row r="212" spans="1:14" ht="22.5" customHeight="1">
      <c r="A212" s="4"/>
      <c r="B212" s="4"/>
      <c r="C212" s="4"/>
      <c r="D212" s="336"/>
      <c r="E212" s="336"/>
      <c r="F212" s="336"/>
      <c r="G212" s="336"/>
      <c r="H212" s="336"/>
      <c r="I212" s="17"/>
      <c r="J212" s="17"/>
      <c r="K212" s="18"/>
      <c r="L212" s="19"/>
      <c r="M212" s="20"/>
      <c r="N212" s="21"/>
    </row>
    <row r="213" spans="1:14" ht="22.5" customHeight="1">
      <c r="A213" s="4"/>
      <c r="B213" s="4"/>
      <c r="C213" s="4"/>
      <c r="D213" s="336"/>
      <c r="E213" s="336"/>
      <c r="F213" s="336"/>
      <c r="G213" s="336"/>
      <c r="H213" s="336"/>
      <c r="I213" s="17"/>
      <c r="J213" s="17"/>
      <c r="K213" s="18"/>
      <c r="L213" s="19"/>
      <c r="M213" s="20"/>
      <c r="N213" s="21"/>
    </row>
    <row r="214" spans="1:14" ht="22.5" customHeight="1">
      <c r="A214" s="4"/>
      <c r="B214" s="4"/>
      <c r="C214" s="4"/>
      <c r="D214" s="336"/>
      <c r="E214" s="336"/>
      <c r="F214" s="336"/>
      <c r="G214" s="336"/>
      <c r="H214" s="336"/>
      <c r="I214" s="17"/>
      <c r="J214" s="17"/>
      <c r="K214" s="18"/>
      <c r="L214" s="19"/>
      <c r="M214" s="20"/>
      <c r="N214" s="21"/>
    </row>
    <row r="215" spans="1:14" ht="22.5" customHeight="1">
      <c r="A215" s="4"/>
      <c r="B215" s="4"/>
      <c r="C215" s="4"/>
      <c r="D215" s="336"/>
      <c r="E215" s="336"/>
      <c r="F215" s="336"/>
      <c r="G215" s="336"/>
      <c r="H215" s="336"/>
      <c r="I215" s="17"/>
      <c r="J215" s="17"/>
      <c r="K215" s="18"/>
      <c r="L215" s="19"/>
      <c r="M215" s="20"/>
      <c r="N215" s="21"/>
    </row>
    <row r="216" spans="1:14" ht="22.5" customHeight="1">
      <c r="A216" s="4"/>
      <c r="B216" s="4"/>
      <c r="C216" s="4"/>
      <c r="D216" s="336"/>
      <c r="E216" s="336"/>
      <c r="F216" s="336"/>
      <c r="G216" s="336"/>
      <c r="H216" s="336"/>
      <c r="I216" s="17"/>
      <c r="J216" s="17"/>
      <c r="K216" s="18"/>
      <c r="L216" s="19"/>
      <c r="M216" s="20"/>
      <c r="N216" s="21"/>
    </row>
    <row r="217" spans="1:14" ht="22.5" customHeight="1">
      <c r="A217" s="4"/>
      <c r="B217" s="4"/>
      <c r="C217" s="4"/>
      <c r="D217" s="336"/>
      <c r="E217" s="336"/>
      <c r="F217" s="336"/>
      <c r="G217" s="336"/>
      <c r="H217" s="336"/>
      <c r="I217" s="17"/>
      <c r="J217" s="17"/>
      <c r="K217" s="18"/>
      <c r="L217" s="19"/>
      <c r="M217" s="20"/>
      <c r="N217" s="21"/>
    </row>
    <row r="218" spans="1:14" ht="22.5" customHeight="1">
      <c r="A218" s="4"/>
      <c r="B218" s="4"/>
      <c r="C218" s="4"/>
      <c r="D218" s="336"/>
      <c r="E218" s="336"/>
      <c r="F218" s="336"/>
      <c r="G218" s="336"/>
      <c r="H218" s="336"/>
      <c r="I218" s="17"/>
      <c r="J218" s="17"/>
      <c r="K218" s="18"/>
      <c r="L218" s="19"/>
      <c r="M218" s="20"/>
      <c r="N218" s="21"/>
    </row>
    <row r="219" spans="1:14" ht="22.5" customHeight="1">
      <c r="A219" s="4"/>
      <c r="B219" s="4"/>
      <c r="C219" s="4"/>
      <c r="D219" s="336"/>
      <c r="E219" s="336"/>
      <c r="F219" s="336"/>
      <c r="G219" s="336"/>
      <c r="H219" s="336"/>
      <c r="I219" s="17"/>
      <c r="J219" s="17"/>
      <c r="K219" s="18"/>
      <c r="L219" s="19"/>
      <c r="M219" s="20"/>
      <c r="N219" s="21"/>
    </row>
    <row r="220" spans="1:14" ht="22.5" customHeight="1">
      <c r="A220" s="4"/>
      <c r="B220" s="4"/>
      <c r="C220" s="4"/>
      <c r="D220" s="336"/>
      <c r="E220" s="336"/>
      <c r="F220" s="336"/>
      <c r="G220" s="336"/>
      <c r="H220" s="336"/>
      <c r="I220" s="17"/>
      <c r="J220" s="17"/>
      <c r="K220" s="18"/>
      <c r="L220" s="19"/>
      <c r="M220" s="20"/>
      <c r="N220" s="21"/>
    </row>
    <row r="221" spans="1:14" ht="22.5" customHeight="1">
      <c r="A221" s="4"/>
      <c r="B221" s="4"/>
      <c r="C221" s="4"/>
      <c r="D221" s="336"/>
      <c r="E221" s="336"/>
      <c r="F221" s="336"/>
      <c r="G221" s="336"/>
      <c r="H221" s="336"/>
      <c r="I221" s="17"/>
      <c r="J221" s="17"/>
      <c r="K221" s="18"/>
      <c r="L221" s="19"/>
      <c r="M221" s="20"/>
      <c r="N221" s="21"/>
    </row>
    <row r="222" spans="1:14" ht="22.5" customHeight="1">
      <c r="A222" s="4"/>
      <c r="B222" s="4"/>
      <c r="C222" s="4"/>
      <c r="D222" s="336"/>
      <c r="E222" s="336"/>
      <c r="F222" s="336"/>
      <c r="G222" s="336"/>
      <c r="H222" s="336"/>
      <c r="I222" s="17"/>
      <c r="J222" s="17"/>
      <c r="K222" s="18"/>
      <c r="L222" s="19"/>
      <c r="M222" s="20"/>
      <c r="N222" s="21"/>
    </row>
    <row r="223" spans="1:14" ht="22.5" customHeight="1">
      <c r="A223" s="4"/>
      <c r="B223" s="4"/>
      <c r="C223" s="4"/>
      <c r="D223" s="336"/>
      <c r="E223" s="336"/>
      <c r="F223" s="336"/>
      <c r="G223" s="336"/>
      <c r="H223" s="336"/>
      <c r="I223" s="17"/>
      <c r="J223" s="17"/>
      <c r="K223" s="18"/>
      <c r="L223" s="19"/>
      <c r="M223" s="20"/>
      <c r="N223" s="21"/>
    </row>
    <row r="224" spans="1:14" ht="22.5" customHeight="1">
      <c r="A224" s="4"/>
      <c r="B224" s="4"/>
      <c r="C224" s="4"/>
      <c r="D224" s="336"/>
      <c r="E224" s="336"/>
      <c r="F224" s="336"/>
      <c r="G224" s="336"/>
      <c r="H224" s="336"/>
      <c r="I224" s="17"/>
      <c r="J224" s="17"/>
      <c r="K224" s="18"/>
      <c r="L224" s="19"/>
      <c r="M224" s="20"/>
      <c r="N224" s="21"/>
    </row>
    <row r="225" spans="1:14" ht="22.5" customHeight="1">
      <c r="A225" s="4"/>
      <c r="B225" s="4"/>
      <c r="C225" s="4"/>
      <c r="D225" s="336"/>
      <c r="E225" s="336"/>
      <c r="F225" s="336"/>
      <c r="G225" s="336"/>
      <c r="H225" s="336"/>
      <c r="I225" s="17"/>
      <c r="J225" s="17"/>
      <c r="K225" s="18"/>
      <c r="L225" s="19"/>
      <c r="M225" s="20"/>
      <c r="N225" s="21"/>
    </row>
    <row r="226" spans="1:14" ht="22.5" customHeight="1">
      <c r="A226" s="4"/>
      <c r="B226" s="4"/>
      <c r="C226" s="4"/>
      <c r="D226" s="336"/>
      <c r="E226" s="336"/>
      <c r="F226" s="336"/>
      <c r="G226" s="336"/>
      <c r="H226" s="336"/>
      <c r="I226" s="17"/>
      <c r="J226" s="17"/>
      <c r="K226" s="18"/>
      <c r="L226" s="19"/>
      <c r="M226" s="20"/>
      <c r="N226" s="21"/>
    </row>
    <row r="227" spans="1:14" ht="22.5" customHeight="1">
      <c r="A227" s="4"/>
      <c r="B227" s="4"/>
      <c r="C227" s="4"/>
      <c r="D227" s="336"/>
      <c r="E227" s="336"/>
      <c r="F227" s="336"/>
      <c r="G227" s="336"/>
      <c r="H227" s="336"/>
      <c r="I227" s="17"/>
      <c r="J227" s="17"/>
      <c r="K227" s="18"/>
      <c r="L227" s="19"/>
      <c r="M227" s="20"/>
      <c r="N227" s="21"/>
    </row>
    <row r="228" spans="1:14" ht="22.5" customHeight="1">
      <c r="A228" s="4"/>
      <c r="B228" s="4"/>
      <c r="C228" s="4"/>
      <c r="D228" s="336"/>
      <c r="E228" s="336"/>
      <c r="F228" s="336"/>
      <c r="G228" s="336"/>
      <c r="H228" s="336"/>
      <c r="I228" s="17"/>
      <c r="J228" s="17"/>
      <c r="K228" s="18"/>
      <c r="L228" s="19"/>
      <c r="M228" s="20"/>
      <c r="N228" s="21"/>
    </row>
    <row r="229" spans="1:14" ht="22.5" customHeight="1">
      <c r="A229" s="4"/>
      <c r="B229" s="4"/>
      <c r="C229" s="4"/>
      <c r="D229" s="336"/>
      <c r="E229" s="336"/>
      <c r="F229" s="336"/>
      <c r="G229" s="336"/>
      <c r="H229" s="336"/>
      <c r="I229" s="17"/>
      <c r="J229" s="17"/>
      <c r="K229" s="18"/>
      <c r="L229" s="19"/>
      <c r="M229" s="20"/>
      <c r="N229" s="21"/>
    </row>
    <row r="230" spans="1:14" ht="22.5" customHeight="1">
      <c r="A230" s="4"/>
      <c r="B230" s="4"/>
      <c r="C230" s="4"/>
      <c r="D230" s="336"/>
      <c r="E230" s="336"/>
      <c r="F230" s="336"/>
      <c r="G230" s="336"/>
      <c r="H230" s="336"/>
      <c r="I230" s="17"/>
      <c r="J230" s="17"/>
      <c r="K230" s="18"/>
      <c r="L230" s="19"/>
      <c r="M230" s="20"/>
      <c r="N230" s="21"/>
    </row>
    <row r="231" spans="1:14" ht="22.5" customHeight="1">
      <c r="A231" s="4"/>
      <c r="B231" s="4"/>
      <c r="C231" s="4"/>
      <c r="D231" s="336"/>
      <c r="E231" s="336"/>
      <c r="F231" s="336"/>
      <c r="G231" s="336"/>
      <c r="H231" s="336"/>
      <c r="I231" s="17"/>
      <c r="J231" s="17"/>
      <c r="K231" s="18"/>
      <c r="L231" s="19"/>
      <c r="M231" s="20"/>
      <c r="N231" s="21"/>
    </row>
    <row r="232" spans="1:14" ht="22.5" customHeight="1">
      <c r="A232" s="4"/>
      <c r="B232" s="4"/>
      <c r="C232" s="4"/>
      <c r="D232" s="336"/>
      <c r="E232" s="336"/>
      <c r="F232" s="336"/>
      <c r="G232" s="336"/>
      <c r="H232" s="336"/>
      <c r="I232" s="17"/>
      <c r="J232" s="17"/>
      <c r="K232" s="18"/>
      <c r="L232" s="19"/>
      <c r="M232" s="20"/>
      <c r="N232" s="21"/>
    </row>
    <row r="233" spans="1:14" ht="22.5" customHeight="1">
      <c r="A233" s="4"/>
      <c r="B233" s="4"/>
      <c r="C233" s="4"/>
      <c r="D233" s="336"/>
      <c r="E233" s="336"/>
      <c r="F233" s="336"/>
      <c r="G233" s="336"/>
      <c r="H233" s="336"/>
      <c r="I233" s="17"/>
      <c r="J233" s="17"/>
      <c r="K233" s="18"/>
      <c r="L233" s="19"/>
      <c r="M233" s="20"/>
      <c r="N233" s="21"/>
    </row>
    <row r="234" spans="1:14" ht="22.5" customHeight="1">
      <c r="A234" s="4"/>
      <c r="B234" s="4"/>
      <c r="C234" s="4"/>
      <c r="D234" s="336"/>
      <c r="E234" s="336"/>
      <c r="F234" s="336"/>
      <c r="G234" s="336"/>
      <c r="H234" s="336"/>
      <c r="I234" s="17"/>
      <c r="J234" s="17"/>
      <c r="K234" s="18"/>
      <c r="L234" s="19"/>
      <c r="M234" s="20"/>
      <c r="N234" s="21"/>
    </row>
    <row r="235" spans="1:14" ht="22.5" customHeight="1">
      <c r="A235" s="4"/>
      <c r="B235" s="4"/>
      <c r="C235" s="4"/>
      <c r="D235" s="336"/>
      <c r="E235" s="336"/>
      <c r="F235" s="336"/>
      <c r="G235" s="336"/>
      <c r="H235" s="336"/>
      <c r="I235" s="17"/>
      <c r="J235" s="17"/>
      <c r="K235" s="18"/>
      <c r="L235" s="19"/>
      <c r="M235" s="20"/>
      <c r="N235" s="21"/>
    </row>
    <row r="236" spans="1:14" ht="22.5" customHeight="1">
      <c r="A236" s="4"/>
      <c r="B236" s="4"/>
      <c r="C236" s="4"/>
      <c r="D236" s="336"/>
      <c r="E236" s="336"/>
      <c r="F236" s="336"/>
      <c r="G236" s="336"/>
      <c r="H236" s="336"/>
      <c r="I236" s="17"/>
      <c r="J236" s="17"/>
      <c r="K236" s="18"/>
      <c r="L236" s="19"/>
      <c r="M236" s="20"/>
      <c r="N236" s="21"/>
    </row>
    <row r="237" spans="1:14" ht="22.5" customHeight="1">
      <c r="A237" s="4"/>
      <c r="B237" s="4"/>
      <c r="C237" s="4"/>
      <c r="D237" s="336"/>
      <c r="E237" s="336"/>
      <c r="F237" s="336"/>
      <c r="G237" s="336"/>
      <c r="H237" s="336"/>
      <c r="I237" s="17"/>
      <c r="J237" s="17"/>
      <c r="K237" s="18"/>
      <c r="L237" s="19"/>
      <c r="M237" s="20"/>
      <c r="N237" s="21"/>
    </row>
    <row r="238" spans="1:14" ht="22.5" customHeight="1">
      <c r="A238" s="4"/>
      <c r="B238" s="4"/>
      <c r="C238" s="4"/>
      <c r="D238" s="336"/>
      <c r="E238" s="336"/>
      <c r="F238" s="336"/>
      <c r="G238" s="336"/>
      <c r="H238" s="336"/>
      <c r="I238" s="17"/>
      <c r="J238" s="17"/>
      <c r="K238" s="18"/>
      <c r="L238" s="19"/>
      <c r="M238" s="20"/>
      <c r="N238" s="21"/>
    </row>
    <row r="239" spans="1:14" ht="22.5" customHeight="1">
      <c r="A239" s="4"/>
      <c r="B239" s="4"/>
      <c r="C239" s="4"/>
      <c r="D239" s="336"/>
      <c r="E239" s="336"/>
      <c r="F239" s="336"/>
      <c r="G239" s="336"/>
      <c r="H239" s="336"/>
      <c r="I239" s="17"/>
      <c r="J239" s="17"/>
      <c r="K239" s="18"/>
      <c r="L239" s="19"/>
      <c r="M239" s="20"/>
      <c r="N239" s="21"/>
    </row>
    <row r="240" spans="1:14" ht="22.5" customHeight="1">
      <c r="A240" s="4"/>
      <c r="B240" s="4"/>
      <c r="C240" s="4"/>
      <c r="D240" s="336"/>
      <c r="E240" s="336"/>
      <c r="F240" s="336"/>
      <c r="G240" s="336"/>
      <c r="H240" s="336"/>
      <c r="I240" s="17"/>
      <c r="J240" s="17"/>
      <c r="K240" s="18"/>
      <c r="L240" s="19"/>
      <c r="M240" s="20"/>
      <c r="N240" s="21"/>
    </row>
    <row r="241" spans="1:14" ht="22.5" customHeight="1">
      <c r="A241" s="4"/>
      <c r="B241" s="4"/>
      <c r="C241" s="4"/>
      <c r="D241" s="336"/>
      <c r="E241" s="336"/>
      <c r="F241" s="336"/>
      <c r="G241" s="336"/>
      <c r="H241" s="336"/>
      <c r="I241" s="17"/>
      <c r="J241" s="17"/>
      <c r="K241" s="18"/>
      <c r="L241" s="19"/>
      <c r="M241" s="20"/>
      <c r="N241" s="21"/>
    </row>
    <row r="242" spans="1:14" ht="22.5" customHeight="1">
      <c r="A242" s="4"/>
      <c r="B242" s="4"/>
      <c r="C242" s="4"/>
      <c r="D242" s="336"/>
      <c r="E242" s="336"/>
      <c r="F242" s="336"/>
      <c r="G242" s="336"/>
      <c r="H242" s="336"/>
      <c r="I242" s="17"/>
      <c r="J242" s="17"/>
      <c r="K242" s="18"/>
      <c r="L242" s="19"/>
      <c r="M242" s="20"/>
      <c r="N242" s="21"/>
    </row>
    <row r="243" spans="1:14" ht="22.5" customHeight="1">
      <c r="A243" s="4"/>
      <c r="B243" s="4"/>
      <c r="C243" s="4"/>
      <c r="D243" s="336"/>
      <c r="E243" s="336"/>
      <c r="F243" s="336"/>
      <c r="G243" s="336"/>
      <c r="H243" s="336"/>
      <c r="I243" s="17"/>
      <c r="J243" s="17"/>
      <c r="K243" s="18"/>
      <c r="L243" s="19"/>
      <c r="M243" s="20"/>
      <c r="N243" s="21"/>
    </row>
    <row r="244" spans="1:14" ht="22.5" customHeight="1">
      <c r="A244" s="4"/>
      <c r="B244" s="4"/>
      <c r="C244" s="4"/>
      <c r="D244" s="336"/>
      <c r="E244" s="336"/>
      <c r="F244" s="336"/>
      <c r="G244" s="336"/>
      <c r="H244" s="336"/>
      <c r="I244" s="17"/>
      <c r="J244" s="17"/>
      <c r="K244" s="18"/>
      <c r="L244" s="19"/>
      <c r="M244" s="20"/>
      <c r="N244" s="21"/>
    </row>
    <row r="245" spans="1:14" ht="22.5" customHeight="1">
      <c r="A245" s="4"/>
      <c r="B245" s="4"/>
      <c r="C245" s="4"/>
      <c r="D245" s="336"/>
      <c r="E245" s="336"/>
      <c r="F245" s="336"/>
      <c r="G245" s="336"/>
      <c r="H245" s="336"/>
      <c r="I245" s="17"/>
      <c r="J245" s="17"/>
      <c r="K245" s="18"/>
      <c r="L245" s="19"/>
      <c r="M245" s="20"/>
      <c r="N245" s="21"/>
    </row>
    <row r="246" spans="1:14" ht="22.5" customHeight="1">
      <c r="A246" s="4"/>
      <c r="B246" s="4"/>
      <c r="C246" s="4"/>
      <c r="D246" s="336"/>
      <c r="E246" s="336"/>
      <c r="F246" s="336"/>
      <c r="G246" s="336"/>
      <c r="H246" s="336"/>
      <c r="I246" s="17"/>
      <c r="J246" s="17"/>
      <c r="K246" s="18"/>
      <c r="L246" s="19"/>
      <c r="M246" s="20"/>
      <c r="N246" s="21"/>
    </row>
    <row r="247" spans="1:14" ht="22.5" customHeight="1">
      <c r="A247" s="4"/>
      <c r="B247" s="4"/>
      <c r="C247" s="4"/>
      <c r="D247" s="336"/>
      <c r="E247" s="336"/>
      <c r="F247" s="336"/>
      <c r="G247" s="336"/>
      <c r="H247" s="336"/>
      <c r="I247" s="17"/>
      <c r="J247" s="17"/>
      <c r="K247" s="18"/>
      <c r="L247" s="19"/>
      <c r="M247" s="20"/>
      <c r="N247" s="21"/>
    </row>
    <row r="248" spans="1:14" ht="22.5" customHeight="1">
      <c r="A248" s="4"/>
      <c r="B248" s="4"/>
      <c r="C248" s="4"/>
      <c r="D248" s="336"/>
      <c r="E248" s="336"/>
      <c r="F248" s="336"/>
      <c r="G248" s="336"/>
      <c r="H248" s="336"/>
      <c r="I248" s="17"/>
      <c r="J248" s="17"/>
      <c r="K248" s="18"/>
      <c r="L248" s="19"/>
      <c r="M248" s="20"/>
      <c r="N248" s="21"/>
    </row>
    <row r="249" spans="1:14" ht="22.5" customHeight="1">
      <c r="A249" s="4"/>
      <c r="B249" s="4"/>
      <c r="C249" s="4"/>
      <c r="D249" s="336"/>
      <c r="E249" s="336"/>
      <c r="F249" s="336"/>
      <c r="G249" s="336"/>
      <c r="H249" s="336"/>
      <c r="I249" s="17"/>
      <c r="J249" s="17"/>
      <c r="K249" s="18"/>
      <c r="L249" s="19"/>
      <c r="M249" s="20"/>
      <c r="N249" s="21"/>
    </row>
    <row r="250" spans="1:14" ht="22.5" customHeight="1">
      <c r="A250" s="4"/>
      <c r="B250" s="4"/>
      <c r="C250" s="4"/>
      <c r="D250" s="336"/>
      <c r="E250" s="336"/>
      <c r="F250" s="336"/>
      <c r="G250" s="336"/>
      <c r="H250" s="336"/>
      <c r="I250" s="17"/>
      <c r="J250" s="17"/>
      <c r="K250" s="18"/>
      <c r="L250" s="19"/>
      <c r="M250" s="20"/>
      <c r="N250" s="21"/>
    </row>
    <row r="251" spans="1:14" ht="22.5" customHeight="1">
      <c r="A251" s="4"/>
      <c r="B251" s="4"/>
      <c r="C251" s="4"/>
      <c r="D251" s="336"/>
      <c r="E251" s="336"/>
      <c r="F251" s="336"/>
      <c r="G251" s="336"/>
      <c r="H251" s="336"/>
      <c r="I251" s="17"/>
      <c r="J251" s="17"/>
      <c r="K251" s="18"/>
      <c r="L251" s="19"/>
      <c r="M251" s="20"/>
      <c r="N251" s="21"/>
    </row>
    <row r="252" spans="1:14" ht="22.5" customHeight="1">
      <c r="A252" s="4"/>
      <c r="B252" s="4"/>
      <c r="C252" s="4"/>
      <c r="D252" s="336"/>
      <c r="E252" s="336"/>
      <c r="F252" s="336"/>
      <c r="G252" s="336"/>
      <c r="H252" s="336"/>
      <c r="I252" s="17"/>
      <c r="J252" s="17"/>
      <c r="K252" s="18"/>
      <c r="L252" s="19"/>
      <c r="M252" s="20"/>
      <c r="N252" s="21"/>
    </row>
    <row r="253" spans="1:14" ht="22.5" customHeight="1">
      <c r="A253" s="4"/>
      <c r="B253" s="4"/>
      <c r="C253" s="4"/>
      <c r="D253" s="336"/>
      <c r="E253" s="336"/>
      <c r="F253" s="336"/>
      <c r="G253" s="336"/>
      <c r="H253" s="336"/>
      <c r="I253" s="17"/>
      <c r="J253" s="17"/>
      <c r="K253" s="18"/>
      <c r="L253" s="19"/>
      <c r="M253" s="20"/>
      <c r="N253" s="21"/>
    </row>
    <row r="254" spans="1:14" ht="22.5" customHeight="1">
      <c r="A254" s="4"/>
      <c r="B254" s="4"/>
      <c r="C254" s="4"/>
      <c r="D254" s="336"/>
      <c r="E254" s="336"/>
      <c r="F254" s="336"/>
      <c r="G254" s="336"/>
      <c r="H254" s="336"/>
      <c r="I254" s="17"/>
      <c r="J254" s="17"/>
      <c r="K254" s="18"/>
      <c r="L254" s="19"/>
      <c r="M254" s="20"/>
      <c r="N254" s="21"/>
    </row>
    <row r="255" spans="1:14" ht="22.5" customHeight="1">
      <c r="A255" s="4"/>
      <c r="B255" s="4"/>
      <c r="C255" s="4"/>
      <c r="D255" s="336"/>
      <c r="E255" s="336"/>
      <c r="F255" s="336"/>
      <c r="G255" s="336"/>
      <c r="H255" s="336"/>
      <c r="I255" s="17"/>
      <c r="J255" s="17"/>
      <c r="K255" s="18"/>
      <c r="L255" s="19"/>
      <c r="M255" s="20"/>
      <c r="N255" s="21"/>
    </row>
    <row r="256" spans="1:14" ht="22.5" customHeight="1">
      <c r="A256" s="4"/>
      <c r="B256" s="4"/>
      <c r="C256" s="4"/>
      <c r="D256" s="336"/>
      <c r="E256" s="336"/>
      <c r="F256" s="336"/>
      <c r="G256" s="336"/>
      <c r="H256" s="336"/>
      <c r="I256" s="17"/>
      <c r="J256" s="17"/>
      <c r="K256" s="18"/>
      <c r="L256" s="19"/>
      <c r="M256" s="20"/>
      <c r="N256" s="21"/>
    </row>
    <row r="257" spans="1:14" ht="22.5" customHeight="1">
      <c r="A257" s="4"/>
      <c r="B257" s="4"/>
      <c r="C257" s="4"/>
      <c r="D257" s="336"/>
      <c r="E257" s="336"/>
      <c r="F257" s="336"/>
      <c r="G257" s="336"/>
      <c r="H257" s="336"/>
      <c r="I257" s="17"/>
      <c r="J257" s="17"/>
      <c r="K257" s="18"/>
      <c r="L257" s="19"/>
      <c r="M257" s="20"/>
      <c r="N257" s="21"/>
    </row>
    <row r="258" spans="1:14" ht="22.5" customHeight="1">
      <c r="A258" s="4"/>
      <c r="B258" s="4"/>
      <c r="C258" s="4"/>
      <c r="D258" s="336"/>
      <c r="E258" s="336"/>
      <c r="F258" s="336"/>
      <c r="G258" s="336"/>
      <c r="H258" s="336"/>
      <c r="I258" s="17"/>
      <c r="J258" s="17"/>
      <c r="K258" s="18"/>
      <c r="L258" s="19"/>
      <c r="M258" s="20"/>
      <c r="N258" s="21"/>
    </row>
    <row r="259" spans="1:14" ht="22.5" customHeight="1">
      <c r="A259" s="4"/>
      <c r="B259" s="4"/>
      <c r="C259" s="4"/>
      <c r="D259" s="336"/>
      <c r="E259" s="336"/>
      <c r="F259" s="336"/>
      <c r="G259" s="336"/>
      <c r="H259" s="336"/>
      <c r="I259" s="17"/>
      <c r="J259" s="17"/>
      <c r="K259" s="18"/>
      <c r="L259" s="19"/>
      <c r="M259" s="20"/>
      <c r="N259" s="21"/>
    </row>
    <row r="260" spans="1:14" ht="22.5" customHeight="1">
      <c r="A260" s="4"/>
      <c r="B260" s="4"/>
      <c r="C260" s="4"/>
      <c r="D260" s="336"/>
      <c r="E260" s="336"/>
      <c r="F260" s="336"/>
      <c r="G260" s="336"/>
      <c r="H260" s="336"/>
      <c r="I260" s="17"/>
      <c r="J260" s="17"/>
      <c r="K260" s="18"/>
      <c r="L260" s="19"/>
      <c r="M260" s="20"/>
      <c r="N260" s="21"/>
    </row>
    <row r="261" spans="1:14" ht="22.5" customHeight="1">
      <c r="A261" s="4"/>
      <c r="B261" s="4"/>
      <c r="C261" s="4"/>
      <c r="D261" s="336"/>
      <c r="E261" s="336"/>
      <c r="F261" s="336"/>
      <c r="G261" s="336"/>
      <c r="H261" s="336"/>
      <c r="I261" s="17"/>
      <c r="J261" s="17"/>
      <c r="K261" s="18"/>
      <c r="L261" s="19"/>
      <c r="M261" s="20"/>
      <c r="N261" s="21"/>
    </row>
    <row r="262" spans="1:14" ht="22.5" customHeight="1">
      <c r="A262" s="4"/>
      <c r="B262" s="4"/>
      <c r="C262" s="4"/>
      <c r="D262" s="336"/>
      <c r="E262" s="336"/>
      <c r="F262" s="336"/>
      <c r="G262" s="336"/>
      <c r="H262" s="336"/>
      <c r="I262" s="17"/>
      <c r="J262" s="17"/>
      <c r="K262" s="18"/>
      <c r="L262" s="19"/>
      <c r="M262" s="20"/>
      <c r="N262" s="21"/>
    </row>
    <row r="263" spans="1:14" ht="22.5" customHeight="1">
      <c r="A263" s="4"/>
      <c r="B263" s="4"/>
      <c r="C263" s="4"/>
      <c r="D263" s="336"/>
      <c r="E263" s="336"/>
      <c r="F263" s="336"/>
      <c r="G263" s="336"/>
      <c r="H263" s="336"/>
      <c r="I263" s="17"/>
      <c r="J263" s="17"/>
      <c r="K263" s="18"/>
      <c r="L263" s="19"/>
      <c r="M263" s="20"/>
      <c r="N263" s="21"/>
    </row>
    <row r="264" spans="1:14" ht="22.5" customHeight="1">
      <c r="A264" s="4"/>
      <c r="B264" s="4"/>
      <c r="C264" s="4"/>
      <c r="D264" s="336"/>
      <c r="E264" s="336"/>
      <c r="F264" s="336"/>
      <c r="G264" s="336"/>
      <c r="H264" s="336"/>
      <c r="I264" s="17"/>
      <c r="J264" s="17"/>
      <c r="K264" s="18"/>
      <c r="L264" s="19"/>
      <c r="M264" s="20"/>
      <c r="N264" s="21"/>
    </row>
    <row r="265" spans="1:14" ht="22.5" customHeight="1">
      <c r="A265" s="4"/>
      <c r="B265" s="4"/>
      <c r="C265" s="4"/>
      <c r="D265" s="336"/>
      <c r="E265" s="336"/>
      <c r="F265" s="336"/>
      <c r="G265" s="336"/>
      <c r="H265" s="336"/>
      <c r="I265" s="17"/>
      <c r="J265" s="17"/>
      <c r="K265" s="18"/>
      <c r="L265" s="19"/>
      <c r="M265" s="20"/>
      <c r="N265" s="21"/>
    </row>
    <row r="266" spans="1:14" ht="22.5" customHeight="1">
      <c r="A266" s="4"/>
      <c r="B266" s="4"/>
      <c r="C266" s="4"/>
      <c r="D266" s="336"/>
      <c r="E266" s="336"/>
      <c r="F266" s="336"/>
      <c r="G266" s="336"/>
      <c r="H266" s="336"/>
      <c r="I266" s="17"/>
      <c r="J266" s="17"/>
      <c r="K266" s="18"/>
      <c r="L266" s="19"/>
      <c r="M266" s="20"/>
      <c r="N266" s="21"/>
    </row>
    <row r="267" spans="1:14" ht="22.5" customHeight="1">
      <c r="A267" s="4"/>
      <c r="B267" s="4"/>
      <c r="C267" s="4"/>
      <c r="D267" s="336"/>
      <c r="E267" s="336"/>
      <c r="F267" s="336"/>
      <c r="G267" s="336"/>
      <c r="H267" s="336"/>
      <c r="I267" s="17"/>
      <c r="J267" s="17"/>
      <c r="K267" s="18"/>
      <c r="L267" s="19"/>
      <c r="M267" s="20"/>
      <c r="N267" s="21"/>
    </row>
    <row r="268" spans="1:14" ht="22.5" customHeight="1">
      <c r="A268" s="4"/>
      <c r="B268" s="4"/>
      <c r="C268" s="4"/>
      <c r="D268" s="336"/>
      <c r="E268" s="336"/>
      <c r="F268" s="336"/>
      <c r="G268" s="336"/>
      <c r="H268" s="336"/>
      <c r="I268" s="17"/>
      <c r="J268" s="17"/>
      <c r="K268" s="18"/>
      <c r="L268" s="19"/>
      <c r="M268" s="20"/>
      <c r="N268" s="21"/>
    </row>
    <row r="269" spans="1:14" ht="22.5" customHeight="1">
      <c r="A269" s="4"/>
      <c r="B269" s="4"/>
      <c r="C269" s="4"/>
      <c r="D269" s="336"/>
      <c r="E269" s="336"/>
      <c r="F269" s="336"/>
      <c r="G269" s="336"/>
      <c r="H269" s="336"/>
      <c r="I269" s="17"/>
      <c r="J269" s="17"/>
      <c r="K269" s="18"/>
      <c r="L269" s="19"/>
      <c r="M269" s="20"/>
      <c r="N269" s="21"/>
    </row>
    <row r="270" spans="1:14" ht="22.5" customHeight="1">
      <c r="A270" s="4"/>
      <c r="B270" s="4"/>
      <c r="C270" s="4"/>
      <c r="D270" s="336"/>
      <c r="E270" s="336"/>
      <c r="F270" s="336"/>
      <c r="G270" s="336"/>
      <c r="H270" s="336"/>
      <c r="I270" s="17"/>
      <c r="J270" s="17"/>
      <c r="K270" s="18"/>
      <c r="L270" s="19"/>
      <c r="M270" s="20"/>
      <c r="N270" s="21"/>
    </row>
    <row r="271" spans="1:14" ht="22.5" customHeight="1">
      <c r="A271" s="4"/>
      <c r="B271" s="4"/>
      <c r="C271" s="4"/>
      <c r="D271" s="336"/>
      <c r="E271" s="336"/>
      <c r="F271" s="336"/>
      <c r="G271" s="336"/>
      <c r="H271" s="336"/>
      <c r="I271" s="17"/>
      <c r="J271" s="17"/>
      <c r="K271" s="18"/>
      <c r="L271" s="19"/>
      <c r="M271" s="20"/>
      <c r="N271" s="21"/>
    </row>
    <row r="272" spans="1:14" ht="22.5" customHeight="1">
      <c r="A272" s="4"/>
      <c r="B272" s="4"/>
      <c r="C272" s="4"/>
      <c r="D272" s="336"/>
      <c r="E272" s="336"/>
      <c r="F272" s="336"/>
      <c r="G272" s="336"/>
      <c r="H272" s="336"/>
      <c r="I272" s="17"/>
      <c r="J272" s="17"/>
      <c r="K272" s="18"/>
      <c r="L272" s="19"/>
      <c r="M272" s="20"/>
      <c r="N272" s="21"/>
    </row>
    <row r="273" spans="1:14" ht="22.5" customHeight="1">
      <c r="A273" s="4"/>
      <c r="B273" s="4"/>
      <c r="C273" s="4"/>
      <c r="D273" s="336"/>
      <c r="E273" s="336"/>
      <c r="F273" s="336"/>
      <c r="G273" s="336"/>
      <c r="H273" s="336"/>
      <c r="I273" s="17"/>
      <c r="J273" s="17"/>
      <c r="K273" s="18"/>
      <c r="L273" s="19"/>
      <c r="M273" s="20"/>
      <c r="N273" s="21"/>
    </row>
    <row r="274" spans="1:14" ht="22.5" customHeight="1">
      <c r="A274" s="4"/>
      <c r="B274" s="4"/>
      <c r="C274" s="4"/>
      <c r="D274" s="336"/>
      <c r="E274" s="336"/>
      <c r="F274" s="336"/>
      <c r="G274" s="336"/>
      <c r="H274" s="336"/>
      <c r="I274" s="17"/>
      <c r="J274" s="17"/>
      <c r="K274" s="18"/>
      <c r="L274" s="19"/>
      <c r="M274" s="20"/>
      <c r="N274" s="21"/>
    </row>
    <row r="275" spans="1:14" ht="22.5" customHeight="1">
      <c r="A275" s="4"/>
      <c r="B275" s="4"/>
      <c r="C275" s="4"/>
      <c r="D275" s="336"/>
      <c r="E275" s="336"/>
      <c r="F275" s="336"/>
      <c r="G275" s="336"/>
      <c r="H275" s="336"/>
      <c r="I275" s="17"/>
      <c r="J275" s="17"/>
      <c r="K275" s="18"/>
      <c r="L275" s="19"/>
      <c r="M275" s="20"/>
      <c r="N275" s="21"/>
    </row>
    <row r="276" spans="1:14" ht="22.5" customHeight="1">
      <c r="A276" s="4"/>
      <c r="B276" s="4"/>
      <c r="C276" s="4"/>
      <c r="D276" s="336"/>
      <c r="E276" s="336"/>
      <c r="F276" s="336"/>
      <c r="G276" s="336"/>
      <c r="H276" s="336"/>
      <c r="I276" s="17"/>
      <c r="J276" s="17"/>
      <c r="K276" s="18"/>
      <c r="L276" s="19"/>
      <c r="M276" s="20"/>
      <c r="N276" s="21"/>
    </row>
    <row r="277" spans="1:14" ht="22.5" customHeight="1">
      <c r="A277" s="4"/>
      <c r="B277" s="4"/>
      <c r="C277" s="4"/>
      <c r="D277" s="336"/>
      <c r="E277" s="336"/>
      <c r="F277" s="336"/>
      <c r="G277" s="336"/>
      <c r="H277" s="336"/>
      <c r="I277" s="17"/>
      <c r="J277" s="17"/>
      <c r="K277" s="18"/>
      <c r="L277" s="19"/>
      <c r="M277" s="20"/>
      <c r="N277" s="21"/>
    </row>
    <row r="278" spans="1:14" ht="22.5" customHeight="1">
      <c r="A278" s="4"/>
      <c r="B278" s="4"/>
      <c r="C278" s="4"/>
      <c r="D278" s="336"/>
      <c r="E278" s="336"/>
      <c r="F278" s="336"/>
      <c r="G278" s="336"/>
      <c r="H278" s="336"/>
      <c r="I278" s="17"/>
      <c r="J278" s="17"/>
      <c r="K278" s="18"/>
      <c r="L278" s="19"/>
      <c r="M278" s="20"/>
      <c r="N278" s="21"/>
    </row>
    <row r="279" spans="1:14" ht="22.5" customHeight="1">
      <c r="A279" s="4"/>
      <c r="B279" s="4"/>
      <c r="C279" s="4"/>
      <c r="D279" s="336"/>
      <c r="E279" s="336"/>
      <c r="F279" s="336"/>
      <c r="G279" s="336"/>
      <c r="H279" s="336"/>
      <c r="I279" s="17"/>
      <c r="J279" s="17"/>
      <c r="K279" s="18"/>
      <c r="L279" s="19"/>
      <c r="M279" s="20"/>
      <c r="N279" s="21"/>
    </row>
    <row r="280" spans="1:14" ht="22.5" customHeight="1">
      <c r="A280" s="4"/>
      <c r="B280" s="4"/>
      <c r="C280" s="4"/>
      <c r="D280" s="336"/>
      <c r="E280" s="336"/>
      <c r="F280" s="336"/>
      <c r="G280" s="336"/>
      <c r="H280" s="336"/>
      <c r="I280" s="17"/>
      <c r="J280" s="17"/>
      <c r="K280" s="18"/>
      <c r="L280" s="19"/>
      <c r="M280" s="20"/>
      <c r="N280" s="21"/>
    </row>
    <row r="281" spans="1:14" ht="22.5" customHeight="1">
      <c r="A281" s="4"/>
      <c r="B281" s="4"/>
      <c r="C281" s="4"/>
      <c r="D281" s="336"/>
      <c r="E281" s="336"/>
      <c r="F281" s="336"/>
      <c r="G281" s="336"/>
      <c r="H281" s="336"/>
      <c r="I281" s="17"/>
      <c r="J281" s="17"/>
      <c r="K281" s="18"/>
      <c r="L281" s="19"/>
      <c r="M281" s="20"/>
      <c r="N281" s="21"/>
    </row>
    <row r="282" spans="1:14" ht="22.5" customHeight="1">
      <c r="A282" s="4"/>
      <c r="B282" s="4"/>
      <c r="C282" s="4"/>
      <c r="D282" s="336"/>
      <c r="E282" s="336"/>
      <c r="F282" s="336"/>
      <c r="G282" s="336"/>
      <c r="H282" s="336"/>
      <c r="I282" s="17"/>
      <c r="J282" s="17"/>
      <c r="K282" s="18"/>
      <c r="L282" s="19"/>
      <c r="M282" s="20"/>
      <c r="N282" s="21"/>
    </row>
    <row r="283" spans="1:14" ht="22.5" customHeight="1">
      <c r="A283" s="4"/>
      <c r="B283" s="4"/>
      <c r="C283" s="4"/>
      <c r="D283" s="336"/>
      <c r="E283" s="336"/>
      <c r="F283" s="336"/>
      <c r="G283" s="336"/>
      <c r="H283" s="336"/>
      <c r="I283" s="17"/>
      <c r="J283" s="17"/>
      <c r="K283" s="18"/>
      <c r="L283" s="19"/>
      <c r="M283" s="20"/>
      <c r="N283" s="21"/>
    </row>
    <row r="284" spans="1:14" ht="22.5" customHeight="1">
      <c r="A284" s="4"/>
      <c r="B284" s="4"/>
      <c r="C284" s="4"/>
      <c r="D284" s="336"/>
      <c r="E284" s="336"/>
      <c r="F284" s="336"/>
      <c r="G284" s="336"/>
      <c r="H284" s="336"/>
      <c r="I284" s="17"/>
      <c r="J284" s="17"/>
      <c r="K284" s="18"/>
      <c r="L284" s="19"/>
      <c r="M284" s="20"/>
      <c r="N284" s="21"/>
    </row>
    <row r="285" spans="1:14" ht="22.5" customHeight="1">
      <c r="A285" s="4"/>
      <c r="B285" s="4"/>
      <c r="C285" s="4"/>
      <c r="D285" s="336"/>
      <c r="E285" s="336"/>
      <c r="F285" s="336"/>
      <c r="G285" s="336"/>
      <c r="H285" s="336"/>
      <c r="I285" s="17"/>
      <c r="J285" s="17"/>
      <c r="K285" s="18"/>
      <c r="L285" s="19"/>
      <c r="M285" s="20"/>
      <c r="N285" s="21"/>
    </row>
    <row r="286" spans="1:14" ht="22.5" customHeight="1">
      <c r="A286" s="4"/>
      <c r="B286" s="4"/>
      <c r="C286" s="4"/>
      <c r="D286" s="336"/>
      <c r="E286" s="336"/>
      <c r="F286" s="336"/>
      <c r="G286" s="336"/>
      <c r="H286" s="336"/>
      <c r="I286" s="17"/>
      <c r="J286" s="17"/>
      <c r="K286" s="18"/>
      <c r="L286" s="19"/>
      <c r="M286" s="20"/>
      <c r="N286" s="21"/>
    </row>
    <row r="287" spans="1:14" ht="22.5" customHeight="1">
      <c r="A287" s="4"/>
      <c r="B287" s="4"/>
      <c r="C287" s="4"/>
      <c r="D287" s="336"/>
      <c r="E287" s="336"/>
      <c r="F287" s="336"/>
      <c r="G287" s="336"/>
      <c r="H287" s="336"/>
      <c r="I287" s="17"/>
      <c r="J287" s="17"/>
      <c r="K287" s="18"/>
      <c r="L287" s="19"/>
      <c r="M287" s="20"/>
      <c r="N287" s="21"/>
    </row>
    <row r="288" spans="1:14" ht="22.5" customHeight="1">
      <c r="A288" s="4"/>
      <c r="B288" s="4"/>
      <c r="C288" s="4"/>
      <c r="D288" s="336"/>
      <c r="E288" s="336"/>
      <c r="F288" s="336"/>
      <c r="G288" s="336"/>
      <c r="H288" s="336"/>
      <c r="I288" s="17"/>
      <c r="J288" s="17"/>
      <c r="K288" s="18"/>
      <c r="L288" s="19"/>
      <c r="M288" s="20"/>
      <c r="N288" s="21"/>
    </row>
    <row r="289" spans="1:14" ht="22.5" customHeight="1">
      <c r="A289" s="4"/>
      <c r="B289" s="4"/>
      <c r="C289" s="4"/>
      <c r="D289" s="336"/>
      <c r="E289" s="336"/>
      <c r="F289" s="336"/>
      <c r="G289" s="336"/>
      <c r="H289" s="336"/>
      <c r="I289" s="17"/>
      <c r="J289" s="17"/>
      <c r="K289" s="18"/>
      <c r="L289" s="19"/>
      <c r="M289" s="20"/>
      <c r="N289" s="21"/>
    </row>
    <row r="290" spans="1:14" ht="22.5" customHeight="1">
      <c r="A290" s="4"/>
      <c r="B290" s="4"/>
      <c r="C290" s="4"/>
      <c r="D290" s="336"/>
      <c r="E290" s="336"/>
      <c r="F290" s="336"/>
      <c r="G290" s="336"/>
      <c r="H290" s="336"/>
      <c r="I290" s="17"/>
      <c r="J290" s="17"/>
      <c r="K290" s="18"/>
      <c r="L290" s="19"/>
      <c r="M290" s="20"/>
      <c r="N290" s="21"/>
    </row>
    <row r="291" spans="1:14" ht="22.5" customHeight="1">
      <c r="A291" s="4"/>
      <c r="B291" s="4"/>
      <c r="C291" s="4"/>
      <c r="D291" s="336"/>
      <c r="E291" s="336"/>
      <c r="F291" s="336"/>
      <c r="G291" s="336"/>
      <c r="H291" s="336"/>
      <c r="I291" s="17"/>
      <c r="J291" s="17"/>
      <c r="K291" s="18"/>
      <c r="L291" s="19"/>
      <c r="M291" s="20"/>
      <c r="N291" s="21"/>
    </row>
    <row r="292" spans="1:14" ht="22.5" customHeight="1">
      <c r="A292" s="4"/>
      <c r="B292" s="4"/>
      <c r="C292" s="4"/>
      <c r="D292" s="336"/>
      <c r="E292" s="336"/>
      <c r="F292" s="336"/>
      <c r="G292" s="336"/>
      <c r="H292" s="336"/>
      <c r="I292" s="17"/>
      <c r="J292" s="17"/>
      <c r="K292" s="18"/>
      <c r="L292" s="19"/>
      <c r="M292" s="20"/>
      <c r="N292" s="21"/>
    </row>
    <row r="293" spans="1:14" ht="22.5" customHeight="1">
      <c r="A293" s="4"/>
      <c r="B293" s="4"/>
      <c r="C293" s="4"/>
      <c r="D293" s="336"/>
      <c r="E293" s="336"/>
      <c r="F293" s="336"/>
      <c r="G293" s="336"/>
      <c r="H293" s="336"/>
      <c r="I293" s="17"/>
      <c r="J293" s="17"/>
      <c r="K293" s="18"/>
      <c r="L293" s="19"/>
      <c r="M293" s="20"/>
      <c r="N293" s="21"/>
    </row>
    <row r="294" spans="1:14" ht="22.5" customHeight="1">
      <c r="A294" s="4"/>
      <c r="B294" s="4"/>
      <c r="C294" s="4"/>
      <c r="D294" s="336"/>
      <c r="E294" s="336"/>
      <c r="F294" s="336"/>
      <c r="G294" s="336"/>
      <c r="H294" s="336"/>
      <c r="I294" s="17"/>
      <c r="J294" s="17"/>
      <c r="K294" s="18"/>
      <c r="L294" s="19"/>
      <c r="M294" s="20"/>
      <c r="N294" s="21"/>
    </row>
    <row r="295" spans="1:14" ht="22.5" customHeight="1">
      <c r="A295" s="4"/>
      <c r="B295" s="4"/>
      <c r="C295" s="4"/>
      <c r="D295" s="336"/>
      <c r="E295" s="336"/>
      <c r="F295" s="336"/>
      <c r="G295" s="336"/>
      <c r="H295" s="336"/>
      <c r="I295" s="17"/>
      <c r="J295" s="17"/>
      <c r="K295" s="18"/>
      <c r="L295" s="19"/>
      <c r="M295" s="20"/>
      <c r="N295" s="21"/>
    </row>
    <row r="296" spans="1:14" ht="22.5" customHeight="1">
      <c r="A296" s="4"/>
      <c r="B296" s="4"/>
      <c r="C296" s="4"/>
      <c r="D296" s="336"/>
      <c r="E296" s="336"/>
      <c r="F296" s="336"/>
      <c r="G296" s="336"/>
      <c r="H296" s="336"/>
      <c r="I296" s="17"/>
      <c r="J296" s="17"/>
      <c r="K296" s="18"/>
      <c r="L296" s="19"/>
      <c r="M296" s="20"/>
      <c r="N296" s="21"/>
    </row>
    <row r="297" spans="1:14" ht="22.5" customHeight="1">
      <c r="A297" s="4"/>
      <c r="B297" s="4"/>
      <c r="C297" s="4"/>
      <c r="D297" s="336"/>
      <c r="E297" s="336"/>
      <c r="F297" s="336"/>
      <c r="G297" s="336"/>
      <c r="H297" s="336"/>
      <c r="I297" s="17"/>
      <c r="J297" s="17"/>
      <c r="K297" s="18"/>
      <c r="L297" s="19"/>
      <c r="M297" s="20"/>
      <c r="N297" s="21"/>
    </row>
    <row r="298" spans="1:14" ht="22.5" customHeight="1">
      <c r="A298" s="4"/>
      <c r="B298" s="4"/>
      <c r="C298" s="4"/>
      <c r="D298" s="336"/>
      <c r="E298" s="336"/>
      <c r="F298" s="336"/>
      <c r="G298" s="336"/>
      <c r="H298" s="336"/>
      <c r="I298" s="17"/>
      <c r="J298" s="17"/>
      <c r="K298" s="18"/>
      <c r="L298" s="19"/>
      <c r="M298" s="20"/>
      <c r="N298" s="21"/>
    </row>
    <row r="299" spans="1:14" ht="22.5" customHeight="1">
      <c r="A299" s="4"/>
      <c r="B299" s="4"/>
      <c r="C299" s="4"/>
      <c r="D299" s="336"/>
      <c r="E299" s="336"/>
      <c r="F299" s="336"/>
      <c r="G299" s="336"/>
      <c r="H299" s="336"/>
      <c r="I299" s="17"/>
      <c r="J299" s="17"/>
      <c r="K299" s="18"/>
      <c r="L299" s="19"/>
      <c r="M299" s="20"/>
      <c r="N299" s="21"/>
    </row>
    <row r="300" spans="1:14" ht="22.5" customHeight="1">
      <c r="A300" s="4"/>
      <c r="B300" s="4"/>
      <c r="C300" s="4"/>
      <c r="D300" s="336"/>
      <c r="E300" s="336"/>
      <c r="F300" s="336"/>
      <c r="G300" s="336"/>
      <c r="H300" s="336"/>
      <c r="I300" s="17"/>
      <c r="J300" s="17"/>
      <c r="K300" s="18"/>
      <c r="L300" s="19"/>
      <c r="M300" s="20"/>
      <c r="N300" s="21"/>
    </row>
    <row r="301" spans="1:14" ht="22.5" customHeight="1">
      <c r="A301" s="4"/>
      <c r="B301" s="4"/>
      <c r="C301" s="4"/>
      <c r="D301" s="336"/>
      <c r="E301" s="336"/>
      <c r="F301" s="336"/>
      <c r="G301" s="336"/>
      <c r="H301" s="336"/>
      <c r="I301" s="17"/>
      <c r="J301" s="17"/>
      <c r="K301" s="18"/>
      <c r="L301" s="19"/>
      <c r="M301" s="20"/>
      <c r="N301" s="21"/>
    </row>
    <row r="302" spans="1:14" ht="22.5" customHeight="1">
      <c r="A302" s="4"/>
      <c r="B302" s="4"/>
      <c r="C302" s="4"/>
      <c r="D302" s="336"/>
      <c r="E302" s="336"/>
      <c r="F302" s="336"/>
      <c r="G302" s="336"/>
      <c r="H302" s="336"/>
      <c r="I302" s="17"/>
      <c r="J302" s="17"/>
      <c r="K302" s="18"/>
      <c r="L302" s="19"/>
      <c r="M302" s="20"/>
      <c r="N302" s="21"/>
    </row>
    <row r="303" spans="1:14" ht="22.5" customHeight="1">
      <c r="A303" s="4"/>
      <c r="B303" s="4"/>
      <c r="C303" s="4"/>
      <c r="D303" s="336"/>
      <c r="E303" s="336"/>
      <c r="F303" s="336"/>
      <c r="G303" s="336"/>
      <c r="H303" s="336"/>
      <c r="I303" s="17"/>
      <c r="J303" s="17"/>
      <c r="K303" s="18"/>
      <c r="L303" s="19"/>
      <c r="M303" s="20"/>
      <c r="N303" s="21"/>
    </row>
    <row r="304" spans="1:14" ht="22.5" customHeight="1">
      <c r="A304" s="4"/>
      <c r="B304" s="4"/>
      <c r="C304" s="4"/>
      <c r="D304" s="336"/>
      <c r="E304" s="336"/>
      <c r="F304" s="336"/>
      <c r="G304" s="336"/>
      <c r="H304" s="336"/>
      <c r="I304" s="17"/>
      <c r="J304" s="17"/>
      <c r="K304" s="18"/>
      <c r="L304" s="19"/>
      <c r="M304" s="20"/>
      <c r="N304" s="21"/>
    </row>
    <row r="305" spans="1:14" ht="22.5" customHeight="1">
      <c r="A305" s="4"/>
      <c r="B305" s="4"/>
      <c r="C305" s="4"/>
      <c r="D305" s="336"/>
      <c r="E305" s="336"/>
      <c r="F305" s="336"/>
      <c r="G305" s="336"/>
      <c r="H305" s="336"/>
      <c r="I305" s="17"/>
      <c r="J305" s="17"/>
      <c r="K305" s="18"/>
      <c r="L305" s="19"/>
      <c r="M305" s="20"/>
      <c r="N305" s="21"/>
    </row>
    <row r="306" spans="1:14" ht="22.5" customHeight="1">
      <c r="A306" s="4"/>
      <c r="B306" s="4"/>
      <c r="C306" s="4"/>
      <c r="D306" s="336"/>
      <c r="E306" s="336"/>
      <c r="F306" s="336"/>
      <c r="G306" s="336"/>
      <c r="H306" s="336"/>
      <c r="I306" s="17"/>
      <c r="J306" s="17"/>
      <c r="K306" s="18"/>
      <c r="L306" s="19"/>
      <c r="M306" s="20"/>
      <c r="N306" s="21"/>
    </row>
    <row r="307" spans="1:14" ht="22.5" customHeight="1">
      <c r="A307" s="4"/>
      <c r="B307" s="4"/>
      <c r="C307" s="4"/>
      <c r="D307" s="336"/>
      <c r="E307" s="336"/>
      <c r="F307" s="336"/>
      <c r="G307" s="336"/>
      <c r="H307" s="336"/>
      <c r="I307" s="17"/>
      <c r="J307" s="17"/>
      <c r="K307" s="18"/>
      <c r="L307" s="19"/>
      <c r="M307" s="20"/>
      <c r="N307" s="21"/>
    </row>
    <row r="308" spans="1:14" ht="22.5" customHeight="1">
      <c r="A308" s="4"/>
      <c r="B308" s="4"/>
      <c r="C308" s="4"/>
      <c r="D308" s="336"/>
      <c r="E308" s="336"/>
      <c r="F308" s="336"/>
      <c r="G308" s="336"/>
      <c r="H308" s="336"/>
      <c r="I308" s="17"/>
      <c r="J308" s="17"/>
      <c r="K308" s="18"/>
      <c r="L308" s="19"/>
      <c r="M308" s="20"/>
      <c r="N308" s="21"/>
    </row>
    <row r="309" spans="1:14" ht="22.5" customHeight="1">
      <c r="A309" s="4"/>
      <c r="B309" s="4"/>
      <c r="C309" s="4"/>
      <c r="D309" s="336"/>
      <c r="E309" s="336"/>
      <c r="F309" s="336"/>
      <c r="G309" s="336"/>
      <c r="H309" s="336"/>
      <c r="I309" s="17"/>
      <c r="J309" s="17"/>
      <c r="K309" s="18"/>
      <c r="L309" s="19"/>
      <c r="M309" s="20"/>
      <c r="N309" s="21"/>
    </row>
    <row r="310" spans="1:14" ht="22.5" customHeight="1">
      <c r="A310" s="4"/>
      <c r="B310" s="4"/>
      <c r="C310" s="4"/>
      <c r="D310" s="336"/>
      <c r="E310" s="336"/>
      <c r="F310" s="336"/>
      <c r="G310" s="336"/>
      <c r="H310" s="336"/>
      <c r="I310" s="17"/>
      <c r="J310" s="17"/>
      <c r="K310" s="18"/>
      <c r="L310" s="19"/>
      <c r="M310" s="20"/>
      <c r="N310" s="21"/>
    </row>
    <row r="311" spans="1:14" ht="22.5" customHeight="1">
      <c r="A311" s="4"/>
      <c r="B311" s="4"/>
      <c r="C311" s="4"/>
      <c r="D311" s="336"/>
      <c r="E311" s="336"/>
      <c r="F311" s="336"/>
      <c r="G311" s="336"/>
      <c r="H311" s="336"/>
      <c r="I311" s="17"/>
      <c r="J311" s="17"/>
      <c r="K311" s="18"/>
      <c r="L311" s="19"/>
      <c r="M311" s="20"/>
      <c r="N311" s="21"/>
    </row>
    <row r="312" spans="1:14" ht="22.5" customHeight="1">
      <c r="A312" s="4"/>
      <c r="B312" s="4"/>
      <c r="C312" s="4"/>
      <c r="D312" s="336"/>
      <c r="E312" s="336"/>
      <c r="F312" s="336"/>
      <c r="G312" s="336"/>
      <c r="H312" s="336"/>
      <c r="I312" s="17"/>
      <c r="J312" s="17"/>
      <c r="K312" s="18"/>
      <c r="L312" s="19"/>
      <c r="M312" s="20"/>
      <c r="N312" s="21"/>
    </row>
    <row r="313" spans="1:14" ht="22.5" customHeight="1">
      <c r="A313" s="4"/>
      <c r="B313" s="4"/>
      <c r="C313" s="4"/>
      <c r="D313" s="336"/>
      <c r="E313" s="336"/>
      <c r="F313" s="336"/>
      <c r="G313" s="336"/>
      <c r="H313" s="336"/>
      <c r="I313" s="17"/>
      <c r="J313" s="17"/>
      <c r="K313" s="18"/>
      <c r="L313" s="19"/>
      <c r="M313" s="20"/>
      <c r="N313" s="21"/>
    </row>
    <row r="314" spans="1:14" ht="22.5" customHeight="1">
      <c r="A314" s="4"/>
      <c r="B314" s="4"/>
      <c r="C314" s="4"/>
      <c r="D314" s="336"/>
      <c r="E314" s="336"/>
      <c r="F314" s="336"/>
      <c r="G314" s="336"/>
      <c r="H314" s="336"/>
      <c r="I314" s="17"/>
      <c r="J314" s="17"/>
      <c r="K314" s="18"/>
      <c r="L314" s="19"/>
      <c r="M314" s="20"/>
      <c r="N314" s="21"/>
    </row>
    <row r="315" spans="1:14" ht="22.5" customHeight="1">
      <c r="A315" s="4"/>
      <c r="B315" s="4"/>
      <c r="C315" s="4"/>
      <c r="D315" s="336"/>
      <c r="E315" s="336"/>
      <c r="F315" s="336"/>
      <c r="G315" s="336"/>
      <c r="H315" s="336"/>
      <c r="I315" s="17"/>
      <c r="J315" s="17"/>
      <c r="K315" s="18"/>
      <c r="L315" s="19"/>
      <c r="M315" s="20"/>
      <c r="N315" s="21"/>
    </row>
    <row r="316" spans="1:14" ht="22.5" customHeight="1">
      <c r="A316" s="4"/>
      <c r="B316" s="4"/>
      <c r="C316" s="4"/>
      <c r="D316" s="336"/>
      <c r="E316" s="336"/>
      <c r="F316" s="336"/>
      <c r="G316" s="336"/>
      <c r="H316" s="336"/>
      <c r="I316" s="17"/>
      <c r="J316" s="17"/>
      <c r="K316" s="18"/>
      <c r="L316" s="19"/>
      <c r="M316" s="20"/>
      <c r="N316" s="21"/>
    </row>
    <row r="317" spans="1:14" ht="22.5" customHeight="1">
      <c r="A317" s="4"/>
      <c r="B317" s="4"/>
      <c r="C317" s="4"/>
      <c r="D317" s="336"/>
      <c r="E317" s="336"/>
      <c r="F317" s="336"/>
      <c r="G317" s="336"/>
      <c r="H317" s="336"/>
      <c r="I317" s="17"/>
      <c r="J317" s="17"/>
      <c r="K317" s="18"/>
      <c r="L317" s="19"/>
      <c r="M317" s="20"/>
      <c r="N317" s="21"/>
    </row>
    <row r="318" spans="1:14" ht="22.5" customHeight="1">
      <c r="A318" s="4"/>
      <c r="B318" s="4"/>
      <c r="C318" s="4"/>
      <c r="D318" s="336"/>
      <c r="E318" s="336"/>
      <c r="F318" s="336"/>
      <c r="G318" s="336"/>
      <c r="H318" s="336"/>
      <c r="I318" s="17"/>
      <c r="J318" s="17"/>
      <c r="K318" s="18"/>
      <c r="L318" s="19"/>
      <c r="M318" s="20"/>
      <c r="N318" s="21"/>
    </row>
    <row r="319" spans="1:14" ht="22.5" customHeight="1">
      <c r="A319" s="4"/>
      <c r="B319" s="4"/>
      <c r="C319" s="4"/>
      <c r="D319" s="336"/>
      <c r="E319" s="336"/>
      <c r="F319" s="336"/>
      <c r="G319" s="336"/>
      <c r="H319" s="336"/>
      <c r="I319" s="17"/>
      <c r="J319" s="17"/>
      <c r="K319" s="18"/>
      <c r="L319" s="19"/>
      <c r="M319" s="20"/>
      <c r="N319" s="21"/>
    </row>
    <row r="320" spans="1:14" ht="22.5" customHeight="1">
      <c r="A320" s="4"/>
      <c r="B320" s="4"/>
      <c r="C320" s="4"/>
      <c r="D320" s="336"/>
      <c r="E320" s="336"/>
      <c r="F320" s="336"/>
      <c r="G320" s="336"/>
      <c r="H320" s="336"/>
      <c r="I320" s="17"/>
      <c r="J320" s="17"/>
      <c r="K320" s="18"/>
      <c r="L320" s="19"/>
      <c r="M320" s="20"/>
      <c r="N320" s="21"/>
    </row>
    <row r="321" spans="1:14" ht="22.5" customHeight="1">
      <c r="A321" s="4"/>
      <c r="B321" s="4"/>
      <c r="C321" s="4"/>
      <c r="D321" s="336"/>
      <c r="E321" s="336"/>
      <c r="F321" s="336"/>
      <c r="G321" s="336"/>
      <c r="H321" s="336"/>
      <c r="I321" s="17"/>
      <c r="J321" s="17"/>
      <c r="K321" s="18"/>
      <c r="L321" s="19"/>
      <c r="M321" s="20"/>
      <c r="N321" s="21"/>
    </row>
    <row r="322" spans="1:14" ht="22.5" customHeight="1">
      <c r="A322" s="4"/>
      <c r="B322" s="4"/>
      <c r="C322" s="4"/>
      <c r="D322" s="336"/>
      <c r="E322" s="336"/>
      <c r="F322" s="336"/>
      <c r="G322" s="336"/>
      <c r="H322" s="336"/>
      <c r="I322" s="17"/>
      <c r="J322" s="17"/>
      <c r="K322" s="18"/>
      <c r="L322" s="19"/>
      <c r="M322" s="20"/>
      <c r="N322" s="21"/>
    </row>
    <row r="323" spans="1:14" ht="22.5" customHeight="1">
      <c r="A323" s="4"/>
      <c r="B323" s="4"/>
      <c r="C323" s="4"/>
      <c r="D323" s="336"/>
      <c r="E323" s="336"/>
      <c r="F323" s="336"/>
      <c r="G323" s="336"/>
      <c r="H323" s="336"/>
      <c r="I323" s="17"/>
      <c r="J323" s="17"/>
      <c r="K323" s="18"/>
      <c r="L323" s="19"/>
      <c r="M323" s="20"/>
      <c r="N323" s="21"/>
    </row>
    <row r="324" spans="1:14" ht="22.5" customHeight="1">
      <c r="A324" s="4"/>
      <c r="B324" s="4"/>
      <c r="C324" s="4"/>
      <c r="D324" s="336"/>
      <c r="E324" s="336"/>
      <c r="F324" s="336"/>
      <c r="G324" s="336"/>
      <c r="H324" s="336"/>
      <c r="I324" s="17"/>
      <c r="J324" s="17"/>
      <c r="K324" s="18"/>
      <c r="L324" s="19"/>
      <c r="M324" s="20"/>
      <c r="N324" s="21"/>
    </row>
    <row r="325" spans="1:14" ht="22.5" customHeight="1">
      <c r="A325" s="4"/>
      <c r="B325" s="4"/>
      <c r="C325" s="4"/>
      <c r="D325" s="336"/>
      <c r="E325" s="336"/>
      <c r="F325" s="336"/>
      <c r="G325" s="336"/>
      <c r="H325" s="336"/>
      <c r="I325" s="17"/>
      <c r="J325" s="17"/>
      <c r="K325" s="18"/>
      <c r="L325" s="19"/>
      <c r="M325" s="20"/>
      <c r="N325" s="21"/>
    </row>
    <row r="326" spans="1:14" ht="22.5" customHeight="1">
      <c r="A326" s="4"/>
      <c r="B326" s="4"/>
      <c r="C326" s="4"/>
      <c r="D326" s="336"/>
      <c r="E326" s="336"/>
      <c r="F326" s="336"/>
      <c r="G326" s="336"/>
      <c r="H326" s="336"/>
      <c r="I326" s="17"/>
      <c r="J326" s="17"/>
      <c r="K326" s="18"/>
      <c r="L326" s="19"/>
      <c r="M326" s="20"/>
      <c r="N326" s="21"/>
    </row>
    <row r="327" spans="1:14" ht="22.5" customHeight="1">
      <c r="A327" s="4"/>
      <c r="B327" s="4"/>
      <c r="C327" s="4"/>
      <c r="D327" s="336"/>
      <c r="E327" s="336"/>
      <c r="F327" s="336"/>
      <c r="G327" s="336"/>
      <c r="H327" s="336"/>
      <c r="I327" s="17"/>
      <c r="J327" s="17"/>
      <c r="K327" s="18"/>
      <c r="L327" s="19"/>
      <c r="M327" s="20"/>
      <c r="N327" s="21"/>
    </row>
    <row r="328" spans="1:14" ht="22.5" customHeight="1">
      <c r="A328" s="4"/>
      <c r="B328" s="4"/>
      <c r="C328" s="4"/>
      <c r="D328" s="336"/>
      <c r="E328" s="336"/>
      <c r="F328" s="336"/>
      <c r="G328" s="336"/>
      <c r="H328" s="336"/>
      <c r="I328" s="17"/>
      <c r="J328" s="17"/>
      <c r="K328" s="18"/>
      <c r="L328" s="19"/>
      <c r="M328" s="20"/>
      <c r="N328" s="21"/>
    </row>
    <row r="329" spans="1:14" ht="22.5" customHeight="1">
      <c r="A329" s="4"/>
      <c r="B329" s="4"/>
      <c r="C329" s="4"/>
      <c r="D329" s="336"/>
      <c r="E329" s="336"/>
      <c r="F329" s="336"/>
      <c r="G329" s="336"/>
      <c r="H329" s="336"/>
      <c r="I329" s="17"/>
      <c r="J329" s="17"/>
      <c r="K329" s="18"/>
      <c r="L329" s="19"/>
      <c r="M329" s="20"/>
      <c r="N329" s="21"/>
    </row>
    <row r="330" spans="1:14" ht="22.5" customHeight="1">
      <c r="A330" s="4"/>
      <c r="B330" s="4"/>
      <c r="C330" s="4"/>
      <c r="D330" s="336"/>
      <c r="E330" s="336"/>
      <c r="F330" s="336"/>
      <c r="G330" s="336"/>
      <c r="H330" s="336"/>
      <c r="I330" s="17"/>
      <c r="J330" s="17"/>
      <c r="K330" s="18"/>
      <c r="L330" s="19"/>
      <c r="M330" s="20"/>
      <c r="N330" s="21"/>
    </row>
    <row r="331" spans="1:14" ht="22.5" customHeight="1">
      <c r="A331" s="4"/>
      <c r="B331" s="4"/>
      <c r="C331" s="4"/>
      <c r="D331" s="336"/>
      <c r="E331" s="336"/>
      <c r="F331" s="336"/>
      <c r="G331" s="336"/>
      <c r="H331" s="336"/>
      <c r="I331" s="17"/>
      <c r="J331" s="17"/>
      <c r="K331" s="18"/>
      <c r="L331" s="19"/>
      <c r="M331" s="20"/>
      <c r="N331" s="21"/>
    </row>
    <row r="332" spans="1:14" ht="22.5" customHeight="1">
      <c r="A332" s="4"/>
      <c r="B332" s="4"/>
      <c r="C332" s="4"/>
      <c r="D332" s="336"/>
      <c r="E332" s="336"/>
      <c r="F332" s="336"/>
      <c r="G332" s="336"/>
      <c r="H332" s="336"/>
      <c r="I332" s="17"/>
      <c r="J332" s="17"/>
      <c r="K332" s="18"/>
      <c r="L332" s="19"/>
      <c r="M332" s="20"/>
      <c r="N332" s="21"/>
    </row>
    <row r="333" spans="1:14" ht="22.5" customHeight="1">
      <c r="A333" s="4"/>
      <c r="B333" s="4"/>
      <c r="C333" s="4"/>
      <c r="D333" s="336"/>
      <c r="E333" s="336"/>
      <c r="F333" s="336"/>
      <c r="G333" s="336"/>
      <c r="H333" s="336"/>
      <c r="I333" s="17"/>
      <c r="J333" s="17"/>
      <c r="K333" s="18"/>
      <c r="L333" s="19"/>
      <c r="M333" s="20"/>
      <c r="N333" s="21"/>
    </row>
  </sheetData>
  <mergeCells count="340">
    <mergeCell ref="D8:H8"/>
    <mergeCell ref="D5:H5"/>
    <mergeCell ref="D6:H6"/>
    <mergeCell ref="D7:H7"/>
    <mergeCell ref="A2:A3"/>
    <mergeCell ref="K2:K3"/>
    <mergeCell ref="N2:N3"/>
    <mergeCell ref="M2:M3"/>
    <mergeCell ref="B2:B3"/>
    <mergeCell ref="J2:J3"/>
    <mergeCell ref="D4:H4"/>
    <mergeCell ref="I2:I3"/>
    <mergeCell ref="L2:L3"/>
    <mergeCell ref="D3:H3"/>
    <mergeCell ref="C2:H2"/>
    <mergeCell ref="D15:H15"/>
    <mergeCell ref="D16:H16"/>
    <mergeCell ref="D17:H17"/>
    <mergeCell ref="D18:H18"/>
    <mergeCell ref="D19:H19"/>
    <mergeCell ref="D20:H20"/>
    <mergeCell ref="D9:H9"/>
    <mergeCell ref="D10:H10"/>
    <mergeCell ref="D11:H11"/>
    <mergeCell ref="D12:H12"/>
    <mergeCell ref="D13:H13"/>
    <mergeCell ref="D14:H14"/>
    <mergeCell ref="D27:H27"/>
    <mergeCell ref="D28:H28"/>
    <mergeCell ref="D33:H33"/>
    <mergeCell ref="D29:H29"/>
    <mergeCell ref="D30:H30"/>
    <mergeCell ref="D31:H31"/>
    <mergeCell ref="D32:H32"/>
    <mergeCell ref="D21:H21"/>
    <mergeCell ref="D22:H22"/>
    <mergeCell ref="D23:H23"/>
    <mergeCell ref="D24:H24"/>
    <mergeCell ref="D25:H25"/>
    <mergeCell ref="D26:H26"/>
    <mergeCell ref="D40:H40"/>
    <mergeCell ref="D41:H41"/>
    <mergeCell ref="D42:H42"/>
    <mergeCell ref="D43:H43"/>
    <mergeCell ref="D44:H44"/>
    <mergeCell ref="D45:H45"/>
    <mergeCell ref="D34:H34"/>
    <mergeCell ref="D35:H35"/>
    <mergeCell ref="D36:H36"/>
    <mergeCell ref="D37:H37"/>
    <mergeCell ref="D38:H38"/>
    <mergeCell ref="D39:H39"/>
    <mergeCell ref="D52:H52"/>
    <mergeCell ref="D53:H53"/>
    <mergeCell ref="D54:H54"/>
    <mergeCell ref="D55:H55"/>
    <mergeCell ref="D56:H56"/>
    <mergeCell ref="D57:H57"/>
    <mergeCell ref="D46:H46"/>
    <mergeCell ref="D47:H47"/>
    <mergeCell ref="D48:H48"/>
    <mergeCell ref="D49:H49"/>
    <mergeCell ref="D50:H50"/>
    <mergeCell ref="D51:H51"/>
    <mergeCell ref="D64:H64"/>
    <mergeCell ref="D65:H65"/>
    <mergeCell ref="D66:H66"/>
    <mergeCell ref="D67:H67"/>
    <mergeCell ref="D68:H68"/>
    <mergeCell ref="D69:H69"/>
    <mergeCell ref="D58:H58"/>
    <mergeCell ref="D59:H59"/>
    <mergeCell ref="D60:H60"/>
    <mergeCell ref="D61:H61"/>
    <mergeCell ref="D62:H62"/>
    <mergeCell ref="D63:H63"/>
    <mergeCell ref="D76:H76"/>
    <mergeCell ref="D77:H77"/>
    <mergeCell ref="D78:H78"/>
    <mergeCell ref="D79:H79"/>
    <mergeCell ref="D80:H80"/>
    <mergeCell ref="D81:H81"/>
    <mergeCell ref="D70:H70"/>
    <mergeCell ref="D71:H71"/>
    <mergeCell ref="D72:H72"/>
    <mergeCell ref="D73:H73"/>
    <mergeCell ref="D74:H74"/>
    <mergeCell ref="D75:H75"/>
    <mergeCell ref="D88:H88"/>
    <mergeCell ref="D89:H89"/>
    <mergeCell ref="D90:H90"/>
    <mergeCell ref="D91:H91"/>
    <mergeCell ref="D92:H92"/>
    <mergeCell ref="D93:H93"/>
    <mergeCell ref="D82:H82"/>
    <mergeCell ref="D83:H83"/>
    <mergeCell ref="D84:H84"/>
    <mergeCell ref="D85:H85"/>
    <mergeCell ref="D86:H86"/>
    <mergeCell ref="D87:H87"/>
    <mergeCell ref="D100:H100"/>
    <mergeCell ref="D101:H101"/>
    <mergeCell ref="D102:H102"/>
    <mergeCell ref="D103:H103"/>
    <mergeCell ref="D104:H104"/>
    <mergeCell ref="D105:H105"/>
    <mergeCell ref="D94:H94"/>
    <mergeCell ref="D95:H95"/>
    <mergeCell ref="D96:H96"/>
    <mergeCell ref="D97:H97"/>
    <mergeCell ref="D98:H98"/>
    <mergeCell ref="D99:H99"/>
    <mergeCell ref="D112:H112"/>
    <mergeCell ref="D113:H113"/>
    <mergeCell ref="D114:H114"/>
    <mergeCell ref="D115:H115"/>
    <mergeCell ref="D116:H116"/>
    <mergeCell ref="D117:H117"/>
    <mergeCell ref="D106:H106"/>
    <mergeCell ref="D107:H107"/>
    <mergeCell ref="D108:H108"/>
    <mergeCell ref="D109:H109"/>
    <mergeCell ref="D110:H110"/>
    <mergeCell ref="D111:H111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36:H136"/>
    <mergeCell ref="D137:H137"/>
    <mergeCell ref="D138:H138"/>
    <mergeCell ref="D139:H139"/>
    <mergeCell ref="D140:H140"/>
    <mergeCell ref="D141:H141"/>
    <mergeCell ref="D130:H130"/>
    <mergeCell ref="D131:H131"/>
    <mergeCell ref="D132:H132"/>
    <mergeCell ref="D133:H133"/>
    <mergeCell ref="D134:H134"/>
    <mergeCell ref="D135:H135"/>
    <mergeCell ref="D148:H148"/>
    <mergeCell ref="D149:H149"/>
    <mergeCell ref="D150:H150"/>
    <mergeCell ref="D151:H151"/>
    <mergeCell ref="D152:H152"/>
    <mergeCell ref="D153:H153"/>
    <mergeCell ref="D142:H142"/>
    <mergeCell ref="D143:H143"/>
    <mergeCell ref="D144:H144"/>
    <mergeCell ref="D145:H145"/>
    <mergeCell ref="D146:H146"/>
    <mergeCell ref="D147:H147"/>
    <mergeCell ref="D160:H160"/>
    <mergeCell ref="D161:H161"/>
    <mergeCell ref="D162:H162"/>
    <mergeCell ref="D163:H163"/>
    <mergeCell ref="D164:H164"/>
    <mergeCell ref="D165:H165"/>
    <mergeCell ref="D154:H154"/>
    <mergeCell ref="D155:H155"/>
    <mergeCell ref="D156:H156"/>
    <mergeCell ref="D157:H157"/>
    <mergeCell ref="D158:H158"/>
    <mergeCell ref="D159:H159"/>
    <mergeCell ref="D172:H172"/>
    <mergeCell ref="D173:H173"/>
    <mergeCell ref="D174:H174"/>
    <mergeCell ref="D175:H175"/>
    <mergeCell ref="D176:H176"/>
    <mergeCell ref="D177:H177"/>
    <mergeCell ref="D166:H166"/>
    <mergeCell ref="D167:H167"/>
    <mergeCell ref="D168:H168"/>
    <mergeCell ref="D169:H169"/>
    <mergeCell ref="D170:H170"/>
    <mergeCell ref="D171:H171"/>
    <mergeCell ref="D184:H184"/>
    <mergeCell ref="D185:H185"/>
    <mergeCell ref="D186:H186"/>
    <mergeCell ref="D187:H187"/>
    <mergeCell ref="D188:H188"/>
    <mergeCell ref="D189:H189"/>
    <mergeCell ref="D178:H178"/>
    <mergeCell ref="D179:H179"/>
    <mergeCell ref="D180:H180"/>
    <mergeCell ref="D181:H181"/>
    <mergeCell ref="D182:H182"/>
    <mergeCell ref="D183:H183"/>
    <mergeCell ref="D196:H196"/>
    <mergeCell ref="D197:H197"/>
    <mergeCell ref="D198:H198"/>
    <mergeCell ref="D199:H199"/>
    <mergeCell ref="D200:H200"/>
    <mergeCell ref="D201:H201"/>
    <mergeCell ref="D190:H190"/>
    <mergeCell ref="D191:H191"/>
    <mergeCell ref="D192:H192"/>
    <mergeCell ref="D193:H193"/>
    <mergeCell ref="D194:H194"/>
    <mergeCell ref="D195:H195"/>
    <mergeCell ref="D208:H208"/>
    <mergeCell ref="D209:H209"/>
    <mergeCell ref="D210:H210"/>
    <mergeCell ref="D211:H211"/>
    <mergeCell ref="D212:H212"/>
    <mergeCell ref="D213:H213"/>
    <mergeCell ref="D202:H202"/>
    <mergeCell ref="D203:H203"/>
    <mergeCell ref="D204:H204"/>
    <mergeCell ref="D205:H205"/>
    <mergeCell ref="D206:H206"/>
    <mergeCell ref="D207:H207"/>
    <mergeCell ref="D220:H220"/>
    <mergeCell ref="D221:H221"/>
    <mergeCell ref="D222:H222"/>
    <mergeCell ref="D223:H223"/>
    <mergeCell ref="D224:H224"/>
    <mergeCell ref="D225:H225"/>
    <mergeCell ref="D214:H214"/>
    <mergeCell ref="D215:H215"/>
    <mergeCell ref="D216:H216"/>
    <mergeCell ref="D217:H217"/>
    <mergeCell ref="D218:H218"/>
    <mergeCell ref="D219:H219"/>
    <mergeCell ref="D232:H232"/>
    <mergeCell ref="D233:H233"/>
    <mergeCell ref="D234:H234"/>
    <mergeCell ref="D235:H235"/>
    <mergeCell ref="D236:H236"/>
    <mergeCell ref="D237:H237"/>
    <mergeCell ref="D226:H226"/>
    <mergeCell ref="D227:H227"/>
    <mergeCell ref="D228:H228"/>
    <mergeCell ref="D229:H229"/>
    <mergeCell ref="D230:H230"/>
    <mergeCell ref="D231:H231"/>
    <mergeCell ref="D244:H244"/>
    <mergeCell ref="D245:H245"/>
    <mergeCell ref="D246:H246"/>
    <mergeCell ref="D247:H247"/>
    <mergeCell ref="D248:H248"/>
    <mergeCell ref="D249:H249"/>
    <mergeCell ref="D238:H238"/>
    <mergeCell ref="D239:H239"/>
    <mergeCell ref="D240:H240"/>
    <mergeCell ref="D241:H241"/>
    <mergeCell ref="D242:H242"/>
    <mergeCell ref="D243:H243"/>
    <mergeCell ref="D256:H256"/>
    <mergeCell ref="D257:H257"/>
    <mergeCell ref="D258:H258"/>
    <mergeCell ref="D259:H259"/>
    <mergeCell ref="D260:H260"/>
    <mergeCell ref="D261:H261"/>
    <mergeCell ref="D250:H250"/>
    <mergeCell ref="D251:H251"/>
    <mergeCell ref="D252:H252"/>
    <mergeCell ref="D253:H253"/>
    <mergeCell ref="D254:H254"/>
    <mergeCell ref="D255:H255"/>
    <mergeCell ref="D268:H268"/>
    <mergeCell ref="D269:H269"/>
    <mergeCell ref="D270:H270"/>
    <mergeCell ref="D271:H271"/>
    <mergeCell ref="D272:H272"/>
    <mergeCell ref="D273:H273"/>
    <mergeCell ref="D262:H262"/>
    <mergeCell ref="D263:H263"/>
    <mergeCell ref="D264:H264"/>
    <mergeCell ref="D265:H265"/>
    <mergeCell ref="D266:H266"/>
    <mergeCell ref="D267:H267"/>
    <mergeCell ref="D280:H280"/>
    <mergeCell ref="D281:H281"/>
    <mergeCell ref="D282:H282"/>
    <mergeCell ref="D283:H283"/>
    <mergeCell ref="D284:H284"/>
    <mergeCell ref="D285:H285"/>
    <mergeCell ref="D274:H274"/>
    <mergeCell ref="D275:H275"/>
    <mergeCell ref="D276:H276"/>
    <mergeCell ref="D277:H277"/>
    <mergeCell ref="D278:H278"/>
    <mergeCell ref="D279:H279"/>
    <mergeCell ref="D292:H292"/>
    <mergeCell ref="D293:H293"/>
    <mergeCell ref="D294:H294"/>
    <mergeCell ref="D295:H295"/>
    <mergeCell ref="D296:H296"/>
    <mergeCell ref="D297:H297"/>
    <mergeCell ref="D286:H286"/>
    <mergeCell ref="D287:H287"/>
    <mergeCell ref="D288:H288"/>
    <mergeCell ref="D289:H289"/>
    <mergeCell ref="D290:H290"/>
    <mergeCell ref="D291:H291"/>
    <mergeCell ref="D304:H304"/>
    <mergeCell ref="D305:H305"/>
    <mergeCell ref="D306:H306"/>
    <mergeCell ref="D307:H307"/>
    <mergeCell ref="D308:H308"/>
    <mergeCell ref="D309:H309"/>
    <mergeCell ref="D298:H298"/>
    <mergeCell ref="D299:H299"/>
    <mergeCell ref="D300:H300"/>
    <mergeCell ref="D301:H301"/>
    <mergeCell ref="D302:H302"/>
    <mergeCell ref="D303:H303"/>
    <mergeCell ref="D316:H316"/>
    <mergeCell ref="D317:H317"/>
    <mergeCell ref="D318:H318"/>
    <mergeCell ref="D319:H319"/>
    <mergeCell ref="D320:H320"/>
    <mergeCell ref="D321:H321"/>
    <mergeCell ref="D310:H310"/>
    <mergeCell ref="D311:H311"/>
    <mergeCell ref="D312:H312"/>
    <mergeCell ref="D313:H313"/>
    <mergeCell ref="D314:H314"/>
    <mergeCell ref="D315:H315"/>
    <mergeCell ref="D328:H328"/>
    <mergeCell ref="D329:H329"/>
    <mergeCell ref="D330:H330"/>
    <mergeCell ref="D331:H331"/>
    <mergeCell ref="D332:H332"/>
    <mergeCell ref="D333:H333"/>
    <mergeCell ref="D322:H322"/>
    <mergeCell ref="D323:H323"/>
    <mergeCell ref="D324:H324"/>
    <mergeCell ref="D325:H325"/>
    <mergeCell ref="D326:H326"/>
    <mergeCell ref="D327:H327"/>
  </mergeCells>
  <phoneticPr fontId="3"/>
  <pageMargins left="0.59055118110236227" right="0.19685039370078741" top="0.59055118110236227" bottom="0.59055118110236227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80" workbookViewId="0">
      <selection activeCell="K8" sqref="K8"/>
    </sheetView>
  </sheetViews>
  <sheetFormatPr defaultRowHeight="12"/>
  <cols>
    <col min="1" max="1" width="5.5703125" customWidth="1"/>
    <col min="2" max="2" width="12.28515625" customWidth="1"/>
    <col min="3" max="3" width="11.7109375" style="7" hidden="1" customWidth="1"/>
    <col min="4" max="4" width="8.28515625" customWidth="1"/>
    <col min="5" max="8" width="5" style="2" customWidth="1"/>
    <col min="9" max="9" width="4.5703125" style="2" customWidth="1"/>
    <col min="10" max="11" width="7.7109375" style="9" customWidth="1"/>
    <col min="12" max="12" width="7.7109375" style="2" customWidth="1"/>
    <col min="13" max="13" width="11.7109375" style="28" bestFit="1" customWidth="1"/>
    <col min="14" max="14" width="8.5703125" style="10" customWidth="1"/>
    <col min="15" max="15" width="10.85546875" customWidth="1"/>
    <col min="19" max="19" width="10.7109375" bestFit="1" customWidth="1"/>
  </cols>
  <sheetData>
    <row r="1" spans="1:19" ht="24" customHeight="1">
      <c r="A1" t="s">
        <v>2291</v>
      </c>
    </row>
    <row r="2" spans="1:19" ht="16.5" customHeight="1">
      <c r="A2" s="337" t="s">
        <v>2292</v>
      </c>
      <c r="B2" s="337" t="s">
        <v>965</v>
      </c>
      <c r="C2" s="29"/>
      <c r="D2" s="337" t="s">
        <v>2293</v>
      </c>
      <c r="E2" s="337"/>
      <c r="F2" s="337"/>
      <c r="G2" s="337"/>
      <c r="H2" s="337"/>
      <c r="I2" s="337"/>
      <c r="J2" s="342" t="s">
        <v>1912</v>
      </c>
      <c r="K2" s="340" t="s">
        <v>1914</v>
      </c>
      <c r="L2" s="350" t="s">
        <v>967</v>
      </c>
      <c r="M2" s="345" t="s">
        <v>964</v>
      </c>
      <c r="N2" s="347" t="s">
        <v>1913</v>
      </c>
      <c r="O2" s="337" t="s">
        <v>968</v>
      </c>
      <c r="P2" s="1"/>
      <c r="Q2" t="s">
        <v>2294</v>
      </c>
      <c r="R2" t="s">
        <v>2295</v>
      </c>
    </row>
    <row r="3" spans="1:19" ht="16.5" customHeight="1">
      <c r="A3" s="337"/>
      <c r="B3" s="337"/>
      <c r="C3" s="29"/>
      <c r="D3" s="3" t="s">
        <v>970</v>
      </c>
      <c r="E3" s="349" t="s">
        <v>969</v>
      </c>
      <c r="F3" s="350"/>
      <c r="G3" s="350"/>
      <c r="H3" s="350"/>
      <c r="I3" s="350"/>
      <c r="J3" s="343"/>
      <c r="K3" s="341"/>
      <c r="L3" s="350"/>
      <c r="M3" s="346"/>
      <c r="N3" s="348"/>
      <c r="O3" s="337"/>
      <c r="P3" s="1"/>
    </row>
    <row r="4" spans="1:19" ht="22.5" customHeight="1">
      <c r="A4" s="4"/>
      <c r="B4" s="4"/>
      <c r="C4" s="8">
        <v>1245045016</v>
      </c>
      <c r="D4" s="4"/>
      <c r="E4" s="30" t="s">
        <v>2296</v>
      </c>
      <c r="F4" s="23">
        <v>900</v>
      </c>
      <c r="G4" s="23">
        <v>400</v>
      </c>
      <c r="H4" s="23">
        <v>19</v>
      </c>
      <c r="I4" s="24">
        <v>40</v>
      </c>
      <c r="J4" s="11">
        <v>1</v>
      </c>
      <c r="K4" s="11">
        <v>1</v>
      </c>
      <c r="L4" s="5"/>
      <c r="M4" s="27">
        <f>S4</f>
        <v>373.50299999999999</v>
      </c>
      <c r="N4" s="31">
        <f>M4*L4</f>
        <v>0</v>
      </c>
      <c r="O4" s="6"/>
      <c r="Q4" s="32">
        <f>I4*(G4/1000)*J4*7.85*2</f>
        <v>251.2</v>
      </c>
      <c r="R4" s="32">
        <f>H4*(F4-I4*2)*(J4/1000)*7.85</f>
        <v>122.303</v>
      </c>
      <c r="S4" s="33">
        <f>Q4+R4</f>
        <v>373.50299999999999</v>
      </c>
    </row>
    <row r="5" spans="1:19" ht="22.5" customHeight="1">
      <c r="A5" s="4"/>
      <c r="B5" s="4"/>
      <c r="C5" s="8">
        <v>196</v>
      </c>
      <c r="D5" s="4"/>
      <c r="E5" s="22"/>
      <c r="F5" s="23">
        <v>600</v>
      </c>
      <c r="G5" s="23">
        <v>400</v>
      </c>
      <c r="H5" s="23">
        <v>36</v>
      </c>
      <c r="I5" s="24">
        <v>40</v>
      </c>
      <c r="J5" s="11">
        <v>5.5449999999999999</v>
      </c>
      <c r="K5" s="11">
        <v>1</v>
      </c>
      <c r="L5" s="5">
        <v>4</v>
      </c>
      <c r="M5" s="27">
        <f t="shared" ref="M5:M36" si="0">S5</f>
        <v>2207.7528400000001</v>
      </c>
      <c r="N5" s="31">
        <f t="shared" ref="N5:N36" si="1">M5*L5</f>
        <v>8831.0113600000004</v>
      </c>
      <c r="O5" s="6"/>
      <c r="Q5" s="32">
        <f t="shared" ref="Q5:Q36" si="2">I5*(G5/1000)*J5*7.85*2</f>
        <v>1392.904</v>
      </c>
      <c r="R5" s="32">
        <f t="shared" ref="R5:R36" si="3">H5*(F5-I5*2)*(J5/1000)*7.85</f>
        <v>814.84883999999988</v>
      </c>
      <c r="S5" s="33">
        <f t="shared" ref="S5:S36" si="4">Q5+R5</f>
        <v>2207.7528400000001</v>
      </c>
    </row>
    <row r="6" spans="1:19" ht="22.5" customHeight="1">
      <c r="A6" s="4"/>
      <c r="B6" s="4"/>
      <c r="C6" s="8">
        <v>256</v>
      </c>
      <c r="D6" s="4"/>
      <c r="E6" s="22"/>
      <c r="F6" s="23">
        <v>600</v>
      </c>
      <c r="G6" s="23">
        <v>400</v>
      </c>
      <c r="H6" s="23">
        <v>36</v>
      </c>
      <c r="I6" s="24">
        <v>40</v>
      </c>
      <c r="J6" s="11">
        <v>5.6950000000000003</v>
      </c>
      <c r="K6" s="11">
        <v>1</v>
      </c>
      <c r="L6" s="5">
        <v>1</v>
      </c>
      <c r="M6" s="27">
        <f t="shared" si="0"/>
        <v>2267.4756400000001</v>
      </c>
      <c r="N6" s="31">
        <f t="shared" si="1"/>
        <v>2267.4756400000001</v>
      </c>
      <c r="O6" s="6"/>
      <c r="Q6" s="32">
        <f t="shared" si="2"/>
        <v>1430.5840000000001</v>
      </c>
      <c r="R6" s="32">
        <f t="shared" si="3"/>
        <v>836.89164000000005</v>
      </c>
      <c r="S6" s="33">
        <f t="shared" si="4"/>
        <v>2267.4756400000001</v>
      </c>
    </row>
    <row r="7" spans="1:19" ht="22.5" customHeight="1">
      <c r="A7" s="4"/>
      <c r="B7" s="4"/>
      <c r="C7" s="8"/>
      <c r="D7" s="4"/>
      <c r="E7" s="22"/>
      <c r="F7" s="23">
        <v>900</v>
      </c>
      <c r="G7" s="23">
        <v>300</v>
      </c>
      <c r="H7" s="23">
        <v>19</v>
      </c>
      <c r="I7" s="24">
        <v>28</v>
      </c>
      <c r="J7" s="11">
        <v>2.3660000000000001</v>
      </c>
      <c r="K7" s="11">
        <v>1</v>
      </c>
      <c r="L7" s="5">
        <v>1</v>
      </c>
      <c r="M7" s="27">
        <f t="shared" si="0"/>
        <v>609.86631160000002</v>
      </c>
      <c r="N7" s="31">
        <f t="shared" si="1"/>
        <v>609.86631160000002</v>
      </c>
      <c r="O7" s="6"/>
      <c r="Q7" s="32">
        <f t="shared" si="2"/>
        <v>312.02807999999999</v>
      </c>
      <c r="R7" s="32">
        <f t="shared" si="3"/>
        <v>297.83823159999997</v>
      </c>
      <c r="S7" s="33">
        <f t="shared" si="4"/>
        <v>609.86631160000002</v>
      </c>
    </row>
    <row r="8" spans="1:19" ht="22.5" customHeight="1">
      <c r="A8" s="4"/>
      <c r="B8" s="4"/>
      <c r="C8" s="8"/>
      <c r="D8" s="4"/>
      <c r="E8" s="22"/>
      <c r="F8" s="23">
        <v>900</v>
      </c>
      <c r="G8" s="23">
        <v>300</v>
      </c>
      <c r="H8" s="23">
        <v>19</v>
      </c>
      <c r="I8" s="24">
        <v>40</v>
      </c>
      <c r="J8" s="11">
        <v>1</v>
      </c>
      <c r="K8" s="11">
        <v>1</v>
      </c>
      <c r="L8" s="5"/>
      <c r="M8" s="27">
        <f t="shared" si="0"/>
        <v>310.70299999999997</v>
      </c>
      <c r="N8" s="31">
        <f t="shared" si="1"/>
        <v>0</v>
      </c>
      <c r="O8" s="6"/>
      <c r="Q8" s="32">
        <f t="shared" si="2"/>
        <v>188.39999999999998</v>
      </c>
      <c r="R8" s="32">
        <f t="shared" si="3"/>
        <v>122.303</v>
      </c>
      <c r="S8" s="33">
        <f t="shared" si="4"/>
        <v>310.70299999999997</v>
      </c>
    </row>
    <row r="9" spans="1:19" ht="22.5" customHeight="1">
      <c r="A9" s="4"/>
      <c r="B9" s="4"/>
      <c r="C9" s="8"/>
      <c r="D9" s="4"/>
      <c r="E9" s="22"/>
      <c r="F9" s="23"/>
      <c r="G9" s="23"/>
      <c r="H9" s="23"/>
      <c r="I9" s="24"/>
      <c r="J9" s="11"/>
      <c r="K9" s="11">
        <v>1</v>
      </c>
      <c r="L9" s="5"/>
      <c r="M9" s="27">
        <f t="shared" si="0"/>
        <v>0</v>
      </c>
      <c r="N9" s="31">
        <f t="shared" si="1"/>
        <v>0</v>
      </c>
      <c r="O9" s="6"/>
      <c r="Q9" s="32">
        <f t="shared" si="2"/>
        <v>0</v>
      </c>
      <c r="R9" s="32">
        <f t="shared" si="3"/>
        <v>0</v>
      </c>
      <c r="S9" s="33">
        <f t="shared" si="4"/>
        <v>0</v>
      </c>
    </row>
    <row r="10" spans="1:19" ht="22.5" customHeight="1">
      <c r="A10" s="4"/>
      <c r="B10" s="4"/>
      <c r="C10" s="8"/>
      <c r="D10" s="4"/>
      <c r="E10" s="22"/>
      <c r="F10" s="23"/>
      <c r="G10" s="23"/>
      <c r="H10" s="23"/>
      <c r="I10" s="24"/>
      <c r="J10" s="11"/>
      <c r="K10" s="11">
        <v>1</v>
      </c>
      <c r="L10" s="5"/>
      <c r="M10" s="27">
        <f t="shared" si="0"/>
        <v>0</v>
      </c>
      <c r="N10" s="31">
        <f t="shared" si="1"/>
        <v>0</v>
      </c>
      <c r="O10" s="6"/>
      <c r="Q10" s="32">
        <f t="shared" si="2"/>
        <v>0</v>
      </c>
      <c r="R10" s="32">
        <f t="shared" si="3"/>
        <v>0</v>
      </c>
      <c r="S10" s="33">
        <f t="shared" si="4"/>
        <v>0</v>
      </c>
    </row>
    <row r="11" spans="1:19" ht="22.5" customHeight="1">
      <c r="A11" s="4"/>
      <c r="B11" s="4"/>
      <c r="C11" s="8"/>
      <c r="D11" s="4"/>
      <c r="E11" s="22"/>
      <c r="F11" s="23"/>
      <c r="G11" s="23"/>
      <c r="H11" s="23"/>
      <c r="I11" s="24"/>
      <c r="J11" s="11"/>
      <c r="K11" s="11">
        <v>1</v>
      </c>
      <c r="L11" s="5"/>
      <c r="M11" s="27">
        <f t="shared" si="0"/>
        <v>0</v>
      </c>
      <c r="N11" s="31">
        <f t="shared" si="1"/>
        <v>0</v>
      </c>
      <c r="O11" s="6"/>
      <c r="Q11" s="32">
        <f t="shared" si="2"/>
        <v>0</v>
      </c>
      <c r="R11" s="32">
        <f t="shared" si="3"/>
        <v>0</v>
      </c>
      <c r="S11" s="33">
        <f t="shared" si="4"/>
        <v>0</v>
      </c>
    </row>
    <row r="12" spans="1:19" ht="22.5" customHeight="1">
      <c r="A12" s="4"/>
      <c r="B12" s="4"/>
      <c r="C12" s="8"/>
      <c r="D12" s="4"/>
      <c r="E12" s="22"/>
      <c r="F12" s="23"/>
      <c r="G12" s="23"/>
      <c r="H12" s="23"/>
      <c r="I12" s="24"/>
      <c r="J12" s="11"/>
      <c r="K12" s="11">
        <v>1</v>
      </c>
      <c r="L12" s="5"/>
      <c r="M12" s="27">
        <f t="shared" si="0"/>
        <v>0</v>
      </c>
      <c r="N12" s="31">
        <f t="shared" si="1"/>
        <v>0</v>
      </c>
      <c r="O12" s="6"/>
      <c r="Q12" s="32">
        <f t="shared" si="2"/>
        <v>0</v>
      </c>
      <c r="R12" s="32">
        <f t="shared" si="3"/>
        <v>0</v>
      </c>
      <c r="S12" s="33">
        <f t="shared" si="4"/>
        <v>0</v>
      </c>
    </row>
    <row r="13" spans="1:19" ht="22.5" customHeight="1">
      <c r="A13" s="4"/>
      <c r="B13" s="4"/>
      <c r="C13" s="8"/>
      <c r="D13" s="4"/>
      <c r="E13" s="22"/>
      <c r="F13" s="23"/>
      <c r="G13" s="23"/>
      <c r="H13" s="23"/>
      <c r="I13" s="24"/>
      <c r="J13" s="11"/>
      <c r="K13" s="11">
        <v>1</v>
      </c>
      <c r="L13" s="5"/>
      <c r="M13" s="27">
        <f t="shared" si="0"/>
        <v>0</v>
      </c>
      <c r="N13" s="31">
        <f t="shared" si="1"/>
        <v>0</v>
      </c>
      <c r="O13" s="6"/>
      <c r="Q13" s="32">
        <f t="shared" si="2"/>
        <v>0</v>
      </c>
      <c r="R13" s="32">
        <f t="shared" si="3"/>
        <v>0</v>
      </c>
      <c r="S13" s="33">
        <f t="shared" si="4"/>
        <v>0</v>
      </c>
    </row>
    <row r="14" spans="1:19" ht="22.5" customHeight="1">
      <c r="A14" s="4"/>
      <c r="B14" s="4"/>
      <c r="C14" s="8"/>
      <c r="D14" s="4"/>
      <c r="E14" s="22"/>
      <c r="F14" s="23"/>
      <c r="G14" s="23"/>
      <c r="H14" s="23"/>
      <c r="I14" s="24"/>
      <c r="J14" s="11"/>
      <c r="K14" s="11">
        <v>1</v>
      </c>
      <c r="L14" s="5"/>
      <c r="M14" s="27">
        <f t="shared" si="0"/>
        <v>0</v>
      </c>
      <c r="N14" s="31">
        <f t="shared" si="1"/>
        <v>0</v>
      </c>
      <c r="O14" s="6"/>
      <c r="Q14" s="32">
        <f t="shared" si="2"/>
        <v>0</v>
      </c>
      <c r="R14" s="32">
        <f t="shared" si="3"/>
        <v>0</v>
      </c>
      <c r="S14" s="33">
        <f t="shared" si="4"/>
        <v>0</v>
      </c>
    </row>
    <row r="15" spans="1:19" ht="22.5" customHeight="1">
      <c r="A15" s="4"/>
      <c r="B15" s="4"/>
      <c r="C15" s="8"/>
      <c r="D15" s="4"/>
      <c r="E15" s="22"/>
      <c r="F15" s="23"/>
      <c r="G15" s="23"/>
      <c r="H15" s="23"/>
      <c r="I15" s="24"/>
      <c r="J15" s="11"/>
      <c r="K15" s="11">
        <v>1</v>
      </c>
      <c r="L15" s="5"/>
      <c r="M15" s="27">
        <f t="shared" si="0"/>
        <v>0</v>
      </c>
      <c r="N15" s="31">
        <f t="shared" si="1"/>
        <v>0</v>
      </c>
      <c r="O15" s="6"/>
      <c r="Q15" s="32">
        <f t="shared" si="2"/>
        <v>0</v>
      </c>
      <c r="R15" s="32">
        <f t="shared" si="3"/>
        <v>0</v>
      </c>
      <c r="S15" s="33">
        <f t="shared" si="4"/>
        <v>0</v>
      </c>
    </row>
    <row r="16" spans="1:19" ht="22.5" customHeight="1">
      <c r="A16" s="4"/>
      <c r="B16" s="4"/>
      <c r="C16" s="8"/>
      <c r="D16" s="4"/>
      <c r="E16" s="22"/>
      <c r="F16" s="23"/>
      <c r="G16" s="23"/>
      <c r="H16" s="23"/>
      <c r="I16" s="24"/>
      <c r="J16" s="11"/>
      <c r="K16" s="11">
        <v>1</v>
      </c>
      <c r="L16" s="5"/>
      <c r="M16" s="27">
        <f t="shared" si="0"/>
        <v>0</v>
      </c>
      <c r="N16" s="31">
        <f t="shared" si="1"/>
        <v>0</v>
      </c>
      <c r="O16" s="6"/>
      <c r="Q16" s="32">
        <f t="shared" si="2"/>
        <v>0</v>
      </c>
      <c r="R16" s="32">
        <f t="shared" si="3"/>
        <v>0</v>
      </c>
      <c r="S16" s="33">
        <f t="shared" si="4"/>
        <v>0</v>
      </c>
    </row>
    <row r="17" spans="1:19" ht="22.5" customHeight="1">
      <c r="A17" s="4"/>
      <c r="B17" s="4"/>
      <c r="C17" s="8"/>
      <c r="D17" s="4"/>
      <c r="E17" s="22"/>
      <c r="F17" s="23"/>
      <c r="G17" s="23"/>
      <c r="H17" s="23"/>
      <c r="I17" s="24"/>
      <c r="J17" s="11"/>
      <c r="K17" s="11">
        <v>1</v>
      </c>
      <c r="L17" s="5"/>
      <c r="M17" s="27">
        <f t="shared" si="0"/>
        <v>0</v>
      </c>
      <c r="N17" s="31">
        <f t="shared" si="1"/>
        <v>0</v>
      </c>
      <c r="O17" s="6"/>
      <c r="Q17" s="32">
        <f t="shared" si="2"/>
        <v>0</v>
      </c>
      <c r="R17" s="32">
        <f t="shared" si="3"/>
        <v>0</v>
      </c>
      <c r="S17" s="33">
        <f t="shared" si="4"/>
        <v>0</v>
      </c>
    </row>
    <row r="18" spans="1:19" ht="22.5" customHeight="1">
      <c r="A18" s="4"/>
      <c r="B18" s="4"/>
      <c r="C18" s="8"/>
      <c r="D18" s="4"/>
      <c r="E18" s="22"/>
      <c r="F18" s="23"/>
      <c r="G18" s="23"/>
      <c r="H18" s="23"/>
      <c r="I18" s="24"/>
      <c r="J18" s="11"/>
      <c r="K18" s="11">
        <v>1</v>
      </c>
      <c r="L18" s="5"/>
      <c r="M18" s="27">
        <f t="shared" si="0"/>
        <v>0</v>
      </c>
      <c r="N18" s="31">
        <f t="shared" si="1"/>
        <v>0</v>
      </c>
      <c r="O18" s="6"/>
      <c r="Q18" s="32">
        <f t="shared" si="2"/>
        <v>0</v>
      </c>
      <c r="R18" s="32">
        <f t="shared" si="3"/>
        <v>0</v>
      </c>
      <c r="S18" s="33">
        <f t="shared" si="4"/>
        <v>0</v>
      </c>
    </row>
    <row r="19" spans="1:19" ht="22.5" customHeight="1">
      <c r="A19" s="4"/>
      <c r="B19" s="4"/>
      <c r="C19" s="8"/>
      <c r="D19" s="4"/>
      <c r="E19" s="22"/>
      <c r="F19" s="23"/>
      <c r="G19" s="23"/>
      <c r="H19" s="23"/>
      <c r="I19" s="24"/>
      <c r="J19" s="11"/>
      <c r="K19" s="11">
        <v>1</v>
      </c>
      <c r="L19" s="5"/>
      <c r="M19" s="27">
        <f t="shared" si="0"/>
        <v>0</v>
      </c>
      <c r="N19" s="31">
        <f t="shared" si="1"/>
        <v>0</v>
      </c>
      <c r="O19" s="6"/>
      <c r="Q19" s="32">
        <f t="shared" si="2"/>
        <v>0</v>
      </c>
      <c r="R19" s="32">
        <f t="shared" si="3"/>
        <v>0</v>
      </c>
      <c r="S19" s="33">
        <f t="shared" si="4"/>
        <v>0</v>
      </c>
    </row>
    <row r="20" spans="1:19" ht="22.5" customHeight="1">
      <c r="A20" s="4"/>
      <c r="B20" s="4"/>
      <c r="C20" s="8"/>
      <c r="D20" s="4"/>
      <c r="E20" s="22"/>
      <c r="F20" s="23"/>
      <c r="G20" s="23"/>
      <c r="H20" s="23"/>
      <c r="I20" s="24"/>
      <c r="J20" s="11"/>
      <c r="K20" s="11">
        <v>1</v>
      </c>
      <c r="L20" s="5"/>
      <c r="M20" s="27">
        <f t="shared" si="0"/>
        <v>0</v>
      </c>
      <c r="N20" s="31">
        <f t="shared" si="1"/>
        <v>0</v>
      </c>
      <c r="O20" s="6"/>
      <c r="Q20" s="32">
        <f t="shared" si="2"/>
        <v>0</v>
      </c>
      <c r="R20" s="32">
        <f t="shared" si="3"/>
        <v>0</v>
      </c>
      <c r="S20" s="33">
        <f t="shared" si="4"/>
        <v>0</v>
      </c>
    </row>
    <row r="21" spans="1:19" ht="22.5" customHeight="1">
      <c r="A21" s="4"/>
      <c r="B21" s="4"/>
      <c r="C21" s="8"/>
      <c r="D21" s="4"/>
      <c r="E21" s="22"/>
      <c r="F21" s="23"/>
      <c r="G21" s="23"/>
      <c r="H21" s="23"/>
      <c r="I21" s="24"/>
      <c r="J21" s="11"/>
      <c r="K21" s="11">
        <v>1</v>
      </c>
      <c r="L21" s="5"/>
      <c r="M21" s="27">
        <f t="shared" si="0"/>
        <v>0</v>
      </c>
      <c r="N21" s="31">
        <f t="shared" si="1"/>
        <v>0</v>
      </c>
      <c r="O21" s="6"/>
      <c r="Q21" s="32">
        <f t="shared" si="2"/>
        <v>0</v>
      </c>
      <c r="R21" s="32">
        <f t="shared" si="3"/>
        <v>0</v>
      </c>
      <c r="S21" s="33">
        <f t="shared" si="4"/>
        <v>0</v>
      </c>
    </row>
    <row r="22" spans="1:19" ht="22.5" customHeight="1">
      <c r="A22" s="4"/>
      <c r="B22" s="4"/>
      <c r="C22" s="8"/>
      <c r="D22" s="4"/>
      <c r="E22" s="22"/>
      <c r="F22" s="23"/>
      <c r="G22" s="23"/>
      <c r="H22" s="23"/>
      <c r="I22" s="24"/>
      <c r="J22" s="11"/>
      <c r="K22" s="11">
        <v>1</v>
      </c>
      <c r="L22" s="5"/>
      <c r="M22" s="27">
        <f t="shared" si="0"/>
        <v>0</v>
      </c>
      <c r="N22" s="31">
        <f t="shared" si="1"/>
        <v>0</v>
      </c>
      <c r="O22" s="6"/>
      <c r="Q22" s="32">
        <f t="shared" si="2"/>
        <v>0</v>
      </c>
      <c r="R22" s="32">
        <f t="shared" si="3"/>
        <v>0</v>
      </c>
      <c r="S22" s="33">
        <f t="shared" si="4"/>
        <v>0</v>
      </c>
    </row>
    <row r="23" spans="1:19" ht="22.5" customHeight="1">
      <c r="A23" s="4"/>
      <c r="B23" s="4"/>
      <c r="C23" s="8"/>
      <c r="D23" s="4"/>
      <c r="E23" s="22"/>
      <c r="F23" s="23"/>
      <c r="G23" s="23"/>
      <c r="H23" s="23"/>
      <c r="I23" s="24"/>
      <c r="J23" s="11"/>
      <c r="K23" s="11">
        <v>1</v>
      </c>
      <c r="L23" s="5"/>
      <c r="M23" s="27">
        <f t="shared" si="0"/>
        <v>0</v>
      </c>
      <c r="N23" s="31">
        <f t="shared" si="1"/>
        <v>0</v>
      </c>
      <c r="O23" s="6"/>
      <c r="Q23" s="32">
        <f t="shared" si="2"/>
        <v>0</v>
      </c>
      <c r="R23" s="32">
        <f t="shared" si="3"/>
        <v>0</v>
      </c>
      <c r="S23" s="33">
        <f t="shared" si="4"/>
        <v>0</v>
      </c>
    </row>
    <row r="24" spans="1:19" ht="22.5" customHeight="1">
      <c r="A24" s="4"/>
      <c r="B24" s="4"/>
      <c r="C24" s="8"/>
      <c r="D24" s="4"/>
      <c r="E24" s="22"/>
      <c r="F24" s="23"/>
      <c r="G24" s="23"/>
      <c r="H24" s="23"/>
      <c r="I24" s="24"/>
      <c r="J24" s="11"/>
      <c r="K24" s="11">
        <v>1</v>
      </c>
      <c r="L24" s="5"/>
      <c r="M24" s="27">
        <f t="shared" si="0"/>
        <v>0</v>
      </c>
      <c r="N24" s="31">
        <f t="shared" si="1"/>
        <v>0</v>
      </c>
      <c r="O24" s="6"/>
      <c r="Q24" s="32">
        <f t="shared" si="2"/>
        <v>0</v>
      </c>
      <c r="R24" s="32">
        <f t="shared" si="3"/>
        <v>0</v>
      </c>
      <c r="S24" s="33">
        <f t="shared" si="4"/>
        <v>0</v>
      </c>
    </row>
    <row r="25" spans="1:19" ht="22.5" customHeight="1">
      <c r="A25" s="4"/>
      <c r="B25" s="4"/>
      <c r="C25" s="8"/>
      <c r="D25" s="4"/>
      <c r="E25" s="22"/>
      <c r="F25" s="23"/>
      <c r="G25" s="23"/>
      <c r="H25" s="23"/>
      <c r="I25" s="24"/>
      <c r="J25" s="11"/>
      <c r="K25" s="11">
        <v>1</v>
      </c>
      <c r="L25" s="5"/>
      <c r="M25" s="27">
        <f t="shared" si="0"/>
        <v>0</v>
      </c>
      <c r="N25" s="31">
        <f t="shared" si="1"/>
        <v>0</v>
      </c>
      <c r="O25" s="6"/>
      <c r="Q25" s="32">
        <f t="shared" si="2"/>
        <v>0</v>
      </c>
      <c r="R25" s="32">
        <f t="shared" si="3"/>
        <v>0</v>
      </c>
      <c r="S25" s="33">
        <f t="shared" si="4"/>
        <v>0</v>
      </c>
    </row>
    <row r="26" spans="1:19" ht="22.5" customHeight="1">
      <c r="A26" s="4"/>
      <c r="B26" s="4"/>
      <c r="C26" s="8"/>
      <c r="D26" s="4"/>
      <c r="E26" s="22"/>
      <c r="F26" s="23"/>
      <c r="G26" s="23"/>
      <c r="H26" s="23"/>
      <c r="I26" s="24"/>
      <c r="J26" s="11"/>
      <c r="K26" s="11">
        <v>1</v>
      </c>
      <c r="L26" s="5"/>
      <c r="M26" s="27">
        <f t="shared" si="0"/>
        <v>0</v>
      </c>
      <c r="N26" s="31">
        <f t="shared" si="1"/>
        <v>0</v>
      </c>
      <c r="O26" s="6"/>
      <c r="Q26" s="32">
        <f t="shared" si="2"/>
        <v>0</v>
      </c>
      <c r="R26" s="32">
        <f t="shared" si="3"/>
        <v>0</v>
      </c>
      <c r="S26" s="33">
        <f t="shared" si="4"/>
        <v>0</v>
      </c>
    </row>
    <row r="27" spans="1:19" ht="22.5" customHeight="1">
      <c r="A27" s="4"/>
      <c r="B27" s="4"/>
      <c r="C27" s="8"/>
      <c r="D27" s="4"/>
      <c r="E27" s="22"/>
      <c r="F27" s="23"/>
      <c r="G27" s="23"/>
      <c r="H27" s="23"/>
      <c r="I27" s="24"/>
      <c r="J27" s="11"/>
      <c r="K27" s="11">
        <v>1</v>
      </c>
      <c r="L27" s="5"/>
      <c r="M27" s="27">
        <f t="shared" si="0"/>
        <v>0</v>
      </c>
      <c r="N27" s="31">
        <f t="shared" si="1"/>
        <v>0</v>
      </c>
      <c r="O27" s="6"/>
      <c r="Q27" s="32">
        <f t="shared" si="2"/>
        <v>0</v>
      </c>
      <c r="R27" s="32">
        <f t="shared" si="3"/>
        <v>0</v>
      </c>
      <c r="S27" s="33">
        <f t="shared" si="4"/>
        <v>0</v>
      </c>
    </row>
    <row r="28" spans="1:19" ht="22.5" customHeight="1">
      <c r="A28" s="4"/>
      <c r="B28" s="4"/>
      <c r="C28" s="8"/>
      <c r="D28" s="4"/>
      <c r="E28" s="22"/>
      <c r="F28" s="23"/>
      <c r="G28" s="23"/>
      <c r="H28" s="23"/>
      <c r="I28" s="24"/>
      <c r="J28" s="11"/>
      <c r="K28" s="11">
        <v>1</v>
      </c>
      <c r="L28" s="5"/>
      <c r="M28" s="27">
        <f t="shared" si="0"/>
        <v>0</v>
      </c>
      <c r="N28" s="31">
        <f t="shared" si="1"/>
        <v>0</v>
      </c>
      <c r="O28" s="6"/>
      <c r="Q28" s="32">
        <f t="shared" si="2"/>
        <v>0</v>
      </c>
      <c r="R28" s="32">
        <f t="shared" si="3"/>
        <v>0</v>
      </c>
      <c r="S28" s="33">
        <f t="shared" si="4"/>
        <v>0</v>
      </c>
    </row>
    <row r="29" spans="1:19" ht="22.5" customHeight="1">
      <c r="A29" s="4"/>
      <c r="B29" s="4"/>
      <c r="C29" s="8"/>
      <c r="D29" s="4"/>
      <c r="E29" s="22"/>
      <c r="F29" s="23"/>
      <c r="G29" s="23"/>
      <c r="H29" s="23"/>
      <c r="I29" s="24"/>
      <c r="J29" s="11"/>
      <c r="K29" s="11">
        <v>1</v>
      </c>
      <c r="L29" s="5"/>
      <c r="M29" s="27">
        <f t="shared" si="0"/>
        <v>0</v>
      </c>
      <c r="N29" s="31">
        <f t="shared" si="1"/>
        <v>0</v>
      </c>
      <c r="O29" s="6"/>
      <c r="Q29" s="32">
        <f t="shared" si="2"/>
        <v>0</v>
      </c>
      <c r="R29" s="32">
        <f t="shared" si="3"/>
        <v>0</v>
      </c>
      <c r="S29" s="33">
        <f t="shared" si="4"/>
        <v>0</v>
      </c>
    </row>
    <row r="30" spans="1:19" ht="22.5" customHeight="1">
      <c r="A30" s="4"/>
      <c r="B30" s="4"/>
      <c r="C30" s="8"/>
      <c r="D30" s="4"/>
      <c r="E30" s="22"/>
      <c r="F30" s="23"/>
      <c r="G30" s="23"/>
      <c r="H30" s="23"/>
      <c r="I30" s="24"/>
      <c r="J30" s="11"/>
      <c r="K30" s="11">
        <v>1</v>
      </c>
      <c r="L30" s="5"/>
      <c r="M30" s="27">
        <f t="shared" si="0"/>
        <v>0</v>
      </c>
      <c r="N30" s="31">
        <f t="shared" si="1"/>
        <v>0</v>
      </c>
      <c r="O30" s="6"/>
      <c r="Q30" s="32">
        <f t="shared" si="2"/>
        <v>0</v>
      </c>
      <c r="R30" s="32">
        <f t="shared" si="3"/>
        <v>0</v>
      </c>
      <c r="S30" s="33">
        <f t="shared" si="4"/>
        <v>0</v>
      </c>
    </row>
    <row r="31" spans="1:19" ht="22.5" customHeight="1">
      <c r="A31" s="4"/>
      <c r="B31" s="4"/>
      <c r="C31" s="8"/>
      <c r="D31" s="4"/>
      <c r="E31" s="22"/>
      <c r="F31" s="23"/>
      <c r="G31" s="23"/>
      <c r="H31" s="23"/>
      <c r="I31" s="24"/>
      <c r="J31" s="11"/>
      <c r="K31" s="11">
        <v>1</v>
      </c>
      <c r="L31" s="5"/>
      <c r="M31" s="27">
        <f t="shared" si="0"/>
        <v>0</v>
      </c>
      <c r="N31" s="31">
        <f t="shared" si="1"/>
        <v>0</v>
      </c>
      <c r="O31" s="6"/>
      <c r="Q31" s="32">
        <f t="shared" si="2"/>
        <v>0</v>
      </c>
      <c r="R31" s="32">
        <f t="shared" si="3"/>
        <v>0</v>
      </c>
      <c r="S31" s="33">
        <f t="shared" si="4"/>
        <v>0</v>
      </c>
    </row>
    <row r="32" spans="1:19" ht="22.5" customHeight="1">
      <c r="A32" s="4"/>
      <c r="B32" s="4"/>
      <c r="C32" s="8"/>
      <c r="D32" s="4"/>
      <c r="E32" s="22"/>
      <c r="F32" s="23"/>
      <c r="G32" s="23"/>
      <c r="H32" s="23"/>
      <c r="I32" s="24"/>
      <c r="J32" s="11"/>
      <c r="K32" s="11">
        <v>1</v>
      </c>
      <c r="L32" s="5"/>
      <c r="M32" s="27">
        <f t="shared" si="0"/>
        <v>0</v>
      </c>
      <c r="N32" s="31">
        <f t="shared" si="1"/>
        <v>0</v>
      </c>
      <c r="O32" s="6"/>
      <c r="Q32" s="32">
        <f t="shared" si="2"/>
        <v>0</v>
      </c>
      <c r="R32" s="32">
        <f t="shared" si="3"/>
        <v>0</v>
      </c>
      <c r="S32" s="33">
        <f t="shared" si="4"/>
        <v>0</v>
      </c>
    </row>
    <row r="33" spans="1:19" ht="22.5" customHeight="1">
      <c r="A33" s="4"/>
      <c r="B33" s="4"/>
      <c r="C33" s="8"/>
      <c r="D33" s="4"/>
      <c r="E33" s="22"/>
      <c r="F33" s="23"/>
      <c r="G33" s="23"/>
      <c r="H33" s="23"/>
      <c r="I33" s="24"/>
      <c r="J33" s="11"/>
      <c r="K33" s="11">
        <v>1</v>
      </c>
      <c r="L33" s="5"/>
      <c r="M33" s="27">
        <f t="shared" si="0"/>
        <v>0</v>
      </c>
      <c r="N33" s="31">
        <f t="shared" si="1"/>
        <v>0</v>
      </c>
      <c r="O33" s="6"/>
      <c r="Q33" s="32">
        <f t="shared" si="2"/>
        <v>0</v>
      </c>
      <c r="R33" s="32">
        <f t="shared" si="3"/>
        <v>0</v>
      </c>
      <c r="S33" s="33">
        <f t="shared" si="4"/>
        <v>0</v>
      </c>
    </row>
    <row r="34" spans="1:19" ht="22.5" customHeight="1">
      <c r="A34" s="4"/>
      <c r="B34" s="4"/>
      <c r="C34" s="8"/>
      <c r="D34" s="4"/>
      <c r="E34" s="22"/>
      <c r="F34" s="23"/>
      <c r="G34" s="23"/>
      <c r="H34" s="23"/>
      <c r="I34" s="24"/>
      <c r="J34" s="11"/>
      <c r="K34" s="11">
        <v>1</v>
      </c>
      <c r="L34" s="5"/>
      <c r="M34" s="27">
        <f t="shared" si="0"/>
        <v>0</v>
      </c>
      <c r="N34" s="31">
        <f t="shared" si="1"/>
        <v>0</v>
      </c>
      <c r="O34" s="6"/>
      <c r="Q34" s="32">
        <f t="shared" si="2"/>
        <v>0</v>
      </c>
      <c r="R34" s="32">
        <f t="shared" si="3"/>
        <v>0</v>
      </c>
      <c r="S34" s="33">
        <f t="shared" si="4"/>
        <v>0</v>
      </c>
    </row>
    <row r="35" spans="1:19" ht="22.5" customHeight="1">
      <c r="A35" s="4"/>
      <c r="B35" s="4"/>
      <c r="C35" s="8"/>
      <c r="D35" s="4"/>
      <c r="E35" s="22"/>
      <c r="F35" s="23"/>
      <c r="G35" s="23"/>
      <c r="H35" s="23"/>
      <c r="I35" s="24"/>
      <c r="J35" s="11"/>
      <c r="K35" s="11">
        <v>1</v>
      </c>
      <c r="L35" s="5"/>
      <c r="M35" s="27">
        <f t="shared" si="0"/>
        <v>0</v>
      </c>
      <c r="N35" s="31">
        <f t="shared" si="1"/>
        <v>0</v>
      </c>
      <c r="O35" s="6"/>
      <c r="Q35" s="32">
        <f t="shared" si="2"/>
        <v>0</v>
      </c>
      <c r="R35" s="32">
        <f t="shared" si="3"/>
        <v>0</v>
      </c>
      <c r="S35" s="33">
        <f t="shared" si="4"/>
        <v>0</v>
      </c>
    </row>
    <row r="36" spans="1:19" ht="22.5" customHeight="1">
      <c r="A36" s="4"/>
      <c r="B36" s="4"/>
      <c r="C36" s="8"/>
      <c r="D36" s="4"/>
      <c r="E36" s="22"/>
      <c r="F36" s="23"/>
      <c r="G36" s="23"/>
      <c r="H36" s="23"/>
      <c r="I36" s="24"/>
      <c r="J36" s="11"/>
      <c r="K36" s="11">
        <v>1</v>
      </c>
      <c r="L36" s="5"/>
      <c r="M36" s="27">
        <f t="shared" si="0"/>
        <v>0</v>
      </c>
      <c r="N36" s="31">
        <f t="shared" si="1"/>
        <v>0</v>
      </c>
      <c r="O36" s="6"/>
      <c r="Q36" s="32">
        <f t="shared" si="2"/>
        <v>0</v>
      </c>
      <c r="R36" s="32">
        <f t="shared" si="3"/>
        <v>0</v>
      </c>
      <c r="S36" s="33">
        <f t="shared" si="4"/>
        <v>0</v>
      </c>
    </row>
  </sheetData>
  <mergeCells count="10">
    <mergeCell ref="M2:M3"/>
    <mergeCell ref="N2:N3"/>
    <mergeCell ref="O2:O3"/>
    <mergeCell ref="E3:I3"/>
    <mergeCell ref="A2:A3"/>
    <mergeCell ref="B2:B3"/>
    <mergeCell ref="D2:I2"/>
    <mergeCell ref="J2:J3"/>
    <mergeCell ref="K2:K3"/>
    <mergeCell ref="L2:L3"/>
  </mergeCells>
  <phoneticPr fontId="3"/>
  <pageMargins left="0.59055118110236227" right="0.19685039370078741" top="0.59055118110236227" bottom="0.59055118110236227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2"/>
  <sheetData/>
  <phoneticPr fontId="3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製品管理一覧表</vt:lpstr>
      <vt:lpstr>搬入計画一覧表</vt:lpstr>
      <vt:lpstr>納品書</vt:lpstr>
      <vt:lpstr>梁類寸法検査表</vt:lpstr>
      <vt:lpstr>単重表</vt:lpstr>
      <vt:lpstr>コード表</vt:lpstr>
      <vt:lpstr>拾い用紙)</vt:lpstr>
      <vt:lpstr>ＢＨ重量計算</vt:lpstr>
      <vt:lpstr>Sheet3</vt:lpstr>
      <vt:lpstr>'拾い用紙)'!Print_Area</vt:lpstr>
      <vt:lpstr>製品管理一覧表!Print_Area</vt:lpstr>
      <vt:lpstr>搬入計画一覧表!Print_Area</vt:lpstr>
      <vt:lpstr>梁類寸法検査表!Print_Area</vt:lpstr>
      <vt:lpstr>ＢＨ重量計算!Print_Titles</vt:lpstr>
      <vt:lpstr>'拾い用紙)'!Print_Titles</vt:lpstr>
      <vt:lpstr>製品管理一覧表!Print_Titles</vt:lpstr>
      <vt:lpstr>梁類寸法検査表!Print_Titles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EGOH</dc:creator>
  <cp:lastModifiedBy>SATOUH</cp:lastModifiedBy>
  <cp:lastPrinted>2021-08-26T06:31:26Z</cp:lastPrinted>
  <dcterms:created xsi:type="dcterms:W3CDTF">2007-01-26T12:45:51Z</dcterms:created>
  <dcterms:modified xsi:type="dcterms:W3CDTF">2021-08-26T06:31:37Z</dcterms:modified>
</cp:coreProperties>
</file>