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3395" windowHeight="13875" activeTab="1"/>
  </bookViews>
  <sheets>
    <sheet name="доходи" sheetId="1" r:id="rId1"/>
    <sheet name="видатки" sheetId="2" r:id="rId2"/>
  </sheets>
  <externalReferences>
    <externalReference r:id="rId3"/>
  </externalReference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видатки!$5:$6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їжд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44525"/>
</workbook>
</file>

<file path=xl/calcChain.xml><?xml version="1.0" encoding="utf-8"?>
<calcChain xmlns="http://schemas.openxmlformats.org/spreadsheetml/2006/main">
  <c r="G31" i="2" l="1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D24" i="1" l="1"/>
  <c r="D25" i="1" s="1"/>
  <c r="E24" i="1"/>
  <c r="E25" i="1" s="1"/>
  <c r="C24" i="1"/>
  <c r="C25" i="1" s="1"/>
  <c r="G25" i="1" l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<sst xmlns="http://schemas.openxmlformats.org/spreadsheetml/2006/main" count="88" uniqueCount="87">
  <si>
    <t>ККД</t>
  </si>
  <si>
    <t>Доходи</t>
  </si>
  <si>
    <t>0852300000 - Бюджет Широкiвської сiльської територiальної громади</t>
  </si>
  <si>
    <t>Уточн.річн. план</t>
  </si>
  <si>
    <t xml:space="preserve"> Уточ.пл. за період</t>
  </si>
  <si>
    <t>Факт</t>
  </si>
  <si>
    <t>Податкові надходження</t>
  </si>
  <si>
    <t>Податок та збір на доходи фізичних осіб</t>
  </si>
  <si>
    <t>Податок на прибуток підприємств</t>
  </si>
  <si>
    <t>Рентна плата та плата за використання інших природних ресурсів</t>
  </si>
  <si>
    <t>Внутрішні податки на товари та послуги</t>
  </si>
  <si>
    <t>Податок на майно</t>
  </si>
  <si>
    <t>Єдиний податок</t>
  </si>
  <si>
    <t>Неподаткові надходження</t>
  </si>
  <si>
    <t>Офіційні трансферти</t>
  </si>
  <si>
    <t>Базова дотація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</si>
  <si>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</t>
  </si>
  <si>
    <t>Освітня субвенція з державного бюджету місцевим бюджетам</t>
  </si>
  <si>
    <t>Субвенція з місцевого бюджету на надання державної підтримки особам з особливими освітніми потребами за рахунок відповідної субвенції з державного бюджету</t>
  </si>
  <si>
    <t>Інші субвенції з місцевого бюджету</t>
  </si>
  <si>
    <t>тис. грн</t>
  </si>
  <si>
    <t>Всього без урахування трансфертів</t>
  </si>
  <si>
    <t>Всього</t>
  </si>
  <si>
    <t xml:space="preserve"> відхилення -/+</t>
  </si>
  <si>
    <t>% виконання</t>
  </si>
  <si>
    <t>Інформація про виконання доходної частини місцевого бюджету</t>
  </si>
  <si>
    <t>за січент - квітень 2023 року</t>
  </si>
  <si>
    <t>загальний фонд</t>
  </si>
  <si>
    <t>Аналіз фінансування установ за січень - квітень 2023 року</t>
  </si>
  <si>
    <t>Загальний фонд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</si>
  <si>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</si>
  <si>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</si>
  <si>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</si>
  <si>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</si>
  <si>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</si>
  <si>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період відносно касових</t>
  </si>
  <si>
    <t xml:space="preserve">% виконання на вказаний період 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</si>
  <si>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</si>
  <si>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</si>
  <si>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</si>
  <si>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</si>
  <si>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</si>
  <si>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</si>
  <si>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0111200</t>
  </si>
  <si>
    <t>Надання освіти за рахунок субвенції з державного бюджету місцевим бюджетам на надання державної підтримки особам з особливими освітніми потребами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</si>
  <si>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</si>
  <si>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</si>
  <si>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0112010</t>
  </si>
  <si>
    <t>Багатопрофільна стаціонарна медична допомога населенню</t>
  </si>
  <si>
    <t>0112151</t>
  </si>
  <si>
    <t>Забезпечення діяльності інших закладів у сфері охорони здоров`я</t>
  </si>
  <si>
    <t>0113032</t>
  </si>
  <si>
    <t>Надання пільг окремим категоріям громадян з оплати послуг зв`язку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</si>
  <si>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</si>
  <si>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</si>
  <si>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</si>
  <si>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</si>
  <si>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0113230</t>
  </si>
  <si>
    <t>Видатки, пов`язані з наданням підтримки внутрішньо перемішеним та/або евакуйованим особам у зв`язку із введенням воєнного стану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</si>
  <si>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</si>
  <si>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</si>
  <si>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</si>
  <si>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</si>
  <si>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</si>
  <si>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</si>
  <si>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</si>
  <si>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</si>
  <si>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</si>
  <si>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</si>
  <si>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0117461</t>
  </si>
  <si>
    <t>Утримання та розвиток автомобільних доріг та дорожньої інфраструктури за рахунок коштів місцевого бюджету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</si>
  <si>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</si>
  <si>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</si>
  <si>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</si>
  <si>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</si>
  <si>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</si>
  <si>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</si>
  <si>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</si>
  <si>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</si>
  <si>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</si>
  <si>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</si>
  <si>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3710160</t>
  </si>
  <si>
    <t>Керівництво і управління у відповідній сфері у містах (місті Києві), селищах, селах, територіальних громадах</t>
  </si>
  <si>
    <t>3718710</t>
  </si>
  <si>
    <t>Резервний фонд місцевого бюджету</t>
  </si>
  <si>
    <t xml:space="preserve"> </t>
  </si>
  <si>
    <t xml:space="preserve">Усього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</si>
</sst>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3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0"/>
      <name val="Arial"/>
    </font>
    <font>
      <sz val="10"/>
      <name val="Arial Cyr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6">
    <xf numFmtId="0" fontId="0" fillId="0" borderId="0"/>
    <xf numFmtId="0" fontId="5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7" fillId="0" borderId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9" borderId="2" applyNumberFormat="0" applyAlignment="0" applyProtection="0"/>
    <xf numFmtId="0" fontId="12" fillId="6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7" fillId="0" borderId="0"/>
    <xf numFmtId="0" fontId="18" fillId="0" borderId="6" applyNumberFormat="0" applyFill="0" applyAlignment="0" applyProtection="0"/>
    <xf numFmtId="0" fontId="19" fillId="22" borderId="7" applyNumberFormat="0" applyAlignment="0" applyProtection="0"/>
    <xf numFmtId="0" fontId="20" fillId="0" borderId="0" applyNumberFormat="0" applyFill="0" applyBorder="0" applyAlignment="0" applyProtection="0"/>
    <xf numFmtId="0" fontId="21" fillId="23" borderId="2" applyNumberFormat="0" applyAlignment="0" applyProtection="0"/>
    <xf numFmtId="0" fontId="22" fillId="0" borderId="8" applyNumberFormat="0" applyFill="0" applyAlignment="0" applyProtection="0"/>
    <xf numFmtId="0" fontId="23" fillId="5" borderId="0" applyNumberFormat="0" applyBorder="0" applyAlignment="0" applyProtection="0"/>
    <xf numFmtId="0" fontId="9" fillId="24" borderId="9" applyNumberFormat="0" applyFont="0" applyAlignment="0" applyProtection="0"/>
    <xf numFmtId="0" fontId="5" fillId="24" borderId="9" applyNumberFormat="0" applyFont="0" applyAlignment="0" applyProtection="0"/>
    <xf numFmtId="0" fontId="24" fillId="23" borderId="10" applyNumberFormat="0" applyAlignment="0" applyProtection="0"/>
    <xf numFmtId="0" fontId="25" fillId="25" borderId="0" applyNumberFormat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/>
    <xf numFmtId="0" fontId="5" fillId="0" borderId="0" xfId="1" applyAlignment="1">
      <alignment horizontal="center"/>
    </xf>
    <xf numFmtId="0" fontId="5" fillId="0" borderId="0" xfId="1" applyAlignment="1">
      <alignment wrapText="1"/>
    </xf>
    <xf numFmtId="0" fontId="6" fillId="0" borderId="0" xfId="1" applyFont="1" applyAlignment="1">
      <alignment horizontal="center"/>
    </xf>
    <xf numFmtId="4" fontId="5" fillId="0" borderId="0" xfId="1" applyNumberFormat="1" applyAlignment="1">
      <alignment vertical="center"/>
    </xf>
    <xf numFmtId="4" fontId="8" fillId="0" borderId="0" xfId="1" applyNumberFormat="1" applyFont="1" applyAlignment="1">
      <alignment vertical="center"/>
    </xf>
    <xf numFmtId="0" fontId="8" fillId="0" borderId="0" xfId="1" applyFont="1"/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29" fillId="0" borderId="0" xfId="1" applyFont="1" applyAlignment="1">
      <alignment horizontal="center"/>
    </xf>
    <xf numFmtId="0" fontId="30" fillId="2" borderId="1" xfId="1" applyFont="1" applyFill="1" applyBorder="1" applyAlignment="1">
      <alignment horizontal="center" vertical="center"/>
    </xf>
    <xf numFmtId="0" fontId="30" fillId="2" borderId="1" xfId="1" applyFont="1" applyFill="1" applyBorder="1" applyAlignment="1">
      <alignment vertical="center" wrapText="1"/>
    </xf>
    <xf numFmtId="164" fontId="30" fillId="2" borderId="1" xfId="1" applyNumberFormat="1" applyFont="1" applyFill="1" applyBorder="1" applyAlignment="1">
      <alignment vertical="center"/>
    </xf>
    <xf numFmtId="0" fontId="30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wrapText="1"/>
    </xf>
    <xf numFmtId="0" fontId="31" fillId="0" borderId="0" xfId="1" applyFont="1"/>
    <xf numFmtId="0" fontId="31" fillId="0" borderId="0" xfId="1" applyFont="1" applyAlignment="1">
      <alignment horizontal="right"/>
    </xf>
    <xf numFmtId="0" fontId="30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/>
    </xf>
    <xf numFmtId="0" fontId="31" fillId="0" borderId="1" xfId="1" applyFont="1" applyBorder="1" applyAlignment="1">
      <alignment vertical="center" wrapText="1"/>
    </xf>
    <xf numFmtId="164" fontId="31" fillId="3" borderId="1" xfId="1" applyNumberFormat="1" applyFont="1" applyFill="1" applyBorder="1" applyAlignment="1">
      <alignment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wrapText="1"/>
    </xf>
    <xf numFmtId="164" fontId="32" fillId="3" borderId="0" xfId="1" applyNumberFormat="1" applyFont="1" applyFill="1"/>
  </cellXfs>
  <cellStyles count="66">
    <cellStyle name="20% — акцент1" xfId="2"/>
    <cellStyle name="20% — акцент2" xfId="3"/>
    <cellStyle name="20% — акцент3" xfId="4"/>
    <cellStyle name="20% — акцент4" xfId="5"/>
    <cellStyle name="20% — акцент5" xfId="6"/>
    <cellStyle name="20% — акцент6" xfId="7"/>
    <cellStyle name="20% – Акцентування1" xfId="8"/>
    <cellStyle name="20% – Акцентування2" xfId="9"/>
    <cellStyle name="20% – Акцентування3" xfId="10"/>
    <cellStyle name="20% – Акцентування4" xfId="11"/>
    <cellStyle name="20% – Акцентування5" xfId="12"/>
    <cellStyle name="20% – Акцентування6" xfId="13"/>
    <cellStyle name="40% — акцент1" xfId="14"/>
    <cellStyle name="40% — акцент2" xfId="15"/>
    <cellStyle name="40% — акцент3" xfId="16"/>
    <cellStyle name="40% — акцент4" xfId="17"/>
    <cellStyle name="40% — акцент5" xfId="18"/>
    <cellStyle name="40% — акцент6" xfId="19"/>
    <cellStyle name="40% – Акцентування1" xfId="20"/>
    <cellStyle name="40% – Акцентування2" xfId="21"/>
    <cellStyle name="40% – Акцентування3" xfId="22"/>
    <cellStyle name="40% – Акцентування4" xfId="23"/>
    <cellStyle name="40% – Акцентування5" xfId="24"/>
    <cellStyle name="40% – Акцентування6" xfId="25"/>
    <cellStyle name="60% — акцент1" xfId="26"/>
    <cellStyle name="60% — акцент2" xfId="27"/>
    <cellStyle name="60% — акцент3" xfId="28"/>
    <cellStyle name="60% — акцент4" xfId="29"/>
    <cellStyle name="60% — акцент5" xfId="30"/>
    <cellStyle name="60% — акцент6" xfId="31"/>
    <cellStyle name="60% – Акцентування1" xfId="32"/>
    <cellStyle name="60% – Акцентування2" xfId="33"/>
    <cellStyle name="60% – Акцентування3" xfId="34"/>
    <cellStyle name="60% – Акцентування4" xfId="35"/>
    <cellStyle name="60% – Акцентування5" xfId="36"/>
    <cellStyle name="60% – Акцентування6" xfId="37"/>
    <cellStyle name="Normal_Доходи" xfId="38"/>
    <cellStyle name="Акцентування1" xfId="39"/>
    <cellStyle name="Акцентування2" xfId="40"/>
    <cellStyle name="Акцентування3" xfId="41"/>
    <cellStyle name="Акцентування4" xfId="42"/>
    <cellStyle name="Акцентування5" xfId="43"/>
    <cellStyle name="Акцентування6" xfId="44"/>
    <cellStyle name="Ввід" xfId="45"/>
    <cellStyle name="Добре" xfId="46"/>
    <cellStyle name="Заголовок 1 2" xfId="47"/>
    <cellStyle name="Заголовок 2 2" xfId="48"/>
    <cellStyle name="Заголовок 3 2" xfId="49"/>
    <cellStyle name="Заголовок 4 2" xfId="50"/>
    <cellStyle name="Звичайний 2" xfId="51"/>
    <cellStyle name="Звичайний 3" xfId="52"/>
    <cellStyle name="Зв'язана клітинка" xfId="53"/>
    <cellStyle name="Контрольна клітинка" xfId="54"/>
    <cellStyle name="Назва" xfId="55"/>
    <cellStyle name="Обчислення" xfId="56"/>
    <cellStyle name="Обычный" xfId="0" builtinId="0"/>
    <cellStyle name="Обычный 2" xfId="1"/>
    <cellStyle name="Підсумок" xfId="57"/>
    <cellStyle name="Поганий" xfId="58"/>
    <cellStyle name="Примечание 2" xfId="59"/>
    <cellStyle name="Примітка" xfId="60"/>
    <cellStyle name="Результат" xfId="61"/>
    <cellStyle name="Середній" xfId="62"/>
    <cellStyle name="Стиль 1" xfId="63"/>
    <cellStyle name="Текст попередження" xfId="64"/>
    <cellStyle name="Текст пояснення" xfId="65"/>
  </cellStyles>
  <dxfs count="14"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P5" sqref="P5"/>
    </sheetView>
  </sheetViews>
  <sheetFormatPr defaultRowHeight="12.75" x14ac:dyDescent="0.2"/>
  <cols>
    <col min="1" max="1" width="11.85546875" style="3" customWidth="1"/>
    <col min="2" max="2" width="56.140625" customWidth="1"/>
    <col min="3" max="3" width="13.85546875" customWidth="1"/>
    <col min="4" max="4" width="15.42578125" customWidth="1"/>
    <col min="5" max="5" width="14.28515625" customWidth="1"/>
    <col min="6" max="6" width="13.5703125" customWidth="1"/>
    <col min="7" max="7" width="12.7109375" customWidth="1"/>
  </cols>
  <sheetData>
    <row r="2" spans="1:9" x14ac:dyDescent="0.2">
      <c r="A2" s="2"/>
      <c r="B2" s="1"/>
      <c r="C2" s="1"/>
      <c r="D2" s="1"/>
      <c r="E2" s="1"/>
      <c r="F2" s="1"/>
      <c r="G2" s="1"/>
      <c r="H2" s="1"/>
      <c r="I2" s="1"/>
    </row>
    <row r="3" spans="1:9" ht="18.75" x14ac:dyDescent="0.3">
      <c r="A3" s="25" t="s">
        <v>25</v>
      </c>
      <c r="B3" s="25"/>
      <c r="C3" s="25"/>
      <c r="D3" s="25"/>
      <c r="E3" s="25"/>
      <c r="F3" s="25"/>
      <c r="G3" s="25"/>
      <c r="H3" s="4"/>
      <c r="I3" s="4"/>
    </row>
    <row r="4" spans="1:9" ht="18.75" x14ac:dyDescent="0.3">
      <c r="A4" s="25" t="s">
        <v>26</v>
      </c>
      <c r="B4" s="25"/>
      <c r="C4" s="25"/>
      <c r="D4" s="25"/>
      <c r="E4" s="25"/>
      <c r="F4" s="25"/>
      <c r="G4" s="25"/>
      <c r="H4" s="4"/>
      <c r="I4" s="4"/>
    </row>
    <row r="5" spans="1:9" ht="18.75" x14ac:dyDescent="0.3">
      <c r="A5" s="25" t="s">
        <v>27</v>
      </c>
      <c r="B5" s="25"/>
      <c r="C5" s="25"/>
      <c r="D5" s="25"/>
      <c r="E5" s="25"/>
      <c r="F5" s="25"/>
      <c r="G5" s="25"/>
      <c r="H5" s="4"/>
      <c r="I5" s="4"/>
    </row>
    <row r="6" spans="1:9" ht="14.25" x14ac:dyDescent="0.2">
      <c r="A6" s="20"/>
      <c r="B6" s="20"/>
      <c r="C6" s="20"/>
      <c r="D6" s="20"/>
      <c r="E6" s="20"/>
      <c r="F6" s="20"/>
      <c r="G6" s="20"/>
      <c r="H6" s="20"/>
      <c r="I6" s="20"/>
    </row>
    <row r="7" spans="1:9" ht="15" x14ac:dyDescent="0.25">
      <c r="A7" s="5"/>
      <c r="B7" s="6"/>
      <c r="C7" s="6"/>
      <c r="D7" s="6"/>
      <c r="E7" s="13" t="s">
        <v>20</v>
      </c>
      <c r="F7" s="6"/>
      <c r="G7" s="6"/>
      <c r="H7" s="6"/>
      <c r="I7" s="6"/>
    </row>
    <row r="8" spans="1:9" ht="15" x14ac:dyDescent="0.25">
      <c r="A8" s="21" t="s">
        <v>0</v>
      </c>
      <c r="B8" s="21" t="s">
        <v>1</v>
      </c>
      <c r="C8" s="23" t="s">
        <v>2</v>
      </c>
      <c r="D8" s="24"/>
      <c r="E8" s="24"/>
      <c r="F8" s="24"/>
      <c r="G8" s="24"/>
      <c r="H8" s="6"/>
      <c r="I8" s="6"/>
    </row>
    <row r="9" spans="1:9" ht="45.75" customHeight="1" x14ac:dyDescent="0.25">
      <c r="A9" s="22"/>
      <c r="B9" s="22"/>
      <c r="C9" s="7" t="s">
        <v>3</v>
      </c>
      <c r="D9" s="7" t="s">
        <v>4</v>
      </c>
      <c r="E9" s="8" t="s">
        <v>5</v>
      </c>
      <c r="F9" s="7" t="s">
        <v>23</v>
      </c>
      <c r="G9" s="7" t="s">
        <v>24</v>
      </c>
      <c r="H9" s="6"/>
      <c r="I9" s="6"/>
    </row>
    <row r="10" spans="1:9" ht="15" x14ac:dyDescent="0.25">
      <c r="A10" s="9">
        <v>10000000</v>
      </c>
      <c r="B10" s="10" t="s">
        <v>6</v>
      </c>
      <c r="C10" s="16">
        <v>159639.20000000001</v>
      </c>
      <c r="D10" s="16">
        <v>102355.3</v>
      </c>
      <c r="E10" s="16">
        <v>154743</v>
      </c>
      <c r="F10" s="16">
        <f t="shared" ref="F10:F15" si="0">E10-D10</f>
        <v>52387.7</v>
      </c>
      <c r="G10" s="16">
        <f t="shared" ref="G10:G15" si="1">IF(D10=0,0,E10/D10*100)</f>
        <v>151.1822055135396</v>
      </c>
      <c r="H10" s="6"/>
      <c r="I10" s="6"/>
    </row>
    <row r="11" spans="1:9" ht="15" x14ac:dyDescent="0.25">
      <c r="A11" s="11">
        <v>11010000</v>
      </c>
      <c r="B11" s="12" t="s">
        <v>7</v>
      </c>
      <c r="C11" s="17">
        <v>107893.7</v>
      </c>
      <c r="D11" s="17">
        <v>81874.399999999994</v>
      </c>
      <c r="E11" s="17">
        <v>127903.9</v>
      </c>
      <c r="F11" s="17">
        <f t="shared" si="0"/>
        <v>46029.5</v>
      </c>
      <c r="G11" s="17">
        <f t="shared" si="1"/>
        <v>156.21964863253962</v>
      </c>
      <c r="H11" s="6"/>
      <c r="I11" s="6"/>
    </row>
    <row r="12" spans="1:9" ht="15" x14ac:dyDescent="0.25">
      <c r="A12" s="11">
        <v>11020000</v>
      </c>
      <c r="B12" s="12" t="s">
        <v>8</v>
      </c>
      <c r="C12" s="17">
        <v>0</v>
      </c>
      <c r="D12" s="17">
        <v>0</v>
      </c>
      <c r="E12" s="17">
        <v>-18.600000000000001</v>
      </c>
      <c r="F12" s="17">
        <f t="shared" si="0"/>
        <v>-18.600000000000001</v>
      </c>
      <c r="G12" s="17">
        <f t="shared" si="1"/>
        <v>0</v>
      </c>
      <c r="H12" s="6"/>
      <c r="I12" s="6"/>
    </row>
    <row r="13" spans="1:9" ht="30" x14ac:dyDescent="0.25">
      <c r="A13" s="11">
        <v>13000000</v>
      </c>
      <c r="B13" s="12" t="s">
        <v>9</v>
      </c>
      <c r="C13" s="17">
        <v>2.2999999999999998</v>
      </c>
      <c r="D13" s="17">
        <v>1</v>
      </c>
      <c r="E13" s="17">
        <v>0.4</v>
      </c>
      <c r="F13" s="17">
        <f t="shared" si="0"/>
        <v>-0.6</v>
      </c>
      <c r="G13" s="17">
        <f t="shared" si="1"/>
        <v>40</v>
      </c>
      <c r="H13" s="6"/>
      <c r="I13" s="6"/>
    </row>
    <row r="14" spans="1:9" ht="15" x14ac:dyDescent="0.25">
      <c r="A14" s="11">
        <v>14000000</v>
      </c>
      <c r="B14" s="12" t="s">
        <v>10</v>
      </c>
      <c r="C14" s="17">
        <v>17892.099999999999</v>
      </c>
      <c r="D14" s="17">
        <v>5499.6</v>
      </c>
      <c r="E14" s="17">
        <v>3361.1</v>
      </c>
      <c r="F14" s="17">
        <f t="shared" si="0"/>
        <v>-2138.5000000000005</v>
      </c>
      <c r="G14" s="17">
        <f t="shared" si="1"/>
        <v>61.115353843915919</v>
      </c>
      <c r="H14" s="6"/>
      <c r="I14" s="6"/>
    </row>
    <row r="15" spans="1:9" ht="15" x14ac:dyDescent="0.25">
      <c r="A15" s="11">
        <v>18010000</v>
      </c>
      <c r="B15" s="12" t="s">
        <v>11</v>
      </c>
      <c r="C15" s="17">
        <v>7565.3</v>
      </c>
      <c r="D15" s="17">
        <v>2362.6</v>
      </c>
      <c r="E15" s="17">
        <v>3195.8</v>
      </c>
      <c r="F15" s="17">
        <f t="shared" si="0"/>
        <v>833.20000000000027</v>
      </c>
      <c r="G15" s="17">
        <f t="shared" si="1"/>
        <v>135.26623211715906</v>
      </c>
      <c r="H15" s="6"/>
      <c r="I15" s="6"/>
    </row>
    <row r="16" spans="1:9" ht="15" x14ac:dyDescent="0.25">
      <c r="A16" s="11">
        <v>18050000</v>
      </c>
      <c r="B16" s="12" t="s">
        <v>12</v>
      </c>
      <c r="C16" s="17">
        <v>26285.8</v>
      </c>
      <c r="D16" s="17">
        <v>12617.7</v>
      </c>
      <c r="E16" s="17">
        <v>20300.400000000001</v>
      </c>
      <c r="F16" s="17">
        <f t="shared" ref="F16:F22" si="2">E16-D16</f>
        <v>7682.7000000000007</v>
      </c>
      <c r="G16" s="17">
        <f t="shared" ref="G16:G25" si="3">IF(D16=0,0,E16/D16*100)</f>
        <v>160.88827599324759</v>
      </c>
      <c r="H16" s="6"/>
      <c r="I16" s="6"/>
    </row>
    <row r="17" spans="1:9" s="15" customFormat="1" ht="14.25" x14ac:dyDescent="0.2">
      <c r="A17" s="9">
        <v>20000000</v>
      </c>
      <c r="B17" s="10" t="s">
        <v>13</v>
      </c>
      <c r="C17" s="16">
        <v>2615.5</v>
      </c>
      <c r="D17" s="16">
        <v>1604.1</v>
      </c>
      <c r="E17" s="16">
        <v>1680</v>
      </c>
      <c r="F17" s="16">
        <f t="shared" si="2"/>
        <v>75.900000000000091</v>
      </c>
      <c r="G17" s="16">
        <f t="shared" si="3"/>
        <v>104.73162521039836</v>
      </c>
      <c r="H17" s="14"/>
      <c r="I17" s="14"/>
    </row>
    <row r="18" spans="1:9" s="15" customFormat="1" ht="14.25" x14ac:dyDescent="0.2">
      <c r="A18" s="9">
        <v>40000000</v>
      </c>
      <c r="B18" s="10" t="s">
        <v>14</v>
      </c>
      <c r="C18" s="16">
        <v>62601.4</v>
      </c>
      <c r="D18" s="16">
        <v>22746.3</v>
      </c>
      <c r="E18" s="16">
        <v>22746.3</v>
      </c>
      <c r="F18" s="16">
        <f t="shared" si="2"/>
        <v>0</v>
      </c>
      <c r="G18" s="16">
        <f t="shared" si="3"/>
        <v>100</v>
      </c>
      <c r="H18" s="14"/>
      <c r="I18" s="14"/>
    </row>
    <row r="19" spans="1:9" ht="15" x14ac:dyDescent="0.25">
      <c r="A19" s="11">
        <v>41020100</v>
      </c>
      <c r="B19" s="12" t="s">
        <v>15</v>
      </c>
      <c r="C19" s="17">
        <v>11987.3</v>
      </c>
      <c r="D19" s="17">
        <v>3995.6</v>
      </c>
      <c r="E19" s="17">
        <v>3995.6</v>
      </c>
      <c r="F19" s="17">
        <f t="shared" si="2"/>
        <v>0</v>
      </c>
      <c r="G19" s="17">
        <f t="shared" si="3"/>
        <v>100</v>
      </c>
      <c r="H19" s="6"/>
      <c r="I19" s="6"/>
    </row>
    <row r="20" spans="1:9" ht="75" x14ac:dyDescent="0.25">
      <c r="A20" s="11">
        <v>41021400</v>
      </c>
      <c r="B20" s="12" t="s">
        <v>16</v>
      </c>
      <c r="C20" s="17">
        <v>9261.5</v>
      </c>
      <c r="D20" s="17">
        <v>3992.4</v>
      </c>
      <c r="E20" s="17">
        <v>3992.4</v>
      </c>
      <c r="F20" s="17">
        <f t="shared" si="2"/>
        <v>0</v>
      </c>
      <c r="G20" s="17">
        <f t="shared" si="3"/>
        <v>100</v>
      </c>
      <c r="H20" s="6"/>
      <c r="I20" s="6"/>
    </row>
    <row r="21" spans="1:9" ht="30" x14ac:dyDescent="0.25">
      <c r="A21" s="11">
        <v>41033900</v>
      </c>
      <c r="B21" s="12" t="s">
        <v>17</v>
      </c>
      <c r="C21" s="17">
        <v>38317.4</v>
      </c>
      <c r="D21" s="17">
        <v>11979.9</v>
      </c>
      <c r="E21" s="17">
        <v>11979.9</v>
      </c>
      <c r="F21" s="17">
        <f t="shared" si="2"/>
        <v>0</v>
      </c>
      <c r="G21" s="17">
        <f t="shared" si="3"/>
        <v>100</v>
      </c>
      <c r="H21" s="6"/>
      <c r="I21" s="6"/>
    </row>
    <row r="22" spans="1:9" ht="45" x14ac:dyDescent="0.25">
      <c r="A22" s="11">
        <v>41051200</v>
      </c>
      <c r="B22" s="12" t="s">
        <v>18</v>
      </c>
      <c r="C22" s="17">
        <v>385.2</v>
      </c>
      <c r="D22" s="17">
        <v>128.4</v>
      </c>
      <c r="E22" s="17">
        <v>128.4</v>
      </c>
      <c r="F22" s="17">
        <f t="shared" si="2"/>
        <v>0</v>
      </c>
      <c r="G22" s="17">
        <f t="shared" si="3"/>
        <v>100</v>
      </c>
      <c r="H22" s="6"/>
      <c r="I22" s="6"/>
    </row>
    <row r="23" spans="1:9" ht="15" x14ac:dyDescent="0.25">
      <c r="A23" s="11">
        <v>41053900</v>
      </c>
      <c r="B23" s="12" t="s">
        <v>19</v>
      </c>
      <c r="C23" s="17">
        <v>2650</v>
      </c>
      <c r="D23" s="17">
        <v>2650</v>
      </c>
      <c r="E23" s="17">
        <v>2650</v>
      </c>
      <c r="F23" s="17">
        <f t="shared" ref="F23:F25" si="4">E23-D23</f>
        <v>0</v>
      </c>
      <c r="G23" s="17">
        <f t="shared" si="3"/>
        <v>100</v>
      </c>
      <c r="H23" s="6"/>
      <c r="I23" s="6"/>
    </row>
    <row r="24" spans="1:9" ht="15" x14ac:dyDescent="0.25">
      <c r="A24" s="19" t="s">
        <v>21</v>
      </c>
      <c r="B24" s="19"/>
      <c r="C24" s="18">
        <f>C10+C17</f>
        <v>162254.70000000001</v>
      </c>
      <c r="D24" s="18">
        <f t="shared" ref="D24:E24" si="5">D10+D17</f>
        <v>103959.40000000001</v>
      </c>
      <c r="E24" s="18">
        <f t="shared" si="5"/>
        <v>156423</v>
      </c>
      <c r="F24" s="18">
        <f t="shared" si="4"/>
        <v>52463.599999999991</v>
      </c>
      <c r="G24" s="18">
        <f t="shared" si="3"/>
        <v>150.46547017393328</v>
      </c>
      <c r="H24" s="6"/>
      <c r="I24" s="6"/>
    </row>
    <row r="25" spans="1:9" ht="15" x14ac:dyDescent="0.25">
      <c r="A25" s="19" t="s">
        <v>22</v>
      </c>
      <c r="B25" s="19"/>
      <c r="C25" s="18">
        <f>C24+C18</f>
        <v>224856.1</v>
      </c>
      <c r="D25" s="18">
        <f t="shared" ref="D25:E25" si="6">D24+D18</f>
        <v>126705.70000000001</v>
      </c>
      <c r="E25" s="18">
        <f t="shared" si="6"/>
        <v>179169.3</v>
      </c>
      <c r="F25" s="18">
        <f t="shared" si="4"/>
        <v>52463.599999999977</v>
      </c>
      <c r="G25" s="18">
        <f t="shared" si="3"/>
        <v>141.40587203259204</v>
      </c>
      <c r="H25" s="6"/>
      <c r="I25" s="6"/>
    </row>
    <row r="26" spans="1:9" ht="15" x14ac:dyDescent="0.25">
      <c r="A26" s="5"/>
      <c r="B26" s="6"/>
      <c r="C26" s="6"/>
      <c r="D26" s="6"/>
      <c r="E26" s="6"/>
      <c r="F26" s="6"/>
      <c r="G26" s="6"/>
      <c r="H26" s="6"/>
      <c r="I26" s="6"/>
    </row>
    <row r="27" spans="1:9" ht="15" x14ac:dyDescent="0.25">
      <c r="A27" s="5"/>
      <c r="B27" s="6"/>
      <c r="C27" s="6"/>
      <c r="D27" s="6"/>
      <c r="E27" s="6"/>
      <c r="F27" s="6"/>
      <c r="G27" s="6"/>
      <c r="H27" s="6"/>
      <c r="I27" s="6"/>
    </row>
    <row r="28" spans="1:9" ht="15" x14ac:dyDescent="0.25">
      <c r="A28" s="5"/>
      <c r="B28" s="6"/>
      <c r="C28" s="6"/>
      <c r="D28" s="6"/>
      <c r="E28" s="6"/>
      <c r="F28" s="6"/>
      <c r="G28" s="6"/>
      <c r="H28" s="6"/>
      <c r="I28" s="6"/>
    </row>
    <row r="29" spans="1:9" ht="15" x14ac:dyDescent="0.25">
      <c r="A29" s="5"/>
      <c r="B29" s="6"/>
      <c r="C29" s="6"/>
      <c r="D29" s="6"/>
      <c r="E29" s="6"/>
      <c r="F29" s="6"/>
      <c r="G29" s="6"/>
      <c r="H29" s="6"/>
      <c r="I29" s="6"/>
    </row>
    <row r="30" spans="1:9" ht="15" x14ac:dyDescent="0.25">
      <c r="A30" s="5"/>
      <c r="B30" s="6"/>
      <c r="C30" s="6"/>
      <c r="D30" s="6"/>
      <c r="E30" s="6"/>
      <c r="F30" s="6"/>
      <c r="G30" s="6"/>
      <c r="H30" s="6"/>
      <c r="I30" s="6"/>
    </row>
    <row r="31" spans="1:9" ht="15" x14ac:dyDescent="0.25">
      <c r="A31" s="5"/>
      <c r="B31" s="6"/>
      <c r="C31" s="6"/>
      <c r="D31" s="6"/>
      <c r="E31" s="6"/>
      <c r="F31" s="6"/>
      <c r="G31" s="6"/>
      <c r="H31" s="6"/>
      <c r="I31" s="6"/>
    </row>
    <row r="32" spans="1:9" ht="15" x14ac:dyDescent="0.25">
      <c r="A32" s="5"/>
      <c r="B32" s="6"/>
      <c r="C32" s="6"/>
      <c r="D32" s="6"/>
      <c r="E32" s="6"/>
      <c r="F32" s="6"/>
      <c r="G32" s="6"/>
      <c r="H32" s="6"/>
      <c r="I32" s="6"/>
    </row>
    <row r="33" spans="1:9" ht="15" x14ac:dyDescent="0.25">
      <c r="A33" s="5"/>
      <c r="B33" s="6"/>
      <c r="C33" s="6"/>
      <c r="D33" s="6"/>
      <c r="E33" s="6"/>
      <c r="F33" s="6"/>
      <c r="G33" s="6"/>
      <c r="H33" s="6"/>
      <c r="I33" s="6"/>
    </row>
    <row r="34" spans="1:9" ht="15" x14ac:dyDescent="0.25">
      <c r="A34" s="5"/>
      <c r="B34" s="6"/>
      <c r="C34" s="6"/>
      <c r="D34" s="6"/>
      <c r="E34" s="6"/>
      <c r="F34" s="6"/>
      <c r="G34" s="6"/>
      <c r="H34" s="6"/>
      <c r="I34" s="6"/>
    </row>
    <row r="35" spans="1:9" ht="15" x14ac:dyDescent="0.25">
      <c r="A35" s="5"/>
      <c r="B35" s="6"/>
      <c r="C35" s="6"/>
      <c r="D35" s="6"/>
      <c r="E35" s="6"/>
      <c r="F35" s="6"/>
      <c r="G35" s="6"/>
      <c r="H35" s="6"/>
      <c r="I35" s="6"/>
    </row>
    <row r="36" spans="1:9" ht="15" x14ac:dyDescent="0.25">
      <c r="A36" s="5"/>
      <c r="B36" s="6"/>
      <c r="C36" s="6"/>
      <c r="D36" s="6"/>
      <c r="E36" s="6"/>
      <c r="F36" s="6"/>
      <c r="G36" s="6"/>
      <c r="H36" s="6"/>
      <c r="I36" s="6"/>
    </row>
    <row r="37" spans="1:9" ht="15" x14ac:dyDescent="0.25">
      <c r="A37" s="5"/>
      <c r="B37" s="6"/>
      <c r="C37" s="6"/>
      <c r="D37" s="6"/>
      <c r="E37" s="6"/>
      <c r="F37" s="6"/>
      <c r="G37" s="6"/>
      <c r="H37" s="6"/>
      <c r="I37" s="6"/>
    </row>
  </sheetData>
  <mergeCells count="9">
    <mergeCell ref="A3:G3"/>
    <mergeCell ref="A5:G5"/>
    <mergeCell ref="A4:G4"/>
    <mergeCell ref="A24:B24"/>
    <mergeCell ref="A25:B25"/>
    <mergeCell ref="A6:I6"/>
    <mergeCell ref="A8:A9"/>
    <mergeCell ref="B8:B9"/>
    <mergeCell ref="C8:G8"/>
  </mergeCells>
  <pageMargins left="0.78740157480314965" right="0.59055118110236227" top="0.39370078740157483" bottom="0.39370078740157483" header="0" footer="0"/>
  <pageSetup paperSize="9" scale="70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workbookViewId="0">
      <selection activeCell="P26" sqref="P26"/>
    </sheetView>
  </sheetViews>
  <sheetFormatPr defaultRowHeight="12.75" x14ac:dyDescent="0.2"/>
  <cols>
    <col min="1" max="1" width="12.7109375" style="27" customWidth="1"/>
    <col min="2" max="2" width="56.28515625" style="28" customWidth="1"/>
    <col min="3" max="7" width="15.7109375" style="26" customWidth="1"/>
    <col min="8" max="247" width="9.140625" style="26"/>
    <col min="248" max="248" width="12.7109375" style="26" customWidth="1"/>
    <col min="249" max="249" width="50.7109375" style="26" customWidth="1"/>
    <col min="250" max="263" width="15.7109375" style="26" customWidth="1"/>
    <col min="264" max="503" width="9.140625" style="26"/>
    <col min="504" max="504" width="12.7109375" style="26" customWidth="1"/>
    <col min="505" max="505" width="50.7109375" style="26" customWidth="1"/>
    <col min="506" max="519" width="15.7109375" style="26" customWidth="1"/>
    <col min="520" max="759" width="9.140625" style="26"/>
    <col min="760" max="760" width="12.7109375" style="26" customWidth="1"/>
    <col min="761" max="761" width="50.7109375" style="26" customWidth="1"/>
    <col min="762" max="775" width="15.7109375" style="26" customWidth="1"/>
    <col min="776" max="1015" width="9.140625" style="26"/>
    <col min="1016" max="1016" width="12.7109375" style="26" customWidth="1"/>
    <col min="1017" max="1017" width="50.7109375" style="26" customWidth="1"/>
    <col min="1018" max="1031" width="15.7109375" style="26" customWidth="1"/>
    <col min="1032" max="1271" width="9.140625" style="26"/>
    <col min="1272" max="1272" width="12.7109375" style="26" customWidth="1"/>
    <col min="1273" max="1273" width="50.7109375" style="26" customWidth="1"/>
    <col min="1274" max="1287" width="15.7109375" style="26" customWidth="1"/>
    <col min="1288" max="1527" width="9.140625" style="26"/>
    <col min="1528" max="1528" width="12.7109375" style="26" customWidth="1"/>
    <col min="1529" max="1529" width="50.7109375" style="26" customWidth="1"/>
    <col min="1530" max="1543" width="15.7109375" style="26" customWidth="1"/>
    <col min="1544" max="1783" width="9.140625" style="26"/>
    <col min="1784" max="1784" width="12.7109375" style="26" customWidth="1"/>
    <col min="1785" max="1785" width="50.7109375" style="26" customWidth="1"/>
    <col min="1786" max="1799" width="15.7109375" style="26" customWidth="1"/>
    <col min="1800" max="2039" width="9.140625" style="26"/>
    <col min="2040" max="2040" width="12.7109375" style="26" customWidth="1"/>
    <col min="2041" max="2041" width="50.7109375" style="26" customWidth="1"/>
    <col min="2042" max="2055" width="15.7109375" style="26" customWidth="1"/>
    <col min="2056" max="2295" width="9.140625" style="26"/>
    <col min="2296" max="2296" width="12.7109375" style="26" customWidth="1"/>
    <col min="2297" max="2297" width="50.7109375" style="26" customWidth="1"/>
    <col min="2298" max="2311" width="15.7109375" style="26" customWidth="1"/>
    <col min="2312" max="2551" width="9.140625" style="26"/>
    <col min="2552" max="2552" width="12.7109375" style="26" customWidth="1"/>
    <col min="2553" max="2553" width="50.7109375" style="26" customWidth="1"/>
    <col min="2554" max="2567" width="15.7109375" style="26" customWidth="1"/>
    <col min="2568" max="2807" width="9.140625" style="26"/>
    <col min="2808" max="2808" width="12.7109375" style="26" customWidth="1"/>
    <col min="2809" max="2809" width="50.7109375" style="26" customWidth="1"/>
    <col min="2810" max="2823" width="15.7109375" style="26" customWidth="1"/>
    <col min="2824" max="3063" width="9.140625" style="26"/>
    <col min="3064" max="3064" width="12.7109375" style="26" customWidth="1"/>
    <col min="3065" max="3065" width="50.7109375" style="26" customWidth="1"/>
    <col min="3066" max="3079" width="15.7109375" style="26" customWidth="1"/>
    <col min="3080" max="3319" width="9.140625" style="26"/>
    <col min="3320" max="3320" width="12.7109375" style="26" customWidth="1"/>
    <col min="3321" max="3321" width="50.7109375" style="26" customWidth="1"/>
    <col min="3322" max="3335" width="15.7109375" style="26" customWidth="1"/>
    <col min="3336" max="3575" width="9.140625" style="26"/>
    <col min="3576" max="3576" width="12.7109375" style="26" customWidth="1"/>
    <col min="3577" max="3577" width="50.7109375" style="26" customWidth="1"/>
    <col min="3578" max="3591" width="15.7109375" style="26" customWidth="1"/>
    <col min="3592" max="3831" width="9.140625" style="26"/>
    <col min="3832" max="3832" width="12.7109375" style="26" customWidth="1"/>
    <col min="3833" max="3833" width="50.7109375" style="26" customWidth="1"/>
    <col min="3834" max="3847" width="15.7109375" style="26" customWidth="1"/>
    <col min="3848" max="4087" width="9.140625" style="26"/>
    <col min="4088" max="4088" width="12.7109375" style="26" customWidth="1"/>
    <col min="4089" max="4089" width="50.7109375" style="26" customWidth="1"/>
    <col min="4090" max="4103" width="15.7109375" style="26" customWidth="1"/>
    <col min="4104" max="4343" width="9.140625" style="26"/>
    <col min="4344" max="4344" width="12.7109375" style="26" customWidth="1"/>
    <col min="4345" max="4345" width="50.7109375" style="26" customWidth="1"/>
    <col min="4346" max="4359" width="15.7109375" style="26" customWidth="1"/>
    <col min="4360" max="4599" width="9.140625" style="26"/>
    <col min="4600" max="4600" width="12.7109375" style="26" customWidth="1"/>
    <col min="4601" max="4601" width="50.7109375" style="26" customWidth="1"/>
    <col min="4602" max="4615" width="15.7109375" style="26" customWidth="1"/>
    <col min="4616" max="4855" width="9.140625" style="26"/>
    <col min="4856" max="4856" width="12.7109375" style="26" customWidth="1"/>
    <col min="4857" max="4857" width="50.7109375" style="26" customWidth="1"/>
    <col min="4858" max="4871" width="15.7109375" style="26" customWidth="1"/>
    <col min="4872" max="5111" width="9.140625" style="26"/>
    <col min="5112" max="5112" width="12.7109375" style="26" customWidth="1"/>
    <col min="5113" max="5113" width="50.7109375" style="26" customWidth="1"/>
    <col min="5114" max="5127" width="15.7109375" style="26" customWidth="1"/>
    <col min="5128" max="5367" width="9.140625" style="26"/>
    <col min="5368" max="5368" width="12.7109375" style="26" customWidth="1"/>
    <col min="5369" max="5369" width="50.7109375" style="26" customWidth="1"/>
    <col min="5370" max="5383" width="15.7109375" style="26" customWidth="1"/>
    <col min="5384" max="5623" width="9.140625" style="26"/>
    <col min="5624" max="5624" width="12.7109375" style="26" customWidth="1"/>
    <col min="5625" max="5625" width="50.7109375" style="26" customWidth="1"/>
    <col min="5626" max="5639" width="15.7109375" style="26" customWidth="1"/>
    <col min="5640" max="5879" width="9.140625" style="26"/>
    <col min="5880" max="5880" width="12.7109375" style="26" customWidth="1"/>
    <col min="5881" max="5881" width="50.7109375" style="26" customWidth="1"/>
    <col min="5882" max="5895" width="15.7109375" style="26" customWidth="1"/>
    <col min="5896" max="6135" width="9.140625" style="26"/>
    <col min="6136" max="6136" width="12.7109375" style="26" customWidth="1"/>
    <col min="6137" max="6137" width="50.7109375" style="26" customWidth="1"/>
    <col min="6138" max="6151" width="15.7109375" style="26" customWidth="1"/>
    <col min="6152" max="6391" width="9.140625" style="26"/>
    <col min="6392" max="6392" width="12.7109375" style="26" customWidth="1"/>
    <col min="6393" max="6393" width="50.7109375" style="26" customWidth="1"/>
    <col min="6394" max="6407" width="15.7109375" style="26" customWidth="1"/>
    <col min="6408" max="6647" width="9.140625" style="26"/>
    <col min="6648" max="6648" width="12.7109375" style="26" customWidth="1"/>
    <col min="6649" max="6649" width="50.7109375" style="26" customWidth="1"/>
    <col min="6650" max="6663" width="15.7109375" style="26" customWidth="1"/>
    <col min="6664" max="6903" width="9.140625" style="26"/>
    <col min="6904" max="6904" width="12.7109375" style="26" customWidth="1"/>
    <col min="6905" max="6905" width="50.7109375" style="26" customWidth="1"/>
    <col min="6906" max="6919" width="15.7109375" style="26" customWidth="1"/>
    <col min="6920" max="7159" width="9.140625" style="26"/>
    <col min="7160" max="7160" width="12.7109375" style="26" customWidth="1"/>
    <col min="7161" max="7161" width="50.7109375" style="26" customWidth="1"/>
    <col min="7162" max="7175" width="15.7109375" style="26" customWidth="1"/>
    <col min="7176" max="7415" width="9.140625" style="26"/>
    <col min="7416" max="7416" width="12.7109375" style="26" customWidth="1"/>
    <col min="7417" max="7417" width="50.7109375" style="26" customWidth="1"/>
    <col min="7418" max="7431" width="15.7109375" style="26" customWidth="1"/>
    <col min="7432" max="7671" width="9.140625" style="26"/>
    <col min="7672" max="7672" width="12.7109375" style="26" customWidth="1"/>
    <col min="7673" max="7673" width="50.7109375" style="26" customWidth="1"/>
    <col min="7674" max="7687" width="15.7109375" style="26" customWidth="1"/>
    <col min="7688" max="7927" width="9.140625" style="26"/>
    <col min="7928" max="7928" width="12.7109375" style="26" customWidth="1"/>
    <col min="7929" max="7929" width="50.7109375" style="26" customWidth="1"/>
    <col min="7930" max="7943" width="15.7109375" style="26" customWidth="1"/>
    <col min="7944" max="8183" width="9.140625" style="26"/>
    <col min="8184" max="8184" width="12.7109375" style="26" customWidth="1"/>
    <col min="8185" max="8185" width="50.7109375" style="26" customWidth="1"/>
    <col min="8186" max="8199" width="15.7109375" style="26" customWidth="1"/>
    <col min="8200" max="8439" width="9.140625" style="26"/>
    <col min="8440" max="8440" width="12.7109375" style="26" customWidth="1"/>
    <col min="8441" max="8441" width="50.7109375" style="26" customWidth="1"/>
    <col min="8442" max="8455" width="15.7109375" style="26" customWidth="1"/>
    <col min="8456" max="8695" width="9.140625" style="26"/>
    <col min="8696" max="8696" width="12.7109375" style="26" customWidth="1"/>
    <col min="8697" max="8697" width="50.7109375" style="26" customWidth="1"/>
    <col min="8698" max="8711" width="15.7109375" style="26" customWidth="1"/>
    <col min="8712" max="8951" width="9.140625" style="26"/>
    <col min="8952" max="8952" width="12.7109375" style="26" customWidth="1"/>
    <col min="8953" max="8953" width="50.7109375" style="26" customWidth="1"/>
    <col min="8954" max="8967" width="15.7109375" style="26" customWidth="1"/>
    <col min="8968" max="9207" width="9.140625" style="26"/>
    <col min="9208" max="9208" width="12.7109375" style="26" customWidth="1"/>
    <col min="9209" max="9209" width="50.7109375" style="26" customWidth="1"/>
    <col min="9210" max="9223" width="15.7109375" style="26" customWidth="1"/>
    <col min="9224" max="9463" width="9.140625" style="26"/>
    <col min="9464" max="9464" width="12.7109375" style="26" customWidth="1"/>
    <col min="9465" max="9465" width="50.7109375" style="26" customWidth="1"/>
    <col min="9466" max="9479" width="15.7109375" style="26" customWidth="1"/>
    <col min="9480" max="9719" width="9.140625" style="26"/>
    <col min="9720" max="9720" width="12.7109375" style="26" customWidth="1"/>
    <col min="9721" max="9721" width="50.7109375" style="26" customWidth="1"/>
    <col min="9722" max="9735" width="15.7109375" style="26" customWidth="1"/>
    <col min="9736" max="9975" width="9.140625" style="26"/>
    <col min="9976" max="9976" width="12.7109375" style="26" customWidth="1"/>
    <col min="9977" max="9977" width="50.7109375" style="26" customWidth="1"/>
    <col min="9978" max="9991" width="15.7109375" style="26" customWidth="1"/>
    <col min="9992" max="10231" width="9.140625" style="26"/>
    <col min="10232" max="10232" width="12.7109375" style="26" customWidth="1"/>
    <col min="10233" max="10233" width="50.7109375" style="26" customWidth="1"/>
    <col min="10234" max="10247" width="15.7109375" style="26" customWidth="1"/>
    <col min="10248" max="10487" width="9.140625" style="26"/>
    <col min="10488" max="10488" width="12.7109375" style="26" customWidth="1"/>
    <col min="10489" max="10489" width="50.7109375" style="26" customWidth="1"/>
    <col min="10490" max="10503" width="15.7109375" style="26" customWidth="1"/>
    <col min="10504" max="10743" width="9.140625" style="26"/>
    <col min="10744" max="10744" width="12.7109375" style="26" customWidth="1"/>
    <col min="10745" max="10745" width="50.7109375" style="26" customWidth="1"/>
    <col min="10746" max="10759" width="15.7109375" style="26" customWidth="1"/>
    <col min="10760" max="10999" width="9.140625" style="26"/>
    <col min="11000" max="11000" width="12.7109375" style="26" customWidth="1"/>
    <col min="11001" max="11001" width="50.7109375" style="26" customWidth="1"/>
    <col min="11002" max="11015" width="15.7109375" style="26" customWidth="1"/>
    <col min="11016" max="11255" width="9.140625" style="26"/>
    <col min="11256" max="11256" width="12.7109375" style="26" customWidth="1"/>
    <col min="11257" max="11257" width="50.7109375" style="26" customWidth="1"/>
    <col min="11258" max="11271" width="15.7109375" style="26" customWidth="1"/>
    <col min="11272" max="11511" width="9.140625" style="26"/>
    <col min="11512" max="11512" width="12.7109375" style="26" customWidth="1"/>
    <col min="11513" max="11513" width="50.7109375" style="26" customWidth="1"/>
    <col min="11514" max="11527" width="15.7109375" style="26" customWidth="1"/>
    <col min="11528" max="11767" width="9.140625" style="26"/>
    <col min="11768" max="11768" width="12.7109375" style="26" customWidth="1"/>
    <col min="11769" max="11769" width="50.7109375" style="26" customWidth="1"/>
    <col min="11770" max="11783" width="15.7109375" style="26" customWidth="1"/>
    <col min="11784" max="12023" width="9.140625" style="26"/>
    <col min="12024" max="12024" width="12.7109375" style="26" customWidth="1"/>
    <col min="12025" max="12025" width="50.7109375" style="26" customWidth="1"/>
    <col min="12026" max="12039" width="15.7109375" style="26" customWidth="1"/>
    <col min="12040" max="12279" width="9.140625" style="26"/>
    <col min="12280" max="12280" width="12.7109375" style="26" customWidth="1"/>
    <col min="12281" max="12281" width="50.7109375" style="26" customWidth="1"/>
    <col min="12282" max="12295" width="15.7109375" style="26" customWidth="1"/>
    <col min="12296" max="12535" width="9.140625" style="26"/>
    <col min="12536" max="12536" width="12.7109375" style="26" customWidth="1"/>
    <col min="12537" max="12537" width="50.7109375" style="26" customWidth="1"/>
    <col min="12538" max="12551" width="15.7109375" style="26" customWidth="1"/>
    <col min="12552" max="12791" width="9.140625" style="26"/>
    <col min="12792" max="12792" width="12.7109375" style="26" customWidth="1"/>
    <col min="12793" max="12793" width="50.7109375" style="26" customWidth="1"/>
    <col min="12794" max="12807" width="15.7109375" style="26" customWidth="1"/>
    <col min="12808" max="13047" width="9.140625" style="26"/>
    <col min="13048" max="13048" width="12.7109375" style="26" customWidth="1"/>
    <col min="13049" max="13049" width="50.7109375" style="26" customWidth="1"/>
    <col min="13050" max="13063" width="15.7109375" style="26" customWidth="1"/>
    <col min="13064" max="13303" width="9.140625" style="26"/>
    <col min="13304" max="13304" width="12.7109375" style="26" customWidth="1"/>
    <col min="13305" max="13305" width="50.7109375" style="26" customWidth="1"/>
    <col min="13306" max="13319" width="15.7109375" style="26" customWidth="1"/>
    <col min="13320" max="13559" width="9.140625" style="26"/>
    <col min="13560" max="13560" width="12.7109375" style="26" customWidth="1"/>
    <col min="13561" max="13561" width="50.7109375" style="26" customWidth="1"/>
    <col min="13562" max="13575" width="15.7109375" style="26" customWidth="1"/>
    <col min="13576" max="13815" width="9.140625" style="26"/>
    <col min="13816" max="13816" width="12.7109375" style="26" customWidth="1"/>
    <col min="13817" max="13817" width="50.7109375" style="26" customWidth="1"/>
    <col min="13818" max="13831" width="15.7109375" style="26" customWidth="1"/>
    <col min="13832" max="14071" width="9.140625" style="26"/>
    <col min="14072" max="14072" width="12.7109375" style="26" customWidth="1"/>
    <col min="14073" max="14073" width="50.7109375" style="26" customWidth="1"/>
    <col min="14074" max="14087" width="15.7109375" style="26" customWidth="1"/>
    <col min="14088" max="14327" width="9.140625" style="26"/>
    <col min="14328" max="14328" width="12.7109375" style="26" customWidth="1"/>
    <col min="14329" max="14329" width="50.7109375" style="26" customWidth="1"/>
    <col min="14330" max="14343" width="15.7109375" style="26" customWidth="1"/>
    <col min="14344" max="14583" width="9.140625" style="26"/>
    <col min="14584" max="14584" width="12.7109375" style="26" customWidth="1"/>
    <col min="14585" max="14585" width="50.7109375" style="26" customWidth="1"/>
    <col min="14586" max="14599" width="15.7109375" style="26" customWidth="1"/>
    <col min="14600" max="14839" width="9.140625" style="26"/>
    <col min="14840" max="14840" width="12.7109375" style="26" customWidth="1"/>
    <col min="14841" max="14841" width="50.7109375" style="26" customWidth="1"/>
    <col min="14842" max="14855" width="15.7109375" style="26" customWidth="1"/>
    <col min="14856" max="15095" width="9.140625" style="26"/>
    <col min="15096" max="15096" width="12.7109375" style="26" customWidth="1"/>
    <col min="15097" max="15097" width="50.7109375" style="26" customWidth="1"/>
    <col min="15098" max="15111" width="15.7109375" style="26" customWidth="1"/>
    <col min="15112" max="15351" width="9.140625" style="26"/>
    <col min="15352" max="15352" width="12.7109375" style="26" customWidth="1"/>
    <col min="15353" max="15353" width="50.7109375" style="26" customWidth="1"/>
    <col min="15354" max="15367" width="15.7109375" style="26" customWidth="1"/>
    <col min="15368" max="15607" width="9.140625" style="26"/>
    <col min="15608" max="15608" width="12.7109375" style="26" customWidth="1"/>
    <col min="15609" max="15609" width="50.7109375" style="26" customWidth="1"/>
    <col min="15610" max="15623" width="15.7109375" style="26" customWidth="1"/>
    <col min="15624" max="15863" width="9.140625" style="26"/>
    <col min="15864" max="15864" width="12.7109375" style="26" customWidth="1"/>
    <col min="15865" max="15865" width="50.7109375" style="26" customWidth="1"/>
    <col min="15866" max="15879" width="15.7109375" style="26" customWidth="1"/>
    <col min="15880" max="16119" width="9.140625" style="26"/>
    <col min="16120" max="16120" width="12.7109375" style="26" customWidth="1"/>
    <col min="16121" max="16121" width="50.7109375" style="26" customWidth="1"/>
    <col min="16122" max="16135" width="15.7109375" style="26" customWidth="1"/>
    <col min="16136" max="16384" width="9.140625" style="26"/>
  </cols>
  <sheetData>
    <row r="2" spans="1:8" ht="18.75" x14ac:dyDescent="0.3">
      <c r="A2" s="35" t="s">
        <v>28</v>
      </c>
      <c r="B2" s="35"/>
      <c r="C2" s="35"/>
      <c r="D2" s="35"/>
      <c r="E2" s="35"/>
      <c r="F2" s="35"/>
      <c r="G2" s="35"/>
    </row>
    <row r="3" spans="1:8" ht="14.25" x14ac:dyDescent="0.2">
      <c r="A3" s="39" t="s">
        <v>29</v>
      </c>
      <c r="B3" s="39"/>
      <c r="C3" s="39"/>
      <c r="D3" s="39"/>
      <c r="E3" s="39"/>
      <c r="F3" s="39"/>
      <c r="G3" s="39"/>
    </row>
    <row r="4" spans="1:8" ht="15" x14ac:dyDescent="0.25">
      <c r="A4" s="40"/>
      <c r="B4" s="41"/>
      <c r="C4" s="42"/>
      <c r="D4" s="42"/>
      <c r="E4" s="42"/>
      <c r="F4" s="42"/>
      <c r="G4" s="43" t="s">
        <v>20</v>
      </c>
    </row>
    <row r="5" spans="1:8" s="29" customFormat="1" ht="71.25" x14ac:dyDescent="0.2">
      <c r="A5" s="44" t="s">
        <v>30</v>
      </c>
      <c r="B5" s="44" t="s">
        <v>31</v>
      </c>
      <c r="C5" s="44" t="s">
        <v>32</v>
      </c>
      <c r="D5" s="44" t="s">
        <v>33</v>
      </c>
      <c r="E5" s="44" t="s">
        <v>34</v>
      </c>
      <c r="F5" s="44" t="s">
        <v>35</v>
      </c>
      <c r="G5" s="44" t="s">
        <v>36</v>
      </c>
    </row>
    <row r="6" spans="1:8" ht="14.25" x14ac:dyDescent="0.2">
      <c r="A6" s="44">
        <v>1</v>
      </c>
      <c r="B6" s="44">
        <v>2</v>
      </c>
      <c r="C6" s="44">
        <v>3</v>
      </c>
      <c r="D6" s="44">
        <v>4</v>
      </c>
      <c r="E6" s="44">
        <v>5</v>
      </c>
      <c r="F6" s="44">
        <v>6</v>
      </c>
      <c r="G6" s="44">
        <v>7</v>
      </c>
    </row>
    <row r="7" spans="1:8" ht="66.75" customHeight="1" x14ac:dyDescent="0.2">
      <c r="A7" s="45" t="s">
        <v>37</v>
      </c>
      <c r="B7" s="46" t="s">
        <v>38</v>
      </c>
      <c r="C7" s="47">
        <v>26840.870000000003</v>
      </c>
      <c r="D7" s="47">
        <v>9665.9259999999995</v>
      </c>
      <c r="E7" s="47">
        <v>5996.2867500000002</v>
      </c>
      <c r="F7" s="47">
        <f t="shared" ref="F7:F31" si="0">D7-E7</f>
        <v>3669.6392499999993</v>
      </c>
      <c r="G7" s="47">
        <f t="shared" ref="G7:G31" si="1">IF(D7=0,0,(E7/D7)*100)</f>
        <v>62.035305774118285</v>
      </c>
      <c r="H7" s="30"/>
    </row>
    <row r="8" spans="1:8" ht="36" customHeight="1" x14ac:dyDescent="0.2">
      <c r="A8" s="45" t="s">
        <v>39</v>
      </c>
      <c r="B8" s="46" t="s">
        <v>40</v>
      </c>
      <c r="C8" s="47">
        <v>22971.998</v>
      </c>
      <c r="D8" s="47">
        <v>11111.114</v>
      </c>
      <c r="E8" s="47">
        <v>6286.15877</v>
      </c>
      <c r="F8" s="47">
        <f t="shared" si="0"/>
        <v>4824.9552299999996</v>
      </c>
      <c r="G8" s="47">
        <f t="shared" si="1"/>
        <v>56.575414220392304</v>
      </c>
      <c r="H8" s="30"/>
    </row>
    <row r="9" spans="1:8" ht="37.5" customHeight="1" x14ac:dyDescent="0.2">
      <c r="A9" s="45" t="s">
        <v>41</v>
      </c>
      <c r="B9" s="46" t="s">
        <v>42</v>
      </c>
      <c r="C9" s="47">
        <v>38317.4</v>
      </c>
      <c r="D9" s="47">
        <v>11979.9</v>
      </c>
      <c r="E9" s="47">
        <v>10977.780390000002</v>
      </c>
      <c r="F9" s="47">
        <f t="shared" si="0"/>
        <v>1002.1196099999979</v>
      </c>
      <c r="G9" s="47">
        <f t="shared" si="1"/>
        <v>91.634991861367808</v>
      </c>
      <c r="H9" s="30"/>
    </row>
    <row r="10" spans="1:8" ht="51.75" customHeight="1" x14ac:dyDescent="0.2">
      <c r="A10" s="45" t="s">
        <v>43</v>
      </c>
      <c r="B10" s="46" t="s">
        <v>44</v>
      </c>
      <c r="C10" s="47">
        <v>385.233</v>
      </c>
      <c r="D10" s="47">
        <v>128.40799999999999</v>
      </c>
      <c r="E10" s="47">
        <v>121.39029000000001</v>
      </c>
      <c r="F10" s="47">
        <f t="shared" si="0"/>
        <v>7.0177099999999797</v>
      </c>
      <c r="G10" s="47">
        <f t="shared" si="1"/>
        <v>94.534834278238137</v>
      </c>
      <c r="H10" s="30"/>
    </row>
    <row r="11" spans="1:8" ht="64.5" customHeight="1" x14ac:dyDescent="0.2">
      <c r="A11" s="45" t="s">
        <v>45</v>
      </c>
      <c r="B11" s="46" t="s">
        <v>46</v>
      </c>
      <c r="C11" s="47">
        <v>158.846</v>
      </c>
      <c r="D11" s="47">
        <v>158.846</v>
      </c>
      <c r="E11" s="47">
        <v>52.416730000000001</v>
      </c>
      <c r="F11" s="47">
        <f t="shared" si="0"/>
        <v>106.42927</v>
      </c>
      <c r="G11" s="47">
        <f t="shared" si="1"/>
        <v>32.998457625624816</v>
      </c>
      <c r="H11" s="30"/>
    </row>
    <row r="12" spans="1:8" ht="30" x14ac:dyDescent="0.2">
      <c r="A12" s="45" t="s">
        <v>47</v>
      </c>
      <c r="B12" s="46" t="s">
        <v>48</v>
      </c>
      <c r="C12" s="47">
        <v>5393.7610000000004</v>
      </c>
      <c r="D12" s="47">
        <v>5393.7610000000004</v>
      </c>
      <c r="E12" s="47">
        <v>4960.1505900000002</v>
      </c>
      <c r="F12" s="47">
        <f t="shared" si="0"/>
        <v>433.61041000000023</v>
      </c>
      <c r="G12" s="47">
        <f t="shared" si="1"/>
        <v>91.960889442450267</v>
      </c>
      <c r="H12" s="30"/>
    </row>
    <row r="13" spans="1:8" ht="30" x14ac:dyDescent="0.2">
      <c r="A13" s="45" t="s">
        <v>49</v>
      </c>
      <c r="B13" s="46" t="s">
        <v>50</v>
      </c>
      <c r="C13" s="47">
        <v>267.11900000000003</v>
      </c>
      <c r="D13" s="47">
        <v>267.11900000000003</v>
      </c>
      <c r="E13" s="47">
        <v>189.78401000000002</v>
      </c>
      <c r="F13" s="47">
        <f t="shared" si="0"/>
        <v>77.334990000000005</v>
      </c>
      <c r="G13" s="47">
        <f t="shared" si="1"/>
        <v>71.048487752649564</v>
      </c>
      <c r="H13" s="30"/>
    </row>
    <row r="14" spans="1:8" ht="30" x14ac:dyDescent="0.2">
      <c r="A14" s="45" t="s">
        <v>51</v>
      </c>
      <c r="B14" s="46" t="s">
        <v>52</v>
      </c>
      <c r="C14" s="47">
        <v>1.4339999999999999</v>
      </c>
      <c r="D14" s="47">
        <v>1.4339999999999999</v>
      </c>
      <c r="E14" s="47">
        <v>0</v>
      </c>
      <c r="F14" s="47">
        <f t="shared" si="0"/>
        <v>1.4339999999999999</v>
      </c>
      <c r="G14" s="47">
        <f t="shared" si="1"/>
        <v>0</v>
      </c>
      <c r="H14" s="30"/>
    </row>
    <row r="15" spans="1:8" ht="63.75" customHeight="1" x14ac:dyDescent="0.2">
      <c r="A15" s="45" t="s">
        <v>53</v>
      </c>
      <c r="B15" s="46" t="s">
        <v>54</v>
      </c>
      <c r="C15" s="47">
        <v>300</v>
      </c>
      <c r="D15" s="47">
        <v>300</v>
      </c>
      <c r="E15" s="47">
        <v>0</v>
      </c>
      <c r="F15" s="47">
        <f t="shared" si="0"/>
        <v>300</v>
      </c>
      <c r="G15" s="47">
        <f t="shared" si="1"/>
        <v>0</v>
      </c>
      <c r="H15" s="30"/>
    </row>
    <row r="16" spans="1:8" ht="75" x14ac:dyDescent="0.2">
      <c r="A16" s="45" t="s">
        <v>55</v>
      </c>
      <c r="B16" s="46" t="s">
        <v>56</v>
      </c>
      <c r="C16" s="47">
        <v>350.33300000000003</v>
      </c>
      <c r="D16" s="47">
        <v>120</v>
      </c>
      <c r="E16" s="47">
        <v>73.310289999999995</v>
      </c>
      <c r="F16" s="47">
        <f t="shared" si="0"/>
        <v>46.689710000000005</v>
      </c>
      <c r="G16" s="47">
        <f t="shared" si="1"/>
        <v>61.091908333333336</v>
      </c>
      <c r="H16" s="30"/>
    </row>
    <row r="17" spans="1:8" ht="47.25" customHeight="1" x14ac:dyDescent="0.2">
      <c r="A17" s="45" t="s">
        <v>57</v>
      </c>
      <c r="B17" s="46" t="s">
        <v>58</v>
      </c>
      <c r="C17" s="47">
        <v>14481.009</v>
      </c>
      <c r="D17" s="47">
        <v>14481.009</v>
      </c>
      <c r="E17" s="47">
        <v>7040.1025</v>
      </c>
      <c r="F17" s="47">
        <f t="shared" si="0"/>
        <v>7440.9065000000001</v>
      </c>
      <c r="G17" s="47">
        <f t="shared" si="1"/>
        <v>48.616104720327151</v>
      </c>
      <c r="H17" s="30"/>
    </row>
    <row r="18" spans="1:8" ht="35.25" customHeight="1" x14ac:dyDescent="0.2">
      <c r="A18" s="45" t="s">
        <v>59</v>
      </c>
      <c r="B18" s="46" t="s">
        <v>60</v>
      </c>
      <c r="C18" s="47">
        <v>6467.8469999999998</v>
      </c>
      <c r="D18" s="47">
        <v>2177.1179999999999</v>
      </c>
      <c r="E18" s="47">
        <v>1553.4771300000002</v>
      </c>
      <c r="F18" s="47">
        <f t="shared" si="0"/>
        <v>623.64086999999972</v>
      </c>
      <c r="G18" s="47">
        <f t="shared" si="1"/>
        <v>71.354751097551912</v>
      </c>
      <c r="H18" s="30"/>
    </row>
    <row r="19" spans="1:8" ht="33" customHeight="1" x14ac:dyDescent="0.2">
      <c r="A19" s="45" t="s">
        <v>61</v>
      </c>
      <c r="B19" s="46" t="s">
        <v>62</v>
      </c>
      <c r="C19" s="47">
        <v>590.67200000000003</v>
      </c>
      <c r="D19" s="47">
        <v>200</v>
      </c>
      <c r="E19" s="47">
        <v>64.162000000000006</v>
      </c>
      <c r="F19" s="47">
        <f t="shared" si="0"/>
        <v>135.83799999999999</v>
      </c>
      <c r="G19" s="47">
        <f t="shared" si="1"/>
        <v>32.081000000000003</v>
      </c>
      <c r="H19" s="30"/>
    </row>
    <row r="20" spans="1:8" ht="35.25" customHeight="1" x14ac:dyDescent="0.2">
      <c r="A20" s="45" t="s">
        <v>63</v>
      </c>
      <c r="B20" s="46" t="s">
        <v>64</v>
      </c>
      <c r="C20" s="47">
        <v>8500.2139999999981</v>
      </c>
      <c r="D20" s="47">
        <v>3358.9030000000007</v>
      </c>
      <c r="E20" s="47">
        <v>1966.5486799999999</v>
      </c>
      <c r="F20" s="47">
        <f t="shared" si="0"/>
        <v>1392.3543200000008</v>
      </c>
      <c r="G20" s="47">
        <f t="shared" si="1"/>
        <v>58.547349536440898</v>
      </c>
      <c r="H20" s="30"/>
    </row>
    <row r="21" spans="1:8" ht="46.5" customHeight="1" x14ac:dyDescent="0.2">
      <c r="A21" s="45" t="s">
        <v>65</v>
      </c>
      <c r="B21" s="46" t="s">
        <v>66</v>
      </c>
      <c r="C21" s="47">
        <v>9570.4850000000006</v>
      </c>
      <c r="D21" s="47">
        <v>9570.4850000000006</v>
      </c>
      <c r="E21" s="47">
        <v>6483.7050599999993</v>
      </c>
      <c r="F21" s="47">
        <f t="shared" si="0"/>
        <v>3086.7799400000013</v>
      </c>
      <c r="G21" s="47">
        <f t="shared" si="1"/>
        <v>67.746880748467802</v>
      </c>
      <c r="H21" s="30"/>
    </row>
    <row r="22" spans="1:8" ht="15" x14ac:dyDescent="0.2">
      <c r="A22" s="45" t="s">
        <v>67</v>
      </c>
      <c r="B22" s="46" t="s">
        <v>68</v>
      </c>
      <c r="C22" s="47">
        <v>56724.591999999997</v>
      </c>
      <c r="D22" s="47">
        <v>43007.872000000003</v>
      </c>
      <c r="E22" s="47">
        <v>19567.497530000001</v>
      </c>
      <c r="F22" s="47">
        <f t="shared" si="0"/>
        <v>23440.374470000002</v>
      </c>
      <c r="G22" s="47">
        <f t="shared" si="1"/>
        <v>45.49747899640326</v>
      </c>
      <c r="H22" s="30"/>
    </row>
    <row r="23" spans="1:8" ht="41.25" customHeight="1" x14ac:dyDescent="0.2">
      <c r="A23" s="45" t="s">
        <v>69</v>
      </c>
      <c r="B23" s="46" t="s">
        <v>70</v>
      </c>
      <c r="C23" s="47">
        <v>11486.591</v>
      </c>
      <c r="D23" s="47">
        <v>11486.591</v>
      </c>
      <c r="E23" s="47">
        <v>2055.4348600000003</v>
      </c>
      <c r="F23" s="47">
        <f t="shared" si="0"/>
        <v>9431.1561399999991</v>
      </c>
      <c r="G23" s="47">
        <f t="shared" si="1"/>
        <v>17.894211259023677</v>
      </c>
      <c r="H23" s="30"/>
    </row>
    <row r="24" spans="1:8" ht="33.75" customHeight="1" x14ac:dyDescent="0.2">
      <c r="A24" s="45" t="s">
        <v>71</v>
      </c>
      <c r="B24" s="46" t="s">
        <v>72</v>
      </c>
      <c r="C24" s="47">
        <v>116.878</v>
      </c>
      <c r="D24" s="47">
        <v>116.878</v>
      </c>
      <c r="E24" s="47">
        <v>0</v>
      </c>
      <c r="F24" s="47">
        <f t="shared" si="0"/>
        <v>116.878</v>
      </c>
      <c r="G24" s="47">
        <f t="shared" si="1"/>
        <v>0</v>
      </c>
      <c r="H24" s="30"/>
    </row>
    <row r="25" spans="1:8" ht="20.25" customHeight="1" x14ac:dyDescent="0.2">
      <c r="A25" s="45" t="s">
        <v>73</v>
      </c>
      <c r="B25" s="46" t="s">
        <v>74</v>
      </c>
      <c r="C25" s="47">
        <v>3732.0010000000002</v>
      </c>
      <c r="D25" s="47">
        <v>1198.124</v>
      </c>
      <c r="E25" s="47">
        <v>738.28332</v>
      </c>
      <c r="F25" s="47">
        <f t="shared" si="0"/>
        <v>459.84068000000002</v>
      </c>
      <c r="G25" s="47">
        <f t="shared" si="1"/>
        <v>61.619942510124162</v>
      </c>
      <c r="H25" s="30"/>
    </row>
    <row r="26" spans="1:8" ht="33.75" customHeight="1" x14ac:dyDescent="0.2">
      <c r="A26" s="45" t="s">
        <v>75</v>
      </c>
      <c r="B26" s="46" t="s">
        <v>76</v>
      </c>
      <c r="C26" s="47">
        <v>6001.3770000000004</v>
      </c>
      <c r="D26" s="47">
        <v>2537.2840000000001</v>
      </c>
      <c r="E26" s="47">
        <v>1390.70498</v>
      </c>
      <c r="F26" s="47">
        <f t="shared" si="0"/>
        <v>1146.5790200000001</v>
      </c>
      <c r="G26" s="47">
        <f t="shared" si="1"/>
        <v>54.810773252028547</v>
      </c>
      <c r="H26" s="30"/>
    </row>
    <row r="27" spans="1:8" ht="15" x14ac:dyDescent="0.2">
      <c r="A27" s="45" t="s">
        <v>77</v>
      </c>
      <c r="B27" s="46" t="s">
        <v>78</v>
      </c>
      <c r="C27" s="47">
        <v>527.54999999999995</v>
      </c>
      <c r="D27" s="47">
        <v>527.54999999999995</v>
      </c>
      <c r="E27" s="47">
        <v>253.04952</v>
      </c>
      <c r="F27" s="47">
        <f t="shared" si="0"/>
        <v>274.50047999999992</v>
      </c>
      <c r="G27" s="47">
        <f t="shared" si="1"/>
        <v>47.966926357691221</v>
      </c>
      <c r="H27" s="30"/>
    </row>
    <row r="28" spans="1:8" ht="45" x14ac:dyDescent="0.2">
      <c r="A28" s="45" t="s">
        <v>79</v>
      </c>
      <c r="B28" s="46" t="s">
        <v>80</v>
      </c>
      <c r="C28" s="47">
        <v>1494.4</v>
      </c>
      <c r="D28" s="47">
        <v>1494.4</v>
      </c>
      <c r="E28" s="47">
        <v>1444.4</v>
      </c>
      <c r="F28" s="47">
        <f t="shared" si="0"/>
        <v>50</v>
      </c>
      <c r="G28" s="47">
        <f t="shared" si="1"/>
        <v>96.654175588865101</v>
      </c>
      <c r="H28" s="30"/>
    </row>
    <row r="29" spans="1:8" ht="33" customHeight="1" x14ac:dyDescent="0.2">
      <c r="A29" s="45" t="s">
        <v>81</v>
      </c>
      <c r="B29" s="46" t="s">
        <v>82</v>
      </c>
      <c r="C29" s="47">
        <v>1422.5970000000002</v>
      </c>
      <c r="D29" s="47">
        <v>398.72699999999998</v>
      </c>
      <c r="E29" s="47">
        <v>364.42086</v>
      </c>
      <c r="F29" s="47">
        <f t="shared" si="0"/>
        <v>34.306139999999971</v>
      </c>
      <c r="G29" s="47">
        <f t="shared" si="1"/>
        <v>91.39608303425652</v>
      </c>
      <c r="H29" s="30"/>
    </row>
    <row r="30" spans="1:8" ht="16.5" customHeight="1" x14ac:dyDescent="0.2">
      <c r="A30" s="45" t="s">
        <v>83</v>
      </c>
      <c r="B30" s="46" t="s">
        <v>84</v>
      </c>
      <c r="C30" s="47">
        <v>100</v>
      </c>
      <c r="D30" s="47">
        <v>100</v>
      </c>
      <c r="E30" s="47">
        <v>0</v>
      </c>
      <c r="F30" s="47">
        <f t="shared" si="0"/>
        <v>100</v>
      </c>
      <c r="G30" s="47">
        <f t="shared" si="1"/>
        <v>0</v>
      </c>
      <c r="H30" s="30"/>
    </row>
    <row r="31" spans="1:8" s="32" customFormat="1" ht="15" x14ac:dyDescent="0.25">
      <c r="A31" s="36" t="s">
        <v>85</v>
      </c>
      <c r="B31" s="37" t="s">
        <v>86</v>
      </c>
      <c r="C31" s="38">
        <v>216203.20700000002</v>
      </c>
      <c r="D31" s="38">
        <v>129781.44899999998</v>
      </c>
      <c r="E31" s="38">
        <v>71579.064259999999</v>
      </c>
      <c r="F31" s="38">
        <f t="shared" si="0"/>
        <v>58202.38473999998</v>
      </c>
      <c r="G31" s="38">
        <f t="shared" si="1"/>
        <v>55.153540672827603</v>
      </c>
      <c r="H31" s="31"/>
    </row>
    <row r="32" spans="1:8" ht="14.25" x14ac:dyDescent="0.2">
      <c r="A32" s="48"/>
      <c r="B32" s="49"/>
      <c r="C32" s="50"/>
      <c r="D32" s="50"/>
      <c r="E32" s="50"/>
      <c r="F32" s="50"/>
      <c r="G32" s="50"/>
    </row>
    <row r="33" spans="1:7" x14ac:dyDescent="0.2">
      <c r="A33" s="33"/>
      <c r="B33" s="34"/>
      <c r="C33" s="30"/>
      <c r="D33" s="30"/>
      <c r="E33" s="30"/>
      <c r="F33" s="30"/>
      <c r="G33" s="30"/>
    </row>
    <row r="41" spans="1:7" hidden="1" x14ac:dyDescent="0.2"/>
  </sheetData>
  <mergeCells count="2">
    <mergeCell ref="A2:G2"/>
    <mergeCell ref="A3:G3"/>
  </mergeCells>
  <conditionalFormatting sqref="A7:A31">
    <cfRule type="expression" dxfId="13" priority="8" stopIfTrue="1">
      <formula>#REF!=1</formula>
    </cfRule>
  </conditionalFormatting>
  <conditionalFormatting sqref="B7:B31">
    <cfRule type="expression" dxfId="12" priority="9" stopIfTrue="1">
      <formula>#REF!=1</formula>
    </cfRule>
  </conditionalFormatting>
  <conditionalFormatting sqref="C7:C31">
    <cfRule type="expression" dxfId="11" priority="10" stopIfTrue="1">
      <formula>#REF!=1</formula>
    </cfRule>
  </conditionalFormatting>
  <conditionalFormatting sqref="D7:D31">
    <cfRule type="expression" dxfId="10" priority="11" stopIfTrue="1">
      <formula>#REF!=1</formula>
    </cfRule>
  </conditionalFormatting>
  <conditionalFormatting sqref="E7:E31">
    <cfRule type="expression" dxfId="9" priority="12" stopIfTrue="1">
      <formula>#REF!=1</formula>
    </cfRule>
  </conditionalFormatting>
  <conditionalFormatting sqref="F7:F31">
    <cfRule type="expression" dxfId="8" priority="13" stopIfTrue="1">
      <formula>#REF!=1</formula>
    </cfRule>
  </conditionalFormatting>
  <conditionalFormatting sqref="G7:G31">
    <cfRule type="expression" dxfId="7" priority="14" stopIfTrue="1">
      <formula>#REF!=1</formula>
    </cfRule>
  </conditionalFormatting>
  <conditionalFormatting sqref="A33:A42">
    <cfRule type="expression" dxfId="6" priority="1" stopIfTrue="1">
      <formula>#REF!=1</formula>
    </cfRule>
  </conditionalFormatting>
  <conditionalFormatting sqref="B33:B42">
    <cfRule type="expression" dxfId="5" priority="2" stopIfTrue="1">
      <formula>#REF!=1</formula>
    </cfRule>
  </conditionalFormatting>
  <conditionalFormatting sqref="C33:C42">
    <cfRule type="expression" dxfId="4" priority="3" stopIfTrue="1">
      <formula>#REF!=1</formula>
    </cfRule>
  </conditionalFormatting>
  <conditionalFormatting sqref="D33:D42">
    <cfRule type="expression" dxfId="3" priority="4" stopIfTrue="1">
      <formula>#REF!=1</formula>
    </cfRule>
  </conditionalFormatting>
  <conditionalFormatting sqref="E33:E42">
    <cfRule type="expression" dxfId="2" priority="5" stopIfTrue="1">
      <formula>#REF!=1</formula>
    </cfRule>
  </conditionalFormatting>
  <conditionalFormatting sqref="F33:F42">
    <cfRule type="expression" dxfId="1" priority="6" stopIfTrue="1">
      <formula>#REF!=1</formula>
    </cfRule>
  </conditionalFormatting>
  <conditionalFormatting sqref="G33:G42">
    <cfRule type="expression" dxfId="0" priority="7" stopIfTrue="1">
      <formula>#REF!=1</formula>
    </cfRule>
  </conditionalFormatting>
  <pageMargins left="0.70866141732283472" right="0.31496062992125984" top="0.39370078740157483" bottom="0.39370078740157483" header="0" footer="0"/>
  <pageSetup paperSize="9" scale="65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2023-05-10T07:50:17Z</cp:lastPrinted>
  <dcterms:created xsi:type="dcterms:W3CDTF">2023-05-02T09:54:20Z</dcterms:created>
  <dcterms:modified xsi:type="dcterms:W3CDTF">2023-05-10T07:51:25Z</dcterms:modified>
</cp:coreProperties>
</file>