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D741712-5580-4202-9C1B-6B321C4240BF}" xr6:coauthVersionLast="46" xr6:coauthVersionMax="46" xr10:uidLastSave="{00000000-0000-0000-0000-000000000000}"/>
  <bookViews>
    <workbookView xWindow="-120" yWindow="-120" windowWidth="29040" windowHeight="15840" xr2:uid="{1F7A9E33-9247-4EDD-9BCD-5600DB3990E2}"/>
  </bookViews>
  <sheets>
    <sheet name="доходи" sheetId="3" r:id="rId1"/>
    <sheet name="видатки" sheetId="2" r:id="rId2"/>
  </sheet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видатки!$7:$8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</calcChain>
</file>

<file path=xl/sharedStrings.xml><?xml version="1.0" encoding="utf-8"?>
<sst xmlns="http://schemas.openxmlformats.org/spreadsheetml/2006/main" count="115" uniqueCount="110">
  <si>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</si>
  <si>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</si>
  <si>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</si>
  <si>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</si>
  <si>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</si>
  <si>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рік відносно касових</t>
  </si>
  <si>
    <t>Залишки плану на період відносно касових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</si>
  <si>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</si>
  <si>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</si>
  <si>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</si>
  <si>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</si>
  <si>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</si>
  <si>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</si>
  <si>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</si>
  <si>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</si>
  <si>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0111291</t>
  </si>
  <si>
    <t>Співфінансування заходів, що реалізуються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спеціальн</t>
  </si>
  <si>
    <t>0112010</t>
  </si>
  <si>
    <t>Багатопрофільна стаціонарна медична допомога населенню</t>
  </si>
  <si>
    <t>0112151</t>
  </si>
  <si>
    <t>Забезпечення діяльності інших закладів у сфері охорони здоров`я</t>
  </si>
  <si>
    <t>0112152</t>
  </si>
  <si>
    <t>Інші програми та заходи у сфері охорони здоров`я</t>
  </si>
  <si>
    <t>0113031</t>
  </si>
  <si>
    <t>Надання інших пільг окремим категоріям громадян відповідно до законодавства</t>
  </si>
  <si>
    <t>0113032</t>
  </si>
  <si>
    <t>Надання пільг окремим категоріям громадян з оплати послуг зв`язку</t>
  </si>
  <si>
    <t>0113090</t>
  </si>
  <si>
    <t>Видатки на поховання учасників бойових дій та осіб з інвалідністю внаслідок війни</t>
  </si>
  <si>
    <t>0113112</t>
  </si>
  <si>
    <t>Заходи державної політики з питань дітей та їх соціального захисту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</si>
  <si>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</si>
  <si>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</si>
  <si>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</si>
  <si>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</si>
  <si>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</si>
  <si>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</si>
  <si>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</si>
  <si>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</si>
  <si>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</si>
  <si>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</si>
  <si>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0116011</t>
  </si>
  <si>
    <t>Експлуатація та технічне обслуговування житлового фонду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</si>
  <si>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</si>
  <si>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</si>
  <si>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</si>
  <si>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</si>
  <si>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0117130</t>
  </si>
  <si>
    <t>Здійснення заходів із землеустрою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</si>
  <si>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</si>
  <si>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</si>
  <si>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</si>
  <si>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</si>
  <si>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0118110</t>
  </si>
  <si>
    <t>Заходи із запобігання та ліквідації надзвичайних ситуацій та наслідків стихійного лиха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</si>
  <si>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</si>
  <si>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</si>
  <si>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</si>
  <si>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</si>
  <si>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0118420</t>
  </si>
  <si>
    <t>Інші заходи у сфері засобів масової інформації</t>
  </si>
  <si>
    <t>0119150</t>
  </si>
  <si>
    <t>Інші дотації з місцевого бюджету</t>
  </si>
  <si>
    <t>0119800</t>
  </si>
  <si>
    <t>Субвенція з місцевого бюджету державному бюджету на виконання програм соціально-економічного розвитку регіонів</t>
  </si>
  <si>
    <t>0910160</t>
  </si>
  <si>
    <t>Керівництво і управління у відповідній сфері у містах (місті Києві), селищах, селах, територіальних громадах</t>
  </si>
  <si>
    <t>1610160</t>
  </si>
  <si>
    <t>3710160</t>
  </si>
  <si>
    <t>3718710</t>
  </si>
  <si>
    <t>Резервний фонд місцевого бюджету</t>
  </si>
  <si>
    <t xml:space="preserve"> </t>
  </si>
  <si>
    <t xml:space="preserve">Усього </t>
  </si>
  <si>
    <t xml:space="preserve">% виконання на вказаний період </t>
  </si>
  <si>
    <t>тис.грн</t>
  </si>
  <si>
    <t>ІНФОРМАЦІЯ</t>
  </si>
  <si>
    <t>про виконання видаткової частини місцевого бюджету</t>
  </si>
  <si>
    <t>загальний фонд</t>
  </si>
  <si>
    <t>за січень-липень 2024 року</t>
  </si>
  <si>
    <t>про виконання доходної частини місцевого бюджету</t>
  </si>
  <si>
    <t>тис. грн</t>
  </si>
  <si>
    <t>ККД</t>
  </si>
  <si>
    <t>Доходи</t>
  </si>
  <si>
    <t>0852300000 - Бюджет Широкiвської сiльської територiальної громади</t>
  </si>
  <si>
    <t>Уточн.річн. план</t>
  </si>
  <si>
    <t xml:space="preserve"> Уточ.пл. за період</t>
  </si>
  <si>
    <t>Факт</t>
  </si>
  <si>
    <t>+/-</t>
  </si>
  <si>
    <t>% викон.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</si>
  <si>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</si>
  <si>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</si>
  <si>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</si>
  <si>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Податок на прибуток підприємств</t>
  </si>
  <si>
    <t>Рентна плата та плата за використання інших природних ресурсів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</si>
  <si>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</si>
  <si>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</si>
  <si>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</si>
  <si>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</si>
  <si>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</si>
  <si>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</si>
  <si>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Єдиний податок</t>
  </si>
  <si>
    <t>Неподаткові надходження</t>
  </si>
  <si>
    <t>Офіційні трансферти</t>
  </si>
  <si>
    <t>Базова дотація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</si>
  <si>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</t>
  </si>
  <si>
    <t>Субвенція з державного бюджету місцевим бюджетам на облаштування безпечних умов у закладах, що надають загальну середню освіту</t>
  </si>
  <si>
    <t>Освітня субвенція з державного бюджету місцевим бюджетам</t>
  </si>
  <si>
    <t>Субвенція з місцевого бюджету за рахунок залишку коштів субвенції на надання державної підтримки особам з особливими освітніми потребами, що утворився на початок бюджетного періоду</t>
  </si>
  <si>
    <t>Всього без урахування трансфертів</t>
  </si>
  <si>
    <t xml:space="preserve">ВСЬОГО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</si>
</sst>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4" fontId="1" fillId="0" borderId="0" xfId="1" applyNumberFormat="1" applyAlignment="1">
      <alignment vertical="center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4" fontId="5" fillId="0" borderId="1" xfId="1" applyNumberFormat="1" applyFont="1" applyBorder="1" applyAlignment="1">
      <alignment vertical="center"/>
    </xf>
    <xf numFmtId="4" fontId="3" fillId="0" borderId="0" xfId="1" applyNumberFormat="1" applyFont="1" applyAlignment="1">
      <alignment vertical="center"/>
    </xf>
    <xf numFmtId="0" fontId="3" fillId="0" borderId="0" xfId="1" applyFont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4" fontId="6" fillId="2" borderId="1" xfId="1" applyNumberFormat="1" applyFont="1" applyFill="1" applyBorder="1" applyAlignment="1">
      <alignment vertical="center"/>
    </xf>
    <xf numFmtId="4" fontId="5" fillId="3" borderId="1" xfId="1" applyNumberFormat="1" applyFont="1" applyFill="1" applyBorder="1" applyAlignment="1">
      <alignment vertical="center"/>
    </xf>
    <xf numFmtId="0" fontId="7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164" fontId="9" fillId="0" borderId="1" xfId="0" applyNumberFormat="1" applyFont="1" applyBorder="1"/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10" fillId="2" borderId="1" xfId="0" applyFont="1" applyFill="1" applyBorder="1"/>
    <xf numFmtId="164" fontId="10" fillId="2" borderId="1" xfId="0" applyNumberFormat="1" applyFont="1" applyFill="1" applyBorder="1"/>
  </cellXfs>
  <cellStyles count="2">
    <cellStyle name="Обычный" xfId="0" builtinId="0"/>
    <cellStyle name="Обычный 2" xfId="1" xr:uid="{49DADD18-2147-4F22-9499-BF06A148D234}"/>
  </cellStyles>
  <dxfs count="96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1F24-DBF7-48F9-9806-FB0B648D20D8}">
  <dimension ref="A2:J29"/>
  <sheetViews>
    <sheetView tabSelected="1" workbookViewId="0">
      <selection activeCell="K16" sqref="K16"/>
    </sheetView>
  </sheetViews>
  <sheetFormatPr defaultRowHeight="15" x14ac:dyDescent="0.25"/>
  <cols>
    <col min="1" max="1" width="11.28515625" style="23" customWidth="1"/>
    <col min="2" max="2" width="52.42578125" customWidth="1"/>
    <col min="3" max="3" width="16" customWidth="1"/>
    <col min="4" max="4" width="14.5703125" customWidth="1"/>
    <col min="5" max="5" width="14" customWidth="1"/>
    <col min="6" max="7" width="13.28515625" customWidth="1"/>
  </cols>
  <sheetData>
    <row r="2" spans="1:10" ht="15.75" x14ac:dyDescent="0.25">
      <c r="A2" s="24" t="s">
        <v>75</v>
      </c>
      <c r="B2" s="24"/>
      <c r="C2" s="24"/>
      <c r="D2" s="24"/>
      <c r="E2" s="24"/>
      <c r="F2" s="24"/>
      <c r="G2" s="24"/>
      <c r="H2" s="25"/>
      <c r="I2" s="25"/>
      <c r="J2" s="25"/>
    </row>
    <row r="3" spans="1:10" ht="15.75" x14ac:dyDescent="0.25">
      <c r="A3" s="24" t="s">
        <v>79</v>
      </c>
      <c r="B3" s="24"/>
      <c r="C3" s="24"/>
      <c r="D3" s="24"/>
      <c r="E3" s="24"/>
      <c r="F3" s="24"/>
      <c r="G3" s="24"/>
      <c r="H3" s="26"/>
      <c r="I3" s="26"/>
      <c r="J3" s="26"/>
    </row>
    <row r="4" spans="1:10" ht="15.75" x14ac:dyDescent="0.25">
      <c r="A4" s="24" t="s">
        <v>77</v>
      </c>
      <c r="B4" s="24"/>
      <c r="C4" s="24"/>
      <c r="D4" s="24"/>
      <c r="E4" s="24"/>
      <c r="F4" s="24"/>
      <c r="G4" s="24"/>
      <c r="H4" s="25"/>
      <c r="I4" s="25"/>
      <c r="J4" s="25"/>
    </row>
    <row r="5" spans="1:10" ht="15.75" x14ac:dyDescent="0.25">
      <c r="A5" s="24" t="s">
        <v>78</v>
      </c>
      <c r="B5" s="24"/>
      <c r="C5" s="24"/>
      <c r="D5" s="24"/>
      <c r="E5" s="24"/>
      <c r="F5" s="24"/>
      <c r="G5" s="24"/>
      <c r="H5" s="26"/>
      <c r="I5" s="26"/>
      <c r="J5" s="26"/>
    </row>
    <row r="6" spans="1:10" x14ac:dyDescent="0.25">
      <c r="A6" s="27"/>
      <c r="B6" s="28"/>
      <c r="C6" s="28"/>
      <c r="D6" s="28"/>
      <c r="E6" s="28"/>
      <c r="F6" s="28" t="s">
        <v>80</v>
      </c>
      <c r="G6" s="28"/>
    </row>
    <row r="7" spans="1:10" x14ac:dyDescent="0.25">
      <c r="A7" s="29" t="s">
        <v>81</v>
      </c>
      <c r="B7" s="29" t="s">
        <v>82</v>
      </c>
      <c r="C7" s="30" t="s">
        <v>83</v>
      </c>
      <c r="D7" s="31"/>
      <c r="E7" s="31"/>
      <c r="F7" s="31"/>
      <c r="G7" s="31"/>
    </row>
    <row r="8" spans="1:10" ht="28.5" customHeight="1" x14ac:dyDescent="0.25">
      <c r="A8" s="32"/>
      <c r="B8" s="32"/>
      <c r="C8" s="33" t="s">
        <v>84</v>
      </c>
      <c r="D8" s="33" t="s">
        <v>85</v>
      </c>
      <c r="E8" s="34" t="s">
        <v>86</v>
      </c>
      <c r="F8" s="34" t="s">
        <v>87</v>
      </c>
      <c r="G8" s="34" t="s">
        <v>88</v>
      </c>
    </row>
    <row r="9" spans="1:10" s="26" customFormat="1" x14ac:dyDescent="0.25">
      <c r="A9" s="35">
        <v>10000000</v>
      </c>
      <c r="B9" s="36" t="s">
        <v>89</v>
      </c>
      <c r="C9" s="37">
        <v>122936.708</v>
      </c>
      <c r="D9" s="37">
        <v>74346.080000000002</v>
      </c>
      <c r="E9" s="37">
        <v>74280.689200000008</v>
      </c>
      <c r="F9" s="37">
        <f t="shared" ref="F9:F29" si="0">E9-D9</f>
        <v>-65.39079999999376</v>
      </c>
      <c r="G9" s="37">
        <f t="shared" ref="G9:G29" si="1">IF(D9=0,0,E9/D9*100)</f>
        <v>99.912045396341014</v>
      </c>
    </row>
    <row r="10" spans="1:10" ht="30" x14ac:dyDescent="0.25">
      <c r="A10" s="38">
        <v>11000000</v>
      </c>
      <c r="B10" s="39" t="s">
        <v>90</v>
      </c>
      <c r="C10" s="40">
        <v>52172.610999999997</v>
      </c>
      <c r="D10" s="40">
        <v>29390.111000000001</v>
      </c>
      <c r="E10" s="40">
        <v>30973.693239999997</v>
      </c>
      <c r="F10" s="40">
        <f t="shared" si="0"/>
        <v>1583.5822399999961</v>
      </c>
      <c r="G10" s="40">
        <f t="shared" si="1"/>
        <v>105.38814650955213</v>
      </c>
    </row>
    <row r="11" spans="1:10" x14ac:dyDescent="0.25">
      <c r="A11" s="38">
        <v>11010000</v>
      </c>
      <c r="B11" s="39" t="s">
        <v>91</v>
      </c>
      <c r="C11" s="40">
        <v>51797.991000000002</v>
      </c>
      <c r="D11" s="40">
        <v>29015.491000000002</v>
      </c>
      <c r="E11" s="40">
        <v>30540.586049999998</v>
      </c>
      <c r="F11" s="40">
        <f t="shared" si="0"/>
        <v>1525.0950499999963</v>
      </c>
      <c r="G11" s="40">
        <f t="shared" si="1"/>
        <v>105.25614076287731</v>
      </c>
    </row>
    <row r="12" spans="1:10" x14ac:dyDescent="0.25">
      <c r="A12" s="38">
        <v>11020000</v>
      </c>
      <c r="B12" s="39" t="s">
        <v>92</v>
      </c>
      <c r="C12" s="40">
        <v>374.62</v>
      </c>
      <c r="D12" s="40">
        <v>374.62</v>
      </c>
      <c r="E12" s="40">
        <v>433.10719</v>
      </c>
      <c r="F12" s="40">
        <f t="shared" si="0"/>
        <v>58.487189999999998</v>
      </c>
      <c r="G12" s="40">
        <f t="shared" si="1"/>
        <v>115.61240456996423</v>
      </c>
    </row>
    <row r="13" spans="1:10" ht="30" x14ac:dyDescent="0.25">
      <c r="A13" s="38">
        <v>13000000</v>
      </c>
      <c r="B13" s="39" t="s">
        <v>93</v>
      </c>
      <c r="C13" s="40">
        <v>1.89</v>
      </c>
      <c r="D13" s="40">
        <v>0.72899999999999998</v>
      </c>
      <c r="E13" s="40">
        <v>8.4348099999999988</v>
      </c>
      <c r="F13" s="40">
        <f t="shared" si="0"/>
        <v>7.7058099999999987</v>
      </c>
      <c r="G13" s="40">
        <f t="shared" si="1"/>
        <v>1157.0384087791494</v>
      </c>
    </row>
    <row r="14" spans="1:10" x14ac:dyDescent="0.25">
      <c r="A14" s="38">
        <v>14000000</v>
      </c>
      <c r="B14" s="39" t="s">
        <v>94</v>
      </c>
      <c r="C14" s="40">
        <v>14707.027</v>
      </c>
      <c r="D14" s="40">
        <v>9659.0390000000007</v>
      </c>
      <c r="E14" s="40">
        <v>11285.35835</v>
      </c>
      <c r="F14" s="40">
        <f t="shared" si="0"/>
        <v>1626.3193499999998</v>
      </c>
      <c r="G14" s="40">
        <f t="shared" si="1"/>
        <v>116.83727905022434</v>
      </c>
    </row>
    <row r="15" spans="1:10" ht="32.25" customHeight="1" x14ac:dyDescent="0.25">
      <c r="A15" s="38">
        <v>14020000</v>
      </c>
      <c r="B15" s="39" t="s">
        <v>95</v>
      </c>
      <c r="C15" s="40">
        <v>1678.827</v>
      </c>
      <c r="D15" s="40">
        <v>1086.0640000000001</v>
      </c>
      <c r="E15" s="40">
        <v>1274.4983999999999</v>
      </c>
      <c r="F15" s="40">
        <f t="shared" si="0"/>
        <v>188.43439999999987</v>
      </c>
      <c r="G15" s="40">
        <f t="shared" si="1"/>
        <v>117.35021140558935</v>
      </c>
    </row>
    <row r="16" spans="1:10" ht="30" x14ac:dyDescent="0.25">
      <c r="A16" s="38">
        <v>14030000</v>
      </c>
      <c r="B16" s="39" t="s">
        <v>96</v>
      </c>
      <c r="C16" s="40">
        <v>8187.5</v>
      </c>
      <c r="D16" s="40">
        <v>5684.875</v>
      </c>
      <c r="E16" s="40">
        <v>6770.3701700000001</v>
      </c>
      <c r="F16" s="40">
        <f t="shared" si="0"/>
        <v>1085.4951700000001</v>
      </c>
      <c r="G16" s="40">
        <f t="shared" si="1"/>
        <v>119.09444218210604</v>
      </c>
    </row>
    <row r="17" spans="1:7" ht="34.5" customHeight="1" x14ac:dyDescent="0.25">
      <c r="A17" s="38">
        <v>14040000</v>
      </c>
      <c r="B17" s="39" t="s">
        <v>97</v>
      </c>
      <c r="C17" s="40">
        <v>4840.7</v>
      </c>
      <c r="D17" s="40">
        <v>2888.1</v>
      </c>
      <c r="E17" s="40">
        <v>3240.4897800000003</v>
      </c>
      <c r="F17" s="40">
        <f t="shared" si="0"/>
        <v>352.38978000000043</v>
      </c>
      <c r="G17" s="40">
        <f t="shared" si="1"/>
        <v>112.20143970084141</v>
      </c>
    </row>
    <row r="18" spans="1:7" s="26" customFormat="1" ht="43.5" x14ac:dyDescent="0.25">
      <c r="A18" s="35">
        <v>18000000</v>
      </c>
      <c r="B18" s="41" t="s">
        <v>98</v>
      </c>
      <c r="C18" s="37">
        <v>56055.18</v>
      </c>
      <c r="D18" s="37">
        <v>35296.201000000001</v>
      </c>
      <c r="E18" s="37">
        <v>32013.202799999995</v>
      </c>
      <c r="F18" s="37">
        <f t="shared" si="0"/>
        <v>-3282.9982000000055</v>
      </c>
      <c r="G18" s="37">
        <f t="shared" si="1"/>
        <v>90.698720805675364</v>
      </c>
    </row>
    <row r="19" spans="1:7" x14ac:dyDescent="0.25">
      <c r="A19" s="38">
        <v>18010000</v>
      </c>
      <c r="B19" s="39" t="s">
        <v>99</v>
      </c>
      <c r="C19" s="40">
        <v>9929.7800000000007</v>
      </c>
      <c r="D19" s="40">
        <v>6659.5010000000002</v>
      </c>
      <c r="E19" s="40">
        <v>8411.0566500000004</v>
      </c>
      <c r="F19" s="40">
        <f t="shared" si="0"/>
        <v>1751.5556500000002</v>
      </c>
      <c r="G19" s="40">
        <f t="shared" si="1"/>
        <v>126.30160503016667</v>
      </c>
    </row>
    <row r="20" spans="1:7" x14ac:dyDescent="0.25">
      <c r="A20" s="38">
        <v>18050000</v>
      </c>
      <c r="B20" s="39" t="s">
        <v>100</v>
      </c>
      <c r="C20" s="40">
        <v>46125.4</v>
      </c>
      <c r="D20" s="40">
        <v>28636.7</v>
      </c>
      <c r="E20" s="40">
        <v>23602.146149999997</v>
      </c>
      <c r="F20" s="40">
        <f t="shared" si="0"/>
        <v>-5034.5538500000039</v>
      </c>
      <c r="G20" s="40">
        <f t="shared" si="1"/>
        <v>82.419224805930838</v>
      </c>
    </row>
    <row r="21" spans="1:7" s="26" customFormat="1" x14ac:dyDescent="0.25">
      <c r="A21" s="35">
        <v>20000000</v>
      </c>
      <c r="B21" s="41" t="s">
        <v>101</v>
      </c>
      <c r="C21" s="37">
        <v>7128.17</v>
      </c>
      <c r="D21" s="37">
        <v>6520.25</v>
      </c>
      <c r="E21" s="37">
        <v>8510.4624399999993</v>
      </c>
      <c r="F21" s="37">
        <f t="shared" si="0"/>
        <v>1990.2124399999993</v>
      </c>
      <c r="G21" s="37">
        <f t="shared" si="1"/>
        <v>130.52356029293355</v>
      </c>
    </row>
    <row r="22" spans="1:7" s="26" customFormat="1" x14ac:dyDescent="0.25">
      <c r="A22" s="35">
        <v>40000000</v>
      </c>
      <c r="B22" s="41" t="s">
        <v>102</v>
      </c>
      <c r="C22" s="37">
        <v>130547.524</v>
      </c>
      <c r="D22" s="37">
        <v>97304.209000000003</v>
      </c>
      <c r="E22" s="37">
        <v>97304.209000000003</v>
      </c>
      <c r="F22" s="37">
        <f t="shared" si="0"/>
        <v>0</v>
      </c>
      <c r="G22" s="37">
        <f t="shared" si="1"/>
        <v>100</v>
      </c>
    </row>
    <row r="23" spans="1:7" x14ac:dyDescent="0.25">
      <c r="A23" s="38">
        <v>41020100</v>
      </c>
      <c r="B23" s="39" t="s">
        <v>103</v>
      </c>
      <c r="C23" s="40">
        <v>7320.6</v>
      </c>
      <c r="D23" s="40">
        <v>4270.7</v>
      </c>
      <c r="E23" s="40">
        <v>4270.7</v>
      </c>
      <c r="F23" s="40">
        <f t="shared" si="0"/>
        <v>0</v>
      </c>
      <c r="G23" s="40">
        <f t="shared" si="1"/>
        <v>100</v>
      </c>
    </row>
    <row r="24" spans="1:7" ht="82.5" customHeight="1" x14ac:dyDescent="0.25">
      <c r="A24" s="38">
        <v>41021400</v>
      </c>
      <c r="B24" s="42" t="s">
        <v>104</v>
      </c>
      <c r="C24" s="40">
        <v>12022.5</v>
      </c>
      <c r="D24" s="40">
        <v>6321.1</v>
      </c>
      <c r="E24" s="40">
        <v>6321.1</v>
      </c>
      <c r="F24" s="40">
        <f t="shared" si="0"/>
        <v>0</v>
      </c>
      <c r="G24" s="40">
        <f t="shared" si="1"/>
        <v>100</v>
      </c>
    </row>
    <row r="25" spans="1:7" ht="45" x14ac:dyDescent="0.25">
      <c r="A25" s="38">
        <v>41032800</v>
      </c>
      <c r="B25" s="39" t="s">
        <v>105</v>
      </c>
      <c r="C25" s="40">
        <v>65286.260999999999</v>
      </c>
      <c r="D25" s="40">
        <v>57994.646000000001</v>
      </c>
      <c r="E25" s="40">
        <v>57994.646000000001</v>
      </c>
      <c r="F25" s="40">
        <f t="shared" si="0"/>
        <v>0</v>
      </c>
      <c r="G25" s="40">
        <f t="shared" si="1"/>
        <v>100</v>
      </c>
    </row>
    <row r="26" spans="1:7" ht="30" x14ac:dyDescent="0.25">
      <c r="A26" s="38">
        <v>41033900</v>
      </c>
      <c r="B26" s="39" t="s">
        <v>106</v>
      </c>
      <c r="C26" s="40">
        <v>44991.5</v>
      </c>
      <c r="D26" s="40">
        <v>27791.1</v>
      </c>
      <c r="E26" s="40">
        <v>27791.1</v>
      </c>
      <c r="F26" s="40">
        <f t="shared" si="0"/>
        <v>0</v>
      </c>
      <c r="G26" s="40">
        <f t="shared" si="1"/>
        <v>100</v>
      </c>
    </row>
    <row r="27" spans="1:7" ht="63" customHeight="1" x14ac:dyDescent="0.25">
      <c r="A27" s="38">
        <v>41051700</v>
      </c>
      <c r="B27" s="39" t="s">
        <v>107</v>
      </c>
      <c r="C27" s="40">
        <v>926.66300000000001</v>
      </c>
      <c r="D27" s="40">
        <v>926.66300000000001</v>
      </c>
      <c r="E27" s="40">
        <v>926.66300000000001</v>
      </c>
      <c r="F27" s="40">
        <f t="shared" si="0"/>
        <v>0</v>
      </c>
      <c r="G27" s="40">
        <f t="shared" si="1"/>
        <v>100</v>
      </c>
    </row>
    <row r="28" spans="1:7" ht="18" customHeight="1" x14ac:dyDescent="0.25">
      <c r="A28" s="43" t="s">
        <v>108</v>
      </c>
      <c r="B28" s="43"/>
      <c r="C28" s="44">
        <v>130064.878</v>
      </c>
      <c r="D28" s="44">
        <v>80866.33</v>
      </c>
      <c r="E28" s="44">
        <v>82791.151639999982</v>
      </c>
      <c r="F28" s="44">
        <f t="shared" si="0"/>
        <v>1924.8216399999801</v>
      </c>
      <c r="G28" s="44">
        <f t="shared" si="1"/>
        <v>102.38025101423544</v>
      </c>
    </row>
    <row r="29" spans="1:7" ht="18" customHeight="1" x14ac:dyDescent="0.25">
      <c r="A29" s="43" t="s">
        <v>109</v>
      </c>
      <c r="B29" s="43"/>
      <c r="C29" s="44">
        <v>260612.402</v>
      </c>
      <c r="D29" s="44">
        <v>178170.53899999999</v>
      </c>
      <c r="E29" s="44">
        <v>180095.36064</v>
      </c>
      <c r="F29" s="44">
        <f t="shared" si="0"/>
        <v>1924.8216400000092</v>
      </c>
      <c r="G29" s="44">
        <f t="shared" si="1"/>
        <v>101.08032542911036</v>
      </c>
    </row>
  </sheetData>
  <mergeCells count="9">
    <mergeCell ref="A28:B28"/>
    <mergeCell ref="A29:B29"/>
    <mergeCell ref="A2:G2"/>
    <mergeCell ref="A3:G3"/>
    <mergeCell ref="A4:G4"/>
    <mergeCell ref="A5:G5"/>
    <mergeCell ref="A7:A8"/>
    <mergeCell ref="B7:B8"/>
    <mergeCell ref="C7:G7"/>
  </mergeCells>
  <pageMargins left="0.78740157480314965" right="0.59055118110236227" top="0.39370078740157483" bottom="0.39370078740157483" header="0" footer="0"/>
  <pageSetup paperSize="9" scale="65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3CEA-7919-46AE-85BD-4E89C66D4306}">
  <dimension ref="A2:I52"/>
  <sheetViews>
    <sheetView workbookViewId="0">
      <selection activeCell="E7" sqref="E7"/>
    </sheetView>
  </sheetViews>
  <sheetFormatPr defaultRowHeight="12.75" x14ac:dyDescent="0.2"/>
  <cols>
    <col min="1" max="1" width="12.7109375" style="6" customWidth="1"/>
    <col min="2" max="2" width="50.7109375" style="4" customWidth="1"/>
    <col min="3" max="8" width="15.7109375" style="1" customWidth="1"/>
    <col min="9" max="248" width="9.140625" style="1"/>
    <col min="249" max="249" width="12.7109375" style="1" customWidth="1"/>
    <col min="250" max="250" width="50.7109375" style="1" customWidth="1"/>
    <col min="251" max="264" width="15.7109375" style="1" customWidth="1"/>
    <col min="265" max="504" width="9.140625" style="1"/>
    <col min="505" max="505" width="12.7109375" style="1" customWidth="1"/>
    <col min="506" max="506" width="50.7109375" style="1" customWidth="1"/>
    <col min="507" max="520" width="15.7109375" style="1" customWidth="1"/>
    <col min="521" max="760" width="9.140625" style="1"/>
    <col min="761" max="761" width="12.7109375" style="1" customWidth="1"/>
    <col min="762" max="762" width="50.7109375" style="1" customWidth="1"/>
    <col min="763" max="776" width="15.7109375" style="1" customWidth="1"/>
    <col min="777" max="1016" width="9.140625" style="1"/>
    <col min="1017" max="1017" width="12.7109375" style="1" customWidth="1"/>
    <col min="1018" max="1018" width="50.7109375" style="1" customWidth="1"/>
    <col min="1019" max="1032" width="15.7109375" style="1" customWidth="1"/>
    <col min="1033" max="1272" width="9.140625" style="1"/>
    <col min="1273" max="1273" width="12.7109375" style="1" customWidth="1"/>
    <col min="1274" max="1274" width="50.7109375" style="1" customWidth="1"/>
    <col min="1275" max="1288" width="15.7109375" style="1" customWidth="1"/>
    <col min="1289" max="1528" width="9.140625" style="1"/>
    <col min="1529" max="1529" width="12.7109375" style="1" customWidth="1"/>
    <col min="1530" max="1530" width="50.7109375" style="1" customWidth="1"/>
    <col min="1531" max="1544" width="15.7109375" style="1" customWidth="1"/>
    <col min="1545" max="1784" width="9.140625" style="1"/>
    <col min="1785" max="1785" width="12.7109375" style="1" customWidth="1"/>
    <col min="1786" max="1786" width="50.7109375" style="1" customWidth="1"/>
    <col min="1787" max="1800" width="15.7109375" style="1" customWidth="1"/>
    <col min="1801" max="2040" width="9.140625" style="1"/>
    <col min="2041" max="2041" width="12.7109375" style="1" customWidth="1"/>
    <col min="2042" max="2042" width="50.7109375" style="1" customWidth="1"/>
    <col min="2043" max="2056" width="15.7109375" style="1" customWidth="1"/>
    <col min="2057" max="2296" width="9.140625" style="1"/>
    <col min="2297" max="2297" width="12.7109375" style="1" customWidth="1"/>
    <col min="2298" max="2298" width="50.7109375" style="1" customWidth="1"/>
    <col min="2299" max="2312" width="15.7109375" style="1" customWidth="1"/>
    <col min="2313" max="2552" width="9.140625" style="1"/>
    <col min="2553" max="2553" width="12.7109375" style="1" customWidth="1"/>
    <col min="2554" max="2554" width="50.7109375" style="1" customWidth="1"/>
    <col min="2555" max="2568" width="15.7109375" style="1" customWidth="1"/>
    <col min="2569" max="2808" width="9.140625" style="1"/>
    <col min="2809" max="2809" width="12.7109375" style="1" customWidth="1"/>
    <col min="2810" max="2810" width="50.7109375" style="1" customWidth="1"/>
    <col min="2811" max="2824" width="15.7109375" style="1" customWidth="1"/>
    <col min="2825" max="3064" width="9.140625" style="1"/>
    <col min="3065" max="3065" width="12.7109375" style="1" customWidth="1"/>
    <col min="3066" max="3066" width="50.7109375" style="1" customWidth="1"/>
    <col min="3067" max="3080" width="15.7109375" style="1" customWidth="1"/>
    <col min="3081" max="3320" width="9.140625" style="1"/>
    <col min="3321" max="3321" width="12.7109375" style="1" customWidth="1"/>
    <col min="3322" max="3322" width="50.7109375" style="1" customWidth="1"/>
    <col min="3323" max="3336" width="15.7109375" style="1" customWidth="1"/>
    <col min="3337" max="3576" width="9.140625" style="1"/>
    <col min="3577" max="3577" width="12.7109375" style="1" customWidth="1"/>
    <col min="3578" max="3578" width="50.7109375" style="1" customWidth="1"/>
    <col min="3579" max="3592" width="15.7109375" style="1" customWidth="1"/>
    <col min="3593" max="3832" width="9.140625" style="1"/>
    <col min="3833" max="3833" width="12.7109375" style="1" customWidth="1"/>
    <col min="3834" max="3834" width="50.7109375" style="1" customWidth="1"/>
    <col min="3835" max="3848" width="15.7109375" style="1" customWidth="1"/>
    <col min="3849" max="4088" width="9.140625" style="1"/>
    <col min="4089" max="4089" width="12.7109375" style="1" customWidth="1"/>
    <col min="4090" max="4090" width="50.7109375" style="1" customWidth="1"/>
    <col min="4091" max="4104" width="15.7109375" style="1" customWidth="1"/>
    <col min="4105" max="4344" width="9.140625" style="1"/>
    <col min="4345" max="4345" width="12.7109375" style="1" customWidth="1"/>
    <col min="4346" max="4346" width="50.7109375" style="1" customWidth="1"/>
    <col min="4347" max="4360" width="15.7109375" style="1" customWidth="1"/>
    <col min="4361" max="4600" width="9.140625" style="1"/>
    <col min="4601" max="4601" width="12.7109375" style="1" customWidth="1"/>
    <col min="4602" max="4602" width="50.7109375" style="1" customWidth="1"/>
    <col min="4603" max="4616" width="15.7109375" style="1" customWidth="1"/>
    <col min="4617" max="4856" width="9.140625" style="1"/>
    <col min="4857" max="4857" width="12.7109375" style="1" customWidth="1"/>
    <col min="4858" max="4858" width="50.7109375" style="1" customWidth="1"/>
    <col min="4859" max="4872" width="15.7109375" style="1" customWidth="1"/>
    <col min="4873" max="5112" width="9.140625" style="1"/>
    <col min="5113" max="5113" width="12.7109375" style="1" customWidth="1"/>
    <col min="5114" max="5114" width="50.7109375" style="1" customWidth="1"/>
    <col min="5115" max="5128" width="15.7109375" style="1" customWidth="1"/>
    <col min="5129" max="5368" width="9.140625" style="1"/>
    <col min="5369" max="5369" width="12.7109375" style="1" customWidth="1"/>
    <col min="5370" max="5370" width="50.7109375" style="1" customWidth="1"/>
    <col min="5371" max="5384" width="15.7109375" style="1" customWidth="1"/>
    <col min="5385" max="5624" width="9.140625" style="1"/>
    <col min="5625" max="5625" width="12.7109375" style="1" customWidth="1"/>
    <col min="5626" max="5626" width="50.7109375" style="1" customWidth="1"/>
    <col min="5627" max="5640" width="15.7109375" style="1" customWidth="1"/>
    <col min="5641" max="5880" width="9.140625" style="1"/>
    <col min="5881" max="5881" width="12.7109375" style="1" customWidth="1"/>
    <col min="5882" max="5882" width="50.7109375" style="1" customWidth="1"/>
    <col min="5883" max="5896" width="15.7109375" style="1" customWidth="1"/>
    <col min="5897" max="6136" width="9.140625" style="1"/>
    <col min="6137" max="6137" width="12.7109375" style="1" customWidth="1"/>
    <col min="6138" max="6138" width="50.7109375" style="1" customWidth="1"/>
    <col min="6139" max="6152" width="15.7109375" style="1" customWidth="1"/>
    <col min="6153" max="6392" width="9.140625" style="1"/>
    <col min="6393" max="6393" width="12.7109375" style="1" customWidth="1"/>
    <col min="6394" max="6394" width="50.7109375" style="1" customWidth="1"/>
    <col min="6395" max="6408" width="15.7109375" style="1" customWidth="1"/>
    <col min="6409" max="6648" width="9.140625" style="1"/>
    <col min="6649" max="6649" width="12.7109375" style="1" customWidth="1"/>
    <col min="6650" max="6650" width="50.7109375" style="1" customWidth="1"/>
    <col min="6651" max="6664" width="15.7109375" style="1" customWidth="1"/>
    <col min="6665" max="6904" width="9.140625" style="1"/>
    <col min="6905" max="6905" width="12.7109375" style="1" customWidth="1"/>
    <col min="6906" max="6906" width="50.7109375" style="1" customWidth="1"/>
    <col min="6907" max="6920" width="15.7109375" style="1" customWidth="1"/>
    <col min="6921" max="7160" width="9.140625" style="1"/>
    <col min="7161" max="7161" width="12.7109375" style="1" customWidth="1"/>
    <col min="7162" max="7162" width="50.7109375" style="1" customWidth="1"/>
    <col min="7163" max="7176" width="15.7109375" style="1" customWidth="1"/>
    <col min="7177" max="7416" width="9.140625" style="1"/>
    <col min="7417" max="7417" width="12.7109375" style="1" customWidth="1"/>
    <col min="7418" max="7418" width="50.7109375" style="1" customWidth="1"/>
    <col min="7419" max="7432" width="15.7109375" style="1" customWidth="1"/>
    <col min="7433" max="7672" width="9.140625" style="1"/>
    <col min="7673" max="7673" width="12.7109375" style="1" customWidth="1"/>
    <col min="7674" max="7674" width="50.7109375" style="1" customWidth="1"/>
    <col min="7675" max="7688" width="15.7109375" style="1" customWidth="1"/>
    <col min="7689" max="7928" width="9.140625" style="1"/>
    <col min="7929" max="7929" width="12.7109375" style="1" customWidth="1"/>
    <col min="7930" max="7930" width="50.7109375" style="1" customWidth="1"/>
    <col min="7931" max="7944" width="15.7109375" style="1" customWidth="1"/>
    <col min="7945" max="8184" width="9.140625" style="1"/>
    <col min="8185" max="8185" width="12.7109375" style="1" customWidth="1"/>
    <col min="8186" max="8186" width="50.7109375" style="1" customWidth="1"/>
    <col min="8187" max="8200" width="15.7109375" style="1" customWidth="1"/>
    <col min="8201" max="8440" width="9.140625" style="1"/>
    <col min="8441" max="8441" width="12.7109375" style="1" customWidth="1"/>
    <col min="8442" max="8442" width="50.7109375" style="1" customWidth="1"/>
    <col min="8443" max="8456" width="15.7109375" style="1" customWidth="1"/>
    <col min="8457" max="8696" width="9.140625" style="1"/>
    <col min="8697" max="8697" width="12.7109375" style="1" customWidth="1"/>
    <col min="8698" max="8698" width="50.7109375" style="1" customWidth="1"/>
    <col min="8699" max="8712" width="15.7109375" style="1" customWidth="1"/>
    <col min="8713" max="8952" width="9.140625" style="1"/>
    <col min="8953" max="8953" width="12.7109375" style="1" customWidth="1"/>
    <col min="8954" max="8954" width="50.7109375" style="1" customWidth="1"/>
    <col min="8955" max="8968" width="15.7109375" style="1" customWidth="1"/>
    <col min="8969" max="9208" width="9.140625" style="1"/>
    <col min="9209" max="9209" width="12.7109375" style="1" customWidth="1"/>
    <col min="9210" max="9210" width="50.7109375" style="1" customWidth="1"/>
    <col min="9211" max="9224" width="15.7109375" style="1" customWidth="1"/>
    <col min="9225" max="9464" width="9.140625" style="1"/>
    <col min="9465" max="9465" width="12.7109375" style="1" customWidth="1"/>
    <col min="9466" max="9466" width="50.7109375" style="1" customWidth="1"/>
    <col min="9467" max="9480" width="15.7109375" style="1" customWidth="1"/>
    <col min="9481" max="9720" width="9.140625" style="1"/>
    <col min="9721" max="9721" width="12.7109375" style="1" customWidth="1"/>
    <col min="9722" max="9722" width="50.7109375" style="1" customWidth="1"/>
    <col min="9723" max="9736" width="15.7109375" style="1" customWidth="1"/>
    <col min="9737" max="9976" width="9.140625" style="1"/>
    <col min="9977" max="9977" width="12.7109375" style="1" customWidth="1"/>
    <col min="9978" max="9978" width="50.7109375" style="1" customWidth="1"/>
    <col min="9979" max="9992" width="15.7109375" style="1" customWidth="1"/>
    <col min="9993" max="10232" width="9.140625" style="1"/>
    <col min="10233" max="10233" width="12.7109375" style="1" customWidth="1"/>
    <col min="10234" max="10234" width="50.7109375" style="1" customWidth="1"/>
    <col min="10235" max="10248" width="15.7109375" style="1" customWidth="1"/>
    <col min="10249" max="10488" width="9.140625" style="1"/>
    <col min="10489" max="10489" width="12.7109375" style="1" customWidth="1"/>
    <col min="10490" max="10490" width="50.7109375" style="1" customWidth="1"/>
    <col min="10491" max="10504" width="15.7109375" style="1" customWidth="1"/>
    <col min="10505" max="10744" width="9.140625" style="1"/>
    <col min="10745" max="10745" width="12.7109375" style="1" customWidth="1"/>
    <col min="10746" max="10746" width="50.7109375" style="1" customWidth="1"/>
    <col min="10747" max="10760" width="15.7109375" style="1" customWidth="1"/>
    <col min="10761" max="11000" width="9.140625" style="1"/>
    <col min="11001" max="11001" width="12.7109375" style="1" customWidth="1"/>
    <col min="11002" max="11002" width="50.7109375" style="1" customWidth="1"/>
    <col min="11003" max="11016" width="15.7109375" style="1" customWidth="1"/>
    <col min="11017" max="11256" width="9.140625" style="1"/>
    <col min="11257" max="11257" width="12.7109375" style="1" customWidth="1"/>
    <col min="11258" max="11258" width="50.7109375" style="1" customWidth="1"/>
    <col min="11259" max="11272" width="15.7109375" style="1" customWidth="1"/>
    <col min="11273" max="11512" width="9.140625" style="1"/>
    <col min="11513" max="11513" width="12.7109375" style="1" customWidth="1"/>
    <col min="11514" max="11514" width="50.7109375" style="1" customWidth="1"/>
    <col min="11515" max="11528" width="15.7109375" style="1" customWidth="1"/>
    <col min="11529" max="11768" width="9.140625" style="1"/>
    <col min="11769" max="11769" width="12.7109375" style="1" customWidth="1"/>
    <col min="11770" max="11770" width="50.7109375" style="1" customWidth="1"/>
    <col min="11771" max="11784" width="15.7109375" style="1" customWidth="1"/>
    <col min="11785" max="12024" width="9.140625" style="1"/>
    <col min="12025" max="12025" width="12.7109375" style="1" customWidth="1"/>
    <col min="12026" max="12026" width="50.7109375" style="1" customWidth="1"/>
    <col min="12027" max="12040" width="15.7109375" style="1" customWidth="1"/>
    <col min="12041" max="12280" width="9.140625" style="1"/>
    <col min="12281" max="12281" width="12.7109375" style="1" customWidth="1"/>
    <col min="12282" max="12282" width="50.7109375" style="1" customWidth="1"/>
    <col min="12283" max="12296" width="15.7109375" style="1" customWidth="1"/>
    <col min="12297" max="12536" width="9.140625" style="1"/>
    <col min="12537" max="12537" width="12.7109375" style="1" customWidth="1"/>
    <col min="12538" max="12538" width="50.7109375" style="1" customWidth="1"/>
    <col min="12539" max="12552" width="15.7109375" style="1" customWidth="1"/>
    <col min="12553" max="12792" width="9.140625" style="1"/>
    <col min="12793" max="12793" width="12.7109375" style="1" customWidth="1"/>
    <col min="12794" max="12794" width="50.7109375" style="1" customWidth="1"/>
    <col min="12795" max="12808" width="15.7109375" style="1" customWidth="1"/>
    <col min="12809" max="13048" width="9.140625" style="1"/>
    <col min="13049" max="13049" width="12.7109375" style="1" customWidth="1"/>
    <col min="13050" max="13050" width="50.7109375" style="1" customWidth="1"/>
    <col min="13051" max="13064" width="15.7109375" style="1" customWidth="1"/>
    <col min="13065" max="13304" width="9.140625" style="1"/>
    <col min="13305" max="13305" width="12.7109375" style="1" customWidth="1"/>
    <col min="13306" max="13306" width="50.7109375" style="1" customWidth="1"/>
    <col min="13307" max="13320" width="15.7109375" style="1" customWidth="1"/>
    <col min="13321" max="13560" width="9.140625" style="1"/>
    <col min="13561" max="13561" width="12.7109375" style="1" customWidth="1"/>
    <col min="13562" max="13562" width="50.7109375" style="1" customWidth="1"/>
    <col min="13563" max="13576" width="15.7109375" style="1" customWidth="1"/>
    <col min="13577" max="13816" width="9.140625" style="1"/>
    <col min="13817" max="13817" width="12.7109375" style="1" customWidth="1"/>
    <col min="13818" max="13818" width="50.7109375" style="1" customWidth="1"/>
    <col min="13819" max="13832" width="15.7109375" style="1" customWidth="1"/>
    <col min="13833" max="14072" width="9.140625" style="1"/>
    <col min="14073" max="14073" width="12.7109375" style="1" customWidth="1"/>
    <col min="14074" max="14074" width="50.7109375" style="1" customWidth="1"/>
    <col min="14075" max="14088" width="15.7109375" style="1" customWidth="1"/>
    <col min="14089" max="14328" width="9.140625" style="1"/>
    <col min="14329" max="14329" width="12.7109375" style="1" customWidth="1"/>
    <col min="14330" max="14330" width="50.7109375" style="1" customWidth="1"/>
    <col min="14331" max="14344" width="15.7109375" style="1" customWidth="1"/>
    <col min="14345" max="14584" width="9.140625" style="1"/>
    <col min="14585" max="14585" width="12.7109375" style="1" customWidth="1"/>
    <col min="14586" max="14586" width="50.7109375" style="1" customWidth="1"/>
    <col min="14587" max="14600" width="15.7109375" style="1" customWidth="1"/>
    <col min="14601" max="14840" width="9.140625" style="1"/>
    <col min="14841" max="14841" width="12.7109375" style="1" customWidth="1"/>
    <col min="14842" max="14842" width="50.7109375" style="1" customWidth="1"/>
    <col min="14843" max="14856" width="15.7109375" style="1" customWidth="1"/>
    <col min="14857" max="15096" width="9.140625" style="1"/>
    <col min="15097" max="15097" width="12.7109375" style="1" customWidth="1"/>
    <col min="15098" max="15098" width="50.7109375" style="1" customWidth="1"/>
    <col min="15099" max="15112" width="15.7109375" style="1" customWidth="1"/>
    <col min="15113" max="15352" width="9.140625" style="1"/>
    <col min="15353" max="15353" width="12.7109375" style="1" customWidth="1"/>
    <col min="15354" max="15354" width="50.7109375" style="1" customWidth="1"/>
    <col min="15355" max="15368" width="15.7109375" style="1" customWidth="1"/>
    <col min="15369" max="15608" width="9.140625" style="1"/>
    <col min="15609" max="15609" width="12.7109375" style="1" customWidth="1"/>
    <col min="15610" max="15610" width="50.7109375" style="1" customWidth="1"/>
    <col min="15611" max="15624" width="15.7109375" style="1" customWidth="1"/>
    <col min="15625" max="15864" width="9.140625" style="1"/>
    <col min="15865" max="15865" width="12.7109375" style="1" customWidth="1"/>
    <col min="15866" max="15866" width="50.7109375" style="1" customWidth="1"/>
    <col min="15867" max="15880" width="15.7109375" style="1" customWidth="1"/>
    <col min="15881" max="16120" width="9.140625" style="1"/>
    <col min="16121" max="16121" width="12.7109375" style="1" customWidth="1"/>
    <col min="16122" max="16122" width="50.7109375" style="1" customWidth="1"/>
    <col min="16123" max="16136" width="15.7109375" style="1" customWidth="1"/>
    <col min="16137" max="16384" width="9.140625" style="1"/>
  </cols>
  <sheetData>
    <row r="2" spans="1:9" ht="15.75" x14ac:dyDescent="0.25">
      <c r="A2" s="22" t="s">
        <v>75</v>
      </c>
      <c r="B2" s="22"/>
      <c r="C2" s="22"/>
      <c r="D2" s="22"/>
      <c r="E2" s="22"/>
      <c r="F2" s="22"/>
      <c r="G2" s="22"/>
      <c r="H2" s="22"/>
    </row>
    <row r="3" spans="1:9" ht="15.75" x14ac:dyDescent="0.25">
      <c r="A3" s="22" t="s">
        <v>76</v>
      </c>
      <c r="B3" s="22"/>
      <c r="C3" s="22"/>
      <c r="D3" s="22"/>
      <c r="E3" s="22"/>
      <c r="F3" s="22"/>
      <c r="G3" s="22"/>
      <c r="H3" s="22"/>
    </row>
    <row r="4" spans="1:9" ht="15.75" x14ac:dyDescent="0.25">
      <c r="A4" s="22" t="s">
        <v>77</v>
      </c>
      <c r="B4" s="22"/>
      <c r="C4" s="22"/>
      <c r="D4" s="22"/>
      <c r="E4" s="22"/>
      <c r="F4" s="22"/>
      <c r="G4" s="22"/>
      <c r="H4" s="22"/>
    </row>
    <row r="5" spans="1:9" ht="15.75" x14ac:dyDescent="0.25">
      <c r="A5" s="22" t="s">
        <v>78</v>
      </c>
      <c r="B5" s="22"/>
      <c r="C5" s="22"/>
      <c r="D5" s="22"/>
      <c r="E5" s="22"/>
      <c r="F5" s="22"/>
      <c r="G5" s="22"/>
      <c r="H5" s="22"/>
    </row>
    <row r="6" spans="1:9" ht="15" x14ac:dyDescent="0.25">
      <c r="A6" s="8"/>
      <c r="B6" s="9"/>
      <c r="C6" s="10"/>
      <c r="D6" s="10"/>
      <c r="E6" s="10"/>
      <c r="F6" s="10"/>
      <c r="G6" s="10"/>
      <c r="H6" s="11" t="s">
        <v>74</v>
      </c>
    </row>
    <row r="7" spans="1:9" s="2" customFormat="1" ht="71.25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73</v>
      </c>
    </row>
    <row r="8" spans="1:9" ht="14.25" x14ac:dyDescent="0.2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</row>
    <row r="9" spans="1:9" ht="60" x14ac:dyDescent="0.2">
      <c r="A9" s="13" t="s">
        <v>7</v>
      </c>
      <c r="B9" s="14" t="s">
        <v>8</v>
      </c>
      <c r="C9" s="15">
        <v>39939.286</v>
      </c>
      <c r="D9" s="15">
        <v>18731.321000000004</v>
      </c>
      <c r="E9" s="15">
        <v>14648.274180000004</v>
      </c>
      <c r="F9" s="21">
        <f>C9-E9</f>
        <v>25291.011819999996</v>
      </c>
      <c r="G9" s="21">
        <f>D9-E9</f>
        <v>4083.0468199999996</v>
      </c>
      <c r="H9" s="21">
        <f>IF(D9=0,0,(E9/D9)*100)</f>
        <v>78.202034869831124</v>
      </c>
      <c r="I9" s="3"/>
    </row>
    <row r="10" spans="1:9" ht="45" x14ac:dyDescent="0.2">
      <c r="A10" s="13" t="s">
        <v>9</v>
      </c>
      <c r="B10" s="14" t="s">
        <v>10</v>
      </c>
      <c r="C10" s="15">
        <v>20959.368000000002</v>
      </c>
      <c r="D10" s="15">
        <v>13725.088</v>
      </c>
      <c r="E10" s="15">
        <v>8470.0292499999996</v>
      </c>
      <c r="F10" s="21">
        <f>C10-E10</f>
        <v>12489.338750000003</v>
      </c>
      <c r="G10" s="21">
        <f>D10-E10</f>
        <v>5255.0587500000001</v>
      </c>
      <c r="H10" s="21">
        <f>IF(D10=0,0,(E10/D10)*100)</f>
        <v>61.712021445691278</v>
      </c>
      <c r="I10" s="3"/>
    </row>
    <row r="11" spans="1:9" ht="45" x14ac:dyDescent="0.2">
      <c r="A11" s="13" t="s">
        <v>11</v>
      </c>
      <c r="B11" s="14" t="s">
        <v>12</v>
      </c>
      <c r="C11" s="15">
        <v>44991.5</v>
      </c>
      <c r="D11" s="15">
        <v>27791.1</v>
      </c>
      <c r="E11" s="15">
        <v>24747.61378</v>
      </c>
      <c r="F11" s="21">
        <f>C11-E11</f>
        <v>20243.88622</v>
      </c>
      <c r="G11" s="21">
        <f>D11-E11</f>
        <v>3043.4862199999989</v>
      </c>
      <c r="H11" s="21">
        <f>IF(D11=0,0,(E11/D11)*100)</f>
        <v>89.048701850592465</v>
      </c>
      <c r="I11" s="3"/>
    </row>
    <row r="12" spans="1:9" ht="75" x14ac:dyDescent="0.2">
      <c r="A12" s="13" t="s">
        <v>13</v>
      </c>
      <c r="B12" s="14" t="s">
        <v>14</v>
      </c>
      <c r="C12" s="15">
        <v>1016.283</v>
      </c>
      <c r="D12" s="15">
        <v>1016.283</v>
      </c>
      <c r="E12" s="15">
        <v>332.07381000000004</v>
      </c>
      <c r="F12" s="21">
        <f>C12-E12</f>
        <v>684.20919000000004</v>
      </c>
      <c r="G12" s="21">
        <f>D12-E12</f>
        <v>684.20919000000004</v>
      </c>
      <c r="H12" s="21">
        <f>IF(D12=0,0,(E12/D12)*100)</f>
        <v>32.675328624015165</v>
      </c>
      <c r="I12" s="3"/>
    </row>
    <row r="13" spans="1:9" ht="90" x14ac:dyDescent="0.2">
      <c r="A13" s="13" t="s">
        <v>15</v>
      </c>
      <c r="B13" s="14" t="s">
        <v>16</v>
      </c>
      <c r="C13" s="15">
        <v>38.652999999999999</v>
      </c>
      <c r="D13" s="15">
        <v>38.652999999999999</v>
      </c>
      <c r="E13" s="15">
        <v>38.652999999999999</v>
      </c>
      <c r="F13" s="21">
        <f>C13-E13</f>
        <v>0</v>
      </c>
      <c r="G13" s="21">
        <f>D13-E13</f>
        <v>0</v>
      </c>
      <c r="H13" s="21">
        <f>IF(D13=0,0,(E13/D13)*100)</f>
        <v>100</v>
      </c>
      <c r="I13" s="3"/>
    </row>
    <row r="14" spans="1:9" ht="30" x14ac:dyDescent="0.2">
      <c r="A14" s="13" t="s">
        <v>17</v>
      </c>
      <c r="B14" s="14" t="s">
        <v>18</v>
      </c>
      <c r="C14" s="15">
        <v>4125.1970000000001</v>
      </c>
      <c r="D14" s="15">
        <v>4125.1970000000001</v>
      </c>
      <c r="E14" s="15">
        <v>4125.1970000000001</v>
      </c>
      <c r="F14" s="21">
        <f>C14-E14</f>
        <v>0</v>
      </c>
      <c r="G14" s="21">
        <f>D14-E14</f>
        <v>0</v>
      </c>
      <c r="H14" s="21">
        <f>IF(D14=0,0,(E14/D14)*100)</f>
        <v>100</v>
      </c>
      <c r="I14" s="3"/>
    </row>
    <row r="15" spans="1:9" ht="30" x14ac:dyDescent="0.2">
      <c r="A15" s="13" t="s">
        <v>19</v>
      </c>
      <c r="B15" s="14" t="s">
        <v>20</v>
      </c>
      <c r="C15" s="15">
        <v>462.99</v>
      </c>
      <c r="D15" s="15">
        <v>462.99</v>
      </c>
      <c r="E15" s="15">
        <v>462.81182000000001</v>
      </c>
      <c r="F15" s="21">
        <f>C15-E15</f>
        <v>0.17817999999999756</v>
      </c>
      <c r="G15" s="21">
        <f>D15-E15</f>
        <v>0.17817999999999756</v>
      </c>
      <c r="H15" s="21">
        <f>IF(D15=0,0,(E15/D15)*100)</f>
        <v>99.961515367502543</v>
      </c>
      <c r="I15" s="3"/>
    </row>
    <row r="16" spans="1:9" ht="15" x14ac:dyDescent="0.2">
      <c r="A16" s="13" t="s">
        <v>21</v>
      </c>
      <c r="B16" s="14" t="s">
        <v>22</v>
      </c>
      <c r="C16" s="15">
        <v>54</v>
      </c>
      <c r="D16" s="15">
        <v>54</v>
      </c>
      <c r="E16" s="15">
        <v>54</v>
      </c>
      <c r="F16" s="21">
        <f>C16-E16</f>
        <v>0</v>
      </c>
      <c r="G16" s="21">
        <f>D16-E16</f>
        <v>0</v>
      </c>
      <c r="H16" s="21">
        <f>IF(D16=0,0,(E16/D16)*100)</f>
        <v>100</v>
      </c>
      <c r="I16" s="3"/>
    </row>
    <row r="17" spans="1:9" ht="30" x14ac:dyDescent="0.2">
      <c r="A17" s="13" t="s">
        <v>23</v>
      </c>
      <c r="B17" s="14" t="s">
        <v>24</v>
      </c>
      <c r="C17" s="15">
        <v>60</v>
      </c>
      <c r="D17" s="15">
        <v>60</v>
      </c>
      <c r="E17" s="15">
        <v>0</v>
      </c>
      <c r="F17" s="21">
        <f>C17-E17</f>
        <v>60</v>
      </c>
      <c r="G17" s="21">
        <f>D17-E17</f>
        <v>60</v>
      </c>
      <c r="H17" s="21">
        <f>IF(D17=0,0,(E17/D17)*100)</f>
        <v>0</v>
      </c>
      <c r="I17" s="3"/>
    </row>
    <row r="18" spans="1:9" ht="30" x14ac:dyDescent="0.2">
      <c r="A18" s="13" t="s">
        <v>25</v>
      </c>
      <c r="B18" s="14" t="s">
        <v>26</v>
      </c>
      <c r="C18" s="15">
        <v>1.4339999999999999</v>
      </c>
      <c r="D18" s="15">
        <v>1.4339999999999999</v>
      </c>
      <c r="E18" s="15">
        <v>0</v>
      </c>
      <c r="F18" s="21">
        <f>C18-E18</f>
        <v>1.4339999999999999</v>
      </c>
      <c r="G18" s="21">
        <f>D18-E18</f>
        <v>1.4339999999999999</v>
      </c>
      <c r="H18" s="21">
        <f>IF(D18=0,0,(E18/D18)*100)</f>
        <v>0</v>
      </c>
      <c r="I18" s="3"/>
    </row>
    <row r="19" spans="1:9" ht="30" x14ac:dyDescent="0.2">
      <c r="A19" s="13" t="s">
        <v>27</v>
      </c>
      <c r="B19" s="14" t="s">
        <v>28</v>
      </c>
      <c r="C19" s="15">
        <v>30</v>
      </c>
      <c r="D19" s="15">
        <v>30</v>
      </c>
      <c r="E19" s="15">
        <v>0</v>
      </c>
      <c r="F19" s="21">
        <f>C19-E19</f>
        <v>30</v>
      </c>
      <c r="G19" s="21">
        <f>D19-E19</f>
        <v>30</v>
      </c>
      <c r="H19" s="21">
        <f>IF(D19=0,0,(E19/D19)*100)</f>
        <v>0</v>
      </c>
      <c r="I19" s="3"/>
    </row>
    <row r="20" spans="1:9" ht="30" x14ac:dyDescent="0.2">
      <c r="A20" s="13" t="s">
        <v>29</v>
      </c>
      <c r="B20" s="14" t="s">
        <v>30</v>
      </c>
      <c r="C20" s="15">
        <v>28.8</v>
      </c>
      <c r="D20" s="15">
        <v>28.8</v>
      </c>
      <c r="E20" s="15">
        <v>14</v>
      </c>
      <c r="F20" s="21">
        <f>C20-E20</f>
        <v>14.8</v>
      </c>
      <c r="G20" s="21">
        <f>D20-E20</f>
        <v>14.8</v>
      </c>
      <c r="H20" s="21">
        <f>IF(D20=0,0,(E20/D20)*100)</f>
        <v>48.611111111111107</v>
      </c>
      <c r="I20" s="3"/>
    </row>
    <row r="21" spans="1:9" ht="60" x14ac:dyDescent="0.2">
      <c r="A21" s="13" t="s">
        <v>31</v>
      </c>
      <c r="B21" s="14" t="s">
        <v>32</v>
      </c>
      <c r="C21" s="15">
        <v>320</v>
      </c>
      <c r="D21" s="15">
        <v>320</v>
      </c>
      <c r="E21" s="15">
        <v>0</v>
      </c>
      <c r="F21" s="21">
        <f>C21-E21</f>
        <v>320</v>
      </c>
      <c r="G21" s="21">
        <f>D21-E21</f>
        <v>320</v>
      </c>
      <c r="H21" s="21">
        <f>IF(D21=0,0,(E21/D21)*100)</f>
        <v>0</v>
      </c>
      <c r="I21" s="3"/>
    </row>
    <row r="22" spans="1:9" ht="75" x14ac:dyDescent="0.2">
      <c r="A22" s="13" t="s">
        <v>33</v>
      </c>
      <c r="B22" s="14" t="s">
        <v>34</v>
      </c>
      <c r="C22" s="15">
        <v>741.29200000000003</v>
      </c>
      <c r="D22" s="15">
        <v>434</v>
      </c>
      <c r="E22" s="15">
        <v>207.46072000000001</v>
      </c>
      <c r="F22" s="21">
        <f>C22-E22</f>
        <v>533.83127999999999</v>
      </c>
      <c r="G22" s="21">
        <f>D22-E22</f>
        <v>226.53927999999999</v>
      </c>
      <c r="H22" s="21">
        <f>IF(D22=0,0,(E22/D22)*100)</f>
        <v>47.802009216589866</v>
      </c>
      <c r="I22" s="3"/>
    </row>
    <row r="23" spans="1:9" ht="30" x14ac:dyDescent="0.2">
      <c r="A23" s="13" t="s">
        <v>35</v>
      </c>
      <c r="B23" s="14" t="s">
        <v>36</v>
      </c>
      <c r="C23" s="15">
        <v>8832.9549999999999</v>
      </c>
      <c r="D23" s="15">
        <v>4583.3650000000007</v>
      </c>
      <c r="E23" s="15">
        <v>3512.8747699999999</v>
      </c>
      <c r="F23" s="21">
        <f>C23-E23</f>
        <v>5320.0802299999996</v>
      </c>
      <c r="G23" s="21">
        <f>D23-E23</f>
        <v>1070.4902300000008</v>
      </c>
      <c r="H23" s="21">
        <f>IF(D23=0,0,(E23/D23)*100)</f>
        <v>76.644010895924708</v>
      </c>
      <c r="I23" s="3"/>
    </row>
    <row r="24" spans="1:9" ht="30" x14ac:dyDescent="0.2">
      <c r="A24" s="13" t="s">
        <v>37</v>
      </c>
      <c r="B24" s="14" t="s">
        <v>38</v>
      </c>
      <c r="C24" s="15">
        <v>1127.078</v>
      </c>
      <c r="D24" s="15">
        <v>666.63</v>
      </c>
      <c r="E24" s="15">
        <v>172.07657999999998</v>
      </c>
      <c r="F24" s="21">
        <f>C24-E24</f>
        <v>955.00142000000005</v>
      </c>
      <c r="G24" s="21">
        <f>D24-E24</f>
        <v>494.55342000000002</v>
      </c>
      <c r="H24" s="21">
        <f>IF(D24=0,0,(E24/D24)*100)</f>
        <v>25.812906709869036</v>
      </c>
      <c r="I24" s="3"/>
    </row>
    <row r="25" spans="1:9" ht="30" x14ac:dyDescent="0.2">
      <c r="A25" s="13" t="s">
        <v>39</v>
      </c>
      <c r="B25" s="14" t="s">
        <v>40</v>
      </c>
      <c r="C25" s="15">
        <v>9646.5629999999983</v>
      </c>
      <c r="D25" s="15">
        <v>4964.3139999999994</v>
      </c>
      <c r="E25" s="15">
        <v>4218.2509899999986</v>
      </c>
      <c r="F25" s="21">
        <f>C25-E25</f>
        <v>5428.3120099999996</v>
      </c>
      <c r="G25" s="21">
        <f>D25-E25</f>
        <v>746.06301000000076</v>
      </c>
      <c r="H25" s="21">
        <f>IF(D25=0,0,(E25/D25)*100)</f>
        <v>84.971478234454935</v>
      </c>
      <c r="I25" s="3"/>
    </row>
    <row r="26" spans="1:9" ht="30" x14ac:dyDescent="0.2">
      <c r="A26" s="13" t="s">
        <v>41</v>
      </c>
      <c r="B26" s="14" t="s">
        <v>42</v>
      </c>
      <c r="C26" s="15">
        <v>199.5</v>
      </c>
      <c r="D26" s="15">
        <v>199.5</v>
      </c>
      <c r="E26" s="15">
        <v>186</v>
      </c>
      <c r="F26" s="21">
        <f>C26-E26</f>
        <v>13.5</v>
      </c>
      <c r="G26" s="21">
        <f>D26-E26</f>
        <v>13.5</v>
      </c>
      <c r="H26" s="21">
        <f>IF(D26=0,0,(E26/D26)*100)</f>
        <v>93.233082706766908</v>
      </c>
      <c r="I26" s="3"/>
    </row>
    <row r="27" spans="1:9" ht="45" x14ac:dyDescent="0.2">
      <c r="A27" s="13" t="s">
        <v>43</v>
      </c>
      <c r="B27" s="14" t="s">
        <v>44</v>
      </c>
      <c r="C27" s="15">
        <v>18545.185000000001</v>
      </c>
      <c r="D27" s="15">
        <v>18545.185000000001</v>
      </c>
      <c r="E27" s="15">
        <v>18420.170170000001</v>
      </c>
      <c r="F27" s="21">
        <f>C27-E27</f>
        <v>125.01483000000007</v>
      </c>
      <c r="G27" s="21">
        <f>D27-E27</f>
        <v>125.01483000000007</v>
      </c>
      <c r="H27" s="21">
        <f>IF(D27=0,0,(E27/D27)*100)</f>
        <v>99.325890628753498</v>
      </c>
      <c r="I27" s="3"/>
    </row>
    <row r="28" spans="1:9" ht="15" x14ac:dyDescent="0.2">
      <c r="A28" s="13" t="s">
        <v>45</v>
      </c>
      <c r="B28" s="14" t="s">
        <v>46</v>
      </c>
      <c r="C28" s="15">
        <v>21818.761000000002</v>
      </c>
      <c r="D28" s="15">
        <v>16130.26</v>
      </c>
      <c r="E28" s="15">
        <v>16094.099190000001</v>
      </c>
      <c r="F28" s="21">
        <f>C28-E28</f>
        <v>5724.6618100000014</v>
      </c>
      <c r="G28" s="21">
        <f>D28-E28</f>
        <v>36.160809999999401</v>
      </c>
      <c r="H28" s="21">
        <f>IF(D28=0,0,(E28/D28)*100)</f>
        <v>99.775820042578374</v>
      </c>
      <c r="I28" s="3"/>
    </row>
    <row r="29" spans="1:9" ht="15" x14ac:dyDescent="0.2">
      <c r="A29" s="13" t="s">
        <v>47</v>
      </c>
      <c r="B29" s="14" t="s">
        <v>48</v>
      </c>
      <c r="C29" s="15">
        <v>99.998999999999995</v>
      </c>
      <c r="D29" s="15">
        <v>99.998999999999995</v>
      </c>
      <c r="E29" s="15">
        <v>0</v>
      </c>
      <c r="F29" s="21">
        <f>C29-E29</f>
        <v>99.998999999999995</v>
      </c>
      <c r="G29" s="21">
        <f>D29-E29</f>
        <v>99.998999999999995</v>
      </c>
      <c r="H29" s="21">
        <f>IF(D29=0,0,(E29/D29)*100)</f>
        <v>0</v>
      </c>
      <c r="I29" s="3"/>
    </row>
    <row r="30" spans="1:9" ht="30" x14ac:dyDescent="0.2">
      <c r="A30" s="13" t="s">
        <v>49</v>
      </c>
      <c r="B30" s="14" t="s">
        <v>50</v>
      </c>
      <c r="C30" s="15">
        <v>77.78</v>
      </c>
      <c r="D30" s="15">
        <v>77.78</v>
      </c>
      <c r="E30" s="15">
        <v>47.988</v>
      </c>
      <c r="F30" s="21">
        <f>C30-E30</f>
        <v>29.792000000000002</v>
      </c>
      <c r="G30" s="21">
        <f>D30-E30</f>
        <v>29.792000000000002</v>
      </c>
      <c r="H30" s="21">
        <f>IF(D30=0,0,(E30/D30)*100)</f>
        <v>61.697094368732323</v>
      </c>
      <c r="I30" s="3"/>
    </row>
    <row r="31" spans="1:9" ht="15" x14ac:dyDescent="0.2">
      <c r="A31" s="13" t="s">
        <v>51</v>
      </c>
      <c r="B31" s="14" t="s">
        <v>52</v>
      </c>
      <c r="C31" s="15">
        <v>4327.99</v>
      </c>
      <c r="D31" s="15">
        <v>2539.2600000000002</v>
      </c>
      <c r="E31" s="15">
        <v>1552.29766</v>
      </c>
      <c r="F31" s="21">
        <f>C31-E31</f>
        <v>2775.6923399999996</v>
      </c>
      <c r="G31" s="21">
        <f>D31-E31</f>
        <v>986.96234000000027</v>
      </c>
      <c r="H31" s="21">
        <f>IF(D31=0,0,(E31/D31)*100)</f>
        <v>61.131891180895217</v>
      </c>
      <c r="I31" s="3"/>
    </row>
    <row r="32" spans="1:9" ht="30" x14ac:dyDescent="0.2">
      <c r="A32" s="13" t="s">
        <v>53</v>
      </c>
      <c r="B32" s="14" t="s">
        <v>54</v>
      </c>
      <c r="C32" s="15">
        <v>300</v>
      </c>
      <c r="D32" s="15">
        <v>300</v>
      </c>
      <c r="E32" s="15">
        <v>0</v>
      </c>
      <c r="F32" s="21">
        <f>C32-E32</f>
        <v>300</v>
      </c>
      <c r="G32" s="21">
        <f>D32-E32</f>
        <v>300</v>
      </c>
      <c r="H32" s="21">
        <f>IF(D32=0,0,(E32/D32)*100)</f>
        <v>0</v>
      </c>
      <c r="I32" s="3"/>
    </row>
    <row r="33" spans="1:9" ht="30" x14ac:dyDescent="0.2">
      <c r="A33" s="13" t="s">
        <v>55</v>
      </c>
      <c r="B33" s="14" t="s">
        <v>56</v>
      </c>
      <c r="C33" s="15">
        <v>7640.6050000000005</v>
      </c>
      <c r="D33" s="15">
        <v>4552.2020000000002</v>
      </c>
      <c r="E33" s="15">
        <v>3095.7297900000003</v>
      </c>
      <c r="F33" s="21">
        <f>C33-E33</f>
        <v>4544.8752100000002</v>
      </c>
      <c r="G33" s="21">
        <f>D33-E33</f>
        <v>1456.4722099999999</v>
      </c>
      <c r="H33" s="21">
        <f>IF(D33=0,0,(E33/D33)*100)</f>
        <v>68.005105880626573</v>
      </c>
      <c r="I33" s="3"/>
    </row>
    <row r="34" spans="1:9" ht="15" x14ac:dyDescent="0.2">
      <c r="A34" s="13" t="s">
        <v>57</v>
      </c>
      <c r="B34" s="14" t="s">
        <v>58</v>
      </c>
      <c r="C34" s="15">
        <v>187.5</v>
      </c>
      <c r="D34" s="15">
        <v>187.5</v>
      </c>
      <c r="E34" s="15">
        <v>87.5</v>
      </c>
      <c r="F34" s="21">
        <f>C34-E34</f>
        <v>100</v>
      </c>
      <c r="G34" s="21">
        <f>D34-E34</f>
        <v>100</v>
      </c>
      <c r="H34" s="21">
        <f>IF(D34=0,0,(E34/D34)*100)</f>
        <v>46.666666666666664</v>
      </c>
      <c r="I34" s="3"/>
    </row>
    <row r="35" spans="1:9" ht="15" x14ac:dyDescent="0.2">
      <c r="A35" s="13" t="s">
        <v>59</v>
      </c>
      <c r="B35" s="14" t="s">
        <v>60</v>
      </c>
      <c r="C35" s="15">
        <v>271.46600000000001</v>
      </c>
      <c r="D35" s="15">
        <v>166.816</v>
      </c>
      <c r="E35" s="15">
        <v>135.6576</v>
      </c>
      <c r="F35" s="21">
        <f>C35-E35</f>
        <v>135.80840000000001</v>
      </c>
      <c r="G35" s="21">
        <f>D35-E35</f>
        <v>31.1584</v>
      </c>
      <c r="H35" s="21">
        <f>IF(D35=0,0,(E35/D35)*100)</f>
        <v>81.321695760598502</v>
      </c>
      <c r="I35" s="3"/>
    </row>
    <row r="36" spans="1:9" ht="15" x14ac:dyDescent="0.2">
      <c r="A36" s="13" t="s">
        <v>61</v>
      </c>
      <c r="B36" s="14" t="s">
        <v>62</v>
      </c>
      <c r="C36" s="15">
        <v>1000</v>
      </c>
      <c r="D36" s="15">
        <v>1000</v>
      </c>
      <c r="E36" s="15">
        <v>1000</v>
      </c>
      <c r="F36" s="21">
        <f>C36-E36</f>
        <v>0</v>
      </c>
      <c r="G36" s="21">
        <f>D36-E36</f>
        <v>0</v>
      </c>
      <c r="H36" s="21">
        <f>IF(D36=0,0,(E36/D36)*100)</f>
        <v>100</v>
      </c>
      <c r="I36" s="3"/>
    </row>
    <row r="37" spans="1:9" ht="45" x14ac:dyDescent="0.2">
      <c r="A37" s="13" t="s">
        <v>63</v>
      </c>
      <c r="B37" s="14" t="s">
        <v>64</v>
      </c>
      <c r="C37" s="15">
        <v>300</v>
      </c>
      <c r="D37" s="15">
        <v>300</v>
      </c>
      <c r="E37" s="15">
        <v>300</v>
      </c>
      <c r="F37" s="21">
        <f>C37-E37</f>
        <v>0</v>
      </c>
      <c r="G37" s="21">
        <f>D37-E37</f>
        <v>0</v>
      </c>
      <c r="H37" s="21">
        <f>IF(D37=0,0,(E37/D37)*100)</f>
        <v>100</v>
      </c>
      <c r="I37" s="3"/>
    </row>
    <row r="38" spans="1:9" ht="45" x14ac:dyDescent="0.2">
      <c r="A38" s="13" t="s">
        <v>65</v>
      </c>
      <c r="B38" s="14" t="s">
        <v>66</v>
      </c>
      <c r="C38" s="15">
        <v>1172.2570000000001</v>
      </c>
      <c r="D38" s="15">
        <v>655.19600000000014</v>
      </c>
      <c r="E38" s="15">
        <v>495.63056999999998</v>
      </c>
      <c r="F38" s="21">
        <f>C38-E38</f>
        <v>676.62643000000003</v>
      </c>
      <c r="G38" s="21">
        <f>D38-E38</f>
        <v>159.56543000000016</v>
      </c>
      <c r="H38" s="21">
        <f>IF(D38=0,0,(E38/D38)*100)</f>
        <v>75.646153212168556</v>
      </c>
      <c r="I38" s="3"/>
    </row>
    <row r="39" spans="1:9" ht="45" x14ac:dyDescent="0.2">
      <c r="A39" s="13" t="s">
        <v>67</v>
      </c>
      <c r="B39" s="14" t="s">
        <v>66</v>
      </c>
      <c r="C39" s="15">
        <v>5398.8760000000011</v>
      </c>
      <c r="D39" s="15">
        <v>3338.056</v>
      </c>
      <c r="E39" s="15">
        <v>2197.4204199999995</v>
      </c>
      <c r="F39" s="21">
        <f>C39-E39</f>
        <v>3201.4555800000016</v>
      </c>
      <c r="G39" s="21">
        <f>D39-E39</f>
        <v>1140.6355800000006</v>
      </c>
      <c r="H39" s="21">
        <f>IF(D39=0,0,(E39/D39)*100)</f>
        <v>65.829345583177741</v>
      </c>
      <c r="I39" s="3"/>
    </row>
    <row r="40" spans="1:9" ht="45" x14ac:dyDescent="0.2">
      <c r="A40" s="13" t="s">
        <v>68</v>
      </c>
      <c r="B40" s="14" t="s">
        <v>66</v>
      </c>
      <c r="C40" s="15">
        <v>2169.373</v>
      </c>
      <c r="D40" s="15">
        <v>1408.194</v>
      </c>
      <c r="E40" s="15">
        <v>1024.8777400000001</v>
      </c>
      <c r="F40" s="21">
        <f>C40-E40</f>
        <v>1144.4952599999999</v>
      </c>
      <c r="G40" s="21">
        <f>D40-E40</f>
        <v>383.31625999999983</v>
      </c>
      <c r="H40" s="21">
        <f>IF(D40=0,0,(E40/D40)*100)</f>
        <v>72.779584347043098</v>
      </c>
      <c r="I40" s="3"/>
    </row>
    <row r="41" spans="1:9" ht="15" x14ac:dyDescent="0.2">
      <c r="A41" s="13" t="s">
        <v>69</v>
      </c>
      <c r="B41" s="14" t="s">
        <v>70</v>
      </c>
      <c r="C41" s="15">
        <v>100</v>
      </c>
      <c r="D41" s="15">
        <v>100</v>
      </c>
      <c r="E41" s="15">
        <v>0</v>
      </c>
      <c r="F41" s="21">
        <f>C41-E41</f>
        <v>100</v>
      </c>
      <c r="G41" s="21">
        <f>D41-E41</f>
        <v>100</v>
      </c>
      <c r="H41" s="21">
        <f>IF(D41=0,0,(E41/D41)*100)</f>
        <v>0</v>
      </c>
      <c r="I41" s="3"/>
    </row>
    <row r="42" spans="1:9" s="17" customFormat="1" ht="14.25" x14ac:dyDescent="0.2">
      <c r="A42" s="18" t="s">
        <v>71</v>
      </c>
      <c r="B42" s="19" t="s">
        <v>72</v>
      </c>
      <c r="C42" s="20">
        <v>195984.69100000002</v>
      </c>
      <c r="D42" s="20">
        <v>126633.12300000002</v>
      </c>
      <c r="E42" s="20">
        <v>105640.68704</v>
      </c>
      <c r="F42" s="20">
        <f>C42-E42</f>
        <v>90344.003960000016</v>
      </c>
      <c r="G42" s="20">
        <f>D42-E42</f>
        <v>20992.435960000017</v>
      </c>
      <c r="H42" s="20">
        <f>IF(D42=0,0,(E42/D42)*100)</f>
        <v>83.422634250282201</v>
      </c>
      <c r="I42" s="16"/>
    </row>
    <row r="44" spans="1:9" x14ac:dyDescent="0.2">
      <c r="A44" s="7"/>
      <c r="B44" s="5"/>
      <c r="C44" s="3"/>
      <c r="D44" s="3"/>
      <c r="E44" s="3"/>
      <c r="F44" s="3"/>
      <c r="G44" s="3"/>
      <c r="H44" s="3"/>
    </row>
    <row r="52" hidden="1" x14ac:dyDescent="0.2"/>
  </sheetData>
  <mergeCells count="4">
    <mergeCell ref="A3:H3"/>
    <mergeCell ref="A5:H5"/>
    <mergeCell ref="A2:H2"/>
    <mergeCell ref="A4:H4"/>
  </mergeCells>
  <conditionalFormatting sqref="A9:A42">
    <cfRule type="expression" dxfId="95" priority="49" stopIfTrue="1">
      <formula>#REF!=1</formula>
    </cfRule>
    <cfRule type="expression" dxfId="94" priority="50" stopIfTrue="1">
      <formula>#REF!=2</formula>
    </cfRule>
    <cfRule type="expression" dxfId="93" priority="51" stopIfTrue="1">
      <formula>#REF!=3</formula>
    </cfRule>
  </conditionalFormatting>
  <conditionalFormatting sqref="B9:B42">
    <cfRule type="expression" dxfId="92" priority="52" stopIfTrue="1">
      <formula>#REF!=1</formula>
    </cfRule>
    <cfRule type="expression" dxfId="91" priority="53" stopIfTrue="1">
      <formula>#REF!=2</formula>
    </cfRule>
    <cfRule type="expression" dxfId="90" priority="54" stopIfTrue="1">
      <formula>#REF!=3</formula>
    </cfRule>
  </conditionalFormatting>
  <conditionalFormatting sqref="C9:C42">
    <cfRule type="expression" dxfId="86" priority="58" stopIfTrue="1">
      <formula>#REF!=1</formula>
    </cfRule>
    <cfRule type="expression" dxfId="85" priority="59" stopIfTrue="1">
      <formula>#REF!=2</formula>
    </cfRule>
    <cfRule type="expression" dxfId="84" priority="60" stopIfTrue="1">
      <formula>#REF!=3</formula>
    </cfRule>
  </conditionalFormatting>
  <conditionalFormatting sqref="D9:D42">
    <cfRule type="expression" dxfId="83" priority="61" stopIfTrue="1">
      <formula>#REF!=1</formula>
    </cfRule>
    <cfRule type="expression" dxfId="82" priority="62" stopIfTrue="1">
      <formula>#REF!=2</formula>
    </cfRule>
    <cfRule type="expression" dxfId="81" priority="63" stopIfTrue="1">
      <formula>#REF!=3</formula>
    </cfRule>
  </conditionalFormatting>
  <conditionalFormatting sqref="E9:E42">
    <cfRule type="expression" dxfId="74" priority="70" stopIfTrue="1">
      <formula>#REF!=1</formula>
    </cfRule>
    <cfRule type="expression" dxfId="73" priority="71" stopIfTrue="1">
      <formula>#REF!=2</formula>
    </cfRule>
    <cfRule type="expression" dxfId="72" priority="72" stopIfTrue="1">
      <formula>#REF!=3</formula>
    </cfRule>
  </conditionalFormatting>
  <conditionalFormatting sqref="F9:F42">
    <cfRule type="expression" dxfId="56" priority="88" stopIfTrue="1">
      <formula>#REF!=1</formula>
    </cfRule>
    <cfRule type="expression" dxfId="55" priority="89" stopIfTrue="1">
      <formula>#REF!=2</formula>
    </cfRule>
    <cfRule type="expression" dxfId="54" priority="90" stopIfTrue="1">
      <formula>#REF!=3</formula>
    </cfRule>
  </conditionalFormatting>
  <conditionalFormatting sqref="G9:G42">
    <cfRule type="expression" dxfId="53" priority="91" stopIfTrue="1">
      <formula>#REF!=1</formula>
    </cfRule>
    <cfRule type="expression" dxfId="52" priority="92" stopIfTrue="1">
      <formula>#REF!=2</formula>
    </cfRule>
    <cfRule type="expression" dxfId="51" priority="93" stopIfTrue="1">
      <formula>#REF!=3</formula>
    </cfRule>
  </conditionalFormatting>
  <conditionalFormatting sqref="H9:H42">
    <cfRule type="expression" dxfId="50" priority="94" stopIfTrue="1">
      <formula>#REF!=1</formula>
    </cfRule>
    <cfRule type="expression" dxfId="49" priority="95" stopIfTrue="1">
      <formula>#REF!=2</formula>
    </cfRule>
    <cfRule type="expression" dxfId="48" priority="96" stopIfTrue="1">
      <formula>#REF!=3</formula>
    </cfRule>
  </conditionalFormatting>
  <conditionalFormatting sqref="A44:A53">
    <cfRule type="expression" dxfId="47" priority="1" stopIfTrue="1">
      <formula>#REF!=1</formula>
    </cfRule>
    <cfRule type="expression" dxfId="46" priority="2" stopIfTrue="1">
      <formula>#REF!=2</formula>
    </cfRule>
    <cfRule type="expression" dxfId="45" priority="3" stopIfTrue="1">
      <formula>#REF!=3</formula>
    </cfRule>
  </conditionalFormatting>
  <conditionalFormatting sqref="B44:B53">
    <cfRule type="expression" dxfId="44" priority="4" stopIfTrue="1">
      <formula>#REF!=1</formula>
    </cfRule>
    <cfRule type="expression" dxfId="43" priority="5" stopIfTrue="1">
      <formula>#REF!=2</formula>
    </cfRule>
    <cfRule type="expression" dxfId="42" priority="6" stopIfTrue="1">
      <formula>#REF!=3</formula>
    </cfRule>
  </conditionalFormatting>
  <conditionalFormatting sqref="C44:C53">
    <cfRule type="expression" dxfId="38" priority="10" stopIfTrue="1">
      <formula>#REF!=1</formula>
    </cfRule>
    <cfRule type="expression" dxfId="37" priority="11" stopIfTrue="1">
      <formula>#REF!=2</formula>
    </cfRule>
    <cfRule type="expression" dxfId="36" priority="12" stopIfTrue="1">
      <formula>#REF!=3</formula>
    </cfRule>
  </conditionalFormatting>
  <conditionalFormatting sqref="D44:D53">
    <cfRule type="expression" dxfId="35" priority="13" stopIfTrue="1">
      <formula>#REF!=1</formula>
    </cfRule>
    <cfRule type="expression" dxfId="34" priority="14" stopIfTrue="1">
      <formula>#REF!=2</formula>
    </cfRule>
    <cfRule type="expression" dxfId="33" priority="15" stopIfTrue="1">
      <formula>#REF!=3</formula>
    </cfRule>
  </conditionalFormatting>
  <conditionalFormatting sqref="E44:E53">
    <cfRule type="expression" dxfId="26" priority="22" stopIfTrue="1">
      <formula>#REF!=1</formula>
    </cfRule>
    <cfRule type="expression" dxfId="25" priority="23" stopIfTrue="1">
      <formula>#REF!=2</formula>
    </cfRule>
    <cfRule type="expression" dxfId="24" priority="24" stopIfTrue="1">
      <formula>#REF!=3</formula>
    </cfRule>
  </conditionalFormatting>
  <conditionalFormatting sqref="F44:F53">
    <cfRule type="expression" dxfId="8" priority="40" stopIfTrue="1">
      <formula>#REF!=1</formula>
    </cfRule>
    <cfRule type="expression" dxfId="7" priority="41" stopIfTrue="1">
      <formula>#REF!=2</formula>
    </cfRule>
    <cfRule type="expression" dxfId="6" priority="42" stopIfTrue="1">
      <formula>#REF!=3</formula>
    </cfRule>
  </conditionalFormatting>
  <conditionalFormatting sqref="G44:G53">
    <cfRule type="expression" dxfId="5" priority="43" stopIfTrue="1">
      <formula>#REF!=1</formula>
    </cfRule>
    <cfRule type="expression" dxfId="4" priority="44" stopIfTrue="1">
      <formula>#REF!=2</formula>
    </cfRule>
    <cfRule type="expression" dxfId="3" priority="45" stopIfTrue="1">
      <formula>#REF!=3</formula>
    </cfRule>
  </conditionalFormatting>
  <conditionalFormatting sqref="H44:H53">
    <cfRule type="expression" dxfId="2" priority="46" stopIfTrue="1">
      <formula>#REF!=1</formula>
    </cfRule>
    <cfRule type="expression" dxfId="1" priority="47" stopIfTrue="1">
      <formula>#REF!=2</formula>
    </cfRule>
    <cfRule type="expression" dxfId="0" priority="48" stopIfTrue="1">
      <formula>#REF!=3</formula>
    </cfRule>
  </conditionalFormatting>
  <pageMargins left="0.70866141732283472" right="0.31496062992125984" top="0.39370078740157483" bottom="0.19685039370078741" header="0" footer="0"/>
  <pageSetup paperSize="9" scale="57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2024-08-20T06:54:39Z</cp:lastPrinted>
  <dcterms:created xsi:type="dcterms:W3CDTF">2024-08-20T06:45:20Z</dcterms:created>
  <dcterms:modified xsi:type="dcterms:W3CDTF">2024-08-20T07:08:42Z</dcterms:modified>
</cp:coreProperties>
</file>