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OTDEL\БЮДЖЕТ 2024 рік\ВИКОНАННЯ БЮДЖЕТУ 2024 рік\"/>
    </mc:Choice>
  </mc:AlternateContent>
  <xr:revisionPtr revIDLastSave="0" documentId="13_ncr:1_{22C059C5-3045-4D6D-A305-53531E5C6CAB}" xr6:coauthVersionLast="46" xr6:coauthVersionMax="46" xr10:uidLastSave="{00000000-0000-0000-0000-000000000000}"/>
  <bookViews>
    <workbookView xWindow="-120" yWindow="-120" windowWidth="29040" windowHeight="15840" activeTab="1" xr2:uid="{3D33C51E-CBF5-42B4-9005-4E2F5CEF8CF1}"/>
  </bookViews>
  <sheets>
    <sheet name="доходи" sheetId="1" r:id="rId1"/>
    <sheet name="видатки" sheetId="2" r:id="rId2"/>
  </sheets>
  <externalReferences>
    <externalReference r:id="rId3"/>
  </externalReference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видатки!$7:$8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</calcChain>
</file>

<file path=xl/sharedStrings.xml><?xml version="1.0" encoding="utf-8"?>
<sst xmlns="http://schemas.openxmlformats.org/spreadsheetml/2006/main" count="147" uniqueCount="139">
  <si>
    <t>тис. грн.</t>
  </si>
  <si>
    <t>ККД</t>
  </si>
  <si>
    <t>Доходи</t>
  </si>
  <si>
    <t>0852300000 - Бюджет Широкiвської сiльської територiальної громади</t>
  </si>
  <si>
    <t>Уточн.річн. план</t>
  </si>
  <si>
    <t xml:space="preserve"> Уточ.пл. за період</t>
  </si>
  <si>
    <t>Факт</t>
  </si>
  <si>
    <t>+/-</t>
  </si>
  <si>
    <t>% викон.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</si>
  <si>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</si>
  <si>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</si>
  <si>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</si>
  <si>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</si>
  <si>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</si>
  <si>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</si>
  <si>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доходи фізичних осіб у вигляді мінімального податкового зобов`язання, що підлягає сплаті фізичними особами</t>
  </si>
  <si>
    <t>Податок на прибуток підприємств</t>
  </si>
  <si>
    <t>Податок на прибуток підприємств та фінансових установ комунальної власності</t>
  </si>
  <si>
    <t>Рентна плата та плата за використання інших природних ресурсів</t>
  </si>
  <si>
    <t>Рентна плата за користування надрами загальнодержавного значення</t>
  </si>
  <si>
    <t>Рентна плата за користування надрами для видобування інших корисних копалин загальнодержавного значення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</si>
  <si>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</si>
  <si>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</si>
  <si>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</si>
  <si>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</si>
  <si>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</si>
  <si>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Акцизний податок з реалізації виробниками та/або імпортерами, у тому числі в роздрібній торгівлі тютюнових виробів, тютюну та промислових замінників тютюну, рідин, що використовуються в електронних сигаретах, що оподатковується згідно з підпунктом 213.1.1</t>
  </si>
  <si>
    <t>Акцизний податок з реалізації суб`єктами господарювання роздрібної торгівлі підакцизних товарів (крім тих, що оподатковуються згідно з підпунктом 213.1.14 пункту 213.1 статті 213 Податкового кодексу України)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</si>
  <si>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</si>
  <si>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</si>
  <si>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</si>
  <si>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</si>
  <si>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</si>
  <si>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</si>
  <si>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</si>
  <si>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</si>
  <si>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</si>
  <si>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</si>
  <si>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Транспортний податок з фізичних осіб</t>
  </si>
  <si>
    <t>Транспортний податок з юридичних осіб</t>
  </si>
  <si>
    <t>Єдиний податок</t>
  </si>
  <si>
    <t>Єдиний податок з юридичних осіб</t>
  </si>
  <si>
    <t>Єдиний податок з фізичних осіб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</si>
  <si>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</t>
  </si>
  <si>
    <t>Неподаткові надходження</t>
  </si>
  <si>
    <t>Доходи від власності та підприємницької діяльності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</si>
  <si>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</si>
  <si>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</si>
  <si>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</t>
  </si>
  <si>
    <t>Адміністративні штрафи та інші санкції</t>
  </si>
  <si>
    <t>Штрафні санкції, що застосовуються відповідно до Закону України `Про державне регулювання виробництва і обігу спирту етилового, коньячного і плодового, алкогольних напоїв, тютюнових виробів, рідин, що використовуються в електронних сигаретах, та пального`</t>
  </si>
  <si>
    <t>Адміністративні штрафи за адміністративні правопорушення у сфері забезпечення безпеки дорожнього руху, зафіксовані в автоматичному режимі</t>
  </si>
  <si>
    <t>Адміністративні збори та платежі, доходи від некомерційної господарської діяльності</t>
  </si>
  <si>
    <t>Плата за надання адміністративних послуг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</si>
  <si>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</si>
  <si>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</t>
  </si>
  <si>
    <t>Державне мито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</si>
  <si>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</si>
  <si>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пов`язане з видачею та оформленням закордонних паспортів (посвідок) та паспортів громадян України</t>
  </si>
  <si>
    <t>Інші неподаткові надходження</t>
  </si>
  <si>
    <t>Офіційні трансферти</t>
  </si>
  <si>
    <t>Від органів державного управління</t>
  </si>
  <si>
    <t>Дотації з державного бюджету місцевим бюджетам</t>
  </si>
  <si>
    <t>Базова дотація</t>
  </si>
  <si>
    <t>Субвенції з державного бюджету місцевим бюджетам</t>
  </si>
  <si>
    <t>Освітня субвенція з державного бюджету місцевим бюджетам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</si>
  <si>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агресією</t>
  </si>
  <si>
    <t>Всього без урахування трансфертів</t>
  </si>
  <si>
    <t>ВСЬОГО</t>
  </si>
  <si>
    <t>ІНФОРМАЦІЯ</t>
  </si>
  <si>
    <t>про виконання доходної частини місцевого бюджету</t>
  </si>
  <si>
    <t>загальний фонд</t>
  </si>
  <si>
    <t>за січень-квітень 2024 року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</si>
  <si>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</si>
  <si>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</si>
  <si>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</si>
  <si>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</si>
  <si>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</si>
  <si>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рік відносно касових</t>
  </si>
  <si>
    <t>Залишки плану на період відносно касових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</si>
  <si>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</si>
  <si>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</si>
  <si>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</si>
  <si>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</si>
  <si>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</si>
  <si>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</si>
  <si>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</si>
  <si>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</si>
  <si>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0111291</t>
  </si>
  <si>
    <t>Співфінансування заходів, що реалізуються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</t>
  </si>
  <si>
    <t>0112010</t>
  </si>
  <si>
    <t>Багатопрофільна стаціонарна медична допомога населенню</t>
  </si>
  <si>
    <t>0113031</t>
  </si>
  <si>
    <t>Надання інших пільг окремим категоріям громадян відповідно до законодавства</t>
  </si>
  <si>
    <t>0113032</t>
  </si>
  <si>
    <t>Надання пільг окремим категоріям громадян з оплати послуг зв`язку</t>
  </si>
  <si>
    <t>0113090</t>
  </si>
  <si>
    <t>Видатки на поховання учасників бойових дій та осіб з інвалідністю внаслідок війни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</si>
  <si>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</si>
  <si>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</si>
  <si>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</si>
  <si>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</si>
  <si>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</si>
  <si>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</si>
  <si>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</si>
  <si>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</si>
  <si>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</si>
  <si>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</si>
  <si>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</si>
  <si>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</si>
  <si>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</si>
  <si>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</si>
  <si>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</si>
  <si>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</si>
  <si>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</si>
  <si>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</si>
  <si>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0118110</t>
  </si>
  <si>
    <t>Заходи із запобігання та ліквідації надзвичайних ситуацій та наслідків стихійного лиха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</si>
  <si>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</si>
  <si>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</si>
  <si>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</si>
  <si>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</si>
  <si>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0118420</t>
  </si>
  <si>
    <t>Інші заходи у сфері засобів масової інформації</t>
  </si>
  <si>
    <t>0119150</t>
  </si>
  <si>
    <t>Інші дотації з місцевого бюджету</t>
  </si>
  <si>
    <t>0119800</t>
  </si>
  <si>
    <t>Субвенція з місцевого бюджету державному бюджету на виконання програм соціально-економічного розвитку регіонів</t>
  </si>
  <si>
    <t>0910160</t>
  </si>
  <si>
    <t>Керівництво і управління у відповідній сфері у містах (місті Києві), селищах, селах, територіальних громадах</t>
  </si>
  <si>
    <t>1610160</t>
  </si>
  <si>
    <t>3710160</t>
  </si>
  <si>
    <t>3718710</t>
  </si>
  <si>
    <t>Резервний фонд місцевого бюджету</t>
  </si>
  <si>
    <t xml:space="preserve"> </t>
  </si>
  <si>
    <t xml:space="preserve">Усього </t>
  </si>
  <si>
    <t>тис. грн</t>
  </si>
  <si>
    <t xml:space="preserve">% виконання на вказаний період </t>
  </si>
  <si>
    <t>про виконання видаткової частини місцевого бюджету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</si>
</sst>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/>
    <xf numFmtId="164" fontId="3" fillId="0" borderId="1" xfId="0" applyNumberFormat="1" applyFont="1" applyBorder="1"/>
    <xf numFmtId="4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1"/>
    <xf numFmtId="0" fontId="5" fillId="0" borderId="0" xfId="1" applyFont="1" applyAlignment="1">
      <alignment horizontal="center"/>
    </xf>
    <xf numFmtId="4" fontId="4" fillId="0" borderId="0" xfId="1" applyNumberFormat="1" applyAlignme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wrapText="1"/>
    </xf>
    <xf numFmtId="0" fontId="7" fillId="0" borderId="0" xfId="1" applyFont="1"/>
    <xf numFmtId="0" fontId="7" fillId="0" borderId="0" xfId="1" applyFont="1" applyAlignment="1">
      <alignment horizontal="right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4" fontId="7" fillId="0" borderId="1" xfId="1" applyNumberFormat="1" applyFont="1" applyBorder="1" applyAlignment="1">
      <alignment vertical="center"/>
    </xf>
    <xf numFmtId="4" fontId="7" fillId="3" borderId="1" xfId="1" applyNumberFormat="1" applyFont="1" applyFill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 wrapText="1"/>
    </xf>
    <xf numFmtId="4" fontId="7" fillId="0" borderId="0" xfId="1" applyNumberFormat="1" applyFont="1" applyAlignment="1">
      <alignment vertical="center"/>
    </xf>
    <xf numFmtId="0" fontId="6" fillId="0" borderId="0" xfId="1" applyFont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4" fontId="6" fillId="2" borderId="1" xfId="1" applyNumberFormat="1" applyFont="1" applyFill="1" applyBorder="1" applyAlignment="1">
      <alignment vertical="center"/>
    </xf>
  </cellXfs>
  <cellStyles count="2">
    <cellStyle name="Обычный" xfId="0" builtinId="0"/>
    <cellStyle name="Обычный 2" xfId="1" xr:uid="{0AEEF3D7-E86E-4B41-ABD9-F89C55E0A171}"/>
  </cellStyles>
  <dxfs count="96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_vd0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9E94-418E-422C-A0E2-CBDD6674E7C0}">
  <dimension ref="A1:O73"/>
  <sheetViews>
    <sheetView workbookViewId="0">
      <selection activeCell="Q18" sqref="Q18"/>
    </sheetView>
  </sheetViews>
  <sheetFormatPr defaultRowHeight="15" x14ac:dyDescent="0.25"/>
  <cols>
    <col min="1" max="1" width="12.140625" style="4" customWidth="1"/>
    <col min="2" max="2" width="56.28515625" customWidth="1"/>
    <col min="3" max="3" width="15.42578125" customWidth="1"/>
    <col min="4" max="4" width="15.140625" customWidth="1"/>
    <col min="5" max="5" width="13.42578125" customWidth="1"/>
    <col min="6" max="6" width="11.85546875" customWidth="1"/>
    <col min="7" max="7" width="11.28515625" customWidth="1"/>
  </cols>
  <sheetData>
    <row r="1" spans="1:15" x14ac:dyDescent="0.25">
      <c r="A1" s="3"/>
      <c r="B1" s="1"/>
      <c r="C1" s="1"/>
      <c r="D1" s="1"/>
      <c r="E1" s="1"/>
      <c r="F1" s="1"/>
      <c r="G1" s="1"/>
      <c r="H1" s="1"/>
      <c r="I1" s="1"/>
      <c r="J1" s="1"/>
    </row>
    <row r="2" spans="1:15" ht="15.75" x14ac:dyDescent="0.25">
      <c r="A2" s="18" t="s">
        <v>69</v>
      </c>
      <c r="B2" s="18"/>
      <c r="C2" s="18"/>
      <c r="D2" s="18"/>
      <c r="E2" s="18"/>
      <c r="F2" s="18"/>
      <c r="G2" s="18"/>
      <c r="H2" s="1"/>
      <c r="I2" s="1"/>
      <c r="J2" s="1"/>
    </row>
    <row r="3" spans="1:15" ht="15.75" x14ac:dyDescent="0.25">
      <c r="A3" s="18" t="s">
        <v>70</v>
      </c>
      <c r="B3" s="18"/>
      <c r="C3" s="18"/>
      <c r="D3" s="18"/>
      <c r="E3" s="18"/>
      <c r="F3" s="18"/>
      <c r="G3" s="18"/>
      <c r="H3" s="1"/>
      <c r="I3" s="1"/>
      <c r="J3" s="1"/>
    </row>
    <row r="4" spans="1:15" ht="15.75" x14ac:dyDescent="0.25">
      <c r="A4" s="18" t="s">
        <v>71</v>
      </c>
      <c r="B4" s="18"/>
      <c r="C4" s="18"/>
      <c r="D4" s="18"/>
      <c r="E4" s="18"/>
      <c r="F4" s="18"/>
      <c r="G4" s="18"/>
      <c r="H4" s="1"/>
      <c r="I4" s="1"/>
      <c r="J4" s="1"/>
    </row>
    <row r="5" spans="1:15" ht="15.75" x14ac:dyDescent="0.25">
      <c r="A5" s="18" t="s">
        <v>72</v>
      </c>
      <c r="B5" s="18"/>
      <c r="C5" s="18"/>
      <c r="D5" s="18"/>
      <c r="E5" s="18"/>
      <c r="F5" s="18"/>
      <c r="G5" s="18"/>
      <c r="H5" s="1"/>
      <c r="I5" s="1"/>
      <c r="J5" s="1"/>
    </row>
    <row r="6" spans="1:15" x14ac:dyDescent="0.25">
      <c r="F6" t="s">
        <v>0</v>
      </c>
    </row>
    <row r="7" spans="1:15" ht="15.75" x14ac:dyDescent="0.25">
      <c r="A7" s="20" t="s">
        <v>1</v>
      </c>
      <c r="B7" s="20" t="s">
        <v>2</v>
      </c>
      <c r="C7" s="22" t="s">
        <v>3</v>
      </c>
      <c r="D7" s="23"/>
      <c r="E7" s="23"/>
      <c r="F7" s="23"/>
      <c r="G7" s="23"/>
    </row>
    <row r="8" spans="1:15" ht="36" customHeight="1" x14ac:dyDescent="0.25">
      <c r="A8" s="21"/>
      <c r="B8" s="21"/>
      <c r="C8" s="7" t="s">
        <v>4</v>
      </c>
      <c r="D8" s="7" t="s">
        <v>5</v>
      </c>
      <c r="E8" s="5" t="s">
        <v>6</v>
      </c>
      <c r="F8" s="5" t="s">
        <v>7</v>
      </c>
      <c r="G8" s="5" t="s">
        <v>8</v>
      </c>
    </row>
    <row r="9" spans="1:15" ht="20.25" customHeight="1" x14ac:dyDescent="0.25">
      <c r="A9" s="5">
        <v>10000000</v>
      </c>
      <c r="B9" s="14" t="s">
        <v>9</v>
      </c>
      <c r="C9" s="10">
        <v>116982.308</v>
      </c>
      <c r="D9" s="10">
        <v>38467.913999999997</v>
      </c>
      <c r="E9" s="10">
        <v>42332.053310000003</v>
      </c>
      <c r="F9" s="10">
        <f t="shared" ref="F9:F40" si="0">E9-D9</f>
        <v>3864.1393100000059</v>
      </c>
      <c r="G9" s="11">
        <f t="shared" ref="G9:G40" si="1">IF(D9=0,0,E9/D9*100)</f>
        <v>110.0450970905259</v>
      </c>
      <c r="O9" s="2"/>
    </row>
    <row r="10" spans="1:15" ht="36.75" customHeight="1" x14ac:dyDescent="0.25">
      <c r="A10" s="6">
        <v>11000000</v>
      </c>
      <c r="B10" s="15" t="s">
        <v>10</v>
      </c>
      <c r="C10" s="8">
        <v>50183.711000000003</v>
      </c>
      <c r="D10" s="8">
        <v>16784.911</v>
      </c>
      <c r="E10" s="8">
        <v>16524.095880000001</v>
      </c>
      <c r="F10" s="8">
        <f t="shared" si="0"/>
        <v>-260.8151199999993</v>
      </c>
      <c r="G10" s="9">
        <f t="shared" si="1"/>
        <v>98.446133434964295</v>
      </c>
    </row>
    <row r="11" spans="1:15" ht="16.5" customHeight="1" x14ac:dyDescent="0.25">
      <c r="A11" s="6">
        <v>11010000</v>
      </c>
      <c r="B11" s="15" t="s">
        <v>11</v>
      </c>
      <c r="C11" s="8">
        <v>49870.891000000003</v>
      </c>
      <c r="D11" s="8">
        <v>16472.091</v>
      </c>
      <c r="E11" s="8">
        <v>16211.274879999999</v>
      </c>
      <c r="F11" s="8">
        <f t="shared" si="0"/>
        <v>-260.81612000000132</v>
      </c>
      <c r="G11" s="9">
        <f t="shared" si="1"/>
        <v>98.416618023783371</v>
      </c>
    </row>
    <row r="12" spans="1:15" ht="47.25" hidden="1" x14ac:dyDescent="0.25">
      <c r="A12" s="6">
        <v>11010100</v>
      </c>
      <c r="B12" s="15" t="s">
        <v>12</v>
      </c>
      <c r="C12" s="8">
        <v>38787.790999999997</v>
      </c>
      <c r="D12" s="8">
        <v>12369.491</v>
      </c>
      <c r="E12" s="8">
        <v>13231.049580000001</v>
      </c>
      <c r="F12" s="8">
        <f t="shared" si="0"/>
        <v>861.5585800000008</v>
      </c>
      <c r="G12" s="9">
        <f t="shared" si="1"/>
        <v>106.96519024105358</v>
      </c>
    </row>
    <row r="13" spans="1:15" ht="47.25" hidden="1" x14ac:dyDescent="0.25">
      <c r="A13" s="6">
        <v>11010400</v>
      </c>
      <c r="B13" s="15" t="s">
        <v>13</v>
      </c>
      <c r="C13" s="8">
        <v>7199.3</v>
      </c>
      <c r="D13" s="8">
        <v>1029.8</v>
      </c>
      <c r="E13" s="8">
        <v>1191.5027700000001</v>
      </c>
      <c r="F13" s="8">
        <f t="shared" si="0"/>
        <v>161.7027700000001</v>
      </c>
      <c r="G13" s="9">
        <f t="shared" si="1"/>
        <v>115.70234705768112</v>
      </c>
    </row>
    <row r="14" spans="1:15" ht="47.25" hidden="1" x14ac:dyDescent="0.25">
      <c r="A14" s="6">
        <v>11010500</v>
      </c>
      <c r="B14" s="15" t="s">
        <v>14</v>
      </c>
      <c r="C14" s="8">
        <v>3883.8</v>
      </c>
      <c r="D14" s="8">
        <v>3072.8</v>
      </c>
      <c r="E14" s="8">
        <v>1778.0208500000001</v>
      </c>
      <c r="F14" s="8">
        <f t="shared" si="0"/>
        <v>-1294.7791500000001</v>
      </c>
      <c r="G14" s="9">
        <f t="shared" si="1"/>
        <v>57.86321433220516</v>
      </c>
    </row>
    <row r="15" spans="1:15" ht="47.25" hidden="1" x14ac:dyDescent="0.25">
      <c r="A15" s="6">
        <v>11011300</v>
      </c>
      <c r="B15" s="15" t="s">
        <v>15</v>
      </c>
      <c r="C15" s="8">
        <v>0</v>
      </c>
      <c r="D15" s="8">
        <v>0</v>
      </c>
      <c r="E15" s="8">
        <v>10.70168</v>
      </c>
      <c r="F15" s="8">
        <f t="shared" si="0"/>
        <v>10.70168</v>
      </c>
      <c r="G15" s="9">
        <f t="shared" si="1"/>
        <v>0</v>
      </c>
    </row>
    <row r="16" spans="1:15" ht="18" customHeight="1" x14ac:dyDescent="0.25">
      <c r="A16" s="6">
        <v>11020000</v>
      </c>
      <c r="B16" s="15" t="s">
        <v>16</v>
      </c>
      <c r="C16" s="8">
        <v>312.82</v>
      </c>
      <c r="D16" s="8">
        <v>312.82</v>
      </c>
      <c r="E16" s="8">
        <v>312.82100000000003</v>
      </c>
      <c r="F16" s="8">
        <f t="shared" si="0"/>
        <v>1.0000000000331966E-3</v>
      </c>
      <c r="G16" s="9">
        <f t="shared" si="1"/>
        <v>100.00031967265521</v>
      </c>
    </row>
    <row r="17" spans="1:7" ht="31.5" hidden="1" x14ac:dyDescent="0.25">
      <c r="A17" s="6">
        <v>11020200</v>
      </c>
      <c r="B17" s="15" t="s">
        <v>17</v>
      </c>
      <c r="C17" s="8">
        <v>312.82</v>
      </c>
      <c r="D17" s="8">
        <v>312.82</v>
      </c>
      <c r="E17" s="8">
        <v>312.82100000000003</v>
      </c>
      <c r="F17" s="8">
        <f t="shared" si="0"/>
        <v>1.0000000000331966E-3</v>
      </c>
      <c r="G17" s="9">
        <f t="shared" si="1"/>
        <v>100.00031967265521</v>
      </c>
    </row>
    <row r="18" spans="1:7" ht="31.5" x14ac:dyDescent="0.25">
      <c r="A18" s="6">
        <v>13000000</v>
      </c>
      <c r="B18" s="15" t="s">
        <v>18</v>
      </c>
      <c r="C18" s="8">
        <v>1.89</v>
      </c>
      <c r="D18" s="8">
        <v>0.38700000000000001</v>
      </c>
      <c r="E18" s="8">
        <v>0.29670999999999997</v>
      </c>
      <c r="F18" s="8">
        <f t="shared" si="0"/>
        <v>-9.0290000000000037E-2</v>
      </c>
      <c r="G18" s="9">
        <f t="shared" si="1"/>
        <v>76.669250645994822</v>
      </c>
    </row>
    <row r="19" spans="1:7" ht="0.75" customHeight="1" x14ac:dyDescent="0.25">
      <c r="A19" s="6">
        <v>13030000</v>
      </c>
      <c r="B19" s="15" t="s">
        <v>19</v>
      </c>
      <c r="C19" s="8">
        <v>1.89</v>
      </c>
      <c r="D19" s="8">
        <v>0.38700000000000001</v>
      </c>
      <c r="E19" s="8">
        <v>0.29670999999999997</v>
      </c>
      <c r="F19" s="8">
        <f t="shared" si="0"/>
        <v>-9.0290000000000037E-2</v>
      </c>
      <c r="G19" s="9">
        <f t="shared" si="1"/>
        <v>76.669250645994822</v>
      </c>
    </row>
    <row r="20" spans="1:7" ht="47.25" hidden="1" x14ac:dyDescent="0.25">
      <c r="A20" s="6">
        <v>13030100</v>
      </c>
      <c r="B20" s="15" t="s">
        <v>20</v>
      </c>
      <c r="C20" s="8">
        <v>1.89</v>
      </c>
      <c r="D20" s="8">
        <v>0.38700000000000001</v>
      </c>
      <c r="E20" s="8">
        <v>0.29670999999999997</v>
      </c>
      <c r="F20" s="8">
        <f t="shared" si="0"/>
        <v>-9.0290000000000037E-2</v>
      </c>
      <c r="G20" s="9">
        <f t="shared" si="1"/>
        <v>76.669250645994822</v>
      </c>
    </row>
    <row r="21" spans="1:7" ht="19.5" customHeight="1" x14ac:dyDescent="0.25">
      <c r="A21" s="6">
        <v>14000000</v>
      </c>
      <c r="B21" s="15" t="s">
        <v>21</v>
      </c>
      <c r="C21" s="8">
        <v>12847.527</v>
      </c>
      <c r="D21" s="8">
        <v>4825.308</v>
      </c>
      <c r="E21" s="8">
        <v>5927.3517200000006</v>
      </c>
      <c r="F21" s="8">
        <f t="shared" si="0"/>
        <v>1102.0437200000006</v>
      </c>
      <c r="G21" s="9">
        <f t="shared" si="1"/>
        <v>122.83882645418697</v>
      </c>
    </row>
    <row r="22" spans="1:7" ht="31.5" x14ac:dyDescent="0.25">
      <c r="A22" s="6">
        <v>14020000</v>
      </c>
      <c r="B22" s="15" t="s">
        <v>22</v>
      </c>
      <c r="C22" s="8">
        <v>1480.4269999999999</v>
      </c>
      <c r="D22" s="8">
        <v>532.00800000000004</v>
      </c>
      <c r="E22" s="8">
        <v>673.44915000000003</v>
      </c>
      <c r="F22" s="8">
        <f t="shared" si="0"/>
        <v>141.44114999999999</v>
      </c>
      <c r="G22" s="9">
        <f t="shared" si="1"/>
        <v>126.58628253710471</v>
      </c>
    </row>
    <row r="23" spans="1:7" ht="15.75" hidden="1" x14ac:dyDescent="0.25">
      <c r="A23" s="6">
        <v>14021900</v>
      </c>
      <c r="B23" s="15" t="s">
        <v>23</v>
      </c>
      <c r="C23" s="8">
        <v>1480.4269999999999</v>
      </c>
      <c r="D23" s="8">
        <v>532.00800000000004</v>
      </c>
      <c r="E23" s="8">
        <v>673.44915000000003</v>
      </c>
      <c r="F23" s="8">
        <f t="shared" si="0"/>
        <v>141.44114999999999</v>
      </c>
      <c r="G23" s="9">
        <f t="shared" si="1"/>
        <v>126.58628253710471</v>
      </c>
    </row>
    <row r="24" spans="1:7" ht="38.25" customHeight="1" x14ac:dyDescent="0.25">
      <c r="A24" s="6">
        <v>14030000</v>
      </c>
      <c r="B24" s="15" t="s">
        <v>24</v>
      </c>
      <c r="C24" s="8">
        <v>6746</v>
      </c>
      <c r="D24" s="8">
        <v>2741.8</v>
      </c>
      <c r="E24" s="8">
        <v>3641.1475</v>
      </c>
      <c r="F24" s="8">
        <f t="shared" si="0"/>
        <v>899.34749999999985</v>
      </c>
      <c r="G24" s="9">
        <f t="shared" si="1"/>
        <v>132.80135312568385</v>
      </c>
    </row>
    <row r="25" spans="1:7" ht="15.75" hidden="1" x14ac:dyDescent="0.25">
      <c r="A25" s="6">
        <v>14031900</v>
      </c>
      <c r="B25" s="15" t="s">
        <v>23</v>
      </c>
      <c r="C25" s="8">
        <v>6746</v>
      </c>
      <c r="D25" s="8">
        <v>2741.8</v>
      </c>
      <c r="E25" s="8">
        <v>3641.1475</v>
      </c>
      <c r="F25" s="8">
        <f t="shared" si="0"/>
        <v>899.34749999999985</v>
      </c>
      <c r="G25" s="9">
        <f t="shared" si="1"/>
        <v>132.80135312568385</v>
      </c>
    </row>
    <row r="26" spans="1:7" ht="39.75" customHeight="1" x14ac:dyDescent="0.25">
      <c r="A26" s="6">
        <v>14040000</v>
      </c>
      <c r="B26" s="15" t="s">
        <v>25</v>
      </c>
      <c r="C26" s="8">
        <v>4621.1000000000004</v>
      </c>
      <c r="D26" s="8">
        <v>1551.5</v>
      </c>
      <c r="E26" s="8">
        <v>1612.7550699999999</v>
      </c>
      <c r="F26" s="8">
        <f t="shared" si="0"/>
        <v>61.255069999999932</v>
      </c>
      <c r="G26" s="9">
        <f t="shared" si="1"/>
        <v>103.94811923944569</v>
      </c>
    </row>
    <row r="27" spans="1:7" ht="94.5" hidden="1" x14ac:dyDescent="0.25">
      <c r="A27" s="6">
        <v>14040100</v>
      </c>
      <c r="B27" s="15" t="s">
        <v>26</v>
      </c>
      <c r="C27" s="8">
        <v>2781.2</v>
      </c>
      <c r="D27" s="8">
        <v>964.2</v>
      </c>
      <c r="E27" s="8">
        <v>997.34523000000002</v>
      </c>
      <c r="F27" s="8">
        <f t="shared" si="0"/>
        <v>33.14522999999997</v>
      </c>
      <c r="G27" s="9">
        <f t="shared" si="1"/>
        <v>103.43758867454883</v>
      </c>
    </row>
    <row r="28" spans="1:7" ht="94.5" hidden="1" x14ac:dyDescent="0.25">
      <c r="A28" s="6">
        <v>14040200</v>
      </c>
      <c r="B28" s="15" t="s">
        <v>27</v>
      </c>
      <c r="C28" s="8">
        <v>1839.9</v>
      </c>
      <c r="D28" s="8">
        <v>587.29999999999995</v>
      </c>
      <c r="E28" s="8">
        <v>615.40983999999992</v>
      </c>
      <c r="F28" s="8">
        <f t="shared" si="0"/>
        <v>28.109839999999963</v>
      </c>
      <c r="G28" s="9">
        <f t="shared" si="1"/>
        <v>104.78628298995403</v>
      </c>
    </row>
    <row r="29" spans="1:7" ht="47.25" x14ac:dyDescent="0.25">
      <c r="A29" s="5">
        <v>18000000</v>
      </c>
      <c r="B29" s="14" t="s">
        <v>28</v>
      </c>
      <c r="C29" s="10">
        <v>53949.18</v>
      </c>
      <c r="D29" s="10">
        <v>16857.308000000001</v>
      </c>
      <c r="E29" s="10">
        <v>19880.309000000001</v>
      </c>
      <c r="F29" s="10">
        <f t="shared" si="0"/>
        <v>3023.0010000000002</v>
      </c>
      <c r="G29" s="11">
        <f t="shared" si="1"/>
        <v>117.93288109821569</v>
      </c>
    </row>
    <row r="30" spans="1:7" ht="15" customHeight="1" x14ac:dyDescent="0.25">
      <c r="A30" s="6">
        <v>18010000</v>
      </c>
      <c r="B30" s="15" t="s">
        <v>29</v>
      </c>
      <c r="C30" s="8">
        <v>8639.7800000000007</v>
      </c>
      <c r="D30" s="8">
        <v>3131.4079999999999</v>
      </c>
      <c r="E30" s="8">
        <v>4357.8518400000003</v>
      </c>
      <c r="F30" s="8">
        <f t="shared" si="0"/>
        <v>1226.4438400000004</v>
      </c>
      <c r="G30" s="9">
        <f t="shared" si="1"/>
        <v>139.16589087081596</v>
      </c>
    </row>
    <row r="31" spans="1:7" ht="63" hidden="1" x14ac:dyDescent="0.25">
      <c r="A31" s="6">
        <v>18010100</v>
      </c>
      <c r="B31" s="15" t="s">
        <v>30</v>
      </c>
      <c r="C31" s="8">
        <v>88.1</v>
      </c>
      <c r="D31" s="8">
        <v>30</v>
      </c>
      <c r="E31" s="8">
        <v>36.863480000000003</v>
      </c>
      <c r="F31" s="8">
        <f t="shared" si="0"/>
        <v>6.8634800000000027</v>
      </c>
      <c r="G31" s="9">
        <f t="shared" si="1"/>
        <v>122.87826666666668</v>
      </c>
    </row>
    <row r="32" spans="1:7" ht="63" hidden="1" x14ac:dyDescent="0.25">
      <c r="A32" s="6">
        <v>18010200</v>
      </c>
      <c r="B32" s="15" t="s">
        <v>31</v>
      </c>
      <c r="C32" s="8">
        <v>125.6</v>
      </c>
      <c r="D32" s="8">
        <v>49</v>
      </c>
      <c r="E32" s="8">
        <v>169.97379000000001</v>
      </c>
      <c r="F32" s="8">
        <f t="shared" si="0"/>
        <v>120.97379000000001</v>
      </c>
      <c r="G32" s="9">
        <f t="shared" si="1"/>
        <v>346.88528571428571</v>
      </c>
    </row>
    <row r="33" spans="1:7" ht="63" hidden="1" x14ac:dyDescent="0.25">
      <c r="A33" s="6">
        <v>18010300</v>
      </c>
      <c r="B33" s="15" t="s">
        <v>32</v>
      </c>
      <c r="C33" s="8">
        <v>347.45</v>
      </c>
      <c r="D33" s="8">
        <v>221.6</v>
      </c>
      <c r="E33" s="8">
        <v>381.99248999999998</v>
      </c>
      <c r="F33" s="8">
        <f t="shared" si="0"/>
        <v>160.39248999999998</v>
      </c>
      <c r="G33" s="9">
        <f t="shared" si="1"/>
        <v>172.37928249097473</v>
      </c>
    </row>
    <row r="34" spans="1:7" ht="63" hidden="1" x14ac:dyDescent="0.25">
      <c r="A34" s="6">
        <v>18010400</v>
      </c>
      <c r="B34" s="15" t="s">
        <v>33</v>
      </c>
      <c r="C34" s="8">
        <v>1415.3</v>
      </c>
      <c r="D34" s="8">
        <v>604.48599999999999</v>
      </c>
      <c r="E34" s="8">
        <v>715.20617000000004</v>
      </c>
      <c r="F34" s="8">
        <f t="shared" si="0"/>
        <v>110.72017000000005</v>
      </c>
      <c r="G34" s="9">
        <f t="shared" si="1"/>
        <v>118.31641593022833</v>
      </c>
    </row>
    <row r="35" spans="1:7" ht="15.75" hidden="1" x14ac:dyDescent="0.25">
      <c r="A35" s="6">
        <v>18010500</v>
      </c>
      <c r="B35" s="15" t="s">
        <v>34</v>
      </c>
      <c r="C35" s="8">
        <v>1811.2</v>
      </c>
      <c r="D35" s="8">
        <v>766.53200000000004</v>
      </c>
      <c r="E35" s="8">
        <v>848.90865000000008</v>
      </c>
      <c r="F35" s="8">
        <f t="shared" si="0"/>
        <v>82.376650000000041</v>
      </c>
      <c r="G35" s="9">
        <f t="shared" si="1"/>
        <v>110.74666811039853</v>
      </c>
    </row>
    <row r="36" spans="1:7" ht="15.75" hidden="1" x14ac:dyDescent="0.25">
      <c r="A36" s="6">
        <v>18010600</v>
      </c>
      <c r="B36" s="15" t="s">
        <v>35</v>
      </c>
      <c r="C36" s="8">
        <v>3128.1</v>
      </c>
      <c r="D36" s="8">
        <v>1192.7</v>
      </c>
      <c r="E36" s="8">
        <v>1631.21569</v>
      </c>
      <c r="F36" s="8">
        <f t="shared" si="0"/>
        <v>438.51568999999995</v>
      </c>
      <c r="G36" s="9">
        <f t="shared" si="1"/>
        <v>136.76663788043933</v>
      </c>
    </row>
    <row r="37" spans="1:7" ht="15.75" hidden="1" x14ac:dyDescent="0.25">
      <c r="A37" s="6">
        <v>18010700</v>
      </c>
      <c r="B37" s="15" t="s">
        <v>36</v>
      </c>
      <c r="C37" s="8">
        <v>989.4</v>
      </c>
      <c r="D37" s="8">
        <v>0</v>
      </c>
      <c r="E37" s="8">
        <v>218.10612</v>
      </c>
      <c r="F37" s="8">
        <f t="shared" si="0"/>
        <v>218.10612</v>
      </c>
      <c r="G37" s="9">
        <f t="shared" si="1"/>
        <v>0</v>
      </c>
    </row>
    <row r="38" spans="1:7" ht="15.75" hidden="1" x14ac:dyDescent="0.25">
      <c r="A38" s="6">
        <v>18010900</v>
      </c>
      <c r="B38" s="15" t="s">
        <v>37</v>
      </c>
      <c r="C38" s="8">
        <v>701.3</v>
      </c>
      <c r="D38" s="8">
        <v>233.76</v>
      </c>
      <c r="E38" s="8">
        <v>322.25211999999999</v>
      </c>
      <c r="F38" s="8">
        <f t="shared" si="0"/>
        <v>88.49212</v>
      </c>
      <c r="G38" s="9">
        <f t="shared" si="1"/>
        <v>137.85597193702944</v>
      </c>
    </row>
    <row r="39" spans="1:7" ht="15.75" hidden="1" x14ac:dyDescent="0.25">
      <c r="A39" s="6">
        <v>18011000</v>
      </c>
      <c r="B39" s="15" t="s">
        <v>38</v>
      </c>
      <c r="C39" s="8">
        <v>2.08</v>
      </c>
      <c r="D39" s="8">
        <v>2.08</v>
      </c>
      <c r="E39" s="8">
        <v>2.0833300000000001</v>
      </c>
      <c r="F39" s="8">
        <f t="shared" si="0"/>
        <v>3.3300000000000551E-3</v>
      </c>
      <c r="G39" s="9">
        <f t="shared" si="1"/>
        <v>100.16009615384615</v>
      </c>
    </row>
    <row r="40" spans="1:7" ht="15.75" hidden="1" x14ac:dyDescent="0.25">
      <c r="A40" s="6">
        <v>18011100</v>
      </c>
      <c r="B40" s="15" t="s">
        <v>39</v>
      </c>
      <c r="C40" s="8">
        <v>31.25</v>
      </c>
      <c r="D40" s="8">
        <v>31.25</v>
      </c>
      <c r="E40" s="8">
        <v>31.25</v>
      </c>
      <c r="F40" s="8">
        <f t="shared" si="0"/>
        <v>0</v>
      </c>
      <c r="G40" s="9">
        <f t="shared" si="1"/>
        <v>100</v>
      </c>
    </row>
    <row r="41" spans="1:7" ht="15" customHeight="1" x14ac:dyDescent="0.25">
      <c r="A41" s="6">
        <v>18050000</v>
      </c>
      <c r="B41" s="15" t="s">
        <v>40</v>
      </c>
      <c r="C41" s="8">
        <v>45309.4</v>
      </c>
      <c r="D41" s="8">
        <v>13725.9</v>
      </c>
      <c r="E41" s="8">
        <v>15522.45716</v>
      </c>
      <c r="F41" s="8">
        <f t="shared" ref="F41:F71" si="2">E41-D41</f>
        <v>1796.5571600000003</v>
      </c>
      <c r="G41" s="9">
        <f t="shared" ref="G41:G71" si="3">IF(D41=0,0,E41/D41*100)</f>
        <v>113.08881137120335</v>
      </c>
    </row>
    <row r="42" spans="1:7" ht="15.75" hidden="1" x14ac:dyDescent="0.25">
      <c r="A42" s="6">
        <v>18050300</v>
      </c>
      <c r="B42" s="15" t="s">
        <v>41</v>
      </c>
      <c r="C42" s="8">
        <v>3330.3</v>
      </c>
      <c r="D42" s="8">
        <v>1769.6</v>
      </c>
      <c r="E42" s="8">
        <v>1871.6518500000002</v>
      </c>
      <c r="F42" s="8">
        <f t="shared" si="2"/>
        <v>102.05185000000029</v>
      </c>
      <c r="G42" s="9">
        <f t="shared" si="3"/>
        <v>105.76694450723329</v>
      </c>
    </row>
    <row r="43" spans="1:7" ht="15.75" hidden="1" x14ac:dyDescent="0.25">
      <c r="A43" s="6">
        <v>18050400</v>
      </c>
      <c r="B43" s="15" t="s">
        <v>42</v>
      </c>
      <c r="C43" s="8">
        <v>35146.9</v>
      </c>
      <c r="D43" s="8">
        <v>8167</v>
      </c>
      <c r="E43" s="8">
        <v>8806.3176100000001</v>
      </c>
      <c r="F43" s="8">
        <f t="shared" si="2"/>
        <v>639.31761000000006</v>
      </c>
      <c r="G43" s="9">
        <f t="shared" si="3"/>
        <v>107.82805938533122</v>
      </c>
    </row>
    <row r="44" spans="1:7" ht="78.75" hidden="1" x14ac:dyDescent="0.25">
      <c r="A44" s="6">
        <v>18050500</v>
      </c>
      <c r="B44" s="15" t="s">
        <v>43</v>
      </c>
      <c r="C44" s="8">
        <v>6832.2</v>
      </c>
      <c r="D44" s="8">
        <v>3789.3</v>
      </c>
      <c r="E44" s="8">
        <v>4844.4877000000006</v>
      </c>
      <c r="F44" s="8">
        <f t="shared" si="2"/>
        <v>1055.1877000000004</v>
      </c>
      <c r="G44" s="9">
        <f t="shared" si="3"/>
        <v>127.84650727047213</v>
      </c>
    </row>
    <row r="45" spans="1:7" ht="15" customHeight="1" x14ac:dyDescent="0.25">
      <c r="A45" s="5">
        <v>20000000</v>
      </c>
      <c r="B45" s="14" t="s">
        <v>44</v>
      </c>
      <c r="C45" s="10">
        <v>2031.67</v>
      </c>
      <c r="D45" s="10">
        <v>1059.1179999999999</v>
      </c>
      <c r="E45" s="10">
        <v>4899.5368699999999</v>
      </c>
      <c r="F45" s="10">
        <f t="shared" si="2"/>
        <v>3840.41887</v>
      </c>
      <c r="G45" s="11">
        <f t="shared" si="3"/>
        <v>462.60538202542119</v>
      </c>
    </row>
    <row r="46" spans="1:7" ht="31.5" hidden="1" x14ac:dyDescent="0.25">
      <c r="A46" s="6">
        <v>21000000</v>
      </c>
      <c r="B46" s="15" t="s">
        <v>45</v>
      </c>
      <c r="C46" s="8">
        <v>211.15</v>
      </c>
      <c r="D46" s="8">
        <v>197.35</v>
      </c>
      <c r="E46" s="8">
        <v>254.82925</v>
      </c>
      <c r="F46" s="8">
        <f t="shared" si="2"/>
        <v>57.479250000000008</v>
      </c>
      <c r="G46" s="9">
        <f t="shared" si="3"/>
        <v>129.12553838358247</v>
      </c>
    </row>
    <row r="47" spans="1:7" ht="94.5" hidden="1" x14ac:dyDescent="0.25">
      <c r="A47" s="6">
        <v>21010000</v>
      </c>
      <c r="B47" s="15" t="s">
        <v>46</v>
      </c>
      <c r="C47" s="8">
        <v>0</v>
      </c>
      <c r="D47" s="8">
        <v>0</v>
      </c>
      <c r="E47" s="8">
        <v>8.9999999999999993E-3</v>
      </c>
      <c r="F47" s="8">
        <f t="shared" si="2"/>
        <v>8.9999999999999993E-3</v>
      </c>
      <c r="G47" s="9">
        <f t="shared" si="3"/>
        <v>0</v>
      </c>
    </row>
    <row r="48" spans="1:7" ht="63" hidden="1" x14ac:dyDescent="0.25">
      <c r="A48" s="6">
        <v>21010300</v>
      </c>
      <c r="B48" s="15" t="s">
        <v>47</v>
      </c>
      <c r="C48" s="8">
        <v>0</v>
      </c>
      <c r="D48" s="8">
        <v>0</v>
      </c>
      <c r="E48" s="8">
        <v>8.9999999999999993E-3</v>
      </c>
      <c r="F48" s="8">
        <f t="shared" si="2"/>
        <v>8.9999999999999993E-3</v>
      </c>
      <c r="G48" s="9">
        <f t="shared" si="3"/>
        <v>0</v>
      </c>
    </row>
    <row r="49" spans="1:7" ht="15.75" hidden="1" x14ac:dyDescent="0.25">
      <c r="A49" s="6">
        <v>21080000</v>
      </c>
      <c r="B49" s="15" t="s">
        <v>48</v>
      </c>
      <c r="C49" s="8">
        <v>211.15</v>
      </c>
      <c r="D49" s="8">
        <v>197.35</v>
      </c>
      <c r="E49" s="8">
        <v>254.82024999999999</v>
      </c>
      <c r="F49" s="8">
        <f t="shared" si="2"/>
        <v>57.470249999999993</v>
      </c>
      <c r="G49" s="9">
        <f t="shared" si="3"/>
        <v>129.12097795794273</v>
      </c>
    </row>
    <row r="50" spans="1:7" ht="15.75" hidden="1" x14ac:dyDescent="0.25">
      <c r="A50" s="6">
        <v>21081100</v>
      </c>
      <c r="B50" s="15" t="s">
        <v>49</v>
      </c>
      <c r="C50" s="8">
        <v>18.899999999999999</v>
      </c>
      <c r="D50" s="8">
        <v>5.0999999999999996</v>
      </c>
      <c r="E50" s="8">
        <v>19.274999999999999</v>
      </c>
      <c r="F50" s="8">
        <f t="shared" si="2"/>
        <v>14.174999999999999</v>
      </c>
      <c r="G50" s="9">
        <f t="shared" si="3"/>
        <v>377.94117647058823</v>
      </c>
    </row>
    <row r="51" spans="1:7" ht="110.25" hidden="1" x14ac:dyDescent="0.25">
      <c r="A51" s="6">
        <v>21081500</v>
      </c>
      <c r="B51" s="15" t="s">
        <v>50</v>
      </c>
      <c r="C51" s="8">
        <v>39.15</v>
      </c>
      <c r="D51" s="8">
        <v>39.15</v>
      </c>
      <c r="E51" s="8">
        <v>44.158879999999996</v>
      </c>
      <c r="F51" s="8">
        <f t="shared" si="2"/>
        <v>5.0088799999999978</v>
      </c>
      <c r="G51" s="9">
        <f t="shared" si="3"/>
        <v>112.79407407407408</v>
      </c>
    </row>
    <row r="52" spans="1:7" ht="63" hidden="1" x14ac:dyDescent="0.25">
      <c r="A52" s="6">
        <v>21081800</v>
      </c>
      <c r="B52" s="15" t="s">
        <v>51</v>
      </c>
      <c r="C52" s="8">
        <v>153.1</v>
      </c>
      <c r="D52" s="8">
        <v>153.1</v>
      </c>
      <c r="E52" s="8">
        <v>191.38637</v>
      </c>
      <c r="F52" s="8">
        <f t="shared" si="2"/>
        <v>38.286370000000005</v>
      </c>
      <c r="G52" s="9">
        <f t="shared" si="3"/>
        <v>125.00742651861529</v>
      </c>
    </row>
    <row r="53" spans="1:7" ht="31.5" hidden="1" x14ac:dyDescent="0.25">
      <c r="A53" s="6">
        <v>22000000</v>
      </c>
      <c r="B53" s="15" t="s">
        <v>52</v>
      </c>
      <c r="C53" s="8">
        <v>1598.72</v>
      </c>
      <c r="D53" s="8">
        <v>639.96799999999996</v>
      </c>
      <c r="E53" s="8">
        <v>681.45352000000003</v>
      </c>
      <c r="F53" s="8">
        <f t="shared" si="2"/>
        <v>41.485520000000065</v>
      </c>
      <c r="G53" s="9">
        <f t="shared" si="3"/>
        <v>106.4824366218311</v>
      </c>
    </row>
    <row r="54" spans="1:7" ht="15.75" hidden="1" x14ac:dyDescent="0.25">
      <c r="A54" s="6">
        <v>22010000</v>
      </c>
      <c r="B54" s="15" t="s">
        <v>53</v>
      </c>
      <c r="C54" s="8">
        <v>1542.02</v>
      </c>
      <c r="D54" s="8">
        <v>621.78</v>
      </c>
      <c r="E54" s="8">
        <v>673.88404000000003</v>
      </c>
      <c r="F54" s="8">
        <f t="shared" si="2"/>
        <v>52.104040000000055</v>
      </c>
      <c r="G54" s="9">
        <f t="shared" si="3"/>
        <v>108.37981922866611</v>
      </c>
    </row>
    <row r="55" spans="1:7" ht="31.5" hidden="1" x14ac:dyDescent="0.25">
      <c r="A55" s="6">
        <v>22012500</v>
      </c>
      <c r="B55" s="15" t="s">
        <v>54</v>
      </c>
      <c r="C55" s="8">
        <v>1516.1</v>
      </c>
      <c r="D55" s="8">
        <v>613.14</v>
      </c>
      <c r="E55" s="8">
        <v>661.41656</v>
      </c>
      <c r="F55" s="8">
        <f t="shared" si="2"/>
        <v>48.276560000000018</v>
      </c>
      <c r="G55" s="9">
        <f t="shared" si="3"/>
        <v>107.87366017549009</v>
      </c>
    </row>
    <row r="56" spans="1:7" ht="31.5" hidden="1" x14ac:dyDescent="0.25">
      <c r="A56" s="6">
        <v>22012600</v>
      </c>
      <c r="B56" s="15" t="s">
        <v>55</v>
      </c>
      <c r="C56" s="8">
        <v>25.92</v>
      </c>
      <c r="D56" s="8">
        <v>8.64</v>
      </c>
      <c r="E56" s="8">
        <v>12.46748</v>
      </c>
      <c r="F56" s="8">
        <f t="shared" si="2"/>
        <v>3.8274799999999995</v>
      </c>
      <c r="G56" s="9">
        <f t="shared" si="3"/>
        <v>144.29953703703703</v>
      </c>
    </row>
    <row r="57" spans="1:7" ht="15.75" hidden="1" x14ac:dyDescent="0.25">
      <c r="A57" s="6">
        <v>22090000</v>
      </c>
      <c r="B57" s="15" t="s">
        <v>56</v>
      </c>
      <c r="C57" s="8">
        <v>56.7</v>
      </c>
      <c r="D57" s="8">
        <v>18.187999999999999</v>
      </c>
      <c r="E57" s="8">
        <v>7.5694799999999995</v>
      </c>
      <c r="F57" s="8">
        <f t="shared" si="2"/>
        <v>-10.61852</v>
      </c>
      <c r="G57" s="9">
        <f t="shared" si="3"/>
        <v>41.617989883439634</v>
      </c>
    </row>
    <row r="58" spans="1:7" ht="63" hidden="1" x14ac:dyDescent="0.25">
      <c r="A58" s="6">
        <v>22090100</v>
      </c>
      <c r="B58" s="15" t="s">
        <v>57</v>
      </c>
      <c r="C58" s="8">
        <v>53.3</v>
      </c>
      <c r="D58" s="8">
        <v>17.059999999999999</v>
      </c>
      <c r="E58" s="8">
        <v>6.5524799999999992</v>
      </c>
      <c r="F58" s="8">
        <f t="shared" si="2"/>
        <v>-10.50752</v>
      </c>
      <c r="G58" s="9">
        <f t="shared" si="3"/>
        <v>38.408440797186401</v>
      </c>
    </row>
    <row r="59" spans="1:7" ht="47.25" hidden="1" x14ac:dyDescent="0.25">
      <c r="A59" s="6">
        <v>22090400</v>
      </c>
      <c r="B59" s="15" t="s">
        <v>58</v>
      </c>
      <c r="C59" s="8">
        <v>3.4</v>
      </c>
      <c r="D59" s="8">
        <v>1.1279999999999999</v>
      </c>
      <c r="E59" s="8">
        <v>1.0169999999999999</v>
      </c>
      <c r="F59" s="8">
        <f t="shared" si="2"/>
        <v>-0.11099999999999999</v>
      </c>
      <c r="G59" s="9">
        <f t="shared" si="3"/>
        <v>90.159574468085097</v>
      </c>
    </row>
    <row r="60" spans="1:7" ht="15.75" hidden="1" x14ac:dyDescent="0.25">
      <c r="A60" s="6">
        <v>24000000</v>
      </c>
      <c r="B60" s="15" t="s">
        <v>59</v>
      </c>
      <c r="C60" s="8">
        <v>221.8</v>
      </c>
      <c r="D60" s="8">
        <v>221.8</v>
      </c>
      <c r="E60" s="8">
        <v>3963.2541000000001</v>
      </c>
      <c r="F60" s="8">
        <f t="shared" si="2"/>
        <v>3741.4540999999999</v>
      </c>
      <c r="G60" s="9">
        <f t="shared" si="3"/>
        <v>1786.859377817854</v>
      </c>
    </row>
    <row r="61" spans="1:7" ht="15.75" hidden="1" x14ac:dyDescent="0.25">
      <c r="A61" s="6">
        <v>24060000</v>
      </c>
      <c r="B61" s="15" t="s">
        <v>48</v>
      </c>
      <c r="C61" s="8">
        <v>221.8</v>
      </c>
      <c r="D61" s="8">
        <v>221.8</v>
      </c>
      <c r="E61" s="8">
        <v>3963.2541000000001</v>
      </c>
      <c r="F61" s="8">
        <f t="shared" si="2"/>
        <v>3741.4540999999999</v>
      </c>
      <c r="G61" s="9">
        <f t="shared" si="3"/>
        <v>1786.859377817854</v>
      </c>
    </row>
    <row r="62" spans="1:7" ht="15.75" hidden="1" x14ac:dyDescent="0.25">
      <c r="A62" s="6">
        <v>24060300</v>
      </c>
      <c r="B62" s="15" t="s">
        <v>48</v>
      </c>
      <c r="C62" s="8">
        <v>221.8</v>
      </c>
      <c r="D62" s="8">
        <v>221.8</v>
      </c>
      <c r="E62" s="8">
        <v>3963.2541000000001</v>
      </c>
      <c r="F62" s="8">
        <f t="shared" si="2"/>
        <v>3741.4540999999999</v>
      </c>
      <c r="G62" s="9">
        <f t="shared" si="3"/>
        <v>1786.859377817854</v>
      </c>
    </row>
    <row r="63" spans="1:7" ht="15" customHeight="1" x14ac:dyDescent="0.25">
      <c r="A63" s="5">
        <v>40000000</v>
      </c>
      <c r="B63" s="14" t="s">
        <v>60</v>
      </c>
      <c r="C63" s="10">
        <v>57885.599999999999</v>
      </c>
      <c r="D63" s="10">
        <v>16878.400000000001</v>
      </c>
      <c r="E63" s="10">
        <v>16878.400000000001</v>
      </c>
      <c r="F63" s="10">
        <f t="shared" si="2"/>
        <v>0</v>
      </c>
      <c r="G63" s="11">
        <f t="shared" si="3"/>
        <v>100</v>
      </c>
    </row>
    <row r="64" spans="1:7" ht="15.75" hidden="1" x14ac:dyDescent="0.25">
      <c r="A64" s="6">
        <v>41000000</v>
      </c>
      <c r="B64" s="15" t="s">
        <v>61</v>
      </c>
      <c r="C64" s="8">
        <v>57885.599999999999</v>
      </c>
      <c r="D64" s="8">
        <v>16878.400000000001</v>
      </c>
      <c r="E64" s="8">
        <v>16878.400000000001</v>
      </c>
      <c r="F64" s="8">
        <f t="shared" si="2"/>
        <v>0</v>
      </c>
      <c r="G64" s="9">
        <f t="shared" si="3"/>
        <v>100</v>
      </c>
    </row>
    <row r="65" spans="1:7" ht="0.75" customHeight="1" x14ac:dyDescent="0.25">
      <c r="A65" s="6">
        <v>41020000</v>
      </c>
      <c r="B65" s="15" t="s">
        <v>62</v>
      </c>
      <c r="C65" s="8">
        <v>12894.1</v>
      </c>
      <c r="D65" s="8">
        <v>2887.1</v>
      </c>
      <c r="E65" s="8">
        <v>2887.1</v>
      </c>
      <c r="F65" s="8">
        <f t="shared" si="2"/>
        <v>0</v>
      </c>
      <c r="G65" s="9">
        <f t="shared" si="3"/>
        <v>100</v>
      </c>
    </row>
    <row r="66" spans="1:7" ht="15.75" x14ac:dyDescent="0.25">
      <c r="A66" s="6">
        <v>41020100</v>
      </c>
      <c r="B66" s="15" t="s">
        <v>63</v>
      </c>
      <c r="C66" s="8">
        <v>7320.6</v>
      </c>
      <c r="D66" s="8">
        <v>2440.4</v>
      </c>
      <c r="E66" s="8">
        <v>2440.4</v>
      </c>
      <c r="F66" s="8">
        <f t="shared" si="2"/>
        <v>0</v>
      </c>
      <c r="G66" s="9">
        <f t="shared" si="3"/>
        <v>100</v>
      </c>
    </row>
    <row r="67" spans="1:7" ht="100.5" customHeight="1" x14ac:dyDescent="0.25">
      <c r="A67" s="6">
        <v>41021400</v>
      </c>
      <c r="B67" s="15" t="s">
        <v>66</v>
      </c>
      <c r="C67" s="8">
        <v>5573.5</v>
      </c>
      <c r="D67" s="8">
        <v>446.7</v>
      </c>
      <c r="E67" s="8">
        <v>446.7</v>
      </c>
      <c r="F67" s="8">
        <f t="shared" si="2"/>
        <v>0</v>
      </c>
      <c r="G67" s="9">
        <f t="shared" si="3"/>
        <v>100</v>
      </c>
    </row>
    <row r="68" spans="1:7" ht="31.5" hidden="1" x14ac:dyDescent="0.25">
      <c r="A68" s="6">
        <v>41030000</v>
      </c>
      <c r="B68" s="15" t="s">
        <v>64</v>
      </c>
      <c r="C68" s="8">
        <v>44991.5</v>
      </c>
      <c r="D68" s="8">
        <v>13991.3</v>
      </c>
      <c r="E68" s="8">
        <v>13991.3</v>
      </c>
      <c r="F68" s="8">
        <f t="shared" si="2"/>
        <v>0</v>
      </c>
      <c r="G68" s="9">
        <f t="shared" si="3"/>
        <v>100</v>
      </c>
    </row>
    <row r="69" spans="1:7" ht="31.5" x14ac:dyDescent="0.25">
      <c r="A69" s="6">
        <v>41033900</v>
      </c>
      <c r="B69" s="15" t="s">
        <v>65</v>
      </c>
      <c r="C69" s="8">
        <v>44991.5</v>
      </c>
      <c r="D69" s="8">
        <v>13991.3</v>
      </c>
      <c r="E69" s="8">
        <v>13991.3</v>
      </c>
      <c r="F69" s="8">
        <f t="shared" si="2"/>
        <v>0</v>
      </c>
      <c r="G69" s="9">
        <f t="shared" si="3"/>
        <v>100</v>
      </c>
    </row>
    <row r="70" spans="1:7" ht="15.75" x14ac:dyDescent="0.25">
      <c r="A70" s="19" t="s">
        <v>67</v>
      </c>
      <c r="B70" s="19"/>
      <c r="C70" s="16">
        <v>119013.978</v>
      </c>
      <c r="D70" s="16">
        <v>39527.031999999999</v>
      </c>
      <c r="E70" s="16">
        <v>47231.590179999999</v>
      </c>
      <c r="F70" s="16">
        <f t="shared" si="2"/>
        <v>7704.55818</v>
      </c>
      <c r="G70" s="17">
        <f t="shared" si="3"/>
        <v>119.49187123384321</v>
      </c>
    </row>
    <row r="71" spans="1:7" ht="15.75" x14ac:dyDescent="0.25">
      <c r="A71" s="19" t="s">
        <v>68</v>
      </c>
      <c r="B71" s="19"/>
      <c r="C71" s="16">
        <v>176899.57800000001</v>
      </c>
      <c r="D71" s="16">
        <v>56405.432000000001</v>
      </c>
      <c r="E71" s="16">
        <v>64109.990180000001</v>
      </c>
      <c r="F71" s="16">
        <f t="shared" si="2"/>
        <v>7704.55818</v>
      </c>
      <c r="G71" s="17">
        <f t="shared" si="3"/>
        <v>113.65924859861013</v>
      </c>
    </row>
    <row r="72" spans="1:7" ht="15.75" x14ac:dyDescent="0.25">
      <c r="A72" s="12"/>
      <c r="B72" s="13"/>
      <c r="C72" s="13"/>
      <c r="D72" s="13"/>
      <c r="E72" s="13"/>
      <c r="F72" s="13"/>
      <c r="G72" s="13"/>
    </row>
    <row r="73" spans="1:7" ht="15.75" x14ac:dyDescent="0.25">
      <c r="A73" s="12"/>
      <c r="B73" s="13"/>
      <c r="C73" s="13"/>
      <c r="D73" s="13"/>
      <c r="E73" s="13"/>
      <c r="F73" s="13"/>
      <c r="G73" s="13"/>
    </row>
  </sheetData>
  <mergeCells count="9">
    <mergeCell ref="A71:B71"/>
    <mergeCell ref="A7:A8"/>
    <mergeCell ref="B7:B8"/>
    <mergeCell ref="C7:G7"/>
    <mergeCell ref="A2:G2"/>
    <mergeCell ref="A3:G3"/>
    <mergeCell ref="A4:G4"/>
    <mergeCell ref="A5:G5"/>
    <mergeCell ref="A70:B70"/>
  </mergeCells>
  <pageMargins left="0.59055118110236227" right="0.59055118110236227" top="0.39370078740157483" bottom="0.39370078740157483" header="0" footer="0"/>
  <pageSetup paperSize="9" scale="65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7424-EAA9-4D87-AAE0-83751FAFF1C7}">
  <dimension ref="A2:I47"/>
  <sheetViews>
    <sheetView tabSelected="1" workbookViewId="0">
      <selection activeCell="D46" sqref="D46"/>
    </sheetView>
  </sheetViews>
  <sheetFormatPr defaultRowHeight="15.75" x14ac:dyDescent="0.25"/>
  <cols>
    <col min="1" max="1" width="12.7109375" style="27" customWidth="1"/>
    <col min="2" max="2" width="50.7109375" style="28" customWidth="1"/>
    <col min="3" max="8" width="15.7109375" style="29" customWidth="1"/>
    <col min="9" max="248" width="9.140625" style="24"/>
    <col min="249" max="249" width="12.7109375" style="24" customWidth="1"/>
    <col min="250" max="250" width="50.7109375" style="24" customWidth="1"/>
    <col min="251" max="264" width="15.7109375" style="24" customWidth="1"/>
    <col min="265" max="504" width="9.140625" style="24"/>
    <col min="505" max="505" width="12.7109375" style="24" customWidth="1"/>
    <col min="506" max="506" width="50.7109375" style="24" customWidth="1"/>
    <col min="507" max="520" width="15.7109375" style="24" customWidth="1"/>
    <col min="521" max="760" width="9.140625" style="24"/>
    <col min="761" max="761" width="12.7109375" style="24" customWidth="1"/>
    <col min="762" max="762" width="50.7109375" style="24" customWidth="1"/>
    <col min="763" max="776" width="15.7109375" style="24" customWidth="1"/>
    <col min="777" max="1016" width="9.140625" style="24"/>
    <col min="1017" max="1017" width="12.7109375" style="24" customWidth="1"/>
    <col min="1018" max="1018" width="50.7109375" style="24" customWidth="1"/>
    <col min="1019" max="1032" width="15.7109375" style="24" customWidth="1"/>
    <col min="1033" max="1272" width="9.140625" style="24"/>
    <col min="1273" max="1273" width="12.7109375" style="24" customWidth="1"/>
    <col min="1274" max="1274" width="50.7109375" style="24" customWidth="1"/>
    <col min="1275" max="1288" width="15.7109375" style="24" customWidth="1"/>
    <col min="1289" max="1528" width="9.140625" style="24"/>
    <col min="1529" max="1529" width="12.7109375" style="24" customWidth="1"/>
    <col min="1530" max="1530" width="50.7109375" style="24" customWidth="1"/>
    <col min="1531" max="1544" width="15.7109375" style="24" customWidth="1"/>
    <col min="1545" max="1784" width="9.140625" style="24"/>
    <col min="1785" max="1785" width="12.7109375" style="24" customWidth="1"/>
    <col min="1786" max="1786" width="50.7109375" style="24" customWidth="1"/>
    <col min="1787" max="1800" width="15.7109375" style="24" customWidth="1"/>
    <col min="1801" max="2040" width="9.140625" style="24"/>
    <col min="2041" max="2041" width="12.7109375" style="24" customWidth="1"/>
    <col min="2042" max="2042" width="50.7109375" style="24" customWidth="1"/>
    <col min="2043" max="2056" width="15.7109375" style="24" customWidth="1"/>
    <col min="2057" max="2296" width="9.140625" style="24"/>
    <col min="2297" max="2297" width="12.7109375" style="24" customWidth="1"/>
    <col min="2298" max="2298" width="50.7109375" style="24" customWidth="1"/>
    <col min="2299" max="2312" width="15.7109375" style="24" customWidth="1"/>
    <col min="2313" max="2552" width="9.140625" style="24"/>
    <col min="2553" max="2553" width="12.7109375" style="24" customWidth="1"/>
    <col min="2554" max="2554" width="50.7109375" style="24" customWidth="1"/>
    <col min="2555" max="2568" width="15.7109375" style="24" customWidth="1"/>
    <col min="2569" max="2808" width="9.140625" style="24"/>
    <col min="2809" max="2809" width="12.7109375" style="24" customWidth="1"/>
    <col min="2810" max="2810" width="50.7109375" style="24" customWidth="1"/>
    <col min="2811" max="2824" width="15.7109375" style="24" customWidth="1"/>
    <col min="2825" max="3064" width="9.140625" style="24"/>
    <col min="3065" max="3065" width="12.7109375" style="24" customWidth="1"/>
    <col min="3066" max="3066" width="50.7109375" style="24" customWidth="1"/>
    <col min="3067" max="3080" width="15.7109375" style="24" customWidth="1"/>
    <col min="3081" max="3320" width="9.140625" style="24"/>
    <col min="3321" max="3321" width="12.7109375" style="24" customWidth="1"/>
    <col min="3322" max="3322" width="50.7109375" style="24" customWidth="1"/>
    <col min="3323" max="3336" width="15.7109375" style="24" customWidth="1"/>
    <col min="3337" max="3576" width="9.140625" style="24"/>
    <col min="3577" max="3577" width="12.7109375" style="24" customWidth="1"/>
    <col min="3578" max="3578" width="50.7109375" style="24" customWidth="1"/>
    <col min="3579" max="3592" width="15.7109375" style="24" customWidth="1"/>
    <col min="3593" max="3832" width="9.140625" style="24"/>
    <col min="3833" max="3833" width="12.7109375" style="24" customWidth="1"/>
    <col min="3834" max="3834" width="50.7109375" style="24" customWidth="1"/>
    <col min="3835" max="3848" width="15.7109375" style="24" customWidth="1"/>
    <col min="3849" max="4088" width="9.140625" style="24"/>
    <col min="4089" max="4089" width="12.7109375" style="24" customWidth="1"/>
    <col min="4090" max="4090" width="50.7109375" style="24" customWidth="1"/>
    <col min="4091" max="4104" width="15.7109375" style="24" customWidth="1"/>
    <col min="4105" max="4344" width="9.140625" style="24"/>
    <col min="4345" max="4345" width="12.7109375" style="24" customWidth="1"/>
    <col min="4346" max="4346" width="50.7109375" style="24" customWidth="1"/>
    <col min="4347" max="4360" width="15.7109375" style="24" customWidth="1"/>
    <col min="4361" max="4600" width="9.140625" style="24"/>
    <col min="4601" max="4601" width="12.7109375" style="24" customWidth="1"/>
    <col min="4602" max="4602" width="50.7109375" style="24" customWidth="1"/>
    <col min="4603" max="4616" width="15.7109375" style="24" customWidth="1"/>
    <col min="4617" max="4856" width="9.140625" style="24"/>
    <col min="4857" max="4857" width="12.7109375" style="24" customWidth="1"/>
    <col min="4858" max="4858" width="50.7109375" style="24" customWidth="1"/>
    <col min="4859" max="4872" width="15.7109375" style="24" customWidth="1"/>
    <col min="4873" max="5112" width="9.140625" style="24"/>
    <col min="5113" max="5113" width="12.7109375" style="24" customWidth="1"/>
    <col min="5114" max="5114" width="50.7109375" style="24" customWidth="1"/>
    <col min="5115" max="5128" width="15.7109375" style="24" customWidth="1"/>
    <col min="5129" max="5368" width="9.140625" style="24"/>
    <col min="5369" max="5369" width="12.7109375" style="24" customWidth="1"/>
    <col min="5370" max="5370" width="50.7109375" style="24" customWidth="1"/>
    <col min="5371" max="5384" width="15.7109375" style="24" customWidth="1"/>
    <col min="5385" max="5624" width="9.140625" style="24"/>
    <col min="5625" max="5625" width="12.7109375" style="24" customWidth="1"/>
    <col min="5626" max="5626" width="50.7109375" style="24" customWidth="1"/>
    <col min="5627" max="5640" width="15.7109375" style="24" customWidth="1"/>
    <col min="5641" max="5880" width="9.140625" style="24"/>
    <col min="5881" max="5881" width="12.7109375" style="24" customWidth="1"/>
    <col min="5882" max="5882" width="50.7109375" style="24" customWidth="1"/>
    <col min="5883" max="5896" width="15.7109375" style="24" customWidth="1"/>
    <col min="5897" max="6136" width="9.140625" style="24"/>
    <col min="6137" max="6137" width="12.7109375" style="24" customWidth="1"/>
    <col min="6138" max="6138" width="50.7109375" style="24" customWidth="1"/>
    <col min="6139" max="6152" width="15.7109375" style="24" customWidth="1"/>
    <col min="6153" max="6392" width="9.140625" style="24"/>
    <col min="6393" max="6393" width="12.7109375" style="24" customWidth="1"/>
    <col min="6394" max="6394" width="50.7109375" style="24" customWidth="1"/>
    <col min="6395" max="6408" width="15.7109375" style="24" customWidth="1"/>
    <col min="6409" max="6648" width="9.140625" style="24"/>
    <col min="6649" max="6649" width="12.7109375" style="24" customWidth="1"/>
    <col min="6650" max="6650" width="50.7109375" style="24" customWidth="1"/>
    <col min="6651" max="6664" width="15.7109375" style="24" customWidth="1"/>
    <col min="6665" max="6904" width="9.140625" style="24"/>
    <col min="6905" max="6905" width="12.7109375" style="24" customWidth="1"/>
    <col min="6906" max="6906" width="50.7109375" style="24" customWidth="1"/>
    <col min="6907" max="6920" width="15.7109375" style="24" customWidth="1"/>
    <col min="6921" max="7160" width="9.140625" style="24"/>
    <col min="7161" max="7161" width="12.7109375" style="24" customWidth="1"/>
    <col min="7162" max="7162" width="50.7109375" style="24" customWidth="1"/>
    <col min="7163" max="7176" width="15.7109375" style="24" customWidth="1"/>
    <col min="7177" max="7416" width="9.140625" style="24"/>
    <col min="7417" max="7417" width="12.7109375" style="24" customWidth="1"/>
    <col min="7418" max="7418" width="50.7109375" style="24" customWidth="1"/>
    <col min="7419" max="7432" width="15.7109375" style="24" customWidth="1"/>
    <col min="7433" max="7672" width="9.140625" style="24"/>
    <col min="7673" max="7673" width="12.7109375" style="24" customWidth="1"/>
    <col min="7674" max="7674" width="50.7109375" style="24" customWidth="1"/>
    <col min="7675" max="7688" width="15.7109375" style="24" customWidth="1"/>
    <col min="7689" max="7928" width="9.140625" style="24"/>
    <col min="7929" max="7929" width="12.7109375" style="24" customWidth="1"/>
    <col min="7930" max="7930" width="50.7109375" style="24" customWidth="1"/>
    <col min="7931" max="7944" width="15.7109375" style="24" customWidth="1"/>
    <col min="7945" max="8184" width="9.140625" style="24"/>
    <col min="8185" max="8185" width="12.7109375" style="24" customWidth="1"/>
    <col min="8186" max="8186" width="50.7109375" style="24" customWidth="1"/>
    <col min="8187" max="8200" width="15.7109375" style="24" customWidth="1"/>
    <col min="8201" max="8440" width="9.140625" style="24"/>
    <col min="8441" max="8441" width="12.7109375" style="24" customWidth="1"/>
    <col min="8442" max="8442" width="50.7109375" style="24" customWidth="1"/>
    <col min="8443" max="8456" width="15.7109375" style="24" customWidth="1"/>
    <col min="8457" max="8696" width="9.140625" style="24"/>
    <col min="8697" max="8697" width="12.7109375" style="24" customWidth="1"/>
    <col min="8698" max="8698" width="50.7109375" style="24" customWidth="1"/>
    <col min="8699" max="8712" width="15.7109375" style="24" customWidth="1"/>
    <col min="8713" max="8952" width="9.140625" style="24"/>
    <col min="8953" max="8953" width="12.7109375" style="24" customWidth="1"/>
    <col min="8954" max="8954" width="50.7109375" style="24" customWidth="1"/>
    <col min="8955" max="8968" width="15.7109375" style="24" customWidth="1"/>
    <col min="8969" max="9208" width="9.140625" style="24"/>
    <col min="9209" max="9209" width="12.7109375" style="24" customWidth="1"/>
    <col min="9210" max="9210" width="50.7109375" style="24" customWidth="1"/>
    <col min="9211" max="9224" width="15.7109375" style="24" customWidth="1"/>
    <col min="9225" max="9464" width="9.140625" style="24"/>
    <col min="9465" max="9465" width="12.7109375" style="24" customWidth="1"/>
    <col min="9466" max="9466" width="50.7109375" style="24" customWidth="1"/>
    <col min="9467" max="9480" width="15.7109375" style="24" customWidth="1"/>
    <col min="9481" max="9720" width="9.140625" style="24"/>
    <col min="9721" max="9721" width="12.7109375" style="24" customWidth="1"/>
    <col min="9722" max="9722" width="50.7109375" style="24" customWidth="1"/>
    <col min="9723" max="9736" width="15.7109375" style="24" customWidth="1"/>
    <col min="9737" max="9976" width="9.140625" style="24"/>
    <col min="9977" max="9977" width="12.7109375" style="24" customWidth="1"/>
    <col min="9978" max="9978" width="50.7109375" style="24" customWidth="1"/>
    <col min="9979" max="9992" width="15.7109375" style="24" customWidth="1"/>
    <col min="9993" max="10232" width="9.140625" style="24"/>
    <col min="10233" max="10233" width="12.7109375" style="24" customWidth="1"/>
    <col min="10234" max="10234" width="50.7109375" style="24" customWidth="1"/>
    <col min="10235" max="10248" width="15.7109375" style="24" customWidth="1"/>
    <col min="10249" max="10488" width="9.140625" style="24"/>
    <col min="10489" max="10489" width="12.7109375" style="24" customWidth="1"/>
    <col min="10490" max="10490" width="50.7109375" style="24" customWidth="1"/>
    <col min="10491" max="10504" width="15.7109375" style="24" customWidth="1"/>
    <col min="10505" max="10744" width="9.140625" style="24"/>
    <col min="10745" max="10745" width="12.7109375" style="24" customWidth="1"/>
    <col min="10746" max="10746" width="50.7109375" style="24" customWidth="1"/>
    <col min="10747" max="10760" width="15.7109375" style="24" customWidth="1"/>
    <col min="10761" max="11000" width="9.140625" style="24"/>
    <col min="11001" max="11001" width="12.7109375" style="24" customWidth="1"/>
    <col min="11002" max="11002" width="50.7109375" style="24" customWidth="1"/>
    <col min="11003" max="11016" width="15.7109375" style="24" customWidth="1"/>
    <col min="11017" max="11256" width="9.140625" style="24"/>
    <col min="11257" max="11257" width="12.7109375" style="24" customWidth="1"/>
    <col min="11258" max="11258" width="50.7109375" style="24" customWidth="1"/>
    <col min="11259" max="11272" width="15.7109375" style="24" customWidth="1"/>
    <col min="11273" max="11512" width="9.140625" style="24"/>
    <col min="11513" max="11513" width="12.7109375" style="24" customWidth="1"/>
    <col min="11514" max="11514" width="50.7109375" style="24" customWidth="1"/>
    <col min="11515" max="11528" width="15.7109375" style="24" customWidth="1"/>
    <col min="11529" max="11768" width="9.140625" style="24"/>
    <col min="11769" max="11769" width="12.7109375" style="24" customWidth="1"/>
    <col min="11770" max="11770" width="50.7109375" style="24" customWidth="1"/>
    <col min="11771" max="11784" width="15.7109375" style="24" customWidth="1"/>
    <col min="11785" max="12024" width="9.140625" style="24"/>
    <col min="12025" max="12025" width="12.7109375" style="24" customWidth="1"/>
    <col min="12026" max="12026" width="50.7109375" style="24" customWidth="1"/>
    <col min="12027" max="12040" width="15.7109375" style="24" customWidth="1"/>
    <col min="12041" max="12280" width="9.140625" style="24"/>
    <col min="12281" max="12281" width="12.7109375" style="24" customWidth="1"/>
    <col min="12282" max="12282" width="50.7109375" style="24" customWidth="1"/>
    <col min="12283" max="12296" width="15.7109375" style="24" customWidth="1"/>
    <col min="12297" max="12536" width="9.140625" style="24"/>
    <col min="12537" max="12537" width="12.7109375" style="24" customWidth="1"/>
    <col min="12538" max="12538" width="50.7109375" style="24" customWidth="1"/>
    <col min="12539" max="12552" width="15.7109375" style="24" customWidth="1"/>
    <col min="12553" max="12792" width="9.140625" style="24"/>
    <col min="12793" max="12793" width="12.7109375" style="24" customWidth="1"/>
    <col min="12794" max="12794" width="50.7109375" style="24" customWidth="1"/>
    <col min="12795" max="12808" width="15.7109375" style="24" customWidth="1"/>
    <col min="12809" max="13048" width="9.140625" style="24"/>
    <col min="13049" max="13049" width="12.7109375" style="24" customWidth="1"/>
    <col min="13050" max="13050" width="50.7109375" style="24" customWidth="1"/>
    <col min="13051" max="13064" width="15.7109375" style="24" customWidth="1"/>
    <col min="13065" max="13304" width="9.140625" style="24"/>
    <col min="13305" max="13305" width="12.7109375" style="24" customWidth="1"/>
    <col min="13306" max="13306" width="50.7109375" style="24" customWidth="1"/>
    <col min="13307" max="13320" width="15.7109375" style="24" customWidth="1"/>
    <col min="13321" max="13560" width="9.140625" style="24"/>
    <col min="13561" max="13561" width="12.7109375" style="24" customWidth="1"/>
    <col min="13562" max="13562" width="50.7109375" style="24" customWidth="1"/>
    <col min="13563" max="13576" width="15.7109375" style="24" customWidth="1"/>
    <col min="13577" max="13816" width="9.140625" style="24"/>
    <col min="13817" max="13817" width="12.7109375" style="24" customWidth="1"/>
    <col min="13818" max="13818" width="50.7109375" style="24" customWidth="1"/>
    <col min="13819" max="13832" width="15.7109375" style="24" customWidth="1"/>
    <col min="13833" max="14072" width="9.140625" style="24"/>
    <col min="14073" max="14073" width="12.7109375" style="24" customWidth="1"/>
    <col min="14074" max="14074" width="50.7109375" style="24" customWidth="1"/>
    <col min="14075" max="14088" width="15.7109375" style="24" customWidth="1"/>
    <col min="14089" max="14328" width="9.140625" style="24"/>
    <col min="14329" max="14329" width="12.7109375" style="24" customWidth="1"/>
    <col min="14330" max="14330" width="50.7109375" style="24" customWidth="1"/>
    <col min="14331" max="14344" width="15.7109375" style="24" customWidth="1"/>
    <col min="14345" max="14584" width="9.140625" style="24"/>
    <col min="14585" max="14585" width="12.7109375" style="24" customWidth="1"/>
    <col min="14586" max="14586" width="50.7109375" style="24" customWidth="1"/>
    <col min="14587" max="14600" width="15.7109375" style="24" customWidth="1"/>
    <col min="14601" max="14840" width="9.140625" style="24"/>
    <col min="14841" max="14841" width="12.7109375" style="24" customWidth="1"/>
    <col min="14842" max="14842" width="50.7109375" style="24" customWidth="1"/>
    <col min="14843" max="14856" width="15.7109375" style="24" customWidth="1"/>
    <col min="14857" max="15096" width="9.140625" style="24"/>
    <col min="15097" max="15097" width="12.7109375" style="24" customWidth="1"/>
    <col min="15098" max="15098" width="50.7109375" style="24" customWidth="1"/>
    <col min="15099" max="15112" width="15.7109375" style="24" customWidth="1"/>
    <col min="15113" max="15352" width="9.140625" style="24"/>
    <col min="15353" max="15353" width="12.7109375" style="24" customWidth="1"/>
    <col min="15354" max="15354" width="50.7109375" style="24" customWidth="1"/>
    <col min="15355" max="15368" width="15.7109375" style="24" customWidth="1"/>
    <col min="15369" max="15608" width="9.140625" style="24"/>
    <col min="15609" max="15609" width="12.7109375" style="24" customWidth="1"/>
    <col min="15610" max="15610" width="50.7109375" style="24" customWidth="1"/>
    <col min="15611" max="15624" width="15.7109375" style="24" customWidth="1"/>
    <col min="15625" max="15864" width="9.140625" style="24"/>
    <col min="15865" max="15865" width="12.7109375" style="24" customWidth="1"/>
    <col min="15866" max="15866" width="50.7109375" style="24" customWidth="1"/>
    <col min="15867" max="15880" width="15.7109375" style="24" customWidth="1"/>
    <col min="15881" max="16120" width="9.140625" style="24"/>
    <col min="16121" max="16121" width="12.7109375" style="24" customWidth="1"/>
    <col min="16122" max="16122" width="50.7109375" style="24" customWidth="1"/>
    <col min="16123" max="16136" width="15.7109375" style="24" customWidth="1"/>
    <col min="16137" max="16384" width="9.140625" style="24"/>
  </cols>
  <sheetData>
    <row r="2" spans="1:9" x14ac:dyDescent="0.25">
      <c r="A2" s="39" t="s">
        <v>69</v>
      </c>
      <c r="B2" s="39"/>
      <c r="C2" s="39"/>
      <c r="D2" s="39"/>
      <c r="E2" s="39"/>
      <c r="F2" s="39"/>
      <c r="G2" s="39"/>
      <c r="H2" s="39"/>
    </row>
    <row r="3" spans="1:9" x14ac:dyDescent="0.25">
      <c r="A3" s="39" t="s">
        <v>138</v>
      </c>
      <c r="B3" s="39"/>
      <c r="C3" s="39"/>
      <c r="D3" s="39"/>
      <c r="E3" s="39"/>
      <c r="F3" s="39"/>
      <c r="G3" s="39"/>
      <c r="H3" s="39"/>
    </row>
    <row r="4" spans="1:9" x14ac:dyDescent="0.25">
      <c r="A4" s="39" t="s">
        <v>71</v>
      </c>
      <c r="B4" s="39"/>
      <c r="C4" s="39"/>
      <c r="D4" s="39"/>
      <c r="E4" s="39"/>
      <c r="F4" s="39"/>
      <c r="G4" s="39"/>
      <c r="H4" s="39"/>
    </row>
    <row r="5" spans="1:9" x14ac:dyDescent="0.25">
      <c r="A5" s="39" t="s">
        <v>72</v>
      </c>
      <c r="B5" s="39"/>
      <c r="C5" s="39"/>
      <c r="D5" s="39"/>
      <c r="E5" s="39"/>
      <c r="F5" s="39"/>
      <c r="G5" s="39"/>
      <c r="H5" s="39"/>
    </row>
    <row r="6" spans="1:9" x14ac:dyDescent="0.25">
      <c r="H6" s="30" t="s">
        <v>136</v>
      </c>
    </row>
    <row r="7" spans="1:9" s="25" customFormat="1" ht="78.75" x14ac:dyDescent="0.2">
      <c r="A7" s="31" t="s">
        <v>73</v>
      </c>
      <c r="B7" s="31" t="s">
        <v>74</v>
      </c>
      <c r="C7" s="31" t="s">
        <v>75</v>
      </c>
      <c r="D7" s="31" t="s">
        <v>76</v>
      </c>
      <c r="E7" s="31" t="s">
        <v>77</v>
      </c>
      <c r="F7" s="31" t="s">
        <v>78</v>
      </c>
      <c r="G7" s="31" t="s">
        <v>79</v>
      </c>
      <c r="H7" s="31" t="s">
        <v>137</v>
      </c>
    </row>
    <row r="8" spans="1:9" x14ac:dyDescent="0.2">
      <c r="A8" s="31">
        <v>1</v>
      </c>
      <c r="B8" s="31">
        <v>2</v>
      </c>
      <c r="C8" s="31">
        <v>3</v>
      </c>
      <c r="D8" s="31">
        <v>4</v>
      </c>
      <c r="E8" s="31">
        <v>5</v>
      </c>
      <c r="F8" s="31">
        <v>6</v>
      </c>
      <c r="G8" s="31">
        <v>7</v>
      </c>
      <c r="H8" s="31">
        <v>8</v>
      </c>
    </row>
    <row r="9" spans="1:9" ht="78.75" x14ac:dyDescent="0.2">
      <c r="A9" s="32" t="s">
        <v>80</v>
      </c>
      <c r="B9" s="33" t="s">
        <v>81</v>
      </c>
      <c r="C9" s="34">
        <v>40884.824000000008</v>
      </c>
      <c r="D9" s="34">
        <v>11923.642</v>
      </c>
      <c r="E9" s="34">
        <v>7745.4443899999987</v>
      </c>
      <c r="F9" s="35">
        <f>C9-E9</f>
        <v>33139.379610000011</v>
      </c>
      <c r="G9" s="35">
        <f>D9-E9</f>
        <v>4178.1976100000011</v>
      </c>
      <c r="H9" s="35">
        <f>IF(D9=0,0,(E9/D9)*100)</f>
        <v>64.958713034155153</v>
      </c>
      <c r="I9" s="26"/>
    </row>
    <row r="10" spans="1:9" ht="47.25" x14ac:dyDescent="0.2">
      <c r="A10" s="32" t="s">
        <v>82</v>
      </c>
      <c r="B10" s="33" t="s">
        <v>83</v>
      </c>
      <c r="C10" s="34">
        <v>21100.581000000002</v>
      </c>
      <c r="D10" s="34">
        <v>10617.107</v>
      </c>
      <c r="E10" s="34">
        <v>6787.8910700000006</v>
      </c>
      <c r="F10" s="35">
        <f>C10-E10</f>
        <v>14312.68993</v>
      </c>
      <c r="G10" s="35">
        <f>D10-E10</f>
        <v>3829.2159299999994</v>
      </c>
      <c r="H10" s="35">
        <f>IF(D10=0,0,(E10/D10)*100)</f>
        <v>63.933527937506895</v>
      </c>
      <c r="I10" s="26"/>
    </row>
    <row r="11" spans="1:9" ht="47.25" x14ac:dyDescent="0.2">
      <c r="A11" s="32" t="s">
        <v>84</v>
      </c>
      <c r="B11" s="33" t="s">
        <v>85</v>
      </c>
      <c r="C11" s="34">
        <v>44991.5</v>
      </c>
      <c r="D11" s="34">
        <v>13991.3</v>
      </c>
      <c r="E11" s="34">
        <v>12863.100890000002</v>
      </c>
      <c r="F11" s="35">
        <f>C11-E11</f>
        <v>32128.399109999998</v>
      </c>
      <c r="G11" s="35">
        <f>D11-E11</f>
        <v>1128.1991099999977</v>
      </c>
      <c r="H11" s="35">
        <f>IF(D11=0,0,(E11/D11)*100)</f>
        <v>91.936423992052212</v>
      </c>
      <c r="I11" s="26"/>
    </row>
    <row r="12" spans="1:9" ht="78.75" x14ac:dyDescent="0.2">
      <c r="A12" s="32" t="s">
        <v>86</v>
      </c>
      <c r="B12" s="33" t="s">
        <v>87</v>
      </c>
      <c r="C12" s="34">
        <v>89.62</v>
      </c>
      <c r="D12" s="34">
        <v>89.62</v>
      </c>
      <c r="E12" s="34">
        <v>89.220960000000005</v>
      </c>
      <c r="F12" s="35">
        <f>C12-E12</f>
        <v>0.3990399999999994</v>
      </c>
      <c r="G12" s="35">
        <f>D12-E12</f>
        <v>0.3990399999999994</v>
      </c>
      <c r="H12" s="35">
        <f>IF(D12=0,0,(E12/D12)*100)</f>
        <v>99.554742245034589</v>
      </c>
      <c r="I12" s="26"/>
    </row>
    <row r="13" spans="1:9" ht="94.5" x14ac:dyDescent="0.2">
      <c r="A13" s="32" t="s">
        <v>88</v>
      </c>
      <c r="B13" s="33" t="s">
        <v>89</v>
      </c>
      <c r="C13" s="34">
        <v>38.652999999999999</v>
      </c>
      <c r="D13" s="34">
        <v>38.652999999999999</v>
      </c>
      <c r="E13" s="34">
        <v>38.652999999999999</v>
      </c>
      <c r="F13" s="35">
        <f>C13-E13</f>
        <v>0</v>
      </c>
      <c r="G13" s="35">
        <f>D13-E13</f>
        <v>0</v>
      </c>
      <c r="H13" s="35">
        <f>IF(D13=0,0,(E13/D13)*100)</f>
        <v>100</v>
      </c>
      <c r="I13" s="26"/>
    </row>
    <row r="14" spans="1:9" ht="31.5" x14ac:dyDescent="0.2">
      <c r="A14" s="32" t="s">
        <v>90</v>
      </c>
      <c r="B14" s="33" t="s">
        <v>91</v>
      </c>
      <c r="C14" s="34">
        <v>1500</v>
      </c>
      <c r="D14" s="34">
        <v>1500</v>
      </c>
      <c r="E14" s="34">
        <v>1500</v>
      </c>
      <c r="F14" s="35">
        <f>C14-E14</f>
        <v>0</v>
      </c>
      <c r="G14" s="35">
        <f>D14-E14</f>
        <v>0</v>
      </c>
      <c r="H14" s="35">
        <f>IF(D14=0,0,(E14/D14)*100)</f>
        <v>100</v>
      </c>
      <c r="I14" s="26"/>
    </row>
    <row r="15" spans="1:9" ht="31.5" x14ac:dyDescent="0.2">
      <c r="A15" s="32" t="s">
        <v>92</v>
      </c>
      <c r="B15" s="33" t="s">
        <v>93</v>
      </c>
      <c r="C15" s="34">
        <v>60</v>
      </c>
      <c r="D15" s="34">
        <v>60</v>
      </c>
      <c r="E15" s="34">
        <v>0</v>
      </c>
      <c r="F15" s="35">
        <f>C15-E15</f>
        <v>60</v>
      </c>
      <c r="G15" s="35">
        <f>D15-E15</f>
        <v>60</v>
      </c>
      <c r="H15" s="35">
        <f>IF(D15=0,0,(E15/D15)*100)</f>
        <v>0</v>
      </c>
      <c r="I15" s="26"/>
    </row>
    <row r="16" spans="1:9" ht="31.5" x14ac:dyDescent="0.2">
      <c r="A16" s="32" t="s">
        <v>94</v>
      </c>
      <c r="B16" s="33" t="s">
        <v>95</v>
      </c>
      <c r="C16" s="34">
        <v>1.4339999999999999</v>
      </c>
      <c r="D16" s="34">
        <v>1.4339999999999999</v>
      </c>
      <c r="E16" s="34">
        <v>0</v>
      </c>
      <c r="F16" s="35">
        <f>C16-E16</f>
        <v>1.4339999999999999</v>
      </c>
      <c r="G16" s="35">
        <f>D16-E16</f>
        <v>1.4339999999999999</v>
      </c>
      <c r="H16" s="35">
        <f>IF(D16=0,0,(E16/D16)*100)</f>
        <v>0</v>
      </c>
      <c r="I16" s="26"/>
    </row>
    <row r="17" spans="1:9" ht="31.5" x14ac:dyDescent="0.2">
      <c r="A17" s="32" t="s">
        <v>96</v>
      </c>
      <c r="B17" s="33" t="s">
        <v>97</v>
      </c>
      <c r="C17" s="34">
        <v>30</v>
      </c>
      <c r="D17" s="34">
        <v>30</v>
      </c>
      <c r="E17" s="34">
        <v>0</v>
      </c>
      <c r="F17" s="35">
        <f>C17-E17</f>
        <v>30</v>
      </c>
      <c r="G17" s="35">
        <f>D17-E17</f>
        <v>30</v>
      </c>
      <c r="H17" s="35">
        <f>IF(D17=0,0,(E17/D17)*100)</f>
        <v>0</v>
      </c>
      <c r="I17" s="26"/>
    </row>
    <row r="18" spans="1:9" ht="78.75" x14ac:dyDescent="0.2">
      <c r="A18" s="32" t="s">
        <v>98</v>
      </c>
      <c r="B18" s="33" t="s">
        <v>99</v>
      </c>
      <c r="C18" s="34">
        <v>320</v>
      </c>
      <c r="D18" s="34">
        <v>320</v>
      </c>
      <c r="E18" s="34">
        <v>0</v>
      </c>
      <c r="F18" s="35">
        <f>C18-E18</f>
        <v>320</v>
      </c>
      <c r="G18" s="35">
        <f>D18-E18</f>
        <v>320</v>
      </c>
      <c r="H18" s="35">
        <f>IF(D18=0,0,(E18/D18)*100)</f>
        <v>0</v>
      </c>
      <c r="I18" s="26"/>
    </row>
    <row r="19" spans="1:9" ht="94.5" x14ac:dyDescent="0.2">
      <c r="A19" s="32" t="s">
        <v>100</v>
      </c>
      <c r="B19" s="33" t="s">
        <v>101</v>
      </c>
      <c r="C19" s="34">
        <v>741.29200000000003</v>
      </c>
      <c r="D19" s="34">
        <v>248</v>
      </c>
      <c r="E19" s="34">
        <v>102.28839000000001</v>
      </c>
      <c r="F19" s="35">
        <f>C19-E19</f>
        <v>639.00360999999998</v>
      </c>
      <c r="G19" s="35">
        <f>D19-E19</f>
        <v>145.71161000000001</v>
      </c>
      <c r="H19" s="35">
        <f>IF(D19=0,0,(E19/D19)*100)</f>
        <v>41.245318548387097</v>
      </c>
      <c r="I19" s="26"/>
    </row>
    <row r="20" spans="1:9" ht="31.5" x14ac:dyDescent="0.2">
      <c r="A20" s="32" t="s">
        <v>102</v>
      </c>
      <c r="B20" s="33" t="s">
        <v>103</v>
      </c>
      <c r="C20" s="34">
        <v>9542.9549999999999</v>
      </c>
      <c r="D20" s="34">
        <v>2897.1640000000002</v>
      </c>
      <c r="E20" s="34">
        <v>1954.8595800000003</v>
      </c>
      <c r="F20" s="35">
        <f>C20-E20</f>
        <v>7588.0954199999996</v>
      </c>
      <c r="G20" s="35">
        <f>D20-E20</f>
        <v>942.30441999999994</v>
      </c>
      <c r="H20" s="35">
        <f>IF(D20=0,0,(E20/D20)*100)</f>
        <v>67.474936869297011</v>
      </c>
      <c r="I20" s="26"/>
    </row>
    <row r="21" spans="1:9" ht="31.5" x14ac:dyDescent="0.2">
      <c r="A21" s="32" t="s">
        <v>104</v>
      </c>
      <c r="B21" s="33" t="s">
        <v>105</v>
      </c>
      <c r="C21" s="34">
        <v>1105.078</v>
      </c>
      <c r="D21" s="34">
        <v>368.36</v>
      </c>
      <c r="E21" s="34">
        <v>100.45258</v>
      </c>
      <c r="F21" s="35">
        <f>C21-E21</f>
        <v>1004.62542</v>
      </c>
      <c r="G21" s="35">
        <f>D21-E21</f>
        <v>267.90742</v>
      </c>
      <c r="H21" s="35">
        <f>IF(D21=0,0,(E21/D21)*100)</f>
        <v>27.270219350635244</v>
      </c>
      <c r="I21" s="26"/>
    </row>
    <row r="22" spans="1:9" ht="31.5" x14ac:dyDescent="0.2">
      <c r="A22" s="32" t="s">
        <v>106</v>
      </c>
      <c r="B22" s="33" t="s">
        <v>107</v>
      </c>
      <c r="C22" s="34">
        <v>10274.043999999998</v>
      </c>
      <c r="D22" s="34">
        <v>3269.88</v>
      </c>
      <c r="E22" s="34">
        <v>2332.3223499999995</v>
      </c>
      <c r="F22" s="35">
        <f>C22-E22</f>
        <v>7941.7216499999986</v>
      </c>
      <c r="G22" s="35">
        <f>D22-E22</f>
        <v>937.55765000000065</v>
      </c>
      <c r="H22" s="35">
        <f>IF(D22=0,0,(E22/D22)*100)</f>
        <v>71.327460029114192</v>
      </c>
      <c r="I22" s="26"/>
    </row>
    <row r="23" spans="1:9" ht="63" x14ac:dyDescent="0.2">
      <c r="A23" s="32" t="s">
        <v>108</v>
      </c>
      <c r="B23" s="33" t="s">
        <v>109</v>
      </c>
      <c r="C23" s="34">
        <v>8211.7420000000002</v>
      </c>
      <c r="D23" s="34">
        <v>8211.7420000000002</v>
      </c>
      <c r="E23" s="34">
        <v>7945.1240500000004</v>
      </c>
      <c r="F23" s="35">
        <f>C23-E23</f>
        <v>266.61794999999984</v>
      </c>
      <c r="G23" s="35">
        <f>D23-E23</f>
        <v>266.61794999999984</v>
      </c>
      <c r="H23" s="35">
        <f>IF(D23=0,0,(E23/D23)*100)</f>
        <v>96.753210829078654</v>
      </c>
      <c r="I23" s="26"/>
    </row>
    <row r="24" spans="1:9" x14ac:dyDescent="0.2">
      <c r="A24" s="32" t="s">
        <v>110</v>
      </c>
      <c r="B24" s="33" t="s">
        <v>111</v>
      </c>
      <c r="C24" s="34">
        <v>21152.073</v>
      </c>
      <c r="D24" s="34">
        <v>10339.316000000001</v>
      </c>
      <c r="E24" s="34">
        <v>8002.1367300000002</v>
      </c>
      <c r="F24" s="35">
        <f>C24-E24</f>
        <v>13149.93627</v>
      </c>
      <c r="G24" s="35">
        <f>D24-E24</f>
        <v>2337.1792700000005</v>
      </c>
      <c r="H24" s="35">
        <f>IF(D24=0,0,(E24/D24)*100)</f>
        <v>77.395223533162152</v>
      </c>
      <c r="I24" s="26"/>
    </row>
    <row r="25" spans="1:9" ht="31.5" x14ac:dyDescent="0.2">
      <c r="A25" s="32" t="s">
        <v>112</v>
      </c>
      <c r="B25" s="33" t="s">
        <v>113</v>
      </c>
      <c r="C25" s="34">
        <v>77.78</v>
      </c>
      <c r="D25" s="34">
        <v>77.78</v>
      </c>
      <c r="E25" s="34">
        <v>0</v>
      </c>
      <c r="F25" s="35">
        <f>C25-E25</f>
        <v>77.78</v>
      </c>
      <c r="G25" s="35">
        <f>D25-E25</f>
        <v>77.78</v>
      </c>
      <c r="H25" s="35">
        <f>IF(D25=0,0,(E25/D25)*100)</f>
        <v>0</v>
      </c>
      <c r="I25" s="26"/>
    </row>
    <row r="26" spans="1:9" x14ac:dyDescent="0.2">
      <c r="A26" s="32" t="s">
        <v>114</v>
      </c>
      <c r="B26" s="33" t="s">
        <v>115</v>
      </c>
      <c r="C26" s="34">
        <v>4327.99</v>
      </c>
      <c r="D26" s="34">
        <v>1345.819</v>
      </c>
      <c r="E26" s="34">
        <v>815.04525000000001</v>
      </c>
      <c r="F26" s="35">
        <f>C26-E26</f>
        <v>3512.9447499999997</v>
      </c>
      <c r="G26" s="35">
        <f>D26-E26</f>
        <v>530.77374999999995</v>
      </c>
      <c r="H26" s="35">
        <f>IF(D26=0,0,(E26/D26)*100)</f>
        <v>60.561282757934023</v>
      </c>
      <c r="I26" s="26"/>
    </row>
    <row r="27" spans="1:9" ht="31.5" x14ac:dyDescent="0.2">
      <c r="A27" s="32" t="s">
        <v>116</v>
      </c>
      <c r="B27" s="33" t="s">
        <v>117</v>
      </c>
      <c r="C27" s="34">
        <v>300</v>
      </c>
      <c r="D27" s="34">
        <v>300</v>
      </c>
      <c r="E27" s="34">
        <v>0</v>
      </c>
      <c r="F27" s="35">
        <f>C27-E27</f>
        <v>300</v>
      </c>
      <c r="G27" s="35">
        <f>D27-E27</f>
        <v>300</v>
      </c>
      <c r="H27" s="35">
        <f>IF(D27=0,0,(E27/D27)*100)</f>
        <v>0</v>
      </c>
      <c r="I27" s="26"/>
    </row>
    <row r="28" spans="1:9" ht="31.5" x14ac:dyDescent="0.2">
      <c r="A28" s="32" t="s">
        <v>118</v>
      </c>
      <c r="B28" s="33" t="s">
        <v>119</v>
      </c>
      <c r="C28" s="34">
        <v>7697.6050000000005</v>
      </c>
      <c r="D28" s="34">
        <v>2516.3000000000002</v>
      </c>
      <c r="E28" s="34">
        <v>1569.8916100000001</v>
      </c>
      <c r="F28" s="35">
        <f>C28-E28</f>
        <v>6127.7133900000008</v>
      </c>
      <c r="G28" s="35">
        <f>D28-E28</f>
        <v>946.40839000000005</v>
      </c>
      <c r="H28" s="35">
        <f>IF(D28=0,0,(E28/D28)*100)</f>
        <v>62.38888884473235</v>
      </c>
      <c r="I28" s="26"/>
    </row>
    <row r="29" spans="1:9" x14ac:dyDescent="0.2">
      <c r="A29" s="32" t="s">
        <v>120</v>
      </c>
      <c r="B29" s="33" t="s">
        <v>121</v>
      </c>
      <c r="C29" s="34">
        <v>100</v>
      </c>
      <c r="D29" s="34">
        <v>100</v>
      </c>
      <c r="E29" s="34">
        <v>0</v>
      </c>
      <c r="F29" s="35">
        <f>C29-E29</f>
        <v>100</v>
      </c>
      <c r="G29" s="35">
        <f>D29-E29</f>
        <v>100</v>
      </c>
      <c r="H29" s="35">
        <f>IF(D29=0,0,(E29/D29)*100)</f>
        <v>0</v>
      </c>
      <c r="I29" s="26"/>
    </row>
    <row r="30" spans="1:9" x14ac:dyDescent="0.2">
      <c r="A30" s="32" t="s">
        <v>122</v>
      </c>
      <c r="B30" s="33" t="s">
        <v>123</v>
      </c>
      <c r="C30" s="34">
        <v>271.46600000000001</v>
      </c>
      <c r="D30" s="34">
        <v>104.026</v>
      </c>
      <c r="E30" s="34">
        <v>74.677199999999999</v>
      </c>
      <c r="F30" s="35">
        <f>C30-E30</f>
        <v>196.78880000000001</v>
      </c>
      <c r="G30" s="35">
        <f>D30-E30</f>
        <v>29.348799999999997</v>
      </c>
      <c r="H30" s="35">
        <f>IF(D30=0,0,(E30/D30)*100)</f>
        <v>71.787053236690838</v>
      </c>
      <c r="I30" s="26"/>
    </row>
    <row r="31" spans="1:9" x14ac:dyDescent="0.2">
      <c r="A31" s="32" t="s">
        <v>124</v>
      </c>
      <c r="B31" s="33" t="s">
        <v>125</v>
      </c>
      <c r="C31" s="34">
        <v>1000</v>
      </c>
      <c r="D31" s="34">
        <v>1000</v>
      </c>
      <c r="E31" s="34">
        <v>1000</v>
      </c>
      <c r="F31" s="35">
        <f>C31-E31</f>
        <v>0</v>
      </c>
      <c r="G31" s="35">
        <f>D31-E31</f>
        <v>0</v>
      </c>
      <c r="H31" s="35">
        <f>IF(D31=0,0,(E31/D31)*100)</f>
        <v>100</v>
      </c>
      <c r="I31" s="26"/>
    </row>
    <row r="32" spans="1:9" ht="47.25" x14ac:dyDescent="0.2">
      <c r="A32" s="32" t="s">
        <v>126</v>
      </c>
      <c r="B32" s="33" t="s">
        <v>127</v>
      </c>
      <c r="C32" s="34">
        <v>230</v>
      </c>
      <c r="D32" s="34">
        <v>230</v>
      </c>
      <c r="E32" s="34">
        <v>230</v>
      </c>
      <c r="F32" s="35">
        <f>C32-E32</f>
        <v>0</v>
      </c>
      <c r="G32" s="35">
        <f>D32-E32</f>
        <v>0</v>
      </c>
      <c r="H32" s="35">
        <f>IF(D32=0,0,(E32/D32)*100)</f>
        <v>100</v>
      </c>
      <c r="I32" s="26"/>
    </row>
    <row r="33" spans="1:9" ht="47.25" x14ac:dyDescent="0.2">
      <c r="A33" s="32" t="s">
        <v>128</v>
      </c>
      <c r="B33" s="33" t="s">
        <v>129</v>
      </c>
      <c r="C33" s="34">
        <v>1172.2570000000001</v>
      </c>
      <c r="D33" s="34">
        <v>400.46100000000001</v>
      </c>
      <c r="E33" s="34">
        <v>317.09764000000001</v>
      </c>
      <c r="F33" s="35">
        <f>C33-E33</f>
        <v>855.15936000000011</v>
      </c>
      <c r="G33" s="35">
        <f>D33-E33</f>
        <v>83.36336</v>
      </c>
      <c r="H33" s="35">
        <f>IF(D33=0,0,(E33/D33)*100)</f>
        <v>79.183151417990771</v>
      </c>
      <c r="I33" s="26"/>
    </row>
    <row r="34" spans="1:9" ht="47.25" x14ac:dyDescent="0.2">
      <c r="A34" s="32" t="s">
        <v>130</v>
      </c>
      <c r="B34" s="33" t="s">
        <v>129</v>
      </c>
      <c r="C34" s="34">
        <v>5017.3339999999998</v>
      </c>
      <c r="D34" s="34">
        <v>1581.7699999999998</v>
      </c>
      <c r="E34" s="34">
        <v>1157.0814200000002</v>
      </c>
      <c r="F34" s="35">
        <f>C34-E34</f>
        <v>3860.2525799999994</v>
      </c>
      <c r="G34" s="35">
        <f>D34-E34</f>
        <v>424.68857999999955</v>
      </c>
      <c r="H34" s="35">
        <f>IF(D34=0,0,(E34/D34)*100)</f>
        <v>73.151053566574177</v>
      </c>
      <c r="I34" s="26"/>
    </row>
    <row r="35" spans="1:9" ht="47.25" x14ac:dyDescent="0.2">
      <c r="A35" s="32" t="s">
        <v>131</v>
      </c>
      <c r="B35" s="33" t="s">
        <v>129</v>
      </c>
      <c r="C35" s="34">
        <v>2169.373</v>
      </c>
      <c r="D35" s="34">
        <v>979.81600000000003</v>
      </c>
      <c r="E35" s="34">
        <v>598.73154999999997</v>
      </c>
      <c r="F35" s="35">
        <f>C35-E35</f>
        <v>1570.6414500000001</v>
      </c>
      <c r="G35" s="35">
        <f>D35-E35</f>
        <v>381.08445000000006</v>
      </c>
      <c r="H35" s="35">
        <f>IF(D35=0,0,(E35/D35)*100)</f>
        <v>61.10652918507148</v>
      </c>
      <c r="I35" s="26"/>
    </row>
    <row r="36" spans="1:9" x14ac:dyDescent="0.2">
      <c r="A36" s="32" t="s">
        <v>132</v>
      </c>
      <c r="B36" s="33" t="s">
        <v>133</v>
      </c>
      <c r="C36" s="34">
        <v>100</v>
      </c>
      <c r="D36" s="34">
        <v>100</v>
      </c>
      <c r="E36" s="34">
        <v>0</v>
      </c>
      <c r="F36" s="35">
        <f>C36-E36</f>
        <v>100</v>
      </c>
      <c r="G36" s="35">
        <f>D36-E36</f>
        <v>100</v>
      </c>
      <c r="H36" s="35">
        <f>IF(D36=0,0,(E36/D36)*100)</f>
        <v>0</v>
      </c>
      <c r="I36" s="26"/>
    </row>
    <row r="37" spans="1:9" x14ac:dyDescent="0.2">
      <c r="A37" s="40" t="s">
        <v>134</v>
      </c>
      <c r="B37" s="41" t="s">
        <v>135</v>
      </c>
      <c r="C37" s="42">
        <v>182507.60100000002</v>
      </c>
      <c r="D37" s="42">
        <v>72642.189999999988</v>
      </c>
      <c r="E37" s="42">
        <v>55224.018659999994</v>
      </c>
      <c r="F37" s="42">
        <f>C37-E37</f>
        <v>127283.58234000002</v>
      </c>
      <c r="G37" s="42">
        <f>D37-E37</f>
        <v>17418.171339999994</v>
      </c>
      <c r="H37" s="42">
        <f>IF(D37=0,0,(E37/D37)*100)</f>
        <v>76.021962801506945</v>
      </c>
      <c r="I37" s="26"/>
    </row>
    <row r="39" spans="1:9" x14ac:dyDescent="0.2">
      <c r="A39" s="36"/>
      <c r="B39" s="37"/>
      <c r="C39" s="38"/>
      <c r="D39" s="38"/>
      <c r="E39" s="38"/>
      <c r="F39" s="38"/>
      <c r="G39" s="38"/>
      <c r="H39" s="38"/>
    </row>
    <row r="47" spans="1:9" hidden="1" x14ac:dyDescent="0.25"/>
  </sheetData>
  <mergeCells count="4">
    <mergeCell ref="A2:H2"/>
    <mergeCell ref="A3:H3"/>
    <mergeCell ref="A4:H4"/>
    <mergeCell ref="A5:H5"/>
  </mergeCells>
  <conditionalFormatting sqref="A9:A37">
    <cfRule type="expression" dxfId="95" priority="49" stopIfTrue="1">
      <formula>#REF!=1</formula>
    </cfRule>
    <cfRule type="expression" dxfId="94" priority="50" stopIfTrue="1">
      <formula>#REF!=2</formula>
    </cfRule>
    <cfRule type="expression" dxfId="93" priority="51" stopIfTrue="1">
      <formula>#REF!=3</formula>
    </cfRule>
  </conditionalFormatting>
  <conditionalFormatting sqref="B9:B37">
    <cfRule type="expression" dxfId="92" priority="52" stopIfTrue="1">
      <formula>#REF!=1</formula>
    </cfRule>
    <cfRule type="expression" dxfId="91" priority="53" stopIfTrue="1">
      <formula>#REF!=2</formula>
    </cfRule>
    <cfRule type="expression" dxfId="90" priority="54" stopIfTrue="1">
      <formula>#REF!=3</formula>
    </cfRule>
  </conditionalFormatting>
  <conditionalFormatting sqref="C9:C37">
    <cfRule type="expression" dxfId="86" priority="58" stopIfTrue="1">
      <formula>#REF!=1</formula>
    </cfRule>
    <cfRule type="expression" dxfId="85" priority="59" stopIfTrue="1">
      <formula>#REF!=2</formula>
    </cfRule>
    <cfRule type="expression" dxfId="84" priority="60" stopIfTrue="1">
      <formula>#REF!=3</formula>
    </cfRule>
  </conditionalFormatting>
  <conditionalFormatting sqref="D9:D37">
    <cfRule type="expression" dxfId="83" priority="61" stopIfTrue="1">
      <formula>#REF!=1</formula>
    </cfRule>
    <cfRule type="expression" dxfId="82" priority="62" stopIfTrue="1">
      <formula>#REF!=2</formula>
    </cfRule>
    <cfRule type="expression" dxfId="81" priority="63" stopIfTrue="1">
      <formula>#REF!=3</formula>
    </cfRule>
  </conditionalFormatting>
  <conditionalFormatting sqref="E9:E37">
    <cfRule type="expression" dxfId="74" priority="70" stopIfTrue="1">
      <formula>#REF!=1</formula>
    </cfRule>
    <cfRule type="expression" dxfId="73" priority="71" stopIfTrue="1">
      <formula>#REF!=2</formula>
    </cfRule>
    <cfRule type="expression" dxfId="72" priority="72" stopIfTrue="1">
      <formula>#REF!=3</formula>
    </cfRule>
  </conditionalFormatting>
  <conditionalFormatting sqref="F9:F37">
    <cfRule type="expression" dxfId="56" priority="88" stopIfTrue="1">
      <formula>#REF!=1</formula>
    </cfRule>
    <cfRule type="expression" dxfId="55" priority="89" stopIfTrue="1">
      <formula>#REF!=2</formula>
    </cfRule>
    <cfRule type="expression" dxfId="54" priority="90" stopIfTrue="1">
      <formula>#REF!=3</formula>
    </cfRule>
  </conditionalFormatting>
  <conditionalFormatting sqref="G9:G37">
    <cfRule type="expression" dxfId="53" priority="91" stopIfTrue="1">
      <formula>#REF!=1</formula>
    </cfRule>
    <cfRule type="expression" dxfId="52" priority="92" stopIfTrue="1">
      <formula>#REF!=2</formula>
    </cfRule>
    <cfRule type="expression" dxfId="51" priority="93" stopIfTrue="1">
      <formula>#REF!=3</formula>
    </cfRule>
  </conditionalFormatting>
  <conditionalFormatting sqref="H9:H37">
    <cfRule type="expression" dxfId="50" priority="94" stopIfTrue="1">
      <formula>#REF!=1</formula>
    </cfRule>
    <cfRule type="expression" dxfId="49" priority="95" stopIfTrue="1">
      <formula>#REF!=2</formula>
    </cfRule>
    <cfRule type="expression" dxfId="48" priority="96" stopIfTrue="1">
      <formula>#REF!=3</formula>
    </cfRule>
  </conditionalFormatting>
  <conditionalFormatting sqref="A39:A48">
    <cfRule type="expression" dxfId="47" priority="1" stopIfTrue="1">
      <formula>#REF!=1</formula>
    </cfRule>
    <cfRule type="expression" dxfId="46" priority="2" stopIfTrue="1">
      <formula>#REF!=2</formula>
    </cfRule>
    <cfRule type="expression" dxfId="45" priority="3" stopIfTrue="1">
      <formula>#REF!=3</formula>
    </cfRule>
  </conditionalFormatting>
  <conditionalFormatting sqref="B39:B48">
    <cfRule type="expression" dxfId="44" priority="4" stopIfTrue="1">
      <formula>#REF!=1</formula>
    </cfRule>
    <cfRule type="expression" dxfId="43" priority="5" stopIfTrue="1">
      <formula>#REF!=2</formula>
    </cfRule>
    <cfRule type="expression" dxfId="42" priority="6" stopIfTrue="1">
      <formula>#REF!=3</formula>
    </cfRule>
  </conditionalFormatting>
  <conditionalFormatting sqref="C39:C48">
    <cfRule type="expression" dxfId="38" priority="10" stopIfTrue="1">
      <formula>#REF!=1</formula>
    </cfRule>
    <cfRule type="expression" dxfId="37" priority="11" stopIfTrue="1">
      <formula>#REF!=2</formula>
    </cfRule>
    <cfRule type="expression" dxfId="36" priority="12" stopIfTrue="1">
      <formula>#REF!=3</formula>
    </cfRule>
  </conditionalFormatting>
  <conditionalFormatting sqref="D39:D48">
    <cfRule type="expression" dxfId="35" priority="13" stopIfTrue="1">
      <formula>#REF!=1</formula>
    </cfRule>
    <cfRule type="expression" dxfId="34" priority="14" stopIfTrue="1">
      <formula>#REF!=2</formula>
    </cfRule>
    <cfRule type="expression" dxfId="33" priority="15" stopIfTrue="1">
      <formula>#REF!=3</formula>
    </cfRule>
  </conditionalFormatting>
  <conditionalFormatting sqref="E39:E48">
    <cfRule type="expression" dxfId="26" priority="22" stopIfTrue="1">
      <formula>#REF!=1</formula>
    </cfRule>
    <cfRule type="expression" dxfId="25" priority="23" stopIfTrue="1">
      <formula>#REF!=2</formula>
    </cfRule>
    <cfRule type="expression" dxfId="24" priority="24" stopIfTrue="1">
      <formula>#REF!=3</formula>
    </cfRule>
  </conditionalFormatting>
  <conditionalFormatting sqref="F39:F48">
    <cfRule type="expression" dxfId="8" priority="40" stopIfTrue="1">
      <formula>#REF!=1</formula>
    </cfRule>
    <cfRule type="expression" dxfId="7" priority="41" stopIfTrue="1">
      <formula>#REF!=2</formula>
    </cfRule>
    <cfRule type="expression" dxfId="6" priority="42" stopIfTrue="1">
      <formula>#REF!=3</formula>
    </cfRule>
  </conditionalFormatting>
  <conditionalFormatting sqref="G39:G48">
    <cfRule type="expression" dxfId="5" priority="43" stopIfTrue="1">
      <formula>#REF!=1</formula>
    </cfRule>
    <cfRule type="expression" dxfId="4" priority="44" stopIfTrue="1">
      <formula>#REF!=2</formula>
    </cfRule>
    <cfRule type="expression" dxfId="3" priority="45" stopIfTrue="1">
      <formula>#REF!=3</formula>
    </cfRule>
  </conditionalFormatting>
  <conditionalFormatting sqref="H39:H48">
    <cfRule type="expression" dxfId="2" priority="46" stopIfTrue="1">
      <formula>#REF!=1</formula>
    </cfRule>
    <cfRule type="expression" dxfId="1" priority="47" stopIfTrue="1">
      <formula>#REF!=2</formula>
    </cfRule>
    <cfRule type="expression" dxfId="0" priority="48" stopIfTrue="1">
      <formula>#REF!=3</formula>
    </cfRule>
  </conditionalFormatting>
  <pageMargins left="0.31496062992125984" right="0.11811023622047245" top="0.19685039370078741" bottom="0.19685039370078741" header="0" footer="0"/>
  <pageSetup paperSize="9" scale="60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2024-05-01T09:06:03Z</cp:lastPrinted>
  <dcterms:created xsi:type="dcterms:W3CDTF">2024-05-01T06:05:37Z</dcterms:created>
  <dcterms:modified xsi:type="dcterms:W3CDTF">2024-05-01T09:06:08Z</dcterms:modified>
</cp:coreProperties>
</file>