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OTDEL\БЮДЖЕТ 2023 рік\ВИКОНАННЯ БЮДЖЕТУ за 2023 рік\Звіти  про ВИКОНАННЯ БЮДЖЕТУ за 2023 рік\Виконання місцевого бюджету за 2023 рік\"/>
    </mc:Choice>
  </mc:AlternateContent>
  <xr:revisionPtr revIDLastSave="0" documentId="13_ncr:1_{E0AEC93C-60B1-402D-871E-233F032EB60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доходи ЗФ" sheetId="1" r:id="rId1"/>
    <sheet name="доходи СФ" sheetId="2" r:id="rId2"/>
    <sheet name="видатки ЗФ" sheetId="8" r:id="rId3"/>
    <sheet name="видатки СФ разом" sheetId="9" r:id="rId4"/>
    <sheet name=" видатки СФ без власних" sheetId="7" r:id="rId5"/>
    <sheet name="порівнял аналіз доходів ЗФ" sheetId="5" r:id="rId6"/>
    <sheet name="порівнял аналіз доходів СФ" sheetId="6" r:id="rId7"/>
  </sheets>
  <externalReferences>
    <externalReference r:id="rId8"/>
  </externalReferences>
  <definedNames>
    <definedName name="CREXPORT" localSheetId="4">#REF!</definedName>
    <definedName name="CREXPORT" localSheetId="2">#REF!</definedName>
    <definedName name="CREXPORT" localSheetId="3">#REF!</definedName>
    <definedName name="CREXPORT">#REF!</definedName>
    <definedName name="n" localSheetId="4" hidden="1">{#N/A,#N/A,FALSE,"Лист4"}</definedName>
    <definedName name="n" localSheetId="2" hidden="1">{#N/A,#N/A,FALSE,"Лист4"}</definedName>
    <definedName name="n" localSheetId="3" hidden="1">{#N/A,#N/A,FALSE,"Лист4"}</definedName>
    <definedName name="n" hidden="1">{#N/A,#N/A,FALSE,"Лист4"}</definedName>
    <definedName name="wrn.Інструкція." localSheetId="4" hidden="1">{#N/A,#N/A,FALSE,"Лист4"}</definedName>
    <definedName name="wrn.Інструкція." localSheetId="2" hidden="1">{#N/A,#N/A,FALSE,"Лист4"}</definedName>
    <definedName name="wrn.Інструкція." localSheetId="3" hidden="1">{#N/A,#N/A,FALSE,"Лист4"}</definedName>
    <definedName name="wrn.Інструкція." hidden="1">{#N/A,#N/A,FALSE,"Лист4"}</definedName>
    <definedName name="аа" localSheetId="4" hidden="1">{#N/A,#N/A,FALSE,"Лист4"}</definedName>
    <definedName name="аа" localSheetId="2" hidden="1">{#N/A,#N/A,FALSE,"Лист4"}</definedName>
    <definedName name="аа" localSheetId="3" hidden="1">{#N/A,#N/A,FALSE,"Лист4"}</definedName>
    <definedName name="аа" hidden="1">{#N/A,#N/A,FALSE,"Лист4"}</definedName>
    <definedName name="аааа" localSheetId="4" hidden="1">{#N/A,#N/A,FALSE,"Лист4"}</definedName>
    <definedName name="аааа" localSheetId="2" hidden="1">{#N/A,#N/A,FALSE,"Лист4"}</definedName>
    <definedName name="аааа" localSheetId="3" hidden="1">{#N/A,#N/A,FALSE,"Лист4"}</definedName>
    <definedName name="аааа" hidden="1">{#N/A,#N/A,FALSE,"Лист4"}</definedName>
    <definedName name="ааааа" localSheetId="4" hidden="1">{#N/A,#N/A,FALSE,"Лист4"}</definedName>
    <definedName name="ааааа" localSheetId="2" hidden="1">{#N/A,#N/A,FALSE,"Лист4"}</definedName>
    <definedName name="ааааа" localSheetId="3" hidden="1">{#N/A,#N/A,FALSE,"Лист4"}</definedName>
    <definedName name="ааааа" hidden="1">{#N/A,#N/A,FALSE,"Лист4"}</definedName>
    <definedName name="аааг" localSheetId="4" hidden="1">{#N/A,#N/A,FALSE,"Лист4"}</definedName>
    <definedName name="аааг" localSheetId="2" hidden="1">{#N/A,#N/A,FALSE,"Лист4"}</definedName>
    <definedName name="аааг" localSheetId="3" hidden="1">{#N/A,#N/A,FALSE,"Лист4"}</definedName>
    <definedName name="аааг" hidden="1">{#N/A,#N/A,FALSE,"Лист4"}</definedName>
    <definedName name="ааао" localSheetId="4" hidden="1">{#N/A,#N/A,FALSE,"Лист4"}</definedName>
    <definedName name="ааао" localSheetId="2" hidden="1">{#N/A,#N/A,FALSE,"Лист4"}</definedName>
    <definedName name="ааао" localSheetId="3" hidden="1">{#N/A,#N/A,FALSE,"Лист4"}</definedName>
    <definedName name="ааао" hidden="1">{#N/A,#N/A,FALSE,"Лист4"}</definedName>
    <definedName name="аааоркк" localSheetId="4" hidden="1">{#N/A,#N/A,FALSE,"Лист4"}</definedName>
    <definedName name="аааоркк" localSheetId="2" hidden="1">{#N/A,#N/A,FALSE,"Лист4"}</definedName>
    <definedName name="аааоркк" localSheetId="3" hidden="1">{#N/A,#N/A,FALSE,"Лист4"}</definedName>
    <definedName name="аааоркк" hidden="1">{#N/A,#N/A,FALSE,"Лист4"}</definedName>
    <definedName name="аарр" localSheetId="4" hidden="1">{#N/A,#N/A,FALSE,"Лист4"}</definedName>
    <definedName name="аарр" localSheetId="2" hidden="1">{#N/A,#N/A,FALSE,"Лист4"}</definedName>
    <definedName name="аарр" localSheetId="3" hidden="1">{#N/A,#N/A,FALSE,"Лист4"}</definedName>
    <definedName name="аарр" hidden="1">{#N/A,#N/A,FALSE,"Лист4"}</definedName>
    <definedName name="амп" localSheetId="4" hidden="1">{#N/A,#N/A,FALSE,"Лист4"}</definedName>
    <definedName name="амп" localSheetId="2" hidden="1">{#N/A,#N/A,FALSE,"Лист4"}</definedName>
    <definedName name="амп" localSheetId="3" hidden="1">{#N/A,#N/A,FALSE,"Лист4"}</definedName>
    <definedName name="амп" hidden="1">{#N/A,#N/A,FALSE,"Лист4"}</definedName>
    <definedName name="ап" localSheetId="4" hidden="1">{#N/A,#N/A,FALSE,"Лист4"}</definedName>
    <definedName name="ап" localSheetId="2" hidden="1">{#N/A,#N/A,FALSE,"Лист4"}</definedName>
    <definedName name="ап" localSheetId="3" hidden="1">{#N/A,#N/A,FALSE,"Лист4"}</definedName>
    <definedName name="ап" hidden="1">{#N/A,#N/A,FALSE,"Лист4"}</definedName>
    <definedName name="апро" localSheetId="4" hidden="1">{#N/A,#N/A,FALSE,"Лист4"}</definedName>
    <definedName name="апро" localSheetId="2" hidden="1">{#N/A,#N/A,FALSE,"Лист4"}</definedName>
    <definedName name="апро" localSheetId="3" hidden="1">{#N/A,#N/A,FALSE,"Лист4"}</definedName>
    <definedName name="апро" hidden="1">{#N/A,#N/A,FALSE,"Лист4"}</definedName>
    <definedName name="аунуну" localSheetId="4" hidden="1">{#N/A,#N/A,FALSE,"Лист4"}</definedName>
    <definedName name="аунуну" localSheetId="2" hidden="1">{#N/A,#N/A,FALSE,"Лист4"}</definedName>
    <definedName name="аунуну" localSheetId="3" hidden="1">{#N/A,#N/A,FALSE,"Лист4"}</definedName>
    <definedName name="аунуну" hidden="1">{#N/A,#N/A,FALSE,"Лист4"}</definedName>
    <definedName name="бб" localSheetId="4" hidden="1">{#N/A,#N/A,FALSE,"Лист4"}</definedName>
    <definedName name="бб" localSheetId="2" hidden="1">{#N/A,#N/A,FALSE,"Лист4"}</definedName>
    <definedName name="бб" localSheetId="3" hidden="1">{#N/A,#N/A,FALSE,"Лист4"}</definedName>
    <definedName name="бб" hidden="1">{#N/A,#N/A,FALSE,"Лист4"}</definedName>
    <definedName name="вап" localSheetId="4" hidden="1">{#N/A,#N/A,FALSE,"Лист4"}</definedName>
    <definedName name="вап" localSheetId="2" hidden="1">{#N/A,#N/A,FALSE,"Лист4"}</definedName>
    <definedName name="вап" localSheetId="3" hidden="1">{#N/A,#N/A,FALSE,"Лист4"}</definedName>
    <definedName name="вап" hidden="1">{#N/A,#N/A,FALSE,"Лист4"}</definedName>
    <definedName name="вапа" localSheetId="4" hidden="1">{#N/A,#N/A,FALSE,"Лист4"}</definedName>
    <definedName name="вапа" localSheetId="2" hidden="1">{#N/A,#N/A,FALSE,"Лист4"}</definedName>
    <definedName name="вапа" localSheetId="3" hidden="1">{#N/A,#N/A,FALSE,"Лист4"}</definedName>
    <definedName name="вапа" hidden="1">{#N/A,#N/A,FALSE,"Лист4"}</definedName>
    <definedName name="вапро" localSheetId="4" hidden="1">{#N/A,#N/A,FALSE,"Лист4"}</definedName>
    <definedName name="вапро" localSheetId="2" hidden="1">{#N/A,#N/A,FALSE,"Лист4"}</definedName>
    <definedName name="вапро" localSheetId="3" hidden="1">{#N/A,#N/A,FALSE,"Лист4"}</definedName>
    <definedName name="вапро" hidden="1">{#N/A,#N/A,FALSE,"Лист4"}</definedName>
    <definedName name="вау" localSheetId="4" hidden="1">{#N/A,#N/A,FALSE,"Лист4"}</definedName>
    <definedName name="вау" localSheetId="2" hidden="1">{#N/A,#N/A,FALSE,"Лист4"}</definedName>
    <definedName name="вау" localSheetId="3" hidden="1">{#N/A,#N/A,FALSE,"Лист4"}</definedName>
    <definedName name="вау" hidden="1">{#N/A,#N/A,FALSE,"Лист4"}</definedName>
    <definedName name="вв" localSheetId="4" hidden="1">{#N/A,#N/A,FALSE,"Лист4"}</definedName>
    <definedName name="вв" localSheetId="2" hidden="1">{#N/A,#N/A,FALSE,"Лист4"}</definedName>
    <definedName name="вв" localSheetId="3" hidden="1">{#N/A,#N/A,FALSE,"Лист4"}</definedName>
    <definedName name="вв" hidden="1">{#N/A,#N/A,FALSE,"Лист4"}</definedName>
    <definedName name="вмр" localSheetId="4" hidden="1">{#N/A,#N/A,FALSE,"Лист4"}</definedName>
    <definedName name="вмр" localSheetId="2" hidden="1">{#N/A,#N/A,FALSE,"Лист4"}</definedName>
    <definedName name="вмр" localSheetId="3" hidden="1">{#N/A,#N/A,FALSE,"Лист4"}</definedName>
    <definedName name="вмр" hidden="1">{#N/A,#N/A,FALSE,"Лист4"}</definedName>
    <definedName name="вруу" localSheetId="4" hidden="1">{#N/A,#N/A,FALSE,"Лист4"}</definedName>
    <definedName name="вруу" localSheetId="2" hidden="1">{#N/A,#N/A,FALSE,"Лист4"}</definedName>
    <definedName name="вруу" localSheetId="3" hidden="1">{#N/A,#N/A,FALSE,"Лист4"}</definedName>
    <definedName name="вруу" hidden="1">{#N/A,#N/A,FALSE,"Лист4"}</definedName>
    <definedName name="врууунуууу" localSheetId="4" hidden="1">{#N/A,#N/A,FALSE,"Лист4"}</definedName>
    <definedName name="врууунуууу" localSheetId="2" hidden="1">{#N/A,#N/A,FALSE,"Лист4"}</definedName>
    <definedName name="врууунуууу" localSheetId="3" hidden="1">{#N/A,#N/A,FALSE,"Лист4"}</definedName>
    <definedName name="врууунуууу" hidden="1">{#N/A,#N/A,FALSE,"Лист4"}</definedName>
    <definedName name="гг" localSheetId="4" hidden="1">{#N/A,#N/A,FALSE,"Лист4"}</definedName>
    <definedName name="гг" localSheetId="2" hidden="1">{#N/A,#N/A,FALSE,"Лист4"}</definedName>
    <definedName name="гг" localSheetId="3" hidden="1">{#N/A,#N/A,FALSE,"Лист4"}</definedName>
    <definedName name="гг" hidden="1">{#N/A,#N/A,FALSE,"Лист4"}</definedName>
    <definedName name="ггг" localSheetId="4" hidden="1">{#N/A,#N/A,FALSE,"Лист4"}</definedName>
    <definedName name="ггг" localSheetId="2" hidden="1">{#N/A,#N/A,FALSE,"Лист4"}</definedName>
    <definedName name="ггг" localSheetId="3" hidden="1">{#N/A,#N/A,FALSE,"Лист4"}</definedName>
    <definedName name="ггг" hidden="1">{#N/A,#N/A,FALSE,"Лист4"}</definedName>
    <definedName name="гго" localSheetId="4" hidden="1">{#N/A,#N/A,FALSE,"Лист4"}</definedName>
    <definedName name="гго" localSheetId="2" hidden="1">{#N/A,#N/A,FALSE,"Лист4"}</definedName>
    <definedName name="гго" localSheetId="3" hidden="1">{#N/A,#N/A,FALSE,"Лист4"}</definedName>
    <definedName name="гго" hidden="1">{#N/A,#N/A,FALSE,"Лист4"}</definedName>
    <definedName name="ггшшз" localSheetId="4" hidden="1">{#N/A,#N/A,FALSE,"Лист4"}</definedName>
    <definedName name="ггшшз" localSheetId="2" hidden="1">{#N/A,#N/A,FALSE,"Лист4"}</definedName>
    <definedName name="ггшшз" localSheetId="3" hidden="1">{#N/A,#N/A,FALSE,"Лист4"}</definedName>
    <definedName name="ггшшз" hidden="1">{#N/A,#N/A,FALSE,"Лист4"}</definedName>
    <definedName name="гр" localSheetId="4" hidden="1">{#N/A,#N/A,FALSE,"Лист4"}</definedName>
    <definedName name="гр" localSheetId="2" hidden="1">{#N/A,#N/A,FALSE,"Лист4"}</definedName>
    <definedName name="гр" localSheetId="3" hidden="1">{#N/A,#N/A,FALSE,"Лист4"}</definedName>
    <definedName name="гр" hidden="1">{#N/A,#N/A,FALSE,"Лист4"}</definedName>
    <definedName name="ддд" localSheetId="4" hidden="1">{#N/A,#N/A,FALSE,"Лист4"}</definedName>
    <definedName name="ддд" localSheetId="2" hidden="1">{#N/A,#N/A,FALSE,"Лист4"}</definedName>
    <definedName name="ддд" localSheetId="3" hidden="1">{#N/A,#N/A,FALSE,"Лист4"}</definedName>
    <definedName name="ддд" hidden="1">{#N/A,#N/A,FALSE,"Лист4"}</definedName>
    <definedName name="е" localSheetId="4" hidden="1">{#N/A,#N/A,FALSE,"Лист4"}</definedName>
    <definedName name="е" localSheetId="2" hidden="1">{#N/A,#N/A,FALSE,"Лист4"}</definedName>
    <definedName name="е" localSheetId="3" hidden="1">{#N/A,#N/A,FALSE,"Лист4"}</definedName>
    <definedName name="е" hidden="1">{#N/A,#N/A,FALSE,"Лист4"}</definedName>
    <definedName name="ее" localSheetId="4" hidden="1">{#N/A,#N/A,FALSE,"Лист4"}</definedName>
    <definedName name="ее" localSheetId="2" hidden="1">{#N/A,#N/A,FALSE,"Лист4"}</definedName>
    <definedName name="ее" localSheetId="3" hidden="1">{#N/A,#N/A,FALSE,"Лист4"}</definedName>
    <definedName name="ее" hidden="1">{#N/A,#N/A,FALSE,"Лист4"}</definedName>
    <definedName name="ееге" localSheetId="4" hidden="1">{#N/A,#N/A,FALSE,"Лист4"}</definedName>
    <definedName name="ееге" localSheetId="2" hidden="1">{#N/A,#N/A,FALSE,"Лист4"}</definedName>
    <definedName name="ееге" localSheetId="3" hidden="1">{#N/A,#N/A,FALSE,"Лист4"}</definedName>
    <definedName name="ееге" hidden="1">{#N/A,#N/A,FALSE,"Лист4"}</definedName>
    <definedName name="еегше" localSheetId="4" hidden="1">{#N/A,#N/A,FALSE,"Лист4"}</definedName>
    <definedName name="еегше" localSheetId="2" hidden="1">{#N/A,#N/A,FALSE,"Лист4"}</definedName>
    <definedName name="еегше" localSheetId="3" hidden="1">{#N/A,#N/A,FALSE,"Лист4"}</definedName>
    <definedName name="еегше" hidden="1">{#N/A,#N/A,FALSE,"Лист4"}</definedName>
    <definedName name="еее" localSheetId="4" hidden="1">{#N/A,#N/A,FALSE,"Лист4"}</definedName>
    <definedName name="еее" localSheetId="2" hidden="1">{#N/A,#N/A,FALSE,"Лист4"}</definedName>
    <definedName name="еее" localSheetId="3" hidden="1">{#N/A,#N/A,FALSE,"Лист4"}</definedName>
    <definedName name="еее" hidden="1">{#N/A,#N/A,FALSE,"Лист4"}</definedName>
    <definedName name="ееее" localSheetId="4" hidden="1">{#N/A,#N/A,FALSE,"Лист4"}</definedName>
    <definedName name="ееее" localSheetId="2" hidden="1">{#N/A,#N/A,FALSE,"Лист4"}</definedName>
    <definedName name="ееее" localSheetId="3" hidden="1">{#N/A,#N/A,FALSE,"Лист4"}</definedName>
    <definedName name="ееее" hidden="1">{#N/A,#N/A,FALSE,"Лист4"}</definedName>
    <definedName name="ееекк" localSheetId="4" hidden="1">{#N/A,#N/A,FALSE,"Лист4"}</definedName>
    <definedName name="ееекк" localSheetId="2" hidden="1">{#N/A,#N/A,FALSE,"Лист4"}</definedName>
    <definedName name="ееекк" localSheetId="3" hidden="1">{#N/A,#N/A,FALSE,"Лист4"}</definedName>
    <definedName name="ееекк" hidden="1">{#N/A,#N/A,FALSE,"Лист4"}</definedName>
    <definedName name="еепке" localSheetId="4" hidden="1">{#N/A,#N/A,FALSE,"Лист4"}</definedName>
    <definedName name="еепке" localSheetId="2" hidden="1">{#N/A,#N/A,FALSE,"Лист4"}</definedName>
    <definedName name="еепке" localSheetId="3" hidden="1">{#N/A,#N/A,FALSE,"Лист4"}</definedName>
    <definedName name="еепке" hidden="1">{#N/A,#N/A,FALSE,"Лист4"}</definedName>
    <definedName name="еешгег" localSheetId="4" hidden="1">{#N/A,#N/A,FALSE,"Лист4"}</definedName>
    <definedName name="еешгег" localSheetId="2" hidden="1">{#N/A,#N/A,FALSE,"Лист4"}</definedName>
    <definedName name="еешгег" localSheetId="3" hidden="1">{#N/A,#N/A,FALSE,"Лист4"}</definedName>
    <definedName name="еешгег" hidden="1">{#N/A,#N/A,FALSE,"Лист4"}</definedName>
    <definedName name="екуц" localSheetId="4" hidden="1">{#N/A,#N/A,FALSE,"Лист4"}</definedName>
    <definedName name="екуц" localSheetId="2" hidden="1">{#N/A,#N/A,FALSE,"Лист4"}</definedName>
    <definedName name="екуц" localSheetId="3" hidden="1">{#N/A,#N/A,FALSE,"Лист4"}</definedName>
    <definedName name="екуц" hidden="1">{#N/A,#N/A,FALSE,"Лист4"}</definedName>
    <definedName name="енг" localSheetId="4" hidden="1">{#N/A,#N/A,FALSE,"Лист4"}</definedName>
    <definedName name="енг" localSheetId="2" hidden="1">{#N/A,#N/A,FALSE,"Лист4"}</definedName>
    <definedName name="енг" localSheetId="3" hidden="1">{#N/A,#N/A,FALSE,"Лист4"}</definedName>
    <definedName name="енг" hidden="1">{#N/A,#N/A,FALSE,"Лист4"}</definedName>
    <definedName name="епи" localSheetId="4" hidden="1">{#N/A,#N/A,FALSE,"Лист4"}</definedName>
    <definedName name="епи" localSheetId="2" hidden="1">{#N/A,#N/A,FALSE,"Лист4"}</definedName>
    <definedName name="епи" localSheetId="3" hidden="1">{#N/A,#N/A,FALSE,"Лист4"}</definedName>
    <definedName name="епи" hidden="1">{#N/A,#N/A,FALSE,"Лист4"}</definedName>
    <definedName name="ешгееуу" localSheetId="4" hidden="1">{#N/A,#N/A,FALSE,"Лист4"}</definedName>
    <definedName name="ешгееуу" localSheetId="2" hidden="1">{#N/A,#N/A,FALSE,"Лист4"}</definedName>
    <definedName name="ешгееуу" localSheetId="3" hidden="1">{#N/A,#N/A,FALSE,"Лист4"}</definedName>
    <definedName name="ешгееуу" hidden="1">{#N/A,#N/A,FALSE,"Лист4"}</definedName>
    <definedName name="є" localSheetId="4" hidden="1">{#N/A,#N/A,FALSE,"Лист4"}</definedName>
    <definedName name="є" localSheetId="2" hidden="1">{#N/A,#N/A,FALSE,"Лист4"}</definedName>
    <definedName name="є" localSheetId="3" hidden="1">{#N/A,#N/A,FALSE,"Лист4"}</definedName>
    <definedName name="є" hidden="1">{#N/A,#N/A,FALSE,"Лист4"}</definedName>
    <definedName name="єєє" localSheetId="4" hidden="1">{#N/A,#N/A,FALSE,"Лист4"}</definedName>
    <definedName name="єєє" localSheetId="2" hidden="1">{#N/A,#N/A,FALSE,"Лист4"}</definedName>
    <definedName name="єєє" localSheetId="3" hidden="1">{#N/A,#N/A,FALSE,"Лист4"}</definedName>
    <definedName name="єєє" hidden="1">{#N/A,#N/A,FALSE,"Лист4"}</definedName>
    <definedName name="єєєєєє" localSheetId="4" hidden="1">{#N/A,#N/A,FALSE,"Лист4"}</definedName>
    <definedName name="єєєєєє" localSheetId="2" hidden="1">{#N/A,#N/A,FALSE,"Лист4"}</definedName>
    <definedName name="єєєєєє" localSheetId="3" hidden="1">{#N/A,#N/A,FALSE,"Лист4"}</definedName>
    <definedName name="єєєєєє" hidden="1">{#N/A,#N/A,FALSE,"Лист4"}</definedName>
    <definedName name="єєєєєєє" localSheetId="4" hidden="1">{#N/A,#N/A,FALSE,"Лист4"}</definedName>
    <definedName name="єєєєєєє" localSheetId="2" hidden="1">{#N/A,#N/A,FALSE,"Лист4"}</definedName>
    <definedName name="єєєєєєє" localSheetId="3" hidden="1">{#N/A,#N/A,FALSE,"Лист4"}</definedName>
    <definedName name="єєєєєєє" hidden="1">{#N/A,#N/A,FALSE,"Лист4"}</definedName>
    <definedName name="єєєєєєє." localSheetId="4" hidden="1">{#N/A,#N/A,FALSE,"Лист4"}</definedName>
    <definedName name="єєєєєєє." localSheetId="2" hidden="1">{#N/A,#N/A,FALSE,"Лист4"}</definedName>
    <definedName name="єєєєєєє." localSheetId="3" hidden="1">{#N/A,#N/A,FALSE,"Лист4"}</definedName>
    <definedName name="єєєєєєє." hidden="1">{#N/A,#N/A,FALSE,"Лист4"}</definedName>
    <definedName name="єж" localSheetId="4" hidden="1">{#N/A,#N/A,FALSE,"Лист4"}</definedName>
    <definedName name="єж" localSheetId="2" hidden="1">{#N/A,#N/A,FALSE,"Лист4"}</definedName>
    <definedName name="єж" localSheetId="3" hidden="1">{#N/A,#N/A,FALSE,"Лист4"}</definedName>
    <definedName name="єж" hidden="1">{#N/A,#N/A,FALSE,"Лист4"}</definedName>
    <definedName name="жж" localSheetId="4" hidden="1">{#N/A,#N/A,FALSE,"Лист4"}</definedName>
    <definedName name="жж" localSheetId="2" hidden="1">{#N/A,#N/A,FALSE,"Лист4"}</definedName>
    <definedName name="жж" localSheetId="3" hidden="1">{#N/A,#N/A,FALSE,"Лист4"}</definedName>
    <definedName name="жж" hidden="1">{#N/A,#N/A,FALSE,"Лист4"}</definedName>
    <definedName name="житлове" localSheetId="4" hidden="1">{#N/A,#N/A,FALSE,"Лист4"}</definedName>
    <definedName name="житлове" localSheetId="2" hidden="1">{#N/A,#N/A,FALSE,"Лист4"}</definedName>
    <definedName name="житлове" localSheetId="3" hidden="1">{#N/A,#N/A,FALSE,"Лист4"}</definedName>
    <definedName name="житлове" hidden="1">{#N/A,#N/A,FALSE,"Лист4"}</definedName>
    <definedName name="_xlnm.Print_Titles" localSheetId="4">' видатки СФ без власних'!$6:$7</definedName>
    <definedName name="_xlnm.Print_Titles" localSheetId="2">'видатки ЗФ'!$6:$7</definedName>
    <definedName name="_xlnm.Print_Titles" localSheetId="3">'видатки СФ разом'!$7:$8</definedName>
    <definedName name="_xlnm.Print_Titles" localSheetId="0">'доходи ЗФ'!$A:$B</definedName>
    <definedName name="_xlnm.Print_Titles" localSheetId="1">'доходи СФ'!$A:$B</definedName>
    <definedName name="_xlnm.Print_Titles" localSheetId="5">'порівнял аналіз доходів ЗФ'!$A:$C,'порівнял аналіз доходів ЗФ'!$5:$5</definedName>
    <definedName name="_xlnm.Print_Titles" localSheetId="6">'порівнял аналіз доходів СФ'!$A:$C,'порівнял аналіз доходів СФ'!$6:$6</definedName>
    <definedName name="здоровя" localSheetId="4" hidden="1">{#N/A,#N/A,FALSE,"Лист4"}</definedName>
    <definedName name="здоровя" localSheetId="2" hidden="1">{#N/A,#N/A,FALSE,"Лист4"}</definedName>
    <definedName name="здоровя" localSheetId="3" hidden="1">{#N/A,#N/A,FALSE,"Лист4"}</definedName>
    <definedName name="здоровя" hidden="1">{#N/A,#N/A,FALSE,"Лист4"}</definedName>
    <definedName name="зз" localSheetId="4" hidden="1">{#N/A,#N/A,FALSE,"Лист4"}</definedName>
    <definedName name="зз" localSheetId="2" hidden="1">{#N/A,#N/A,FALSE,"Лист4"}</definedName>
    <definedName name="зз" localSheetId="3" hidden="1">{#N/A,#N/A,FALSE,"Лист4"}</definedName>
    <definedName name="зз" hidden="1">{#N/A,#N/A,FALSE,"Лист4"}</definedName>
    <definedName name="ззз" localSheetId="4" hidden="1">{#N/A,#N/A,FALSE,"Лист4"}</definedName>
    <definedName name="ззз" localSheetId="2" hidden="1">{#N/A,#N/A,FALSE,"Лист4"}</definedName>
    <definedName name="ззз" localSheetId="3" hidden="1">{#N/A,#N/A,FALSE,"Лист4"}</definedName>
    <definedName name="ззз" hidden="1">{#N/A,#N/A,FALSE,"Лист4"}</definedName>
    <definedName name="зззз" localSheetId="4" hidden="1">{#N/A,#N/A,FALSE,"Лист4"}</definedName>
    <definedName name="зззз" localSheetId="2" hidden="1">{#N/A,#N/A,FALSE,"Лист4"}</definedName>
    <definedName name="зззз" localSheetId="3" hidden="1">{#N/A,#N/A,FALSE,"Лист4"}</definedName>
    <definedName name="зззз" hidden="1">{#N/A,#N/A,FALSE,"Лист4"}</definedName>
    <definedName name="ип" localSheetId="4" hidden="1">{#N/A,#N/A,FALSE,"Лист4"}</definedName>
    <definedName name="ип" localSheetId="2" hidden="1">{#N/A,#N/A,FALSE,"Лист4"}</definedName>
    <definedName name="ип" localSheetId="3" hidden="1">{#N/A,#N/A,FALSE,"Лист4"}</definedName>
    <definedName name="ип" hidden="1">{#N/A,#N/A,FALSE,"Лист4"}</definedName>
    <definedName name="ить" localSheetId="4" hidden="1">{#N/A,#N/A,FALSE,"Лист4"}</definedName>
    <definedName name="ить" localSheetId="2" hidden="1">{#N/A,#N/A,FALSE,"Лист4"}</definedName>
    <definedName name="ить" localSheetId="3" hidden="1">{#N/A,#N/A,FALSE,"Лист4"}</definedName>
    <definedName name="ить" hidden="1">{#N/A,#N/A,FALSE,"Лист4"}</definedName>
    <definedName name="іваа" localSheetId="4" hidden="1">{#N/A,#N/A,FALSE,"Лист4"}</definedName>
    <definedName name="іваа" localSheetId="2" hidden="1">{#N/A,#N/A,FALSE,"Лист4"}</definedName>
    <definedName name="іваа" localSheetId="3" hidden="1">{#N/A,#N/A,FALSE,"Лист4"}</definedName>
    <definedName name="іваа" hidden="1">{#N/A,#N/A,FALSE,"Лист4"}</definedName>
    <definedName name="івап" localSheetId="4" hidden="1">{#N/A,#N/A,FALSE,"Лист4"}</definedName>
    <definedName name="івап" localSheetId="2" hidden="1">{#N/A,#N/A,FALSE,"Лист4"}</definedName>
    <definedName name="івап" localSheetId="3" hidden="1">{#N/A,#N/A,FALSE,"Лист4"}</definedName>
    <definedName name="івап" hidden="1">{#N/A,#N/A,FALSE,"Лист4"}</definedName>
    <definedName name="івпа" localSheetId="4" hidden="1">{#N/A,#N/A,FALSE,"Лист4"}</definedName>
    <definedName name="івпа" localSheetId="2" hidden="1">{#N/A,#N/A,FALSE,"Лист4"}</definedName>
    <definedName name="івпа" localSheetId="3" hidden="1">{#N/A,#N/A,FALSE,"Лист4"}</definedName>
    <definedName name="івпа" hidden="1">{#N/A,#N/A,FALSE,"Лист4"}</definedName>
    <definedName name="іі" localSheetId="4" hidden="1">{#N/A,#N/A,FALSE,"Лист4"}</definedName>
    <definedName name="іі" localSheetId="2" hidden="1">{#N/A,#N/A,FALSE,"Лист4"}</definedName>
    <definedName name="іі" localSheetId="3" hidden="1">{#N/A,#N/A,FALSE,"Лист4"}</definedName>
    <definedName name="іі" hidden="1">{#N/A,#N/A,FALSE,"Лист4"}</definedName>
    <definedName name="ііі" localSheetId="4" hidden="1">{#N/A,#N/A,FALSE,"Лист4"}</definedName>
    <definedName name="ііі" localSheetId="2" hidden="1">{#N/A,#N/A,FALSE,"Лист4"}</definedName>
    <definedName name="ііі" localSheetId="3" hidden="1">{#N/A,#N/A,FALSE,"Лист4"}</definedName>
    <definedName name="ііі" hidden="1">{#N/A,#N/A,FALSE,"Лист4"}</definedName>
    <definedName name="іііі" localSheetId="4" hidden="1">{#N/A,#N/A,FALSE,"Лист4"}</definedName>
    <definedName name="іііі" localSheetId="2" hidden="1">{#N/A,#N/A,FALSE,"Лист4"}</definedName>
    <definedName name="іііі" localSheetId="3" hidden="1">{#N/A,#N/A,FALSE,"Лист4"}</definedName>
    <definedName name="іііі" hidden="1">{#N/A,#N/A,FALSE,"Лист4"}</definedName>
    <definedName name="ін" localSheetId="4" hidden="1">{#N/A,#N/A,FALSE,"Лист4"}</definedName>
    <definedName name="ін" localSheetId="2" hidden="1">{#N/A,#N/A,FALSE,"Лист4"}</definedName>
    <definedName name="ін" localSheetId="3" hidden="1">{#N/A,#N/A,FALSE,"Лист4"}</definedName>
    <definedName name="ін" hidden="1">{#N/A,#N/A,FALSE,"Лист4"}</definedName>
    <definedName name="інші" localSheetId="4" hidden="1">{#N/A,#N/A,FALSE,"Лист4"}</definedName>
    <definedName name="інші" localSheetId="2" hidden="1">{#N/A,#N/A,FALSE,"Лист4"}</definedName>
    <definedName name="інші" localSheetId="3" hidden="1">{#N/A,#N/A,FALSE,"Лист4"}</definedName>
    <definedName name="інші" hidden="1">{#N/A,#N/A,FALSE,"Лист4"}</definedName>
    <definedName name="іук" localSheetId="4" hidden="1">{#N/A,#N/A,FALSE,"Лист4"}</definedName>
    <definedName name="іук" localSheetId="2" hidden="1">{#N/A,#N/A,FALSE,"Лист4"}</definedName>
    <definedName name="іук" localSheetId="3" hidden="1">{#N/A,#N/A,FALSE,"Лист4"}</definedName>
    <definedName name="іук" hidden="1">{#N/A,#N/A,FALSE,"Лист4"}</definedName>
    <definedName name="їжд" localSheetId="4" hidden="1">{#N/A,#N/A,FALSE,"Лист4"}</definedName>
    <definedName name="їжд" localSheetId="2" hidden="1">{#N/A,#N/A,FALSE,"Лист4"}</definedName>
    <definedName name="їжд" localSheetId="3" hidden="1">{#N/A,#N/A,FALSE,"Лист4"}</definedName>
    <definedName name="їжд" hidden="1">{#N/A,#N/A,FALSE,"Лист4"}</definedName>
    <definedName name="ййй" localSheetId="4" hidden="1">{#N/A,#N/A,FALSE,"Лист4"}</definedName>
    <definedName name="ййй" localSheetId="2" hidden="1">{#N/A,#N/A,FALSE,"Лист4"}</definedName>
    <definedName name="ййй" localSheetId="3" hidden="1">{#N/A,#N/A,FALSE,"Лист4"}</definedName>
    <definedName name="ййй" hidden="1">{#N/A,#N/A,FALSE,"Лист4"}</definedName>
    <definedName name="йййй" localSheetId="4" hidden="1">{#N/A,#N/A,FALSE,"Лист4"}</definedName>
    <definedName name="йййй" localSheetId="2" hidden="1">{#N/A,#N/A,FALSE,"Лист4"}</definedName>
    <definedName name="йййй" localSheetId="3" hidden="1">{#N/A,#N/A,FALSE,"Лист4"}</definedName>
    <definedName name="йййй" hidden="1">{#N/A,#N/A,FALSE,"Лист4"}</definedName>
    <definedName name="кгккг" localSheetId="4" hidden="1">{#N/A,#N/A,FALSE,"Лист4"}</definedName>
    <definedName name="кгккг" localSheetId="2" hidden="1">{#N/A,#N/A,FALSE,"Лист4"}</definedName>
    <definedName name="кгккг" localSheetId="3" hidden="1">{#N/A,#N/A,FALSE,"Лист4"}</definedName>
    <definedName name="кгккг" hidden="1">{#N/A,#N/A,FALSE,"Лист4"}</definedName>
    <definedName name="кгкккк" localSheetId="4" hidden="1">{#N/A,#N/A,FALSE,"Лист4"}</definedName>
    <definedName name="кгкккк" localSheetId="2" hidden="1">{#N/A,#N/A,FALSE,"Лист4"}</definedName>
    <definedName name="кгкккк" localSheetId="3" hidden="1">{#N/A,#N/A,FALSE,"Лист4"}</definedName>
    <definedName name="кгкккк" hidden="1">{#N/A,#N/A,FALSE,"Лист4"}</definedName>
    <definedName name="кеуц" localSheetId="4" hidden="1">{#N/A,#N/A,FALSE,"Лист4"}</definedName>
    <definedName name="кеуц" localSheetId="2" hidden="1">{#N/A,#N/A,FALSE,"Лист4"}</definedName>
    <definedName name="кеуц" localSheetId="3" hidden="1">{#N/A,#N/A,FALSE,"Лист4"}</definedName>
    <definedName name="кеуц" hidden="1">{#N/A,#N/A,FALSE,"Лист4"}</definedName>
    <definedName name="кк" localSheetId="4" hidden="1">{#N/A,#N/A,FALSE,"Лист4"}</definedName>
    <definedName name="кк" localSheetId="2" hidden="1">{#N/A,#N/A,FALSE,"Лист4"}</definedName>
    <definedName name="кк" localSheetId="3" hidden="1">{#N/A,#N/A,FALSE,"Лист4"}</definedName>
    <definedName name="кк" hidden="1">{#N/A,#N/A,FALSE,"Лист4"}</definedName>
    <definedName name="ккгкг" localSheetId="4" hidden="1">{#N/A,#N/A,FALSE,"Лист4"}</definedName>
    <definedName name="ккгкг" localSheetId="2" hidden="1">{#N/A,#N/A,FALSE,"Лист4"}</definedName>
    <definedName name="ккгкг" localSheetId="3" hidden="1">{#N/A,#N/A,FALSE,"Лист4"}</definedName>
    <definedName name="ккгкг" hidden="1">{#N/A,#N/A,FALSE,"Лист4"}</definedName>
    <definedName name="ккк" localSheetId="4" hidden="1">{#N/A,#N/A,FALSE,"Лист4"}</definedName>
    <definedName name="ккк" localSheetId="2" hidden="1">{#N/A,#N/A,FALSE,"Лист4"}</definedName>
    <definedName name="ккк" localSheetId="3" hidden="1">{#N/A,#N/A,FALSE,"Лист4"}</definedName>
    <definedName name="ккк" hidden="1">{#N/A,#N/A,FALSE,"Лист4"}</definedName>
    <definedName name="кккну" localSheetId="4" hidden="1">{#N/A,#N/A,FALSE,"Лист4"}</definedName>
    <definedName name="кккну" localSheetId="2" hidden="1">{#N/A,#N/A,FALSE,"Лист4"}</definedName>
    <definedName name="кккну" localSheetId="3" hidden="1">{#N/A,#N/A,FALSE,"Лист4"}</definedName>
    <definedName name="кккну" hidden="1">{#N/A,#N/A,FALSE,"Лист4"}</definedName>
    <definedName name="кккокк" localSheetId="4" hidden="1">{#N/A,#N/A,FALSE,"Лист4"}</definedName>
    <definedName name="кккокк" localSheetId="2" hidden="1">{#N/A,#N/A,FALSE,"Лист4"}</definedName>
    <definedName name="кккокк" localSheetId="3" hidden="1">{#N/A,#N/A,FALSE,"Лист4"}</definedName>
    <definedName name="кккокк" hidden="1">{#N/A,#N/A,FALSE,"Лист4"}</definedName>
    <definedName name="комунальне" localSheetId="4" hidden="1">{#N/A,#N/A,FALSE,"Лист4"}</definedName>
    <definedName name="комунальне" localSheetId="2" hidden="1">{#N/A,#N/A,FALSE,"Лист4"}</definedName>
    <definedName name="комунальне" localSheetId="3" hidden="1">{#N/A,#N/A,FALSE,"Лист4"}</definedName>
    <definedName name="комунальне" hidden="1">{#N/A,#N/A,FALSE,"Лист4"}</definedName>
    <definedName name="кот" localSheetId="4" hidden="1">{#N/A,#N/A,FALSE,"Лист4"}</definedName>
    <definedName name="кот" localSheetId="2" hidden="1">{#N/A,#N/A,FALSE,"Лист4"}</definedName>
    <definedName name="кот" localSheetId="3" hidden="1">{#N/A,#N/A,FALSE,"Лист4"}</definedName>
    <definedName name="кот" hidden="1">{#N/A,#N/A,FALSE,"Лист4"}</definedName>
    <definedName name="кр" localSheetId="4" hidden="1">{#N/A,#N/A,FALSE,"Лист4"}</definedName>
    <definedName name="кр" localSheetId="2" hidden="1">{#N/A,#N/A,FALSE,"Лист4"}</definedName>
    <definedName name="кр" localSheetId="3" hidden="1">{#N/A,#N/A,FALSE,"Лист4"}</definedName>
    <definedName name="кр" hidden="1">{#N/A,#N/A,FALSE,"Лист4"}</definedName>
    <definedName name="культура" localSheetId="4" hidden="1">{#N/A,#N/A,FALSE,"Лист4"}</definedName>
    <definedName name="культура" localSheetId="2" hidden="1">{#N/A,#N/A,FALSE,"Лист4"}</definedName>
    <definedName name="культура" localSheetId="3" hidden="1">{#N/A,#N/A,FALSE,"Лист4"}</definedName>
    <definedName name="культура" hidden="1">{#N/A,#N/A,FALSE,"Лист4"}</definedName>
    <definedName name="л" localSheetId="4" hidden="1">{#N/A,#N/A,FALSE,"Лист4"}</definedName>
    <definedName name="л" localSheetId="2" hidden="1">{#N/A,#N/A,FALSE,"Лист4"}</definedName>
    <definedName name="л" localSheetId="3" hidden="1">{#N/A,#N/A,FALSE,"Лист4"}</definedName>
    <definedName name="л" hidden="1">{#N/A,#N/A,FALSE,"Лист4"}</definedName>
    <definedName name="лд" localSheetId="4" hidden="1">{#N/A,#N/A,FALSE,"Лист4"}</definedName>
    <definedName name="лд" localSheetId="2" hidden="1">{#N/A,#N/A,FALSE,"Лист4"}</definedName>
    <definedName name="лд" localSheetId="3" hidden="1">{#N/A,#N/A,FALSE,"Лист4"}</definedName>
    <definedName name="лд" hidden="1">{#N/A,#N/A,FALSE,"Лист4"}</definedName>
    <definedName name="лл" localSheetId="4" hidden="1">{#N/A,#N/A,FALSE,"Лист4"}</definedName>
    <definedName name="лл" localSheetId="2" hidden="1">{#N/A,#N/A,FALSE,"Лист4"}</definedName>
    <definedName name="лл" localSheetId="3" hidden="1">{#N/A,#N/A,FALSE,"Лист4"}</definedName>
    <definedName name="лл" hidden="1">{#N/A,#N/A,FALSE,"Лист4"}</definedName>
    <definedName name="ллл" localSheetId="4" hidden="1">{#N/A,#N/A,FALSE,"Лист4"}</definedName>
    <definedName name="ллл" localSheetId="2" hidden="1">{#N/A,#N/A,FALSE,"Лист4"}</definedName>
    <definedName name="ллл" localSheetId="3" hidden="1">{#N/A,#N/A,FALSE,"Лист4"}</definedName>
    <definedName name="ллл" hidden="1">{#N/A,#N/A,FALSE,"Лист4"}</definedName>
    <definedName name="лнпллпл" localSheetId="4" hidden="1">{#N/A,#N/A,FALSE,"Лист4"}</definedName>
    <definedName name="лнпллпл" localSheetId="2" hidden="1">{#N/A,#N/A,FALSE,"Лист4"}</definedName>
    <definedName name="лнпллпл" localSheetId="3" hidden="1">{#N/A,#N/A,FALSE,"Лист4"}</definedName>
    <definedName name="лнпллпл" hidden="1">{#N/A,#N/A,FALSE,"Лист4"}</definedName>
    <definedName name="мак" localSheetId="4" hidden="1">{#N/A,#N/A,FALSE,"Лист4"}</definedName>
    <definedName name="мак" localSheetId="2" hidden="1">{#N/A,#N/A,FALSE,"Лист4"}</definedName>
    <definedName name="мак" localSheetId="3" hidden="1">{#N/A,#N/A,FALSE,"Лист4"}</definedName>
    <definedName name="мак" hidden="1">{#N/A,#N/A,FALSE,"Лист4"}</definedName>
    <definedName name="мм" localSheetId="4" hidden="1">{#N/A,#N/A,FALSE,"Лист4"}</definedName>
    <definedName name="мм" localSheetId="2" hidden="1">{#N/A,#N/A,FALSE,"Лист4"}</definedName>
    <definedName name="мм" localSheetId="3" hidden="1">{#N/A,#N/A,FALSE,"Лист4"}</definedName>
    <definedName name="мм" hidden="1">{#N/A,#N/A,FALSE,"Лист4"}</definedName>
    <definedName name="мпе" localSheetId="4" hidden="1">{#N/A,#N/A,FALSE,"Лист4"}</definedName>
    <definedName name="мпе" localSheetId="2" hidden="1">{#N/A,#N/A,FALSE,"Лист4"}</definedName>
    <definedName name="мпе" localSheetId="3" hidden="1">{#N/A,#N/A,FALSE,"Лист4"}</definedName>
    <definedName name="мпе" hidden="1">{#N/A,#N/A,FALSE,"Лист4"}</definedName>
    <definedName name="нгнгш" localSheetId="4" hidden="1">{#N/A,#N/A,FALSE,"Лист4"}</definedName>
    <definedName name="нгнгш" localSheetId="2" hidden="1">{#N/A,#N/A,FALSE,"Лист4"}</definedName>
    <definedName name="нгнгш" localSheetId="3" hidden="1">{#N/A,#N/A,FALSE,"Лист4"}</definedName>
    <definedName name="нгнгш" hidden="1">{#N/A,#N/A,FALSE,"Лист4"}</definedName>
    <definedName name="ннггг" localSheetId="4" hidden="1">{#N/A,#N/A,FALSE,"Лист4"}</definedName>
    <definedName name="ннггг" localSheetId="2" hidden="1">{#N/A,#N/A,FALSE,"Лист4"}</definedName>
    <definedName name="ннггг" localSheetId="3" hidden="1">{#N/A,#N/A,FALSE,"Лист4"}</definedName>
    <definedName name="ннггг" hidden="1">{#N/A,#N/A,FALSE,"Лист4"}</definedName>
    <definedName name="ннн" localSheetId="4" hidden="1">{#N/A,#N/A,FALSE,"Лист4"}</definedName>
    <definedName name="ннн" localSheetId="2" hidden="1">{#N/A,#N/A,FALSE,"Лист4"}</definedName>
    <definedName name="ннн" localSheetId="3" hidden="1">{#N/A,#N/A,FALSE,"Лист4"}</definedName>
    <definedName name="ннн" hidden="1">{#N/A,#N/A,FALSE,"Лист4"}</definedName>
    <definedName name="ннннг" localSheetId="4" hidden="1">{#N/A,#N/A,FALSE,"Лист4"}</definedName>
    <definedName name="ннннг" localSheetId="2" hidden="1">{#N/A,#N/A,FALSE,"Лист4"}</definedName>
    <definedName name="ннннг" localSheetId="3" hidden="1">{#N/A,#N/A,FALSE,"Лист4"}</definedName>
    <definedName name="ннннг" hidden="1">{#N/A,#N/A,FALSE,"Лист4"}</definedName>
    <definedName name="нннннннн" localSheetId="4" hidden="1">{#N/A,#N/A,FALSE,"Лист4"}</definedName>
    <definedName name="нннннннн" localSheetId="2" hidden="1">{#N/A,#N/A,FALSE,"Лист4"}</definedName>
    <definedName name="нннннннн" localSheetId="3" hidden="1">{#N/A,#N/A,FALSE,"Лист4"}</definedName>
    <definedName name="нннннннн" hidden="1">{#N/A,#N/A,FALSE,"Лист4"}</definedName>
    <definedName name="ннншенгке" localSheetId="4" hidden="1">{#N/A,#N/A,FALSE,"Лист4"}</definedName>
    <definedName name="ннншенгке" localSheetId="2" hidden="1">{#N/A,#N/A,FALSE,"Лист4"}</definedName>
    <definedName name="ннншенгке" localSheetId="3" hidden="1">{#N/A,#N/A,FALSE,"Лист4"}</definedName>
    <definedName name="ннншенгке" hidden="1">{#N/A,#N/A,FALSE,"Лист4"}</definedName>
    <definedName name="нншекк" localSheetId="4" hidden="1">{#N/A,#N/A,FALSE,"Лист4"}</definedName>
    <definedName name="нншекк" localSheetId="2" hidden="1">{#N/A,#N/A,FALSE,"Лист4"}</definedName>
    <definedName name="нншекк" localSheetId="3" hidden="1">{#N/A,#N/A,FALSE,"Лист4"}</definedName>
    <definedName name="нншекк" hidden="1">{#N/A,#N/A,FALSE,"Лист4"}</definedName>
    <definedName name="оггне" localSheetId="4" hidden="1">{#N/A,#N/A,FALSE,"Лист4"}</definedName>
    <definedName name="оггне" localSheetId="2" hidden="1">{#N/A,#N/A,FALSE,"Лист4"}</definedName>
    <definedName name="оггне" localSheetId="3" hidden="1">{#N/A,#N/A,FALSE,"Лист4"}</definedName>
    <definedName name="оггне" hidden="1">{#N/A,#N/A,FALSE,"Лист4"}</definedName>
    <definedName name="оллд" localSheetId="4" hidden="1">{#N/A,#N/A,FALSE,"Лист4"}</definedName>
    <definedName name="оллд" localSheetId="2" hidden="1">{#N/A,#N/A,FALSE,"Лист4"}</definedName>
    <definedName name="оллд" localSheetId="3" hidden="1">{#N/A,#N/A,FALSE,"Лист4"}</definedName>
    <definedName name="оллд" hidden="1">{#N/A,#N/A,FALSE,"Лист4"}</definedName>
    <definedName name="олол" localSheetId="4" hidden="1">{#N/A,#N/A,FALSE,"Лист4"}</definedName>
    <definedName name="олол" localSheetId="2" hidden="1">{#N/A,#N/A,FALSE,"Лист4"}</definedName>
    <definedName name="олол" localSheetId="3" hidden="1">{#N/A,#N/A,FALSE,"Лист4"}</definedName>
    <definedName name="олол" hidden="1">{#N/A,#N/A,FALSE,"Лист4"}</definedName>
    <definedName name="оо" localSheetId="4" hidden="1">{#N/A,#N/A,FALSE,"Лист4"}</definedName>
    <definedName name="оо" localSheetId="2" hidden="1">{#N/A,#N/A,FALSE,"Лист4"}</definedName>
    <definedName name="оо" localSheetId="3" hidden="1">{#N/A,#N/A,FALSE,"Лист4"}</definedName>
    <definedName name="оо" hidden="1">{#N/A,#N/A,FALSE,"Лист4"}</definedName>
    <definedName name="ооо" localSheetId="4" hidden="1">{#N/A,#N/A,FALSE,"Лист4"}</definedName>
    <definedName name="ооо" localSheetId="2" hidden="1">{#N/A,#N/A,FALSE,"Лист4"}</definedName>
    <definedName name="ооо" localSheetId="3" hidden="1">{#N/A,#N/A,FALSE,"Лист4"}</definedName>
    <definedName name="ооо" hidden="1">{#N/A,#N/A,FALSE,"Лист4"}</definedName>
    <definedName name="орнг" localSheetId="4" hidden="1">{#N/A,#N/A,FALSE,"Лист4"}</definedName>
    <definedName name="орнг" localSheetId="2" hidden="1">{#N/A,#N/A,FALSE,"Лист4"}</definedName>
    <definedName name="орнг" localSheetId="3" hidden="1">{#N/A,#N/A,FALSE,"Лист4"}</definedName>
    <definedName name="орнг" hidden="1">{#N/A,#N/A,FALSE,"Лист4"}</definedName>
    <definedName name="освіта" localSheetId="4" hidden="1">{#N/A,#N/A,FALSE,"Лист4"}</definedName>
    <definedName name="освіта" localSheetId="2" hidden="1">{#N/A,#N/A,FALSE,"Лист4"}</definedName>
    <definedName name="освіта" localSheetId="3" hidden="1">{#N/A,#N/A,FALSE,"Лист4"}</definedName>
    <definedName name="освіта" hidden="1">{#N/A,#N/A,FALSE,"Лист4"}</definedName>
    <definedName name="ох" localSheetId="4" hidden="1">{#N/A,#N/A,FALSE,"Лист4"}</definedName>
    <definedName name="ох" localSheetId="2" hidden="1">{#N/A,#N/A,FALSE,"Лист4"}</definedName>
    <definedName name="ох" localSheetId="3" hidden="1">{#N/A,#N/A,FALSE,"Лист4"}</definedName>
    <definedName name="ох" hidden="1">{#N/A,#N/A,FALSE,"Лист4"}</definedName>
    <definedName name="охорона" localSheetId="4" hidden="1">{#N/A,#N/A,FALSE,"Лист4"}</definedName>
    <definedName name="охорона" localSheetId="2" hidden="1">{#N/A,#N/A,FALSE,"Лист4"}</definedName>
    <definedName name="охорона" localSheetId="3" hidden="1">{#N/A,#N/A,FALSE,"Лист4"}</definedName>
    <definedName name="охорона" hidden="1">{#N/A,#N/A,FALSE,"Лист4"}</definedName>
    <definedName name="плеккккг" localSheetId="4" hidden="1">{#N/A,#N/A,FALSE,"Лист4"}</definedName>
    <definedName name="плеккккг" localSheetId="2" hidden="1">{#N/A,#N/A,FALSE,"Лист4"}</definedName>
    <definedName name="плеккккг" localSheetId="3" hidden="1">{#N/A,#N/A,FALSE,"Лист4"}</definedName>
    <definedName name="плеккккг" hidden="1">{#N/A,#N/A,FALSE,"Лист4"}</definedName>
    <definedName name="пллеелш" localSheetId="4" hidden="1">{#N/A,#N/A,FALSE,"Лист4"}</definedName>
    <definedName name="пллеелш" localSheetId="2" hidden="1">{#N/A,#N/A,FALSE,"Лист4"}</definedName>
    <definedName name="пллеелш" localSheetId="3" hidden="1">{#N/A,#N/A,FALSE,"Лист4"}</definedName>
    <definedName name="пллеелш" hidden="1">{#N/A,#N/A,FALSE,"Лист4"}</definedName>
    <definedName name="попле" localSheetId="4" hidden="1">{#N/A,#N/A,FALSE,"Лист4"}</definedName>
    <definedName name="попле" localSheetId="2" hidden="1">{#N/A,#N/A,FALSE,"Лист4"}</definedName>
    <definedName name="попле" localSheetId="3" hidden="1">{#N/A,#N/A,FALSE,"Лист4"}</definedName>
    <definedName name="попле" hidden="1">{#N/A,#N/A,FALSE,"Лист4"}</definedName>
    <definedName name="пот" localSheetId="4" hidden="1">{#N/A,#N/A,FALSE,"Лист4"}</definedName>
    <definedName name="пот" localSheetId="2" hidden="1">{#N/A,#N/A,FALSE,"Лист4"}</definedName>
    <definedName name="пот" localSheetId="3" hidden="1">{#N/A,#N/A,FALSE,"Лист4"}</definedName>
    <definedName name="пот" hidden="1">{#N/A,#N/A,FALSE,"Лист4"}</definedName>
    <definedName name="пп" localSheetId="4" hidden="1">{#N/A,#N/A,FALSE,"Лист4"}</definedName>
    <definedName name="пп" localSheetId="2" hidden="1">{#N/A,#N/A,FALSE,"Лист4"}</definedName>
    <definedName name="пп" localSheetId="3" hidden="1">{#N/A,#N/A,FALSE,"Лист4"}</definedName>
    <definedName name="пп" hidden="1">{#N/A,#N/A,FALSE,"Лист4"}</definedName>
    <definedName name="ппше" localSheetId="4" hidden="1">{#N/A,#N/A,FALSE,"Лист4"}</definedName>
    <definedName name="ппше" localSheetId="2" hidden="1">{#N/A,#N/A,FALSE,"Лист4"}</definedName>
    <definedName name="ппше" localSheetId="3" hidden="1">{#N/A,#N/A,FALSE,"Лист4"}</definedName>
    <definedName name="ппше" hidden="1">{#N/A,#N/A,FALSE,"Лист4"}</definedName>
    <definedName name="про" localSheetId="4" hidden="1">{#N/A,#N/A,FALSE,"Лист4"}</definedName>
    <definedName name="про" localSheetId="2" hidden="1">{#N/A,#N/A,FALSE,"Лист4"}</definedName>
    <definedName name="про" localSheetId="3" hidden="1">{#N/A,#N/A,FALSE,"Лист4"}</definedName>
    <definedName name="про" hidden="1">{#N/A,#N/A,FALSE,"Лист4"}</definedName>
    <definedName name="прое" localSheetId="4" hidden="1">{#N/A,#N/A,FALSE,"Лист4"}</definedName>
    <definedName name="прое" localSheetId="2" hidden="1">{#N/A,#N/A,FALSE,"Лист4"}</definedName>
    <definedName name="прое" localSheetId="3" hidden="1">{#N/A,#N/A,FALSE,"Лист4"}</definedName>
    <definedName name="прое" hidden="1">{#N/A,#N/A,FALSE,"Лист4"}</definedName>
    <definedName name="прои" localSheetId="4" hidden="1">{#N/A,#N/A,FALSE,"Лист4"}</definedName>
    <definedName name="прои" localSheetId="2" hidden="1">{#N/A,#N/A,FALSE,"Лист4"}</definedName>
    <definedName name="прои" localSheetId="3" hidden="1">{#N/A,#N/A,FALSE,"Лист4"}</definedName>
    <definedName name="прои" hidden="1">{#N/A,#N/A,FALSE,"Лист4"}</definedName>
    <definedName name="рор" localSheetId="4" hidden="1">{#N/A,#N/A,FALSE,"Лист4"}</definedName>
    <definedName name="рор" localSheetId="2" hidden="1">{#N/A,#N/A,FALSE,"Лист4"}</definedName>
    <definedName name="рор" localSheetId="3" hidden="1">{#N/A,#N/A,FALSE,"Лист4"}</definedName>
    <definedName name="рор" hidden="1">{#N/A,#N/A,FALSE,"Лист4"}</definedName>
    <definedName name="роро" localSheetId="4" hidden="1">{#N/A,#N/A,FALSE,"Лист4"}</definedName>
    <definedName name="роро" localSheetId="2" hidden="1">{#N/A,#N/A,FALSE,"Лист4"}</definedName>
    <definedName name="роро" localSheetId="3" hidden="1">{#N/A,#N/A,FALSE,"Лист4"}</definedName>
    <definedName name="роро" hidden="1">{#N/A,#N/A,FALSE,"Лист4"}</definedName>
    <definedName name="рррр" localSheetId="4" hidden="1">{#N/A,#N/A,FALSE,"Лист4"}</definedName>
    <definedName name="рррр" localSheetId="2" hidden="1">{#N/A,#N/A,FALSE,"Лист4"}</definedName>
    <definedName name="рррр" localSheetId="3" hidden="1">{#N/A,#N/A,FALSE,"Лист4"}</definedName>
    <definedName name="рррр" hidden="1">{#N/A,#N/A,FALSE,"Лист4"}</definedName>
    <definedName name="сми" localSheetId="4" hidden="1">{#N/A,#N/A,FALSE,"Лист4"}</definedName>
    <definedName name="сми" localSheetId="2" hidden="1">{#N/A,#N/A,FALSE,"Лист4"}</definedName>
    <definedName name="сми" localSheetId="3" hidden="1">{#N/A,#N/A,FALSE,"Лист4"}</definedName>
    <definedName name="сми" hidden="1">{#N/A,#N/A,FALSE,"Лист4"}</definedName>
    <definedName name="сс" localSheetId="4" hidden="1">{#N/A,#N/A,FALSE,"Лист4"}</definedName>
    <definedName name="сс" localSheetId="2" hidden="1">{#N/A,#N/A,FALSE,"Лист4"}</definedName>
    <definedName name="сс" localSheetId="3" hidden="1">{#N/A,#N/A,FALSE,"Лист4"}</definedName>
    <definedName name="сс" hidden="1">{#N/A,#N/A,FALSE,"Лист4"}</definedName>
    <definedName name="сум" localSheetId="4" hidden="1">{#N/A,#N/A,FALSE,"Лист4"}</definedName>
    <definedName name="сум" localSheetId="2" hidden="1">{#N/A,#N/A,FALSE,"Лист4"}</definedName>
    <definedName name="сум" localSheetId="3" hidden="1">{#N/A,#N/A,FALSE,"Лист4"}</definedName>
    <definedName name="сум" hidden="1">{#N/A,#N/A,FALSE,"Лист4"}</definedName>
    <definedName name="Суми" localSheetId="4" hidden="1">{#N/A,#N/A,FALSE,"Лист4"}</definedName>
    <definedName name="Суми" localSheetId="2" hidden="1">{#N/A,#N/A,FALSE,"Лист4"}</definedName>
    <definedName name="Суми" localSheetId="3" hidden="1">{#N/A,#N/A,FALSE,"Лист4"}</definedName>
    <definedName name="Суми" hidden="1">{#N/A,#N/A,FALSE,"Лист4"}</definedName>
    <definedName name="счу" localSheetId="4" hidden="1">{#N/A,#N/A,FALSE,"Лист4"}</definedName>
    <definedName name="счу" localSheetId="2" hidden="1">{#N/A,#N/A,FALSE,"Лист4"}</definedName>
    <definedName name="счу" localSheetId="3" hidden="1">{#N/A,#N/A,FALSE,"Лист4"}</definedName>
    <definedName name="счу" hidden="1">{#N/A,#N/A,FALSE,"Лист4"}</definedName>
    <definedName name="счя" localSheetId="4" hidden="1">{#N/A,#N/A,FALSE,"Лист4"}</definedName>
    <definedName name="счя" localSheetId="2" hidden="1">{#N/A,#N/A,FALSE,"Лист4"}</definedName>
    <definedName name="счя" localSheetId="3" hidden="1">{#N/A,#N/A,FALSE,"Лист4"}</definedName>
    <definedName name="счя" hidden="1">{#N/A,#N/A,FALSE,"Лист4"}</definedName>
    <definedName name="тогн" localSheetId="4" hidden="1">{#N/A,#N/A,FALSE,"Лист4"}</definedName>
    <definedName name="тогн" localSheetId="2" hidden="1">{#N/A,#N/A,FALSE,"Лист4"}</definedName>
    <definedName name="тогн" localSheetId="3" hidden="1">{#N/A,#N/A,FALSE,"Лист4"}</definedName>
    <definedName name="тогн" hidden="1">{#N/A,#N/A,FALSE,"Лист4"}</definedName>
    <definedName name="трн" localSheetId="4" hidden="1">{#N/A,#N/A,FALSE,"Лист4"}</definedName>
    <definedName name="трн" localSheetId="2" hidden="1">{#N/A,#N/A,FALSE,"Лист4"}</definedName>
    <definedName name="трн" localSheetId="3" hidden="1">{#N/A,#N/A,FALSE,"Лист4"}</definedName>
    <definedName name="трн" hidden="1">{#N/A,#N/A,FALSE,"Лист4"}</definedName>
    <definedName name="ттт" localSheetId="4" hidden="1">{#N/A,#N/A,FALSE,"Лист4"}</definedName>
    <definedName name="ттт" localSheetId="2" hidden="1">{#N/A,#N/A,FALSE,"Лист4"}</definedName>
    <definedName name="ттт" localSheetId="3" hidden="1">{#N/A,#N/A,FALSE,"Лист4"}</definedName>
    <definedName name="ттт" hidden="1">{#N/A,#N/A,FALSE,"Лист4"}</definedName>
    <definedName name="ть" localSheetId="4" hidden="1">{#N/A,#N/A,FALSE,"Лист4"}</definedName>
    <definedName name="ть" localSheetId="2" hidden="1">{#N/A,#N/A,FALSE,"Лист4"}</definedName>
    <definedName name="ть" localSheetId="3" hidden="1">{#N/A,#N/A,FALSE,"Лист4"}</definedName>
    <definedName name="ть" hidden="1">{#N/A,#N/A,FALSE,"Лист4"}</definedName>
    <definedName name="уа" localSheetId="4" hidden="1">{#N/A,#N/A,FALSE,"Лист4"}</definedName>
    <definedName name="уа" localSheetId="2" hidden="1">{#N/A,#N/A,FALSE,"Лист4"}</definedName>
    <definedName name="уа" localSheetId="3" hidden="1">{#N/A,#N/A,FALSE,"Лист4"}</definedName>
    <definedName name="уа" hidden="1">{#N/A,#N/A,FALSE,"Лист4"}</definedName>
    <definedName name="увке" localSheetId="4" hidden="1">{#N/A,#N/A,FALSE,"Лист4"}</definedName>
    <definedName name="увке" localSheetId="2" hidden="1">{#N/A,#N/A,FALSE,"Лист4"}</definedName>
    <definedName name="увке" localSheetId="3" hidden="1">{#N/A,#N/A,FALSE,"Лист4"}</definedName>
    <definedName name="увке" hidden="1">{#N/A,#N/A,FALSE,"Лист4"}</definedName>
    <definedName name="уеунукнун" localSheetId="4" hidden="1">{#N/A,#N/A,FALSE,"Лист4"}</definedName>
    <definedName name="уеунукнун" localSheetId="2" hidden="1">{#N/A,#N/A,FALSE,"Лист4"}</definedName>
    <definedName name="уеунукнун" localSheetId="3" hidden="1">{#N/A,#N/A,FALSE,"Лист4"}</definedName>
    <definedName name="уеунукнун" hidden="1">{#N/A,#N/A,FALSE,"Лист4"}</definedName>
    <definedName name="уке" localSheetId="4" hidden="1">{#N/A,#N/A,FALSE,"Лист4"}</definedName>
    <definedName name="уке" localSheetId="2" hidden="1">{#N/A,#N/A,FALSE,"Лист4"}</definedName>
    <definedName name="уке" localSheetId="3" hidden="1">{#N/A,#N/A,FALSE,"Лист4"}</definedName>
    <definedName name="уке" hidden="1">{#N/A,#N/A,FALSE,"Лист4"}</definedName>
    <definedName name="укй" localSheetId="4" hidden="1">{#N/A,#N/A,FALSE,"Лист4"}</definedName>
    <definedName name="укй" localSheetId="2" hidden="1">{#N/A,#N/A,FALSE,"Лист4"}</definedName>
    <definedName name="укй" localSheetId="3" hidden="1">{#N/A,#N/A,FALSE,"Лист4"}</definedName>
    <definedName name="укй" hidden="1">{#N/A,#N/A,FALSE,"Лист4"}</definedName>
    <definedName name="укунн" localSheetId="4" hidden="1">{#N/A,#N/A,FALSE,"Лист4"}</definedName>
    <definedName name="укунн" localSheetId="2" hidden="1">{#N/A,#N/A,FALSE,"Лист4"}</definedName>
    <definedName name="укунн" localSheetId="3" hidden="1">{#N/A,#N/A,FALSE,"Лист4"}</definedName>
    <definedName name="укунн" hidden="1">{#N/A,#N/A,FALSE,"Лист4"}</definedName>
    <definedName name="унунен" localSheetId="4" hidden="1">{#N/A,#N/A,FALSE,"Лист4"}</definedName>
    <definedName name="унунен" localSheetId="2" hidden="1">{#N/A,#N/A,FALSE,"Лист4"}</definedName>
    <definedName name="унунен" localSheetId="3" hidden="1">{#N/A,#N/A,FALSE,"Лист4"}</definedName>
    <definedName name="унунен" hidden="1">{#N/A,#N/A,FALSE,"Лист4"}</definedName>
    <definedName name="унунун" localSheetId="4" hidden="1">{#N/A,#N/A,FALSE,"Лист4"}</definedName>
    <definedName name="унунун" localSheetId="2" hidden="1">{#N/A,#N/A,FALSE,"Лист4"}</definedName>
    <definedName name="унунун" localSheetId="3" hidden="1">{#N/A,#N/A,FALSE,"Лист4"}</definedName>
    <definedName name="унунун" hidden="1">{#N/A,#N/A,FALSE,"Лист4"}</definedName>
    <definedName name="унуу" localSheetId="4" hidden="1">{#N/A,#N/A,FALSE,"Лист4"}</definedName>
    <definedName name="унуу" localSheetId="2" hidden="1">{#N/A,#N/A,FALSE,"Лист4"}</definedName>
    <definedName name="унуу" localSheetId="3" hidden="1">{#N/A,#N/A,FALSE,"Лист4"}</definedName>
    <definedName name="унуу" hidden="1">{#N/A,#N/A,FALSE,"Лист4"}</definedName>
    <definedName name="унуун" localSheetId="4" hidden="1">{#N/A,#N/A,FALSE,"Лист4"}</definedName>
    <definedName name="унуун" localSheetId="2" hidden="1">{#N/A,#N/A,FALSE,"Лист4"}</definedName>
    <definedName name="унуун" localSheetId="3" hidden="1">{#N/A,#N/A,FALSE,"Лист4"}</definedName>
    <definedName name="унуун" hidden="1">{#N/A,#N/A,FALSE,"Лист4"}</definedName>
    <definedName name="унууу" localSheetId="4" hidden="1">{#N/A,#N/A,FALSE,"Лист4"}</definedName>
    <definedName name="унууу" localSheetId="2" hidden="1">{#N/A,#N/A,FALSE,"Лист4"}</definedName>
    <definedName name="унууу" localSheetId="3" hidden="1">{#N/A,#N/A,FALSE,"Лист4"}</definedName>
    <definedName name="унууу" hidden="1">{#N/A,#N/A,FALSE,"Лист4"}</definedName>
    <definedName name="управ" localSheetId="4" hidden="1">{#N/A,#N/A,FALSE,"Лист4"}</definedName>
    <definedName name="управ" localSheetId="2" hidden="1">{#N/A,#N/A,FALSE,"Лист4"}</definedName>
    <definedName name="управ" localSheetId="3" hidden="1">{#N/A,#N/A,FALSE,"Лист4"}</definedName>
    <definedName name="управ" hidden="1">{#N/A,#N/A,FALSE,"Лист4"}</definedName>
    <definedName name="управління" localSheetId="4" hidden="1">{#N/A,#N/A,FALSE,"Лист4"}</definedName>
    <definedName name="управління" localSheetId="2" hidden="1">{#N/A,#N/A,FALSE,"Лист4"}</definedName>
    <definedName name="управління" localSheetId="3" hidden="1">{#N/A,#N/A,FALSE,"Лист4"}</definedName>
    <definedName name="управління" hidden="1">{#N/A,#N/A,FALSE,"Лист4"}</definedName>
    <definedName name="уукее" localSheetId="4" hidden="1">{#N/A,#N/A,FALSE,"Лист4"}</definedName>
    <definedName name="уукее" localSheetId="2" hidden="1">{#N/A,#N/A,FALSE,"Лист4"}</definedName>
    <definedName name="уукее" localSheetId="3" hidden="1">{#N/A,#N/A,FALSE,"Лист4"}</definedName>
    <definedName name="уукее" hidden="1">{#N/A,#N/A,FALSE,"Лист4"}</definedName>
    <definedName name="ууннну" localSheetId="4" hidden="1">{#N/A,#N/A,FALSE,"Лист4"}</definedName>
    <definedName name="ууннну" localSheetId="2" hidden="1">{#N/A,#N/A,FALSE,"Лист4"}</definedName>
    <definedName name="ууннну" localSheetId="3" hidden="1">{#N/A,#N/A,FALSE,"Лист4"}</definedName>
    <definedName name="ууннну" hidden="1">{#N/A,#N/A,FALSE,"Лист4"}</definedName>
    <definedName name="ууну" localSheetId="4" hidden="1">{#N/A,#N/A,FALSE,"Лист4"}</definedName>
    <definedName name="ууну" localSheetId="2" hidden="1">{#N/A,#N/A,FALSE,"Лист4"}</definedName>
    <definedName name="ууну" localSheetId="3" hidden="1">{#N/A,#N/A,FALSE,"Лист4"}</definedName>
    <definedName name="ууну" hidden="1">{#N/A,#N/A,FALSE,"Лист4"}</definedName>
    <definedName name="уунунг" localSheetId="4" hidden="1">{#N/A,#N/A,FALSE,"Лист4"}</definedName>
    <definedName name="уунунг" localSheetId="2" hidden="1">{#N/A,#N/A,FALSE,"Лист4"}</definedName>
    <definedName name="уунунг" localSheetId="3" hidden="1">{#N/A,#N/A,FALSE,"Лист4"}</definedName>
    <definedName name="уунунг" hidden="1">{#N/A,#N/A,FALSE,"Лист4"}</definedName>
    <definedName name="уунунууу" localSheetId="4" hidden="1">{#N/A,#N/A,FALSE,"Лист4"}</definedName>
    <definedName name="уунунууу" localSheetId="2" hidden="1">{#N/A,#N/A,FALSE,"Лист4"}</definedName>
    <definedName name="уунунууу" localSheetId="3" hidden="1">{#N/A,#N/A,FALSE,"Лист4"}</definedName>
    <definedName name="уунунууу" hidden="1">{#N/A,#N/A,FALSE,"Лист4"}</definedName>
    <definedName name="уунуурр" localSheetId="4" hidden="1">{#N/A,#N/A,FALSE,"Лист4"}</definedName>
    <definedName name="уунуурр" localSheetId="2" hidden="1">{#N/A,#N/A,FALSE,"Лист4"}</definedName>
    <definedName name="уунуурр" localSheetId="3" hidden="1">{#N/A,#N/A,FALSE,"Лист4"}</definedName>
    <definedName name="уунуурр" hidden="1">{#N/A,#N/A,FALSE,"Лист4"}</definedName>
    <definedName name="уунуууу" localSheetId="4" hidden="1">{#N/A,#N/A,FALSE,"Лист4"}</definedName>
    <definedName name="уунуууу" localSheetId="2" hidden="1">{#N/A,#N/A,FALSE,"Лист4"}</definedName>
    <definedName name="уунуууу" localSheetId="3" hidden="1">{#N/A,#N/A,FALSE,"Лист4"}</definedName>
    <definedName name="уунуууу" hidden="1">{#N/A,#N/A,FALSE,"Лист4"}</definedName>
    <definedName name="ууу" localSheetId="4" hidden="1">{#N/A,#N/A,FALSE,"Лист4"}</definedName>
    <definedName name="ууу" localSheetId="2" hidden="1">{#N/A,#N/A,FALSE,"Лист4"}</definedName>
    <definedName name="ууу" localSheetId="3" hidden="1">{#N/A,#N/A,FALSE,"Лист4"}</definedName>
    <definedName name="ууу" hidden="1">{#N/A,#N/A,FALSE,"Лист4"}</definedName>
    <definedName name="ууунну" localSheetId="4" hidden="1">{#N/A,#N/A,FALSE,"Лист4"}</definedName>
    <definedName name="ууунну" localSheetId="2" hidden="1">{#N/A,#N/A,FALSE,"Лист4"}</definedName>
    <definedName name="ууунну" localSheetId="3" hidden="1">{#N/A,#N/A,FALSE,"Лист4"}</definedName>
    <definedName name="ууунну" hidden="1">{#N/A,#N/A,FALSE,"Лист4"}</definedName>
    <definedName name="ууунууууу" localSheetId="4" hidden="1">{#N/A,#N/A,FALSE,"Лист4"}</definedName>
    <definedName name="ууунууууу" localSheetId="2" hidden="1">{#N/A,#N/A,FALSE,"Лист4"}</definedName>
    <definedName name="ууунууууу" localSheetId="3" hidden="1">{#N/A,#N/A,FALSE,"Лист4"}</definedName>
    <definedName name="ууунууууу" hidden="1">{#N/A,#N/A,FALSE,"Лист4"}</definedName>
    <definedName name="уууу" localSheetId="4" hidden="1">{#N/A,#N/A,FALSE,"Лист4"}</definedName>
    <definedName name="уууу" localSheetId="2" hidden="1">{#N/A,#N/A,FALSE,"Лист4"}</definedName>
    <definedName name="уууу" localSheetId="3" hidden="1">{#N/A,#N/A,FALSE,"Лист4"}</definedName>
    <definedName name="уууу" hidden="1">{#N/A,#N/A,FALSE,"Лист4"}</definedName>
    <definedName name="уууу32" localSheetId="4" hidden="1">{#N/A,#N/A,FALSE,"Лист4"}</definedName>
    <definedName name="уууу32" localSheetId="2" hidden="1">{#N/A,#N/A,FALSE,"Лист4"}</definedName>
    <definedName name="уууу32" localSheetId="3" hidden="1">{#N/A,#N/A,FALSE,"Лист4"}</definedName>
    <definedName name="уууу32" hidden="1">{#N/A,#N/A,FALSE,"Лист4"}</definedName>
    <definedName name="уууун" localSheetId="4" hidden="1">{#N/A,#N/A,FALSE,"Лист4"}</definedName>
    <definedName name="уууун" localSheetId="2" hidden="1">{#N/A,#N/A,FALSE,"Лист4"}</definedName>
    <definedName name="уууун" localSheetId="3" hidden="1">{#N/A,#N/A,FALSE,"Лист4"}</definedName>
    <definedName name="уууун" hidden="1">{#N/A,#N/A,FALSE,"Лист4"}</definedName>
    <definedName name="фф" localSheetId="4" hidden="1">{#N/A,#N/A,FALSE,"Лист4"}</definedName>
    <definedName name="фф" localSheetId="2" hidden="1">{#N/A,#N/A,FALSE,"Лист4"}</definedName>
    <definedName name="фф" localSheetId="3" hidden="1">{#N/A,#N/A,FALSE,"Лист4"}</definedName>
    <definedName name="фф" hidden="1">{#N/A,#N/A,FALSE,"Лист4"}</definedName>
    <definedName name="ффф" localSheetId="4" hidden="1">{#N/A,#N/A,FALSE,"Лист4"}</definedName>
    <definedName name="ффф" localSheetId="2" hidden="1">{#N/A,#N/A,FALSE,"Лист4"}</definedName>
    <definedName name="ффф" localSheetId="3" hidden="1">{#N/A,#N/A,FALSE,"Лист4"}</definedName>
    <definedName name="ффф" hidden="1">{#N/A,#N/A,FALSE,"Лист4"}</definedName>
    <definedName name="фффф" localSheetId="4" hidden="1">{#N/A,#N/A,FALSE,"Лист4"}</definedName>
    <definedName name="фффф" localSheetId="2" hidden="1">{#N/A,#N/A,FALSE,"Лист4"}</definedName>
    <definedName name="фффф" localSheetId="3" hidden="1">{#N/A,#N/A,FALSE,"Лист4"}</definedName>
    <definedName name="фффф" hidden="1">{#N/A,#N/A,FALSE,"Лист4"}</definedName>
    <definedName name="ффффф" localSheetId="4" hidden="1">{#N/A,#N/A,FALSE,"Лист4"}</definedName>
    <definedName name="ффффф" localSheetId="2" hidden="1">{#N/A,#N/A,FALSE,"Лист4"}</definedName>
    <definedName name="ффффф" localSheetId="3" hidden="1">{#N/A,#N/A,FALSE,"Лист4"}</definedName>
    <definedName name="ффффф" hidden="1">{#N/A,#N/A,FALSE,"Лист4"}</definedName>
    <definedName name="хз" localSheetId="4" hidden="1">{#N/A,#N/A,FALSE,"Лист4"}</definedName>
    <definedName name="хз" localSheetId="2" hidden="1">{#N/A,#N/A,FALSE,"Лист4"}</definedName>
    <definedName name="хз" localSheetId="3" hidden="1">{#N/A,#N/A,FALSE,"Лист4"}</definedName>
    <definedName name="хз" hidden="1">{#N/A,#N/A,FALSE,"Лист4"}</definedName>
    <definedName name="хїз" localSheetId="4" hidden="1">{#N/A,#N/A,FALSE,"Лист4"}</definedName>
    <definedName name="хїз" localSheetId="2" hidden="1">{#N/A,#N/A,FALSE,"Лист4"}</definedName>
    <definedName name="хїз" localSheetId="3" hidden="1">{#N/A,#N/A,FALSE,"Лист4"}</definedName>
    <definedName name="хїз" hidden="1">{#N/A,#N/A,FALSE,"Лист4"}</definedName>
    <definedName name="ххх" localSheetId="4" hidden="1">{#N/A,#N/A,FALSE,"Лист4"}</definedName>
    <definedName name="ххх" localSheetId="2" hidden="1">{#N/A,#N/A,FALSE,"Лист4"}</definedName>
    <definedName name="ххх" localSheetId="3" hidden="1">{#N/A,#N/A,FALSE,"Лист4"}</definedName>
    <definedName name="ххх" hidden="1">{#N/A,#N/A,FALSE,"Лист4"}</definedName>
    <definedName name="ц" localSheetId="4" hidden="1">{#N/A,#N/A,FALSE,"Лист4"}</definedName>
    <definedName name="ц" localSheetId="2" hidden="1">{#N/A,#N/A,FALSE,"Лист4"}</definedName>
    <definedName name="ц" localSheetId="3" hidden="1">{#N/A,#N/A,FALSE,"Лист4"}</definedName>
    <definedName name="ц" hidden="1">{#N/A,#N/A,FALSE,"Лист4"}</definedName>
    <definedName name="цва" localSheetId="4" hidden="1">{#N/A,#N/A,FALSE,"Лист4"}</definedName>
    <definedName name="цва" localSheetId="2" hidden="1">{#N/A,#N/A,FALSE,"Лист4"}</definedName>
    <definedName name="цва" localSheetId="3" hidden="1">{#N/A,#N/A,FALSE,"Лист4"}</definedName>
    <definedName name="цва" hidden="1">{#N/A,#N/A,FALSE,"Лист4"}</definedName>
    <definedName name="цекццецце" localSheetId="4" hidden="1">{#N/A,#N/A,FALSE,"Лист4"}</definedName>
    <definedName name="цекццецце" localSheetId="2" hidden="1">{#N/A,#N/A,FALSE,"Лист4"}</definedName>
    <definedName name="цекццецце" localSheetId="3" hidden="1">{#N/A,#N/A,FALSE,"Лист4"}</definedName>
    <definedName name="цекццецце" hidden="1">{#N/A,#N/A,FALSE,"Лист4"}</definedName>
    <definedName name="цеце" localSheetId="4" hidden="1">{#N/A,#N/A,FALSE,"Лист4"}</definedName>
    <definedName name="цеце" localSheetId="2" hidden="1">{#N/A,#N/A,FALSE,"Лист4"}</definedName>
    <definedName name="цеце" localSheetId="3" hidden="1">{#N/A,#N/A,FALSE,"Лист4"}</definedName>
    <definedName name="цеце" hidden="1">{#N/A,#N/A,FALSE,"Лист4"}</definedName>
    <definedName name="цецеце" localSheetId="4" hidden="1">{#N/A,#N/A,FALSE,"Лист4"}</definedName>
    <definedName name="цецеце" localSheetId="2" hidden="1">{#N/A,#N/A,FALSE,"Лист4"}</definedName>
    <definedName name="цецеце" localSheetId="3" hidden="1">{#N/A,#N/A,FALSE,"Лист4"}</definedName>
    <definedName name="цецеце" hidden="1">{#N/A,#N/A,FALSE,"Лист4"}</definedName>
    <definedName name="цук" localSheetId="4" hidden="1">{#N/A,#N/A,FALSE,"Лист4"}</definedName>
    <definedName name="цук" localSheetId="2" hidden="1">{#N/A,#N/A,FALSE,"Лист4"}</definedName>
    <definedName name="цук" localSheetId="3" hidden="1">{#N/A,#N/A,FALSE,"Лист4"}</definedName>
    <definedName name="цук" hidden="1">{#N/A,#N/A,FALSE,"Лист4"}</definedName>
    <definedName name="цуку" localSheetId="4" hidden="1">{#N/A,#N/A,FALSE,"Лист4"}</definedName>
    <definedName name="цуку" localSheetId="2" hidden="1">{#N/A,#N/A,FALSE,"Лист4"}</definedName>
    <definedName name="цуку" localSheetId="3" hidden="1">{#N/A,#N/A,FALSE,"Лист4"}</definedName>
    <definedName name="цуку" hidden="1">{#N/A,#N/A,FALSE,"Лист4"}</definedName>
    <definedName name="цууу" localSheetId="4" hidden="1">{#N/A,#N/A,FALSE,"Лист4"}</definedName>
    <definedName name="цууу" localSheetId="2" hidden="1">{#N/A,#N/A,FALSE,"Лист4"}</definedName>
    <definedName name="цууу" localSheetId="3" hidden="1">{#N/A,#N/A,FALSE,"Лист4"}</definedName>
    <definedName name="цууу" hidden="1">{#N/A,#N/A,FALSE,"Лист4"}</definedName>
    <definedName name="цц" localSheetId="4" hidden="1">{#N/A,#N/A,FALSE,"Лист4"}</definedName>
    <definedName name="цц" localSheetId="2" hidden="1">{#N/A,#N/A,FALSE,"Лист4"}</definedName>
    <definedName name="цц" localSheetId="3" hidden="1">{#N/A,#N/A,FALSE,"Лист4"}</definedName>
    <definedName name="цц" hidden="1">{#N/A,#N/A,FALSE,"Лист4"}</definedName>
    <definedName name="ццвва" localSheetId="4" hidden="1">{#N/A,#N/A,FALSE,"Лист4"}</definedName>
    <definedName name="ццвва" localSheetId="2" hidden="1">{#N/A,#N/A,FALSE,"Лист4"}</definedName>
    <definedName name="ццвва" localSheetId="3" hidden="1">{#N/A,#N/A,FALSE,"Лист4"}</definedName>
    <definedName name="ццвва" hidden="1">{#N/A,#N/A,FALSE,"Лист4"}</definedName>
    <definedName name="ццецц" localSheetId="4" hidden="1">{#N/A,#N/A,FALSE,"Лист4"}</definedName>
    <definedName name="ццецц" localSheetId="2" hidden="1">{#N/A,#N/A,FALSE,"Лист4"}</definedName>
    <definedName name="ццецц" localSheetId="3" hidden="1">{#N/A,#N/A,FALSE,"Лист4"}</definedName>
    <definedName name="ццецц" hidden="1">{#N/A,#N/A,FALSE,"Лист4"}</definedName>
    <definedName name="ццеццке" localSheetId="4" hidden="1">{#N/A,#N/A,FALSE,"Лист4"}</definedName>
    <definedName name="ццеццке" localSheetId="2" hidden="1">{#N/A,#N/A,FALSE,"Лист4"}</definedName>
    <definedName name="ццеццке" localSheetId="3" hidden="1">{#N/A,#N/A,FALSE,"Лист4"}</definedName>
    <definedName name="ццеццке" hidden="1">{#N/A,#N/A,FALSE,"Лист4"}</definedName>
    <definedName name="ццеццкевап" localSheetId="4" hidden="1">{#N/A,#N/A,FALSE,"Лист4"}</definedName>
    <definedName name="ццеццкевап" localSheetId="2" hidden="1">{#N/A,#N/A,FALSE,"Лист4"}</definedName>
    <definedName name="ццеццкевап" localSheetId="3" hidden="1">{#N/A,#N/A,FALSE,"Лист4"}</definedName>
    <definedName name="ццеццкевап" hidden="1">{#N/A,#N/A,FALSE,"Лист4"}</definedName>
    <definedName name="ццке" localSheetId="4" hidden="1">{#N/A,#N/A,FALSE,"Лист4"}</definedName>
    <definedName name="ццке" localSheetId="2" hidden="1">{#N/A,#N/A,FALSE,"Лист4"}</definedName>
    <definedName name="ццке" localSheetId="3" hidden="1">{#N/A,#N/A,FALSE,"Лист4"}</definedName>
    <definedName name="ццке" hidden="1">{#N/A,#N/A,FALSE,"Лист4"}</definedName>
    <definedName name="ццук" localSheetId="4" hidden="1">{#N/A,#N/A,FALSE,"Лист4"}</definedName>
    <definedName name="ццук" localSheetId="2" hidden="1">{#N/A,#N/A,FALSE,"Лист4"}</definedName>
    <definedName name="ццук" localSheetId="3" hidden="1">{#N/A,#N/A,FALSE,"Лист4"}</definedName>
    <definedName name="ццук" hidden="1">{#N/A,#N/A,FALSE,"Лист4"}</definedName>
    <definedName name="цццецц" localSheetId="4" hidden="1">{#N/A,#N/A,FALSE,"Лист4"}</definedName>
    <definedName name="цццецц" localSheetId="2" hidden="1">{#N/A,#N/A,FALSE,"Лист4"}</definedName>
    <definedName name="цццецц" localSheetId="3" hidden="1">{#N/A,#N/A,FALSE,"Лист4"}</definedName>
    <definedName name="цццецц" hidden="1">{#N/A,#N/A,FALSE,"Лист4"}</definedName>
    <definedName name="цццкеец" localSheetId="4" hidden="1">{#N/A,#N/A,FALSE,"Лист4"}</definedName>
    <definedName name="цццкеец" localSheetId="2" hidden="1">{#N/A,#N/A,FALSE,"Лист4"}</definedName>
    <definedName name="цццкеец" localSheetId="3" hidden="1">{#N/A,#N/A,FALSE,"Лист4"}</definedName>
    <definedName name="цццкеец" hidden="1">{#N/A,#N/A,FALSE,"Лист4"}</definedName>
    <definedName name="цццц" localSheetId="4" hidden="1">{#N/A,#N/A,FALSE,"Лист4"}</definedName>
    <definedName name="цццц" localSheetId="2" hidden="1">{#N/A,#N/A,FALSE,"Лист4"}</definedName>
    <definedName name="цццц" localSheetId="3" hidden="1">{#N/A,#N/A,FALSE,"Лист4"}</definedName>
    <definedName name="цццц" hidden="1">{#N/A,#N/A,FALSE,"Лист4"}</definedName>
    <definedName name="ццццкц" localSheetId="4" hidden="1">{#N/A,#N/A,FALSE,"Лист4"}</definedName>
    <definedName name="ццццкц" localSheetId="2" hidden="1">{#N/A,#N/A,FALSE,"Лист4"}</definedName>
    <definedName name="ццццкц" localSheetId="3" hidden="1">{#N/A,#N/A,FALSE,"Лист4"}</definedName>
    <definedName name="ццццкц" hidden="1">{#N/A,#N/A,FALSE,"Лист4"}</definedName>
    <definedName name="ццццц" localSheetId="4" hidden="1">{#N/A,#N/A,FALSE,"Лист4"}</definedName>
    <definedName name="ццццц" localSheetId="2" hidden="1">{#N/A,#N/A,FALSE,"Лист4"}</definedName>
    <definedName name="ццццц" localSheetId="3" hidden="1">{#N/A,#N/A,FALSE,"Лист4"}</definedName>
    <definedName name="ццццц" hidden="1">{#N/A,#N/A,FALSE,"Лист4"}</definedName>
    <definedName name="цццццц" localSheetId="4" hidden="1">{#N/A,#N/A,FALSE,"Лист4"}</definedName>
    <definedName name="цццццц" localSheetId="2" hidden="1">{#N/A,#N/A,FALSE,"Лист4"}</definedName>
    <definedName name="цццццц" localSheetId="3" hidden="1">{#N/A,#N/A,FALSE,"Лист4"}</definedName>
    <definedName name="цццццц" hidden="1">{#N/A,#N/A,FALSE,"Лист4"}</definedName>
    <definedName name="чву" localSheetId="4" hidden="1">{#N/A,#N/A,FALSE,"Лист4"}</definedName>
    <definedName name="чву" localSheetId="2" hidden="1">{#N/A,#N/A,FALSE,"Лист4"}</definedName>
    <definedName name="чву" localSheetId="3" hidden="1">{#N/A,#N/A,FALSE,"Лист4"}</definedName>
    <definedName name="чву" hidden="1">{#N/A,#N/A,FALSE,"Лист4"}</definedName>
    <definedName name="чч" localSheetId="4" hidden="1">{#N/A,#N/A,FALSE,"Лист4"}</definedName>
    <definedName name="чч" localSheetId="2" hidden="1">{#N/A,#N/A,FALSE,"Лист4"}</definedName>
    <definedName name="чч" localSheetId="3" hidden="1">{#N/A,#N/A,FALSE,"Лист4"}</definedName>
    <definedName name="чч" hidden="1">{#N/A,#N/A,FALSE,"Лист4"}</definedName>
    <definedName name="ччч" localSheetId="4" hidden="1">{#N/A,#N/A,FALSE,"Лист4"}</definedName>
    <definedName name="ччч" localSheetId="2" hidden="1">{#N/A,#N/A,FALSE,"Лист4"}</definedName>
    <definedName name="ччч" localSheetId="3" hidden="1">{#N/A,#N/A,FALSE,"Лист4"}</definedName>
    <definedName name="ччч" hidden="1">{#N/A,#N/A,FALSE,"Лист4"}</definedName>
    <definedName name="шш" localSheetId="4" hidden="1">{#N/A,#N/A,FALSE,"Лист4"}</definedName>
    <definedName name="шш" localSheetId="2" hidden="1">{#N/A,#N/A,FALSE,"Лист4"}</definedName>
    <definedName name="шш" localSheetId="3" hidden="1">{#N/A,#N/A,FALSE,"Лист4"}</definedName>
    <definedName name="шш" hidden="1">{#N/A,#N/A,FALSE,"Лист4"}</definedName>
    <definedName name="шшшш" localSheetId="4" hidden="1">{#N/A,#N/A,FALSE,"Лист4"}</definedName>
    <definedName name="шшшш" localSheetId="2" hidden="1">{#N/A,#N/A,FALSE,"Лист4"}</definedName>
    <definedName name="шшшш" localSheetId="3" hidden="1">{#N/A,#N/A,FALSE,"Лист4"}</definedName>
    <definedName name="шшшш" hidden="1">{#N/A,#N/A,FALSE,"Лист4"}</definedName>
    <definedName name="щщ" localSheetId="4" hidden="1">{#N/A,#N/A,FALSE,"Лист4"}</definedName>
    <definedName name="щщ" localSheetId="2" hidden="1">{#N/A,#N/A,FALSE,"Лист4"}</definedName>
    <definedName name="щщ" localSheetId="3" hidden="1">{#N/A,#N/A,FALSE,"Лист4"}</definedName>
    <definedName name="щщ" hidden="1">{#N/A,#N/A,FALSE,"Лист4"}</definedName>
    <definedName name="щщщ" localSheetId="4" hidden="1">{#N/A,#N/A,FALSE,"Лист4"}</definedName>
    <definedName name="щщщ" localSheetId="2" hidden="1">{#N/A,#N/A,FALSE,"Лист4"}</definedName>
    <definedName name="щщщ" localSheetId="3" hidden="1">{#N/A,#N/A,FALSE,"Лист4"}</definedName>
    <definedName name="щщщ" hidden="1">{#N/A,#N/A,FALSE,"Лист4"}</definedName>
    <definedName name="щщщшг" localSheetId="4" hidden="1">{#N/A,#N/A,FALSE,"Лист4"}</definedName>
    <definedName name="щщщшг" localSheetId="2" hidden="1">{#N/A,#N/A,FALSE,"Лист4"}</definedName>
    <definedName name="щщщшг" localSheetId="3" hidden="1">{#N/A,#N/A,FALSE,"Лист4"}</definedName>
    <definedName name="щщщшг" hidden="1">{#N/A,#N/A,FALSE,"Лист4"}</definedName>
    <definedName name="юю" localSheetId="4" hidden="1">{#N/A,#N/A,FALSE,"Лист4"}</definedName>
    <definedName name="юю" localSheetId="2" hidden="1">{#N/A,#N/A,FALSE,"Лист4"}</definedName>
    <definedName name="юю" localSheetId="3" hidden="1">{#N/A,#N/A,FALSE,"Лист4"}</definedName>
    <definedName name="юю" hidden="1">{#N/A,#N/A,FALSE,"Лист4"}</definedName>
    <definedName name="ююю" localSheetId="4" hidden="1">{#N/A,#N/A,FALSE,"Лист4"}</definedName>
    <definedName name="ююю" localSheetId="2" hidden="1">{#N/A,#N/A,FALSE,"Лист4"}</definedName>
    <definedName name="ююю" localSheetId="3" hidden="1">{#N/A,#N/A,FALSE,"Лист4"}</definedName>
    <definedName name="ююю" hidden="1">{#N/A,#N/A,FALSE,"Лист4"}</definedName>
    <definedName name="яяя" localSheetId="4" hidden="1">{#N/A,#N/A,FALSE,"Лист4"}</definedName>
    <definedName name="яяя" localSheetId="2" hidden="1">{#N/A,#N/A,FALSE,"Лист4"}</definedName>
    <definedName name="яяя" localSheetId="3" hidden="1">{#N/A,#N/A,FALSE,"Лист4"}</definedName>
    <definedName name="яяя" hidden="1">{#N/A,#N/A,FALSE,"Лист4"}</definedName>
    <definedName name="яяяя" localSheetId="4" hidden="1">{#N/A,#N/A,FALSE,"Лист4"}</definedName>
    <definedName name="яяяя" localSheetId="2" hidden="1">{#N/A,#N/A,FALSE,"Лист4"}</definedName>
    <definedName name="яяяя" localSheetId="3" hidden="1">{#N/A,#N/A,FALSE,"Лист4"}</definedName>
    <definedName name="яяяя" hidden="1">{#N/A,#N/A,FALSE,"Лист4"}</definedName>
  </definedNames>
  <calcPr calcId="191029"/>
</workbook>
</file>

<file path=xl/calcChain.xml><?xml version="1.0" encoding="utf-8"?>
<calcChain xmlns="http://schemas.openxmlformats.org/spreadsheetml/2006/main">
  <c r="F36" i="9" l="1"/>
  <c r="D36" i="9"/>
  <c r="C36" i="9"/>
  <c r="E36" i="9" s="1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D22" i="5"/>
  <c r="F32" i="5"/>
  <c r="G32" i="5"/>
  <c r="F21" i="5"/>
  <c r="G21" i="5"/>
  <c r="F33" i="7"/>
  <c r="E33" i="7"/>
  <c r="F32" i="7"/>
  <c r="E32" i="7"/>
  <c r="F31" i="7"/>
  <c r="E31" i="7"/>
  <c r="F30" i="7"/>
  <c r="E30" i="7"/>
  <c r="F29" i="7"/>
  <c r="E29" i="7"/>
  <c r="F28" i="7"/>
  <c r="E28" i="7"/>
  <c r="F27" i="7"/>
  <c r="E27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39" i="8" l="1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D20" i="2" l="1"/>
  <c r="C20" i="2"/>
  <c r="E24" i="2"/>
  <c r="F24" i="2"/>
  <c r="E22" i="2"/>
  <c r="F22" i="2"/>
  <c r="F21" i="2"/>
  <c r="E21" i="2"/>
  <c r="D31" i="1" l="1"/>
  <c r="C31" i="1"/>
  <c r="E38" i="1"/>
  <c r="F38" i="1"/>
  <c r="E25" i="1"/>
  <c r="E22" i="5" l="1"/>
  <c r="F31" i="5"/>
  <c r="G31" i="5"/>
  <c r="E12" i="5"/>
  <c r="G21" i="6" l="1"/>
  <c r="F21" i="6"/>
  <c r="G20" i="6"/>
  <c r="F20" i="6"/>
  <c r="E19" i="6"/>
  <c r="F23" i="6"/>
  <c r="G23" i="6"/>
  <c r="D19" i="6" l="1"/>
  <c r="G12" i="6"/>
  <c r="F12" i="6"/>
  <c r="G33" i="5"/>
  <c r="F33" i="5"/>
  <c r="F13" i="2" l="1"/>
  <c r="E13" i="2"/>
  <c r="F23" i="2"/>
  <c r="E23" i="2"/>
  <c r="D9" i="1"/>
  <c r="F20" i="2" l="1"/>
  <c r="E20" i="2"/>
  <c r="F26" i="5"/>
  <c r="D12" i="5"/>
  <c r="C14" i="2"/>
  <c r="D14" i="2"/>
  <c r="D11" i="2" s="1"/>
  <c r="C18" i="2"/>
  <c r="C17" i="2" s="1"/>
  <c r="D18" i="2"/>
  <c r="D17" i="2" s="1"/>
  <c r="F12" i="2"/>
  <c r="E12" i="2"/>
  <c r="F39" i="1"/>
  <c r="E39" i="1"/>
  <c r="F35" i="1"/>
  <c r="E35" i="1"/>
  <c r="F33" i="1"/>
  <c r="F34" i="1"/>
  <c r="F36" i="1"/>
  <c r="F37" i="1"/>
  <c r="F32" i="1"/>
  <c r="E32" i="1"/>
  <c r="E33" i="1"/>
  <c r="E34" i="1"/>
  <c r="E36" i="1"/>
  <c r="E37" i="1"/>
  <c r="F30" i="1"/>
  <c r="E30" i="1"/>
  <c r="F27" i="1"/>
  <c r="F28" i="1"/>
  <c r="E27" i="1"/>
  <c r="E28" i="1"/>
  <c r="F24" i="1"/>
  <c r="F25" i="1"/>
  <c r="E24" i="1"/>
  <c r="F20" i="1"/>
  <c r="F21" i="1"/>
  <c r="E20" i="1"/>
  <c r="E21" i="1"/>
  <c r="F14" i="1"/>
  <c r="F16" i="1"/>
  <c r="F17" i="1"/>
  <c r="F18" i="1"/>
  <c r="E16" i="1"/>
  <c r="E17" i="1"/>
  <c r="E18" i="1"/>
  <c r="F13" i="1"/>
  <c r="E13" i="1"/>
  <c r="E14" i="1"/>
  <c r="E10" i="1"/>
  <c r="E11" i="1"/>
  <c r="F10" i="1"/>
  <c r="F28" i="5"/>
  <c r="G28" i="5"/>
  <c r="F31" i="1" l="1"/>
  <c r="E31" i="1"/>
  <c r="G30" i="5"/>
  <c r="F30" i="5"/>
  <c r="D17" i="6"/>
  <c r="E17" i="6"/>
  <c r="D7" i="5"/>
  <c r="D15" i="5"/>
  <c r="D6" i="5" l="1"/>
  <c r="D34" i="5" s="1"/>
  <c r="F29" i="5" l="1"/>
  <c r="G29" i="5"/>
  <c r="E15" i="5"/>
  <c r="F14" i="5"/>
  <c r="F13" i="5"/>
  <c r="F24" i="5"/>
  <c r="G24" i="5"/>
  <c r="F25" i="5"/>
  <c r="G25" i="5"/>
  <c r="F12" i="5" l="1"/>
  <c r="C25" i="2" l="1"/>
  <c r="D25" i="2"/>
  <c r="C11" i="2"/>
  <c r="C9" i="2"/>
  <c r="C8" i="2" s="1"/>
  <c r="D9" i="2"/>
  <c r="D8" i="2" s="1"/>
  <c r="D27" i="2" l="1"/>
  <c r="D28" i="2" s="1"/>
  <c r="C27" i="2"/>
  <c r="C28" i="2" s="1"/>
  <c r="C29" i="1" l="1"/>
  <c r="D29" i="1"/>
  <c r="C26" i="1"/>
  <c r="D26" i="1"/>
  <c r="C23" i="1"/>
  <c r="D23" i="1"/>
  <c r="C15" i="1"/>
  <c r="D15" i="1"/>
  <c r="C9" i="1"/>
  <c r="C19" i="1"/>
  <c r="D19" i="1"/>
  <c r="C12" i="1"/>
  <c r="D12" i="1"/>
  <c r="C22" i="1" l="1"/>
  <c r="D8" i="1"/>
  <c r="C8" i="1"/>
  <c r="D22" i="1"/>
  <c r="D24" i="6"/>
  <c r="D16" i="6"/>
  <c r="D13" i="6"/>
  <c r="D10" i="6" s="1"/>
  <c r="D8" i="6"/>
  <c r="D7" i="6" s="1"/>
  <c r="E7" i="5"/>
  <c r="C40" i="1" l="1"/>
  <c r="C41" i="1" s="1"/>
  <c r="D40" i="1"/>
  <c r="D41" i="1" s="1"/>
  <c r="D26" i="6"/>
  <c r="D35" i="5"/>
  <c r="E13" i="6"/>
  <c r="E10" i="6" s="1"/>
  <c r="G19" i="6"/>
  <c r="G25" i="6"/>
  <c r="F25" i="6"/>
  <c r="E24" i="6"/>
  <c r="G22" i="6"/>
  <c r="F22" i="6"/>
  <c r="E16" i="6"/>
  <c r="G15" i="6"/>
  <c r="F11" i="6"/>
  <c r="E8" i="6"/>
  <c r="E7" i="6" s="1"/>
  <c r="G27" i="5"/>
  <c r="F27" i="5"/>
  <c r="G26" i="5"/>
  <c r="G23" i="5"/>
  <c r="F23" i="5"/>
  <c r="G20" i="5"/>
  <c r="F20" i="5"/>
  <c r="G19" i="5"/>
  <c r="G18" i="5"/>
  <c r="F18" i="5"/>
  <c r="G17" i="5"/>
  <c r="F17" i="5"/>
  <c r="G16" i="5"/>
  <c r="F16" i="5"/>
  <c r="G10" i="5"/>
  <c r="G9" i="5"/>
  <c r="F9" i="5"/>
  <c r="F8" i="5"/>
  <c r="D27" i="6" l="1"/>
  <c r="G17" i="6"/>
  <c r="E26" i="6"/>
  <c r="F19" i="6"/>
  <c r="F16" i="6"/>
  <c r="F24" i="6"/>
  <c r="F9" i="6"/>
  <c r="F15" i="6"/>
  <c r="G24" i="6"/>
  <c r="G9" i="6"/>
  <c r="G18" i="6"/>
  <c r="G11" i="6"/>
  <c r="G15" i="5"/>
  <c r="G13" i="5"/>
  <c r="G8" i="6"/>
  <c r="F8" i="6"/>
  <c r="F17" i="6"/>
  <c r="F18" i="6"/>
  <c r="F14" i="6"/>
  <c r="F7" i="5"/>
  <c r="G8" i="5"/>
  <c r="F10" i="5"/>
  <c r="F19" i="5"/>
  <c r="F15" i="5" s="1"/>
  <c r="G14" i="5"/>
  <c r="G26" i="6" l="1"/>
  <c r="E27" i="6"/>
  <c r="F11" i="5"/>
  <c r="E6" i="5"/>
  <c r="E34" i="5" s="1"/>
  <c r="G11" i="5"/>
  <c r="G16" i="6"/>
  <c r="G7" i="6"/>
  <c r="G14" i="6"/>
  <c r="F7" i="6"/>
  <c r="G12" i="5"/>
  <c r="F22" i="5"/>
  <c r="G7" i="5"/>
  <c r="F28" i="2"/>
  <c r="E28" i="2"/>
  <c r="F27" i="2"/>
  <c r="E27" i="2"/>
  <c r="F26" i="2"/>
  <c r="E26" i="2"/>
  <c r="F25" i="2"/>
  <c r="E25" i="2"/>
  <c r="F19" i="2"/>
  <c r="E19" i="2"/>
  <c r="F18" i="2"/>
  <c r="E18" i="2"/>
  <c r="F17" i="2"/>
  <c r="E17" i="2"/>
  <c r="F16" i="2"/>
  <c r="E16" i="2"/>
  <c r="F15" i="2"/>
  <c r="E15" i="2"/>
  <c r="F14" i="2"/>
  <c r="E14" i="2"/>
  <c r="F11" i="2"/>
  <c r="E11" i="2"/>
  <c r="F10" i="2"/>
  <c r="E10" i="2"/>
  <c r="F9" i="2"/>
  <c r="E9" i="2"/>
  <c r="F8" i="2"/>
  <c r="E8" i="2"/>
  <c r="G22" i="5" l="1"/>
  <c r="G13" i="6"/>
  <c r="F13" i="6"/>
  <c r="G6" i="5"/>
  <c r="E35" i="5"/>
  <c r="F34" i="5"/>
  <c r="F6" i="5"/>
  <c r="F41" i="1"/>
  <c r="E41" i="1"/>
  <c r="F40" i="1"/>
  <c r="E40" i="1"/>
  <c r="F29" i="1"/>
  <c r="E29" i="1"/>
  <c r="F26" i="1"/>
  <c r="E26" i="1"/>
  <c r="F23" i="1"/>
  <c r="E23" i="1"/>
  <c r="F22" i="1"/>
  <c r="E22" i="1"/>
  <c r="F19" i="1"/>
  <c r="E19" i="1"/>
  <c r="F15" i="1"/>
  <c r="E15" i="1"/>
  <c r="F12" i="1"/>
  <c r="E12" i="1"/>
  <c r="F9" i="1"/>
  <c r="E9" i="1"/>
  <c r="F8" i="1"/>
  <c r="E8" i="1"/>
  <c r="G10" i="6" l="1"/>
  <c r="F10" i="6"/>
  <c r="G35" i="5"/>
  <c r="G34" i="5"/>
  <c r="F26" i="6" l="1"/>
  <c r="F35" i="5"/>
  <c r="G27" i="6" l="1"/>
  <c r="F27" i="6"/>
</calcChain>
</file>

<file path=xl/sharedStrings.xml><?xml version="1.0" encoding="utf-8"?>
<sst xmlns="http://schemas.openxmlformats.org/spreadsheetml/2006/main" count="351" uniqueCount="185">
  <si>
    <t>ККД</t>
  </si>
  <si>
    <t>Доходи</t>
  </si>
  <si>
    <t>08523000000 - Бюджет Широкiвської сiльської територiальної громади</t>
  </si>
  <si>
    <t>Факт</t>
  </si>
  <si>
    <t>+/-</t>
  </si>
  <si>
    <t>Податкові надходження  </t>
  </si>
  <si>
    <t>Податки на доходи, податки на прибуток, податки на збільшення ринкової вартості  </t>
  </si>
  <si>
    <t>Податок та збір на доходи фізичних осіб</t>
  </si>
  <si>
    <t>Податок на прибуток підприємств  </t>
  </si>
  <si>
    <t>Рентна плата та плата за використання інших природних ресурсів </t>
  </si>
  <si>
    <t>Рентна плата за користування надрами загальнодержавного значення</t>
  </si>
  <si>
    <t>Внутрішні податки на товари та послуги  </t>
  </si>
  <si>
    <t>Акцизний податок з реалізації суб`єктами господарювання роздрібної торгівлі підакцизних товарів </t>
  </si>
  <si>
    <t>Місцеві податки та збори, що сплачуються (перераховуються) згідно з Податковим кодексом України</t>
  </si>
  <si>
    <t>Податок на майно </t>
  </si>
  <si>
    <t>Єдиний податок  </t>
  </si>
  <si>
    <t>Неподаткові надходження  </t>
  </si>
  <si>
    <t>Доходи від власності та підприємницької діяльності  </t>
  </si>
  <si>
    <t>Інші надходження  </t>
  </si>
  <si>
    <t>Адміністративні збори та платежі, доходи від некомерційної господарської діяльності </t>
  </si>
  <si>
    <t>Плата за надання адміністративних послуг</t>
  </si>
  <si>
    <t>Державне мито  </t>
  </si>
  <si>
    <t>Інші неподаткові надходження  </t>
  </si>
  <si>
    <t>Офіційні трансферти  </t>
  </si>
  <si>
    <t>Освітня субвенція з державного бюджету місцевим бюджетам </t>
  </si>
  <si>
    <t>Дотація з місцевого бюджету на здійснення переданих з державного бюджету видатків з утримання закладів освіти та охорони здоров`я за рахунок відповідної додаткової дотації з державного бюджету</t>
  </si>
  <si>
    <t>Субвенція з місцевого бюджету на надання державної підтримки особам з особливими освітніми потребами за рахунок відповідної субвенції з державного бюджету</t>
  </si>
  <si>
    <t>Виконання дохідної частини бюджету Широківської сільської  територіальної громади</t>
  </si>
  <si>
    <t>загальний фонд</t>
  </si>
  <si>
    <t>Усього</t>
  </si>
  <si>
    <t>Інші податки та збори </t>
  </si>
  <si>
    <t>Екологічний податок </t>
  </si>
  <si>
    <t>Власні надходження бюджетних установ  </t>
  </si>
  <si>
    <t>Надходження від плати за послуги, що надаються бюджетними установами згідно із законодавством </t>
  </si>
  <si>
    <t>Інші джерела власних надходжень бюджетних установ  </t>
  </si>
  <si>
    <t>Доходи від операцій з капіталом  </t>
  </si>
  <si>
    <t>Кошти від продажу землі і нематеріальних активів </t>
  </si>
  <si>
    <t>Кошти від продажу землі  </t>
  </si>
  <si>
    <t>Цільові фонди  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</si>
  <si>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  </t>
  </si>
  <si>
    <t>спеціальний фонд</t>
  </si>
  <si>
    <t>Загальний фонд</t>
  </si>
  <si>
    <t>Код</t>
  </si>
  <si>
    <t>Показник</t>
  </si>
  <si>
    <t>0110150</t>
  </si>
  <si>
    <t>Організаційне, інформаційно-аналітичне та матеріально-технічне забезпечення діяльності обласної ради, районної ради, районної у місті ради (у разі її створення), міської, селищної, сільської рад</t>
  </si>
  <si>
    <t>0111021</t>
  </si>
  <si>
    <t>0111031</t>
  </si>
  <si>
    <t>0111200</t>
  </si>
  <si>
    <t>Надання освіти за рахунок субвенції з державного бюджету місцевим бюджетам на надання державної підтримки особам з особливими освітніми потребами</t>
  </si>
  <si>
    <t>0112010</t>
  </si>
  <si>
    <t>Багатопрофільна стаціонарна медична допомога населенню</t>
  </si>
  <si>
    <t>0112151</t>
  </si>
  <si>
    <t>Забезпечення діяльності інших закладів у сфері охорони здоров`я</t>
  </si>
  <si>
    <t>0113032</t>
  </si>
  <si>
    <t>Надання пільг окремим категоріям громадян з оплати послуг зв`язку</t>
  </si>
  <si>
    <t>0113140</t>
  </si>
  <si>
    <t>Оздоровлення та відпочинок дітей (крім заходів з оздоровлення дітей, що здійснюються за рахунок коштів на оздоровлення громадян, які постраждали внаслідок Чорнобильської катастрофи)</t>
  </si>
  <si>
    <t>0113160</t>
  </si>
  <si>
    <t>Надання соціальних гарантій фізичним особам, які надають соціальні послуги громадянам похилого віку, особам з інвалідністю, дітям з інвалідністю, хворим, які не здатні до самообслуговування і потребують сторонньої допомоги</t>
  </si>
  <si>
    <t>0113241</t>
  </si>
  <si>
    <t>Забезпечення діяльності інших закладів у сфері соціального захисту і соціального забезпечення</t>
  </si>
  <si>
    <t>0113242</t>
  </si>
  <si>
    <t>Інші заходи у сфері соціального захисту і соціального забезпечення</t>
  </si>
  <si>
    <t>0114081</t>
  </si>
  <si>
    <t>Забезпечення діяльності інших закладів в галузі культури і мистецтва</t>
  </si>
  <si>
    <t>0116020</t>
  </si>
  <si>
    <t>Забезпечення функціонування підприємств, установ та організацій, що виробляють, виконують та/або надають житлово-комунальні послуги</t>
  </si>
  <si>
    <t>0116030</t>
  </si>
  <si>
    <t>Організація благоустрою населених пунктів</t>
  </si>
  <si>
    <t>0117461</t>
  </si>
  <si>
    <t>Утримання та розвиток автомобільних доріг та дорожньої інфраструктури за рахунок коштів місцевого бюджету</t>
  </si>
  <si>
    <t>0117680</t>
  </si>
  <si>
    <t>Членські внески до асоціацій органів місцевого самоврядування</t>
  </si>
  <si>
    <t>0117693</t>
  </si>
  <si>
    <t>Інші заходи, пов`язані з економічною діяльністю</t>
  </si>
  <si>
    <t>0118130</t>
  </si>
  <si>
    <t>0118240</t>
  </si>
  <si>
    <t>Заходи та роботи з територіальної оборони</t>
  </si>
  <si>
    <t>0119800</t>
  </si>
  <si>
    <t>Субвенція з місцевого бюджету державному бюджету на виконання програм соціально-економічного розвитку регіонів</t>
  </si>
  <si>
    <t>3710160</t>
  </si>
  <si>
    <t>Керівництво і управління у відповідній сфері у містах (місті Києві), селищах, селах, територіальних громадах</t>
  </si>
  <si>
    <t>3718710</t>
  </si>
  <si>
    <t>Резервний фонд місцевого бюджету</t>
  </si>
  <si>
    <t xml:space="preserve"> </t>
  </si>
  <si>
    <t xml:space="preserve">Усього </t>
  </si>
  <si>
    <t>0117330</t>
  </si>
  <si>
    <t>0117691</t>
  </si>
  <si>
    <t>0118312</t>
  </si>
  <si>
    <t>Утилізація відходів</t>
  </si>
  <si>
    <t>Відхилення +/-</t>
  </si>
  <si>
    <t>% виконання</t>
  </si>
  <si>
    <t>Рентна плата та плата за використання інших природних ресурсів</t>
  </si>
  <si>
    <t>Акцизний податок з вироблених в Україні підакцизних товарів (продукції)</t>
  </si>
  <si>
    <t>Акцизний податок з ввезених на митну територію України підакцизних товарів (продукції) </t>
  </si>
  <si>
    <t>Податок на майно</t>
  </si>
  <si>
    <t>Базова дотація</t>
  </si>
  <si>
    <t>Субвенція з державного бюджету місцевим бюджетам на формування інфраструктури об’єднаних територіальних громад</t>
  </si>
  <si>
    <t>Освітня субвенція з державного бюджету місцевим бюджетам</t>
  </si>
  <si>
    <t>Всього</t>
  </si>
  <si>
    <t>Аналіз виконання плану по доходах</t>
  </si>
  <si>
    <t>Спеціальний фонд</t>
  </si>
  <si>
    <t>станом на 01.07.2018 року</t>
  </si>
  <si>
    <t>Інші субвенції з місцевого бюджету</t>
  </si>
  <si>
    <t>Рентна плата за спеціальне використання лісових ресурсів </t>
  </si>
  <si>
    <t>Порівняльний аналіз виконання дохідної частини бюджету Широківської сільської ТГ</t>
  </si>
  <si>
    <t>Додаткова дотація з державного бюджету місцевим бюджетам на здійснення повноважень органів місцевого самоврядування на деокупованих, тимчасово окупованих та інших територіях України, що зазнали негативного впливу у зв’язку з повномасштабною збройною агресії</t>
  </si>
  <si>
    <t>Аналіз фінансування установ Широківської сільської територіальної громади</t>
  </si>
  <si>
    <t>0112152</t>
  </si>
  <si>
    <t>Інші програми та заходи у сфері охорони здоров`я</t>
  </si>
  <si>
    <t>Будівництво інших об`єктів комунальної власності</t>
  </si>
  <si>
    <t>0117660</t>
  </si>
  <si>
    <t>Підготовка земельних ділянок несільськогосподарського призначення або прав на них комунальної власності для продажу на земельних торгах та проведення таких торгів</t>
  </si>
  <si>
    <t>Надання загальної середньої освіти закладами загальної середньої освіти за рахунок коштів місцевого бюджету</t>
  </si>
  <si>
    <t>Надання загальної середньої освіти закладами загальної середньої освіти за рахунок освітньої субвенції</t>
  </si>
  <si>
    <t>0111210</t>
  </si>
  <si>
    <t>Надання освіти за рахунок залишку коштів за субвенцією з державного бюджету місцевим бюджетам на надання державної підтримки особам з особливими освітніми потребами на кінець бюджетного періоду</t>
  </si>
  <si>
    <t>0113230</t>
  </si>
  <si>
    <t>Видатки, пов`язані з наданням підтримки внутрішньо перемішеним та/або евакуйованим особам у зв`язку із введенням воєнного стану</t>
  </si>
  <si>
    <t>Забезпечення діяльності місцевої та добровільної пожежної охорони</t>
  </si>
  <si>
    <t>Аналіз фінансування установ Широківської сільської  територіальної громади</t>
  </si>
  <si>
    <t>Спеціальний фонд (без врахування інших джерел власних надходжень)</t>
  </si>
  <si>
    <t>Внутрішні податки на товари та послуги  (акцизний податок)</t>
  </si>
  <si>
    <t>Інші дотації з місцевого бюджету</t>
  </si>
  <si>
    <t>Додаткова дотація з державного бюджету місцевим бюджетам на здійснення повноважень органів місцевого самоврядування на деокупованих, тимчасово окупованих та інших територіях України, що зазнали негативного впливу у зв’язку з повномасштабною збройною агресією Російської Федерації</t>
  </si>
  <si>
    <t>Субвенція з місцевого бюджету на облаштування безпечних умов в закладах загальної середньої освіти за рахунок відповідної субвенції з державного бюджету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</si>
  <si>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або комунальна власність</t>
  </si>
  <si>
    <t>Всього без урахування трансфертів</t>
  </si>
  <si>
    <t>тис. грн.</t>
  </si>
  <si>
    <t>Доходи від власності та підприємницької діяльності</t>
  </si>
  <si>
    <t>Кошти від продажу землі і нематеріальних активів</t>
  </si>
  <si>
    <t>Кошти від продажу землі</t>
  </si>
  <si>
    <t>тис.грн.</t>
  </si>
  <si>
    <t>0910160</t>
  </si>
  <si>
    <t>0117130</t>
  </si>
  <si>
    <t>Здійснення заходів із землеустрою</t>
  </si>
  <si>
    <t>0118110</t>
  </si>
  <si>
    <t>Заходи із запобігання та ліквідації надзвичайних ситуацій та наслідків стихійного лиха</t>
  </si>
  <si>
    <t>0111262</t>
  </si>
  <si>
    <t>Виконання заходів щодо облаштування безпечних умов у закладах загальної середньої освіти за рахунок субвенції з державного бюджету місцевим бюджетам</t>
  </si>
  <si>
    <t>0117350</t>
  </si>
  <si>
    <t>Розроблення схем планування та забудови територій (містобудівної документації)</t>
  </si>
  <si>
    <t>0117670</t>
  </si>
  <si>
    <t>Уточнений річний  план</t>
  </si>
  <si>
    <t>Уточнений річний план</t>
  </si>
  <si>
    <t>Субвенція з місцевого бюджету на реалізацію проектів (об`єктів, заходів), спрямованих на ліквідацію наслідків збройної агресії, за рахунок відповідної субвенції з державного бюджету</t>
  </si>
  <si>
    <t>0119770</t>
  </si>
  <si>
    <t>1610160</t>
  </si>
  <si>
    <t>0111261</t>
  </si>
  <si>
    <t>Співфінансування заходів, що реалізуються за рахунок субвенції з державного бюджету місцевим бюджетам на облаштування безпечних умов у закладах загальної середньої освіти</t>
  </si>
  <si>
    <t>0117383</t>
  </si>
  <si>
    <t>1617350</t>
  </si>
  <si>
    <t>Частина чистого прибутку (доходу) державних або комунальних унітарних підприємств та їх об`єднань, що вилучається до відповідного бюджету, та дивіденди (дохід), нараховані на акції (частки) господарських товариств, у статутних капіталах яких є державна або комунальна часика</t>
  </si>
  <si>
    <t>41059000</t>
  </si>
  <si>
    <t>Інші неподаткові надходження</t>
  </si>
  <si>
    <t>Факт                                          2022 рік</t>
  </si>
  <si>
    <t>Факт за                                     2023 рік</t>
  </si>
  <si>
    <t>Факт 2023 рік</t>
  </si>
  <si>
    <t>Факт 2022 року</t>
  </si>
  <si>
    <t>Субвенція з місцевого бюджету на проектування, відновлення, будівництво, модернізацію, облаштування, ремонт об`єктів будівництва громадського призначення, соціальної сфери, культурної спадщини, житлово-комунального господарства, інших об`єктів, що мають вплив на життєдіяльність населення</t>
  </si>
  <si>
    <t>Субвенція з місцевого бюджету на здійснення переданих видатків у сфері освіти за рахунок коштів освітньої субвенції</t>
  </si>
  <si>
    <t>Субвенція з місцевого бюджету на створення мережі спеціалізованих служб підтримки осіб, які постраждали від домашнього насильства та/або насильства за ознакою статі за рахунок відповідної субвенції з державного бюджету</t>
  </si>
  <si>
    <t>за 2023 рік</t>
  </si>
  <si>
    <t>0113124</t>
  </si>
  <si>
    <t>Створення та забезпечення діяльності спеціалізованих служб підтримки осіб, які постраждали від домашнього насильства та/або насильства за ознакою статі</t>
  </si>
  <si>
    <t>Залишки плану відносно касових видатків</t>
  </si>
  <si>
    <t>План річний з урахуванням змін</t>
  </si>
  <si>
    <t>Касові видатки за рік</t>
  </si>
  <si>
    <t xml:space="preserve">% виконання </t>
  </si>
  <si>
    <t>0111271</t>
  </si>
  <si>
    <t>Співфінансування заходів, що реалізуються за рахунок освітньої субвенції з державного бюджету місцевим бюджетам (за спеціальним фондом державного бюджету)</t>
  </si>
  <si>
    <t>0111272</t>
  </si>
  <si>
    <t>Реалізація заходів за рахунок освітньої субвенції з державного бюджету місцевим бюджетам (за спеціальним фондом державного бюджету)</t>
  </si>
  <si>
    <t>Реалізація проектів (об`єктів, заходів) за рахунок коштів фонду ліквідації наслідків збройної агресії</t>
  </si>
  <si>
    <t>Внески до статутного капіталу суб`єктів господарювання</t>
  </si>
  <si>
    <t>Виконання заходів за рахунок цільових фондів, утворених Верховною Радою Автономної Республіки Крим, органами місцевого самоврядування і місцевими органами виконавчої влади і фондів, утворених Верховною Радою Автономної Республіки Крим, органами місцевого самоврядування</t>
  </si>
  <si>
    <t>Доходи від операцій з капіталом</t>
  </si>
  <si>
    <t>Субвенція з місцевого бюджету на здійснення заходів щодо підтримки територій, що зазнали негативного впливу внаслідок збройного конфлікту на сході України за рахунок відповідної субвенції з державного бюджету</t>
  </si>
  <si>
    <t xml:space="preserve">Спеціальний фонд </t>
  </si>
  <si>
    <t>Залишки плану на період відносно касових видатків</t>
  </si>
  <si>
    <t>0113210</t>
  </si>
  <si>
    <t>Виконання заходів за рахунок цільових фондів, утворених Верховною Радою Автономної Республіки Крим, органами місцевого самоврядування і місцевими органами виконавчої влади і фондів, утворених Верховною Радою Автономної Республіки Крим, органами місце</t>
  </si>
  <si>
    <t>тис. грн</t>
  </si>
  <si>
    <t>Організація та проведення громадських робіт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</si>
</sst>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#,##0.0"/>
  </numFmts>
  <fonts count="44" x14ac:knownFonts="1"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0"/>
      <name val="Arial Cyr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Helv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0">
    <xf numFmtId="0" fontId="0" fillId="0" borderId="0"/>
    <xf numFmtId="0" fontId="5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5" fillId="0" borderId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9" borderId="2" applyNumberFormat="0" applyAlignment="0" applyProtection="0"/>
    <xf numFmtId="0" fontId="10" fillId="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5" fillId="0" borderId="0"/>
    <xf numFmtId="0" fontId="14" fillId="0" borderId="0"/>
    <xf numFmtId="0" fontId="15" fillId="0" borderId="6" applyNumberFormat="0" applyFill="0" applyAlignment="0" applyProtection="0"/>
    <xf numFmtId="0" fontId="16" fillId="22" borderId="7" applyNumberFormat="0" applyAlignment="0" applyProtection="0"/>
    <xf numFmtId="0" fontId="17" fillId="0" borderId="0" applyNumberFormat="0" applyFill="0" applyBorder="0" applyAlignment="0" applyProtection="0"/>
    <xf numFmtId="0" fontId="18" fillId="23" borderId="2" applyNumberFormat="0" applyAlignment="0" applyProtection="0"/>
    <xf numFmtId="0" fontId="19" fillId="0" borderId="8" applyNumberFormat="0" applyFill="0" applyAlignment="0" applyProtection="0"/>
    <xf numFmtId="0" fontId="20" fillId="5" borderId="0" applyNumberFormat="0" applyBorder="0" applyAlignment="0" applyProtection="0"/>
    <xf numFmtId="0" fontId="7" fillId="24" borderId="9" applyNumberFormat="0" applyFont="0" applyAlignment="0" applyProtection="0"/>
    <xf numFmtId="0" fontId="5" fillId="24" borderId="9" applyNumberFormat="0" applyFont="0" applyAlignment="0" applyProtection="0"/>
    <xf numFmtId="0" fontId="21" fillId="23" borderId="10" applyNumberFormat="0" applyAlignment="0" applyProtection="0"/>
    <xf numFmtId="0" fontId="22" fillId="25" borderId="0" applyNumberFormat="0" applyBorder="0" applyAlignment="0" applyProtection="0"/>
    <xf numFmtId="0" fontId="23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/>
    <xf numFmtId="0" fontId="27" fillId="0" borderId="0"/>
    <xf numFmtId="0" fontId="28" fillId="0" borderId="0"/>
    <xf numFmtId="0" fontId="27" fillId="24" borderId="9" applyNumberFormat="0" applyFont="0" applyAlignment="0" applyProtection="0"/>
  </cellStyleXfs>
  <cellXfs count="1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26" fillId="0" borderId="0" xfId="66"/>
    <xf numFmtId="0" fontId="26" fillId="0" borderId="0" xfId="66" applyAlignment="1">
      <alignment horizontal="center"/>
    </xf>
    <xf numFmtId="0" fontId="26" fillId="0" borderId="0" xfId="66" applyAlignment="1">
      <alignment wrapText="1"/>
    </xf>
    <xf numFmtId="0" fontId="6" fillId="0" borderId="0" xfId="66" applyFont="1" applyAlignment="1">
      <alignment horizontal="center"/>
    </xf>
    <xf numFmtId="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26" fillId="0" borderId="0" xfId="66" applyAlignment="1">
      <alignment horizontal="center" vertical="center"/>
    </xf>
    <xf numFmtId="0" fontId="26" fillId="0" borderId="0" xfId="66" applyAlignment="1">
      <alignment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28" borderId="0" xfId="0" applyFont="1" applyFill="1"/>
    <xf numFmtId="4" fontId="26" fillId="0" borderId="0" xfId="66" applyNumberFormat="1" applyAlignment="1">
      <alignment horizontal="center" vertical="center"/>
    </xf>
    <xf numFmtId="0" fontId="0" fillId="28" borderId="0" xfId="0" applyFill="1" applyAlignment="1">
      <alignment horizontal="center"/>
    </xf>
    <xf numFmtId="0" fontId="31" fillId="26" borderId="1" xfId="0" applyFont="1" applyFill="1" applyBorder="1" applyAlignment="1">
      <alignment horizontal="center" vertical="center"/>
    </xf>
    <xf numFmtId="0" fontId="31" fillId="26" borderId="1" xfId="0" applyFont="1" applyFill="1" applyBorder="1" applyAlignment="1">
      <alignment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wrapText="1"/>
    </xf>
    <xf numFmtId="0" fontId="32" fillId="0" borderId="1" xfId="0" applyFont="1" applyBorder="1" applyAlignment="1">
      <alignment horizontal="center"/>
    </xf>
    <xf numFmtId="0" fontId="32" fillId="0" borderId="1" xfId="0" applyFont="1" applyBorder="1"/>
    <xf numFmtId="0" fontId="31" fillId="29" borderId="1" xfId="0" applyFont="1" applyFill="1" applyBorder="1" applyAlignment="1">
      <alignment horizontal="center" vertical="center"/>
    </xf>
    <xf numFmtId="0" fontId="31" fillId="27" borderId="1" xfId="0" applyFont="1" applyFill="1" applyBorder="1" applyAlignment="1">
      <alignment wrapText="1"/>
    </xf>
    <xf numFmtId="165" fontId="31" fillId="26" borderId="1" xfId="0" applyNumberFormat="1" applyFont="1" applyFill="1" applyBorder="1" applyAlignment="1">
      <alignment horizontal="center"/>
    </xf>
    <xf numFmtId="164" fontId="31" fillId="26" borderId="1" xfId="0" applyNumberFormat="1" applyFont="1" applyFill="1" applyBorder="1" applyAlignment="1">
      <alignment horizontal="center"/>
    </xf>
    <xf numFmtId="165" fontId="31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165" fontId="32" fillId="0" borderId="1" xfId="0" applyNumberFormat="1" applyFont="1" applyBorder="1" applyAlignment="1">
      <alignment horizontal="center"/>
    </xf>
    <xf numFmtId="164" fontId="32" fillId="0" borderId="1" xfId="0" applyNumberFormat="1" applyFont="1" applyBorder="1" applyAlignment="1">
      <alignment horizontal="center"/>
    </xf>
    <xf numFmtId="4" fontId="32" fillId="0" borderId="1" xfId="0" applyNumberFormat="1" applyFont="1" applyBorder="1" applyAlignment="1">
      <alignment horizontal="center"/>
    </xf>
    <xf numFmtId="165" fontId="31" fillId="27" borderId="1" xfId="0" applyNumberFormat="1" applyFont="1" applyFill="1" applyBorder="1" applyAlignment="1">
      <alignment horizontal="center"/>
    </xf>
    <xf numFmtId="164" fontId="31" fillId="27" borderId="1" xfId="0" applyNumberFormat="1" applyFont="1" applyFill="1" applyBorder="1" applyAlignment="1">
      <alignment horizontal="center"/>
    </xf>
    <xf numFmtId="165" fontId="31" fillId="2" borderId="1" xfId="0" applyNumberFormat="1" applyFont="1" applyFill="1" applyBorder="1" applyAlignment="1">
      <alignment horizontal="center"/>
    </xf>
    <xf numFmtId="164" fontId="31" fillId="2" borderId="1" xfId="0" applyNumberFormat="1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/>
    <xf numFmtId="0" fontId="34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0" fontId="31" fillId="28" borderId="1" xfId="0" applyFont="1" applyFill="1" applyBorder="1" applyAlignment="1">
      <alignment horizontal="center" vertical="center"/>
    </xf>
    <xf numFmtId="0" fontId="31" fillId="28" borderId="1" xfId="0" applyFont="1" applyFill="1" applyBorder="1" applyAlignment="1">
      <alignment wrapText="1"/>
    </xf>
    <xf numFmtId="165" fontId="31" fillId="28" borderId="1" xfId="0" applyNumberFormat="1" applyFont="1" applyFill="1" applyBorder="1" applyAlignment="1">
      <alignment horizontal="center"/>
    </xf>
    <xf numFmtId="0" fontId="37" fillId="0" borderId="0" xfId="66" applyFont="1" applyAlignment="1">
      <alignment horizontal="center"/>
    </xf>
    <xf numFmtId="0" fontId="37" fillId="0" borderId="0" xfId="66" applyFont="1" applyAlignment="1">
      <alignment wrapText="1"/>
    </xf>
    <xf numFmtId="0" fontId="36" fillId="0" borderId="1" xfId="66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1" fillId="27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165" fontId="32" fillId="28" borderId="1" xfId="0" applyNumberFormat="1" applyFont="1" applyFill="1" applyBorder="1" applyAlignment="1">
      <alignment horizontal="center"/>
    </xf>
    <xf numFmtId="0" fontId="31" fillId="28" borderId="1" xfId="0" applyFont="1" applyFill="1" applyBorder="1" applyAlignment="1">
      <alignment horizontal="center"/>
    </xf>
    <xf numFmtId="165" fontId="31" fillId="3" borderId="1" xfId="0" applyNumberFormat="1" applyFont="1" applyFill="1" applyBorder="1" applyAlignment="1">
      <alignment horizontal="center"/>
    </xf>
    <xf numFmtId="49" fontId="32" fillId="0" borderId="1" xfId="0" applyNumberFormat="1" applyFont="1" applyBorder="1" applyAlignment="1">
      <alignment horizontal="center"/>
    </xf>
    <xf numFmtId="0" fontId="34" fillId="0" borderId="1" xfId="0" applyFont="1" applyBorder="1"/>
    <xf numFmtId="0" fontId="31" fillId="26" borderId="1" xfId="0" applyFont="1" applyFill="1" applyBorder="1" applyAlignment="1">
      <alignment horizontal="center"/>
    </xf>
    <xf numFmtId="0" fontId="31" fillId="0" borderId="1" xfId="0" applyFont="1" applyBorder="1"/>
    <xf numFmtId="165" fontId="32" fillId="26" borderId="1" xfId="0" applyNumberFormat="1" applyFont="1" applyFill="1" applyBorder="1" applyAlignment="1">
      <alignment horizontal="center"/>
    </xf>
    <xf numFmtId="0" fontId="32" fillId="28" borderId="1" xfId="0" applyFont="1" applyFill="1" applyBorder="1" applyAlignment="1">
      <alignment horizontal="center"/>
    </xf>
    <xf numFmtId="0" fontId="32" fillId="28" borderId="1" xfId="0" applyFont="1" applyFill="1" applyBorder="1" applyAlignment="1">
      <alignment wrapText="1"/>
    </xf>
    <xf numFmtId="4" fontId="5" fillId="0" borderId="0" xfId="1" applyNumberFormat="1" applyAlignment="1">
      <alignment vertical="center"/>
    </xf>
    <xf numFmtId="0" fontId="5" fillId="0" borderId="0" xfId="1"/>
    <xf numFmtId="0" fontId="38" fillId="0" borderId="1" xfId="1" applyFont="1" applyBorder="1" applyAlignment="1">
      <alignment horizontal="center" vertical="center"/>
    </xf>
    <xf numFmtId="0" fontId="42" fillId="0" borderId="0" xfId="66" applyFont="1" applyAlignment="1">
      <alignment horizontal="center"/>
    </xf>
    <xf numFmtId="0" fontId="42" fillId="0" borderId="0" xfId="66" applyFont="1" applyAlignment="1">
      <alignment wrapText="1"/>
    </xf>
    <xf numFmtId="0" fontId="41" fillId="0" borderId="1" xfId="66" applyFont="1" applyBorder="1" applyAlignment="1">
      <alignment horizontal="center" vertical="center" wrapText="1"/>
    </xf>
    <xf numFmtId="0" fontId="42" fillId="0" borderId="1" xfId="1" applyFont="1" applyBorder="1" applyAlignment="1">
      <alignment horizontal="center" vertical="center"/>
    </xf>
    <xf numFmtId="0" fontId="42" fillId="0" borderId="1" xfId="1" applyFont="1" applyBorder="1" applyAlignment="1">
      <alignment vertical="center" wrapText="1"/>
    </xf>
    <xf numFmtId="165" fontId="42" fillId="28" borderId="1" xfId="1" applyNumberFormat="1" applyFont="1" applyFill="1" applyBorder="1" applyAlignment="1">
      <alignment vertical="center"/>
    </xf>
    <xf numFmtId="0" fontId="42" fillId="29" borderId="1" xfId="1" applyFont="1" applyFill="1" applyBorder="1" applyAlignment="1">
      <alignment horizontal="center" vertical="center"/>
    </xf>
    <xf numFmtId="0" fontId="41" fillId="29" borderId="1" xfId="1" applyFont="1" applyFill="1" applyBorder="1" applyAlignment="1">
      <alignment vertical="center" wrapText="1"/>
    </xf>
    <xf numFmtId="165" fontId="41" fillId="29" borderId="1" xfId="1" applyNumberFormat="1" applyFont="1" applyFill="1" applyBorder="1" applyAlignment="1">
      <alignment vertical="center"/>
    </xf>
    <xf numFmtId="4" fontId="40" fillId="0" borderId="0" xfId="1" applyNumberFormat="1" applyFont="1" applyAlignment="1">
      <alignment vertical="center"/>
    </xf>
    <xf numFmtId="0" fontId="40" fillId="0" borderId="0" xfId="1" applyFont="1"/>
    <xf numFmtId="0" fontId="41" fillId="29" borderId="1" xfId="1" applyFont="1" applyFill="1" applyBorder="1" applyAlignment="1">
      <alignment horizontal="center" vertical="center"/>
    </xf>
    <xf numFmtId="165" fontId="42" fillId="0" borderId="1" xfId="1" applyNumberFormat="1" applyFont="1" applyBorder="1" applyAlignment="1">
      <alignment vertical="center"/>
    </xf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31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5" fillId="0" borderId="0" xfId="66" applyFont="1" applyAlignment="1">
      <alignment horizontal="center"/>
    </xf>
    <xf numFmtId="0" fontId="36" fillId="0" borderId="0" xfId="66" applyFont="1" applyAlignment="1">
      <alignment horizontal="center"/>
    </xf>
    <xf numFmtId="0" fontId="31" fillId="3" borderId="1" xfId="0" applyFont="1" applyFill="1" applyBorder="1"/>
    <xf numFmtId="0" fontId="32" fillId="0" borderId="1" xfId="0" applyFont="1" applyBorder="1"/>
    <xf numFmtId="0" fontId="35" fillId="0" borderId="0" xfId="1" applyFont="1" applyAlignment="1">
      <alignment horizontal="center"/>
    </xf>
    <xf numFmtId="0" fontId="41" fillId="0" borderId="0" xfId="1" applyFont="1" applyAlignment="1">
      <alignment horizontal="center"/>
    </xf>
    <xf numFmtId="0" fontId="37" fillId="0" borderId="0" xfId="1" applyFont="1" applyAlignment="1">
      <alignment horizontal="center"/>
    </xf>
    <xf numFmtId="0" fontId="37" fillId="0" borderId="0" xfId="1" applyFont="1" applyAlignment="1">
      <alignment wrapText="1"/>
    </xf>
    <xf numFmtId="0" fontId="37" fillId="0" borderId="0" xfId="1" applyFont="1"/>
    <xf numFmtId="0" fontId="37" fillId="0" borderId="0" xfId="1" applyFont="1" applyAlignment="1">
      <alignment horizontal="right"/>
    </xf>
    <xf numFmtId="0" fontId="41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41" fillId="2" borderId="1" xfId="1" applyFont="1" applyFill="1" applyBorder="1" applyAlignment="1">
      <alignment horizontal="center" vertical="center"/>
    </xf>
    <xf numFmtId="0" fontId="41" fillId="2" borderId="1" xfId="1" applyFont="1" applyFill="1" applyBorder="1" applyAlignment="1">
      <alignment vertical="center" wrapText="1"/>
    </xf>
    <xf numFmtId="165" fontId="41" fillId="2" borderId="1" xfId="1" applyNumberFormat="1" applyFont="1" applyFill="1" applyBorder="1" applyAlignment="1">
      <alignment vertical="center"/>
    </xf>
    <xf numFmtId="4" fontId="43" fillId="0" borderId="0" xfId="1" applyNumberFormat="1" applyFont="1" applyAlignment="1">
      <alignment vertical="center"/>
    </xf>
    <xf numFmtId="0" fontId="43" fillId="0" borderId="0" xfId="1" applyFont="1"/>
    <xf numFmtId="0" fontId="5" fillId="0" borderId="0" xfId="1" applyAlignment="1">
      <alignment horizontal="center" vertical="center"/>
    </xf>
    <xf numFmtId="0" fontId="5" fillId="0" borderId="0" xfId="1" applyAlignment="1">
      <alignment vertical="center" wrapText="1"/>
    </xf>
    <xf numFmtId="0" fontId="5" fillId="0" borderId="0" xfId="1" applyAlignment="1">
      <alignment horizontal="center"/>
    </xf>
    <xf numFmtId="0" fontId="5" fillId="0" borderId="0" xfId="1" applyAlignment="1">
      <alignment wrapText="1"/>
    </xf>
  </cellXfs>
  <cellStyles count="70">
    <cellStyle name="20% — акцент1" xfId="2" xr:uid="{00000000-0005-0000-0000-000000000000}"/>
    <cellStyle name="20% — акцент2" xfId="3" xr:uid="{00000000-0005-0000-0000-000001000000}"/>
    <cellStyle name="20% — акцент3" xfId="4" xr:uid="{00000000-0005-0000-0000-000002000000}"/>
    <cellStyle name="20% — акцент4" xfId="5" xr:uid="{00000000-0005-0000-0000-000003000000}"/>
    <cellStyle name="20% — акцент5" xfId="6" xr:uid="{00000000-0005-0000-0000-000004000000}"/>
    <cellStyle name="20% — акцент6" xfId="7" xr:uid="{00000000-0005-0000-0000-000005000000}"/>
    <cellStyle name="20% – Акцентування1" xfId="8" xr:uid="{00000000-0005-0000-0000-000006000000}"/>
    <cellStyle name="20% – Акцентування2" xfId="9" xr:uid="{00000000-0005-0000-0000-000007000000}"/>
    <cellStyle name="20% – Акцентування3" xfId="10" xr:uid="{00000000-0005-0000-0000-000008000000}"/>
    <cellStyle name="20% – Акцентування4" xfId="11" xr:uid="{00000000-0005-0000-0000-000009000000}"/>
    <cellStyle name="20% – Акцентування5" xfId="12" xr:uid="{00000000-0005-0000-0000-00000A000000}"/>
    <cellStyle name="20% – Акцентування6" xfId="13" xr:uid="{00000000-0005-0000-0000-00000B000000}"/>
    <cellStyle name="40% — акцент1" xfId="14" xr:uid="{00000000-0005-0000-0000-00000C000000}"/>
    <cellStyle name="40% — акцент2" xfId="15" xr:uid="{00000000-0005-0000-0000-00000D000000}"/>
    <cellStyle name="40% — акцент3" xfId="16" xr:uid="{00000000-0005-0000-0000-00000E000000}"/>
    <cellStyle name="40% — акцент4" xfId="17" xr:uid="{00000000-0005-0000-0000-00000F000000}"/>
    <cellStyle name="40% — акцент5" xfId="18" xr:uid="{00000000-0005-0000-0000-000010000000}"/>
    <cellStyle name="40% — акцент6" xfId="19" xr:uid="{00000000-0005-0000-0000-000011000000}"/>
    <cellStyle name="40% – Акцентування1" xfId="20" xr:uid="{00000000-0005-0000-0000-000012000000}"/>
    <cellStyle name="40% – Акцентування2" xfId="21" xr:uid="{00000000-0005-0000-0000-000013000000}"/>
    <cellStyle name="40% – Акцентування3" xfId="22" xr:uid="{00000000-0005-0000-0000-000014000000}"/>
    <cellStyle name="40% – Акцентування4" xfId="23" xr:uid="{00000000-0005-0000-0000-000015000000}"/>
    <cellStyle name="40% – Акцентування5" xfId="24" xr:uid="{00000000-0005-0000-0000-000016000000}"/>
    <cellStyle name="40% – Акцентування6" xfId="25" xr:uid="{00000000-0005-0000-0000-000017000000}"/>
    <cellStyle name="60% — акцент1" xfId="26" xr:uid="{00000000-0005-0000-0000-000018000000}"/>
    <cellStyle name="60% — акцент2" xfId="27" xr:uid="{00000000-0005-0000-0000-000019000000}"/>
    <cellStyle name="60% — акцент3" xfId="28" xr:uid="{00000000-0005-0000-0000-00001A000000}"/>
    <cellStyle name="60% — акцент4" xfId="29" xr:uid="{00000000-0005-0000-0000-00001B000000}"/>
    <cellStyle name="60% — акцент5" xfId="30" xr:uid="{00000000-0005-0000-0000-00001C000000}"/>
    <cellStyle name="60% — акцент6" xfId="31" xr:uid="{00000000-0005-0000-0000-00001D000000}"/>
    <cellStyle name="60% – Акцентування1" xfId="32" xr:uid="{00000000-0005-0000-0000-00001E000000}"/>
    <cellStyle name="60% – Акцентування2" xfId="33" xr:uid="{00000000-0005-0000-0000-00001F000000}"/>
    <cellStyle name="60% – Акцентування3" xfId="34" xr:uid="{00000000-0005-0000-0000-000020000000}"/>
    <cellStyle name="60% – Акцентування4" xfId="35" xr:uid="{00000000-0005-0000-0000-000021000000}"/>
    <cellStyle name="60% – Акцентування5" xfId="36" xr:uid="{00000000-0005-0000-0000-000022000000}"/>
    <cellStyle name="60% – Акцентування6" xfId="37" xr:uid="{00000000-0005-0000-0000-000023000000}"/>
    <cellStyle name="Normal_Доходи" xfId="38" xr:uid="{00000000-0005-0000-0000-000024000000}"/>
    <cellStyle name="Акцентування1" xfId="39" xr:uid="{00000000-0005-0000-0000-000025000000}"/>
    <cellStyle name="Акцентування2" xfId="40" xr:uid="{00000000-0005-0000-0000-000026000000}"/>
    <cellStyle name="Акцентування3" xfId="41" xr:uid="{00000000-0005-0000-0000-000027000000}"/>
    <cellStyle name="Акцентування4" xfId="42" xr:uid="{00000000-0005-0000-0000-000028000000}"/>
    <cellStyle name="Акцентування5" xfId="43" xr:uid="{00000000-0005-0000-0000-000029000000}"/>
    <cellStyle name="Акцентування6" xfId="44" xr:uid="{00000000-0005-0000-0000-00002A000000}"/>
    <cellStyle name="Ввід" xfId="45" xr:uid="{00000000-0005-0000-0000-00002B000000}"/>
    <cellStyle name="Добре" xfId="46" xr:uid="{00000000-0005-0000-0000-00002C000000}"/>
    <cellStyle name="Заголовок 1 2" xfId="47" xr:uid="{00000000-0005-0000-0000-00002D000000}"/>
    <cellStyle name="Заголовок 2 2" xfId="48" xr:uid="{00000000-0005-0000-0000-00002E000000}"/>
    <cellStyle name="Заголовок 3 2" xfId="49" xr:uid="{00000000-0005-0000-0000-00002F000000}"/>
    <cellStyle name="Заголовок 4 2" xfId="50" xr:uid="{00000000-0005-0000-0000-000030000000}"/>
    <cellStyle name="Звичайний 2" xfId="51" xr:uid="{00000000-0005-0000-0000-000031000000}"/>
    <cellStyle name="Звичайний 2 2" xfId="68" xr:uid="{00000000-0005-0000-0000-000032000000}"/>
    <cellStyle name="Звичайний 3" xfId="52" xr:uid="{00000000-0005-0000-0000-000033000000}"/>
    <cellStyle name="Зв'язана клітинка" xfId="53" xr:uid="{00000000-0005-0000-0000-000034000000}"/>
    <cellStyle name="Контрольна клітинка" xfId="54" xr:uid="{00000000-0005-0000-0000-000035000000}"/>
    <cellStyle name="Назва" xfId="55" xr:uid="{00000000-0005-0000-0000-000036000000}"/>
    <cellStyle name="Обчислення" xfId="56" xr:uid="{00000000-0005-0000-0000-000037000000}"/>
    <cellStyle name="Обычный" xfId="0" builtinId="0"/>
    <cellStyle name="Обычный 2" xfId="1" xr:uid="{00000000-0005-0000-0000-000039000000}"/>
    <cellStyle name="Обычный 2 2" xfId="66" xr:uid="{00000000-0005-0000-0000-00003A000000}"/>
    <cellStyle name="Обычный 2 3" xfId="67" xr:uid="{00000000-0005-0000-0000-00003B000000}"/>
    <cellStyle name="Підсумок" xfId="57" xr:uid="{00000000-0005-0000-0000-00003C000000}"/>
    <cellStyle name="Поганий" xfId="58" xr:uid="{00000000-0005-0000-0000-00003D000000}"/>
    <cellStyle name="Примечание 2" xfId="59" xr:uid="{00000000-0005-0000-0000-00003E000000}"/>
    <cellStyle name="Примітка" xfId="60" xr:uid="{00000000-0005-0000-0000-00003F000000}"/>
    <cellStyle name="Примітка 2" xfId="69" xr:uid="{00000000-0005-0000-0000-000040000000}"/>
    <cellStyle name="Результат" xfId="61" xr:uid="{00000000-0005-0000-0000-000041000000}"/>
    <cellStyle name="Середній" xfId="62" xr:uid="{00000000-0005-0000-0000-000042000000}"/>
    <cellStyle name="Стиль 1" xfId="63" xr:uid="{00000000-0005-0000-0000-000043000000}"/>
    <cellStyle name="Текст попередження" xfId="64" xr:uid="{00000000-0005-0000-0000-000044000000}"/>
    <cellStyle name="Текст пояснення" xfId="65" xr:uid="{00000000-0005-0000-0000-000045000000}"/>
  </cellStyles>
  <dxfs count="84"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3"/>
        </patternFill>
      </fill>
    </dxf>
    <dxf>
      <font>
        <b/>
        <i val="0"/>
      </font>
      <fill>
        <patternFill>
          <bgColor indexed="42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  <dxf>
      <font>
        <b/>
        <i val="0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z_vd0"/>
      <sheetName val="Лист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1"/>
  <sheetViews>
    <sheetView workbookViewId="0">
      <selection activeCell="C6" sqref="C6:F6"/>
    </sheetView>
  </sheetViews>
  <sheetFormatPr defaultRowHeight="12.75" x14ac:dyDescent="0.2"/>
  <cols>
    <col min="1" max="1" width="11.85546875" style="2" customWidth="1"/>
    <col min="2" max="2" width="70.85546875" customWidth="1"/>
    <col min="3" max="3" width="17.28515625" style="12" customWidth="1"/>
    <col min="4" max="4" width="14.5703125" style="12" customWidth="1"/>
    <col min="5" max="5" width="13.85546875" style="12" customWidth="1"/>
    <col min="6" max="6" width="13.42578125" style="12" customWidth="1"/>
  </cols>
  <sheetData>
    <row r="2" spans="1:9" ht="18.75" x14ac:dyDescent="0.3">
      <c r="A2" s="83" t="s">
        <v>27</v>
      </c>
      <c r="B2" s="83"/>
      <c r="C2" s="83"/>
      <c r="D2" s="83"/>
      <c r="E2" s="83"/>
      <c r="F2" s="83"/>
    </row>
    <row r="3" spans="1:9" ht="18.75" x14ac:dyDescent="0.3">
      <c r="A3" s="84" t="s">
        <v>163</v>
      </c>
      <c r="B3" s="84"/>
      <c r="C3" s="84"/>
      <c r="D3" s="84"/>
      <c r="E3" s="84"/>
      <c r="F3" s="84"/>
      <c r="G3" s="1"/>
      <c r="H3" s="1"/>
      <c r="I3" s="1"/>
    </row>
    <row r="4" spans="1:9" ht="18.75" x14ac:dyDescent="0.3">
      <c r="A4" s="84" t="s">
        <v>28</v>
      </c>
      <c r="B4" s="84"/>
      <c r="C4" s="84"/>
      <c r="D4" s="84"/>
      <c r="E4" s="84"/>
      <c r="F4" s="84"/>
      <c r="G4" s="1"/>
      <c r="H4" s="1"/>
      <c r="I4" s="1"/>
    </row>
    <row r="5" spans="1:9" ht="15" x14ac:dyDescent="0.25">
      <c r="D5" s="15"/>
      <c r="F5" s="16" t="s">
        <v>129</v>
      </c>
    </row>
    <row r="6" spans="1:9" x14ac:dyDescent="0.2">
      <c r="A6" s="86" t="s">
        <v>0</v>
      </c>
      <c r="B6" s="86" t="s">
        <v>1</v>
      </c>
      <c r="C6" s="88" t="s">
        <v>2</v>
      </c>
      <c r="D6" s="89"/>
      <c r="E6" s="89"/>
      <c r="F6" s="89"/>
    </row>
    <row r="7" spans="1:9" ht="28.5" customHeight="1" x14ac:dyDescent="0.2">
      <c r="A7" s="87"/>
      <c r="B7" s="87"/>
      <c r="C7" s="3" t="s">
        <v>144</v>
      </c>
      <c r="D7" s="4" t="s">
        <v>3</v>
      </c>
      <c r="E7" s="4" t="s">
        <v>4</v>
      </c>
      <c r="F7" s="4" t="s">
        <v>92</v>
      </c>
    </row>
    <row r="8" spans="1:9" s="5" customFormat="1" ht="14.25" x14ac:dyDescent="0.2">
      <c r="A8" s="21">
        <v>10000000</v>
      </c>
      <c r="B8" s="22" t="s">
        <v>5</v>
      </c>
      <c r="C8" s="31">
        <f>C9+C19+C15+C12</f>
        <v>713922.29999999993</v>
      </c>
      <c r="D8" s="31">
        <f>D9+D19+D15+D12</f>
        <v>713006.8</v>
      </c>
      <c r="E8" s="31">
        <f t="shared" ref="E8:E21" si="0">D8-C8</f>
        <v>-915.49999999988358</v>
      </c>
      <c r="F8" s="32">
        <f t="shared" ref="F8:F21" si="1">IF(C8=0,0,D8/C8*100)</f>
        <v>99.871764756472814</v>
      </c>
    </row>
    <row r="9" spans="1:9" s="5" customFormat="1" ht="28.5" x14ac:dyDescent="0.2">
      <c r="A9" s="23">
        <v>11000000</v>
      </c>
      <c r="B9" s="24" t="s">
        <v>6</v>
      </c>
      <c r="C9" s="33">
        <f t="shared" ref="C9" si="2">SUM(C10:C11)</f>
        <v>639501.19999999995</v>
      </c>
      <c r="D9" s="33">
        <f>SUM(D10:D11)</f>
        <v>641452.4</v>
      </c>
      <c r="E9" s="33">
        <f t="shared" si="0"/>
        <v>1951.2000000000698</v>
      </c>
      <c r="F9" s="34">
        <f t="shared" si="1"/>
        <v>100.3051127972864</v>
      </c>
    </row>
    <row r="10" spans="1:9" ht="17.25" customHeight="1" x14ac:dyDescent="0.25">
      <c r="A10" s="25">
        <v>11010000</v>
      </c>
      <c r="B10" s="26" t="s">
        <v>7</v>
      </c>
      <c r="C10" s="35">
        <v>639501.19999999995</v>
      </c>
      <c r="D10" s="35">
        <v>641453.80000000005</v>
      </c>
      <c r="E10" s="35">
        <f t="shared" si="0"/>
        <v>1952.6000000000931</v>
      </c>
      <c r="F10" s="36">
        <f t="shared" si="1"/>
        <v>100.30533171790765</v>
      </c>
    </row>
    <row r="11" spans="1:9" ht="20.25" customHeight="1" x14ac:dyDescent="0.25">
      <c r="A11" s="25">
        <v>11020000</v>
      </c>
      <c r="B11" s="26" t="s">
        <v>8</v>
      </c>
      <c r="C11" s="35">
        <v>0</v>
      </c>
      <c r="D11" s="35">
        <v>-1.4</v>
      </c>
      <c r="E11" s="35">
        <f t="shared" si="0"/>
        <v>-1.4</v>
      </c>
      <c r="F11" s="36">
        <v>0</v>
      </c>
    </row>
    <row r="12" spans="1:9" s="5" customFormat="1" ht="17.25" customHeight="1" x14ac:dyDescent="0.2">
      <c r="A12" s="23">
        <v>13000000</v>
      </c>
      <c r="B12" s="24" t="s">
        <v>9</v>
      </c>
      <c r="C12" s="33">
        <f>SUM(C13:C14)</f>
        <v>2.2999999999999998</v>
      </c>
      <c r="D12" s="33">
        <f>SUM(D13:D14)</f>
        <v>2.1</v>
      </c>
      <c r="E12" s="33">
        <f t="shared" si="0"/>
        <v>-0.19999999999999973</v>
      </c>
      <c r="F12" s="34">
        <f t="shared" si="1"/>
        <v>91.304347826086968</v>
      </c>
    </row>
    <row r="13" spans="1:9" ht="20.25" customHeight="1" x14ac:dyDescent="0.25">
      <c r="A13" s="27">
        <v>13010000</v>
      </c>
      <c r="B13" s="28" t="s">
        <v>105</v>
      </c>
      <c r="C13" s="35">
        <v>0.9</v>
      </c>
      <c r="D13" s="37">
        <v>0</v>
      </c>
      <c r="E13" s="35">
        <f t="shared" si="0"/>
        <v>-0.9</v>
      </c>
      <c r="F13" s="36">
        <f t="shared" si="1"/>
        <v>0</v>
      </c>
    </row>
    <row r="14" spans="1:9" ht="18.75" customHeight="1" x14ac:dyDescent="0.25">
      <c r="A14" s="25">
        <v>13030000</v>
      </c>
      <c r="B14" s="26" t="s">
        <v>10</v>
      </c>
      <c r="C14" s="35">
        <v>1.4</v>
      </c>
      <c r="D14" s="35">
        <v>2.1</v>
      </c>
      <c r="E14" s="35">
        <f t="shared" si="0"/>
        <v>0.70000000000000018</v>
      </c>
      <c r="F14" s="36">
        <f t="shared" si="1"/>
        <v>150.00000000000003</v>
      </c>
    </row>
    <row r="15" spans="1:9" s="5" customFormat="1" ht="18" customHeight="1" x14ac:dyDescent="0.2">
      <c r="A15" s="23">
        <v>14000000</v>
      </c>
      <c r="B15" s="24" t="s">
        <v>11</v>
      </c>
      <c r="C15" s="33">
        <f t="shared" ref="C15:D15" si="3">SUM(C16:C18)</f>
        <v>18751.7</v>
      </c>
      <c r="D15" s="33">
        <f t="shared" si="3"/>
        <v>13569.400000000001</v>
      </c>
      <c r="E15" s="33">
        <f t="shared" si="0"/>
        <v>-5182.2999999999993</v>
      </c>
      <c r="F15" s="34">
        <f t="shared" si="1"/>
        <v>72.363572369438515</v>
      </c>
    </row>
    <row r="16" spans="1:9" ht="21" customHeight="1" x14ac:dyDescent="0.25">
      <c r="A16" s="27">
        <v>14020000</v>
      </c>
      <c r="B16" s="26" t="s">
        <v>94</v>
      </c>
      <c r="C16" s="35">
        <v>3000</v>
      </c>
      <c r="D16" s="35">
        <v>1895.1</v>
      </c>
      <c r="E16" s="35">
        <f t="shared" si="0"/>
        <v>-1104.9000000000001</v>
      </c>
      <c r="F16" s="36">
        <f t="shared" si="1"/>
        <v>63.169999999999995</v>
      </c>
    </row>
    <row r="17" spans="1:6" ht="34.5" customHeight="1" x14ac:dyDescent="0.25">
      <c r="A17" s="27">
        <v>14030000</v>
      </c>
      <c r="B17" s="26" t="s">
        <v>95</v>
      </c>
      <c r="C17" s="35">
        <v>11607.9</v>
      </c>
      <c r="D17" s="35">
        <v>7130.1</v>
      </c>
      <c r="E17" s="35">
        <f t="shared" si="0"/>
        <v>-4477.7999999999993</v>
      </c>
      <c r="F17" s="36">
        <f t="shared" si="1"/>
        <v>61.424547075698456</v>
      </c>
    </row>
    <row r="18" spans="1:6" ht="30" customHeight="1" x14ac:dyDescent="0.25">
      <c r="A18" s="25">
        <v>14040000</v>
      </c>
      <c r="B18" s="26" t="s">
        <v>12</v>
      </c>
      <c r="C18" s="35">
        <v>4143.8</v>
      </c>
      <c r="D18" s="35">
        <v>4544.2</v>
      </c>
      <c r="E18" s="35">
        <f t="shared" si="0"/>
        <v>400.39999999999964</v>
      </c>
      <c r="F18" s="36">
        <f t="shared" si="1"/>
        <v>109.66262850523674</v>
      </c>
    </row>
    <row r="19" spans="1:6" s="5" customFormat="1" ht="28.5" x14ac:dyDescent="0.2">
      <c r="A19" s="23">
        <v>18000000</v>
      </c>
      <c r="B19" s="24" t="s">
        <v>13</v>
      </c>
      <c r="C19" s="33">
        <f t="shared" ref="C19:D19" si="4">SUM(C20:C21)</f>
        <v>55667.1</v>
      </c>
      <c r="D19" s="33">
        <f t="shared" si="4"/>
        <v>57982.899999999994</v>
      </c>
      <c r="E19" s="33">
        <f t="shared" si="0"/>
        <v>2315.7999999999956</v>
      </c>
      <c r="F19" s="34">
        <f t="shared" si="1"/>
        <v>104.16008737656533</v>
      </c>
    </row>
    <row r="20" spans="1:6" s="5" customFormat="1" ht="15" x14ac:dyDescent="0.25">
      <c r="A20" s="25">
        <v>18010000</v>
      </c>
      <c r="B20" s="26" t="s">
        <v>14</v>
      </c>
      <c r="C20" s="35">
        <v>8654.5</v>
      </c>
      <c r="D20" s="35">
        <v>8906.7999999999993</v>
      </c>
      <c r="E20" s="35">
        <f t="shared" si="0"/>
        <v>252.29999999999927</v>
      </c>
      <c r="F20" s="36">
        <f t="shared" si="1"/>
        <v>102.91524640360505</v>
      </c>
    </row>
    <row r="21" spans="1:6" s="5" customFormat="1" ht="15" x14ac:dyDescent="0.25">
      <c r="A21" s="25">
        <v>18050000</v>
      </c>
      <c r="B21" s="26" t="s">
        <v>15</v>
      </c>
      <c r="C21" s="35">
        <v>47012.6</v>
      </c>
      <c r="D21" s="35">
        <v>49076.1</v>
      </c>
      <c r="E21" s="35">
        <f t="shared" si="0"/>
        <v>2063.5</v>
      </c>
      <c r="F21" s="36">
        <f t="shared" si="1"/>
        <v>104.38924883967277</v>
      </c>
    </row>
    <row r="22" spans="1:6" s="5" customFormat="1" ht="14.25" x14ac:dyDescent="0.2">
      <c r="A22" s="21">
        <v>20000000</v>
      </c>
      <c r="B22" s="22" t="s">
        <v>16</v>
      </c>
      <c r="C22" s="31">
        <f t="shared" ref="C22:D22" si="5">C23+C26+C29</f>
        <v>3251.1</v>
      </c>
      <c r="D22" s="31">
        <f t="shared" si="5"/>
        <v>3730</v>
      </c>
      <c r="E22" s="31">
        <f t="shared" ref="E22:E40" si="6">D22-C22</f>
        <v>478.90000000000009</v>
      </c>
      <c r="F22" s="32">
        <f t="shared" ref="F22:F41" si="7">IF(C22=0,0,D22/C22*100)</f>
        <v>114.73039894189658</v>
      </c>
    </row>
    <row r="23" spans="1:6" s="5" customFormat="1" ht="14.25" x14ac:dyDescent="0.2">
      <c r="A23" s="23">
        <v>21000000</v>
      </c>
      <c r="B23" s="24" t="s">
        <v>17</v>
      </c>
      <c r="C23" s="33">
        <f t="shared" ref="C23:D23" si="8">SUM(C24:C25)</f>
        <v>506.3</v>
      </c>
      <c r="D23" s="33">
        <f t="shared" si="8"/>
        <v>539.70000000000005</v>
      </c>
      <c r="E23" s="33">
        <f t="shared" si="6"/>
        <v>33.400000000000034</v>
      </c>
      <c r="F23" s="34">
        <f t="shared" si="7"/>
        <v>106.59687932056094</v>
      </c>
    </row>
    <row r="24" spans="1:6" ht="65.25" customHeight="1" x14ac:dyDescent="0.25">
      <c r="A24" s="25">
        <v>21010000</v>
      </c>
      <c r="B24" s="26" t="s">
        <v>127</v>
      </c>
      <c r="C24" s="35">
        <v>2.7</v>
      </c>
      <c r="D24" s="35">
        <v>3.2</v>
      </c>
      <c r="E24" s="35">
        <f t="shared" si="6"/>
        <v>0.5</v>
      </c>
      <c r="F24" s="36">
        <f t="shared" si="7"/>
        <v>118.5185185185185</v>
      </c>
    </row>
    <row r="25" spans="1:6" ht="15" x14ac:dyDescent="0.25">
      <c r="A25" s="25">
        <v>21080000</v>
      </c>
      <c r="B25" s="26" t="s">
        <v>18</v>
      </c>
      <c r="C25" s="35">
        <v>503.6</v>
      </c>
      <c r="D25" s="35">
        <v>536.5</v>
      </c>
      <c r="E25" s="35">
        <f>D25-C25</f>
        <v>32.899999999999977</v>
      </c>
      <c r="F25" s="36">
        <f t="shared" si="7"/>
        <v>106.53296266878473</v>
      </c>
    </row>
    <row r="26" spans="1:6" s="5" customFormat="1" ht="28.5" x14ac:dyDescent="0.2">
      <c r="A26" s="23">
        <v>22000000</v>
      </c>
      <c r="B26" s="24" t="s">
        <v>19</v>
      </c>
      <c r="C26" s="33">
        <f t="shared" ref="C26:D26" si="9">SUM(C27:C28)</f>
        <v>1486.8</v>
      </c>
      <c r="D26" s="33">
        <f t="shared" si="9"/>
        <v>1412.6</v>
      </c>
      <c r="E26" s="33">
        <f t="shared" si="6"/>
        <v>-74.200000000000045</v>
      </c>
      <c r="F26" s="34">
        <f t="shared" si="7"/>
        <v>95.009416195856872</v>
      </c>
    </row>
    <row r="27" spans="1:6" ht="15" x14ac:dyDescent="0.25">
      <c r="A27" s="25">
        <v>22010000</v>
      </c>
      <c r="B27" s="26" t="s">
        <v>20</v>
      </c>
      <c r="C27" s="35">
        <v>1433.3</v>
      </c>
      <c r="D27" s="35">
        <v>1340.5</v>
      </c>
      <c r="E27" s="35">
        <f t="shared" si="6"/>
        <v>-92.799999999999955</v>
      </c>
      <c r="F27" s="36">
        <f t="shared" si="7"/>
        <v>93.525430823972656</v>
      </c>
    </row>
    <row r="28" spans="1:6" ht="15" x14ac:dyDescent="0.25">
      <c r="A28" s="25">
        <v>22090000</v>
      </c>
      <c r="B28" s="26" t="s">
        <v>21</v>
      </c>
      <c r="C28" s="35">
        <v>53.5</v>
      </c>
      <c r="D28" s="35">
        <v>72.099999999999994</v>
      </c>
      <c r="E28" s="35">
        <f t="shared" si="6"/>
        <v>18.599999999999994</v>
      </c>
      <c r="F28" s="36">
        <f t="shared" si="7"/>
        <v>134.7663551401869</v>
      </c>
    </row>
    <row r="29" spans="1:6" s="5" customFormat="1" ht="14.25" x14ac:dyDescent="0.2">
      <c r="A29" s="23">
        <v>24000000</v>
      </c>
      <c r="B29" s="24" t="s">
        <v>22</v>
      </c>
      <c r="C29" s="33">
        <f t="shared" ref="C29:D29" si="10">C30</f>
        <v>1258</v>
      </c>
      <c r="D29" s="33">
        <f t="shared" si="10"/>
        <v>1777.7</v>
      </c>
      <c r="E29" s="33">
        <f t="shared" si="6"/>
        <v>519.70000000000005</v>
      </c>
      <c r="F29" s="34">
        <f t="shared" si="7"/>
        <v>141.31160572337043</v>
      </c>
    </row>
    <row r="30" spans="1:6" ht="15" x14ac:dyDescent="0.25">
      <c r="A30" s="25">
        <v>24060000</v>
      </c>
      <c r="B30" s="26" t="s">
        <v>18</v>
      </c>
      <c r="C30" s="35">
        <v>1258</v>
      </c>
      <c r="D30" s="35">
        <v>1777.7</v>
      </c>
      <c r="E30" s="35">
        <f t="shared" si="6"/>
        <v>519.70000000000005</v>
      </c>
      <c r="F30" s="36">
        <f t="shared" si="7"/>
        <v>141.31160572337043</v>
      </c>
    </row>
    <row r="31" spans="1:6" s="5" customFormat="1" ht="14.25" x14ac:dyDescent="0.2">
      <c r="A31" s="29">
        <v>40000000</v>
      </c>
      <c r="B31" s="30" t="s">
        <v>23</v>
      </c>
      <c r="C31" s="38">
        <f>SUM(C32:C39)</f>
        <v>92485.099999999991</v>
      </c>
      <c r="D31" s="38">
        <f>SUM(D32:D39)</f>
        <v>88215</v>
      </c>
      <c r="E31" s="38">
        <f t="shared" si="6"/>
        <v>-4270.0999999999913</v>
      </c>
      <c r="F31" s="39">
        <f t="shared" si="7"/>
        <v>95.382931953363297</v>
      </c>
    </row>
    <row r="32" spans="1:6" ht="15" x14ac:dyDescent="0.25">
      <c r="A32" s="25">
        <v>41020100</v>
      </c>
      <c r="B32" s="26" t="s">
        <v>97</v>
      </c>
      <c r="C32" s="35">
        <v>11987.3</v>
      </c>
      <c r="D32" s="35">
        <v>11987.3</v>
      </c>
      <c r="E32" s="35">
        <f t="shared" si="6"/>
        <v>0</v>
      </c>
      <c r="F32" s="36">
        <f t="shared" si="7"/>
        <v>100</v>
      </c>
    </row>
    <row r="33" spans="1:6" ht="62.25" customHeight="1" x14ac:dyDescent="0.25">
      <c r="A33" s="25">
        <v>41021400</v>
      </c>
      <c r="B33" s="26" t="s">
        <v>125</v>
      </c>
      <c r="C33" s="35">
        <v>11119.9</v>
      </c>
      <c r="D33" s="35">
        <v>11119.9</v>
      </c>
      <c r="E33" s="35">
        <f t="shared" si="6"/>
        <v>0</v>
      </c>
      <c r="F33" s="36">
        <f t="shared" si="7"/>
        <v>100</v>
      </c>
    </row>
    <row r="34" spans="1:6" ht="15" x14ac:dyDescent="0.25">
      <c r="A34" s="25">
        <v>41033900</v>
      </c>
      <c r="B34" s="26" t="s">
        <v>24</v>
      </c>
      <c r="C34" s="35">
        <v>38317.4</v>
      </c>
      <c r="D34" s="35">
        <v>38317.4</v>
      </c>
      <c r="E34" s="35">
        <f t="shared" si="6"/>
        <v>0</v>
      </c>
      <c r="F34" s="36">
        <f t="shared" si="7"/>
        <v>100</v>
      </c>
    </row>
    <row r="35" spans="1:6" ht="15" x14ac:dyDescent="0.25">
      <c r="A35" s="25">
        <v>41040400</v>
      </c>
      <c r="B35" s="26" t="s">
        <v>124</v>
      </c>
      <c r="C35" s="35">
        <v>444</v>
      </c>
      <c r="D35" s="35">
        <v>444</v>
      </c>
      <c r="E35" s="35">
        <f t="shared" si="6"/>
        <v>0</v>
      </c>
      <c r="F35" s="36">
        <f t="shared" si="7"/>
        <v>100</v>
      </c>
    </row>
    <row r="36" spans="1:6" ht="45" x14ac:dyDescent="0.25">
      <c r="A36" s="25">
        <v>41051200</v>
      </c>
      <c r="B36" s="26" t="s">
        <v>26</v>
      </c>
      <c r="C36" s="35">
        <v>385.2</v>
      </c>
      <c r="D36" s="35">
        <v>385.2</v>
      </c>
      <c r="E36" s="35">
        <f t="shared" si="6"/>
        <v>0</v>
      </c>
      <c r="F36" s="36">
        <f t="shared" si="7"/>
        <v>100</v>
      </c>
    </row>
    <row r="37" spans="1:6" ht="15" x14ac:dyDescent="0.25">
      <c r="A37" s="25">
        <v>41053900</v>
      </c>
      <c r="B37" s="26" t="s">
        <v>104</v>
      </c>
      <c r="C37" s="35">
        <v>19205.400000000001</v>
      </c>
      <c r="D37" s="35">
        <v>16786.900000000001</v>
      </c>
      <c r="E37" s="35">
        <f t="shared" si="6"/>
        <v>-2418.5</v>
      </c>
      <c r="F37" s="36">
        <f t="shared" si="7"/>
        <v>87.407187561831563</v>
      </c>
    </row>
    <row r="38" spans="1:6" ht="60" x14ac:dyDescent="0.25">
      <c r="A38" s="25">
        <v>41056400</v>
      </c>
      <c r="B38" s="26" t="s">
        <v>162</v>
      </c>
      <c r="C38" s="35">
        <v>8205.9</v>
      </c>
      <c r="D38" s="35">
        <v>6354.3</v>
      </c>
      <c r="E38" s="35">
        <f t="shared" si="6"/>
        <v>-1851.5999999999995</v>
      </c>
      <c r="F38" s="36">
        <f t="shared" si="7"/>
        <v>77.435747450005493</v>
      </c>
    </row>
    <row r="39" spans="1:6" ht="45" x14ac:dyDescent="0.25">
      <c r="A39" s="25">
        <v>41059000</v>
      </c>
      <c r="B39" s="26" t="s">
        <v>126</v>
      </c>
      <c r="C39" s="35">
        <v>2820</v>
      </c>
      <c r="D39" s="35">
        <v>2820</v>
      </c>
      <c r="E39" s="35">
        <f t="shared" si="6"/>
        <v>0</v>
      </c>
      <c r="F39" s="36">
        <f t="shared" si="7"/>
        <v>100</v>
      </c>
    </row>
    <row r="40" spans="1:6" ht="14.25" x14ac:dyDescent="0.2">
      <c r="A40" s="85" t="s">
        <v>128</v>
      </c>
      <c r="B40" s="85"/>
      <c r="C40" s="40">
        <f>C8+C22</f>
        <v>717173.39999999991</v>
      </c>
      <c r="D40" s="40">
        <f>D8+D22</f>
        <v>716736.8</v>
      </c>
      <c r="E40" s="40">
        <f t="shared" si="6"/>
        <v>-436.5999999998603</v>
      </c>
      <c r="F40" s="41">
        <f t="shared" si="7"/>
        <v>99.939122114679677</v>
      </c>
    </row>
    <row r="41" spans="1:6" ht="14.25" x14ac:dyDescent="0.2">
      <c r="A41" s="85" t="s">
        <v>29</v>
      </c>
      <c r="B41" s="85"/>
      <c r="C41" s="40">
        <f t="shared" ref="C41:D41" si="11">C40+C31</f>
        <v>809658.49999999988</v>
      </c>
      <c r="D41" s="40">
        <f t="shared" si="11"/>
        <v>804951.8</v>
      </c>
      <c r="E41" s="40">
        <f t="shared" ref="E41" si="12">D41-C41</f>
        <v>-4706.699999999837</v>
      </c>
      <c r="F41" s="41">
        <f t="shared" si="7"/>
        <v>99.418680838896904</v>
      </c>
    </row>
  </sheetData>
  <mergeCells count="8">
    <mergeCell ref="A2:F2"/>
    <mergeCell ref="A3:F3"/>
    <mergeCell ref="A4:F4"/>
    <mergeCell ref="A40:B40"/>
    <mergeCell ref="A41:B41"/>
    <mergeCell ref="A6:A7"/>
    <mergeCell ref="B6:B7"/>
    <mergeCell ref="C6:F6"/>
  </mergeCells>
  <pageMargins left="0.59055118110236227" right="0.39370078740157483" top="0.39370078740157483" bottom="0.39370078740157483" header="0" footer="0"/>
  <pageSetup paperSize="9" scale="70" fitToHeight="50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abSelected="1" workbookViewId="0">
      <selection activeCell="D13" sqref="D13"/>
    </sheetView>
  </sheetViews>
  <sheetFormatPr defaultRowHeight="12.75" x14ac:dyDescent="0.2"/>
  <cols>
    <col min="1" max="1" width="13" style="2" customWidth="1"/>
    <col min="2" max="2" width="75.7109375" customWidth="1"/>
    <col min="3" max="3" width="16.140625" style="12" customWidth="1"/>
    <col min="4" max="4" width="14.28515625" style="12" customWidth="1"/>
    <col min="5" max="5" width="13.140625" style="12" customWidth="1"/>
    <col min="6" max="6" width="15.7109375" style="12" customWidth="1"/>
  </cols>
  <sheetData>
    <row r="1" spans="1:9" x14ac:dyDescent="0.2">
      <c r="A1" s="42"/>
      <c r="B1" s="43"/>
      <c r="C1" s="44"/>
      <c r="D1" s="44"/>
      <c r="E1" s="44"/>
      <c r="F1" s="44"/>
    </row>
    <row r="2" spans="1:9" ht="18.75" x14ac:dyDescent="0.3">
      <c r="A2" s="83" t="s">
        <v>27</v>
      </c>
      <c r="B2" s="83"/>
      <c r="C2" s="83"/>
      <c r="D2" s="83"/>
      <c r="E2" s="83"/>
      <c r="F2" s="83"/>
    </row>
    <row r="3" spans="1:9" ht="18.75" x14ac:dyDescent="0.3">
      <c r="A3" s="84" t="s">
        <v>163</v>
      </c>
      <c r="B3" s="84"/>
      <c r="C3" s="84"/>
      <c r="D3" s="84"/>
      <c r="E3" s="84"/>
      <c r="F3" s="84"/>
      <c r="G3" s="1"/>
      <c r="H3" s="1"/>
      <c r="I3" s="1"/>
    </row>
    <row r="4" spans="1:9" ht="18.75" x14ac:dyDescent="0.3">
      <c r="A4" s="84" t="s">
        <v>40</v>
      </c>
      <c r="B4" s="84"/>
      <c r="C4" s="84"/>
      <c r="D4" s="84"/>
      <c r="E4" s="84"/>
      <c r="F4" s="84"/>
      <c r="G4" s="1"/>
      <c r="H4" s="1"/>
      <c r="I4" s="1"/>
    </row>
    <row r="5" spans="1:9" ht="15" x14ac:dyDescent="0.25">
      <c r="A5" s="42"/>
      <c r="B5" s="43"/>
      <c r="C5" s="44"/>
      <c r="D5" s="45"/>
      <c r="F5" s="45" t="s">
        <v>129</v>
      </c>
    </row>
    <row r="6" spans="1:9" x14ac:dyDescent="0.2">
      <c r="A6" s="90" t="s">
        <v>0</v>
      </c>
      <c r="B6" s="90" t="s">
        <v>1</v>
      </c>
      <c r="C6" s="88" t="s">
        <v>2</v>
      </c>
      <c r="D6" s="89"/>
      <c r="E6" s="89"/>
      <c r="F6" s="89"/>
    </row>
    <row r="7" spans="1:9" ht="28.5" customHeight="1" x14ac:dyDescent="0.2">
      <c r="A7" s="91"/>
      <c r="B7" s="91"/>
      <c r="C7" s="46" t="s">
        <v>145</v>
      </c>
      <c r="D7" s="23" t="s">
        <v>3</v>
      </c>
      <c r="E7" s="23" t="s">
        <v>4</v>
      </c>
      <c r="F7" s="23" t="s">
        <v>92</v>
      </c>
    </row>
    <row r="8" spans="1:9" s="5" customFormat="1" ht="14.25" x14ac:dyDescent="0.2">
      <c r="A8" s="21">
        <v>10000000</v>
      </c>
      <c r="B8" s="22" t="s">
        <v>5</v>
      </c>
      <c r="C8" s="31">
        <f t="shared" ref="C8:D8" si="0">C9</f>
        <v>22</v>
      </c>
      <c r="D8" s="31">
        <f t="shared" si="0"/>
        <v>26.5</v>
      </c>
      <c r="E8" s="31">
        <f t="shared" ref="E8:E28" si="1">D8-C8</f>
        <v>4.5</v>
      </c>
      <c r="F8" s="31">
        <f t="shared" ref="F8:F28" si="2">IF(C8=0,0,D8/C8*100)</f>
        <v>120.45454545454545</v>
      </c>
    </row>
    <row r="9" spans="1:9" s="5" customFormat="1" ht="14.25" x14ac:dyDescent="0.2">
      <c r="A9" s="23">
        <v>19000000</v>
      </c>
      <c r="B9" s="24" t="s">
        <v>30</v>
      </c>
      <c r="C9" s="33">
        <f t="shared" ref="C9:D9" si="3">C10</f>
        <v>22</v>
      </c>
      <c r="D9" s="33">
        <f t="shared" si="3"/>
        <v>26.5</v>
      </c>
      <c r="E9" s="33">
        <f t="shared" si="1"/>
        <v>4.5</v>
      </c>
      <c r="F9" s="33">
        <f t="shared" si="2"/>
        <v>120.45454545454545</v>
      </c>
    </row>
    <row r="10" spans="1:9" ht="15" x14ac:dyDescent="0.25">
      <c r="A10" s="25">
        <v>19010000</v>
      </c>
      <c r="B10" s="26" t="s">
        <v>31</v>
      </c>
      <c r="C10" s="35">
        <v>22</v>
      </c>
      <c r="D10" s="35">
        <v>26.5</v>
      </c>
      <c r="E10" s="35">
        <f t="shared" si="1"/>
        <v>4.5</v>
      </c>
      <c r="F10" s="35">
        <f t="shared" si="2"/>
        <v>120.45454545454545</v>
      </c>
    </row>
    <row r="11" spans="1:9" s="5" customFormat="1" ht="14.25" x14ac:dyDescent="0.2">
      <c r="A11" s="21">
        <v>20000000</v>
      </c>
      <c r="B11" s="22" t="s">
        <v>16</v>
      </c>
      <c r="C11" s="31">
        <f t="shared" ref="C11" si="4">C14+C12</f>
        <v>2650</v>
      </c>
      <c r="D11" s="31">
        <f>D14+D12+D13</f>
        <v>41207.199999999997</v>
      </c>
      <c r="E11" s="31">
        <f t="shared" si="1"/>
        <v>38557.199999999997</v>
      </c>
      <c r="F11" s="31">
        <f t="shared" si="2"/>
        <v>1554.988679245283</v>
      </c>
    </row>
    <row r="12" spans="1:9" s="18" customFormat="1" ht="14.25" x14ac:dyDescent="0.2">
      <c r="A12" s="47">
        <v>21000000</v>
      </c>
      <c r="B12" s="48" t="s">
        <v>130</v>
      </c>
      <c r="C12" s="49">
        <v>0</v>
      </c>
      <c r="D12" s="49">
        <v>5.0999999999999996</v>
      </c>
      <c r="E12" s="49">
        <f t="shared" si="1"/>
        <v>5.0999999999999996</v>
      </c>
      <c r="F12" s="49">
        <f t="shared" si="2"/>
        <v>0</v>
      </c>
    </row>
    <row r="13" spans="1:9" s="18" customFormat="1" ht="14.25" x14ac:dyDescent="0.2">
      <c r="A13" s="47">
        <v>24000000</v>
      </c>
      <c r="B13" s="48" t="s">
        <v>155</v>
      </c>
      <c r="C13" s="49">
        <v>0</v>
      </c>
      <c r="D13" s="49">
        <v>0.1</v>
      </c>
      <c r="E13" s="49">
        <f t="shared" si="1"/>
        <v>0.1</v>
      </c>
      <c r="F13" s="49">
        <f t="shared" si="2"/>
        <v>0</v>
      </c>
    </row>
    <row r="14" spans="1:9" s="5" customFormat="1" ht="14.25" x14ac:dyDescent="0.2">
      <c r="A14" s="23">
        <v>25000000</v>
      </c>
      <c r="B14" s="24" t="s">
        <v>32</v>
      </c>
      <c r="C14" s="33">
        <f t="shared" ref="C14:D14" si="5">C15+C16</f>
        <v>2650</v>
      </c>
      <c r="D14" s="33">
        <f t="shared" si="5"/>
        <v>41202</v>
      </c>
      <c r="E14" s="33">
        <f t="shared" si="1"/>
        <v>38552</v>
      </c>
      <c r="F14" s="33">
        <f t="shared" si="2"/>
        <v>1554.7924528301887</v>
      </c>
    </row>
    <row r="15" spans="1:9" ht="30" x14ac:dyDescent="0.25">
      <c r="A15" s="25">
        <v>25010000</v>
      </c>
      <c r="B15" s="26" t="s">
        <v>33</v>
      </c>
      <c r="C15" s="35">
        <v>2650</v>
      </c>
      <c r="D15" s="35">
        <v>618.5</v>
      </c>
      <c r="E15" s="35">
        <f t="shared" si="1"/>
        <v>-2031.5</v>
      </c>
      <c r="F15" s="35">
        <f t="shared" si="2"/>
        <v>23.339622641509433</v>
      </c>
    </row>
    <row r="16" spans="1:9" ht="15" x14ac:dyDescent="0.25">
      <c r="A16" s="25">
        <v>25020000</v>
      </c>
      <c r="B16" s="26" t="s">
        <v>34</v>
      </c>
      <c r="C16" s="35">
        <v>0</v>
      </c>
      <c r="D16" s="35">
        <v>40583.5</v>
      </c>
      <c r="E16" s="35">
        <f t="shared" si="1"/>
        <v>40583.5</v>
      </c>
      <c r="F16" s="35">
        <f t="shared" si="2"/>
        <v>0</v>
      </c>
    </row>
    <row r="17" spans="1:6" s="5" customFormat="1" ht="14.25" x14ac:dyDescent="0.2">
      <c r="A17" s="23">
        <v>30000000</v>
      </c>
      <c r="B17" s="24" t="s">
        <v>35</v>
      </c>
      <c r="C17" s="33">
        <f t="shared" ref="C17:D17" si="6">C18</f>
        <v>311.89999999999998</v>
      </c>
      <c r="D17" s="33">
        <f t="shared" si="6"/>
        <v>311.89999999999998</v>
      </c>
      <c r="E17" s="33">
        <f t="shared" si="1"/>
        <v>0</v>
      </c>
      <c r="F17" s="33">
        <f t="shared" si="2"/>
        <v>100</v>
      </c>
    </row>
    <row r="18" spans="1:6" s="5" customFormat="1" ht="14.25" x14ac:dyDescent="0.2">
      <c r="A18" s="23">
        <v>33000000</v>
      </c>
      <c r="B18" s="24" t="s">
        <v>131</v>
      </c>
      <c r="C18" s="33">
        <f t="shared" ref="C18:D18" si="7">C19</f>
        <v>311.89999999999998</v>
      </c>
      <c r="D18" s="33">
        <f t="shared" si="7"/>
        <v>311.89999999999998</v>
      </c>
      <c r="E18" s="33">
        <f t="shared" si="1"/>
        <v>0</v>
      </c>
      <c r="F18" s="33">
        <f t="shared" si="2"/>
        <v>100</v>
      </c>
    </row>
    <row r="19" spans="1:6" ht="15" x14ac:dyDescent="0.25">
      <c r="A19" s="25">
        <v>33010000</v>
      </c>
      <c r="B19" s="26" t="s">
        <v>132</v>
      </c>
      <c r="C19" s="35">
        <v>311.89999999999998</v>
      </c>
      <c r="D19" s="35">
        <v>311.89999999999998</v>
      </c>
      <c r="E19" s="35">
        <f t="shared" si="1"/>
        <v>0</v>
      </c>
      <c r="F19" s="35">
        <f t="shared" si="2"/>
        <v>100</v>
      </c>
    </row>
    <row r="20" spans="1:6" ht="14.25" x14ac:dyDescent="0.2">
      <c r="A20" s="29">
        <v>40000000</v>
      </c>
      <c r="B20" s="30" t="s">
        <v>23</v>
      </c>
      <c r="C20" s="38">
        <f>SUM(C21:C24)</f>
        <v>151051</v>
      </c>
      <c r="D20" s="38">
        <f>SUM(D21:D24)</f>
        <v>135882.79999999999</v>
      </c>
      <c r="E20" s="38">
        <f t="shared" si="1"/>
        <v>-15168.200000000012</v>
      </c>
      <c r="F20" s="38">
        <f t="shared" si="2"/>
        <v>89.958226029619127</v>
      </c>
    </row>
    <row r="21" spans="1:6" ht="30" x14ac:dyDescent="0.25">
      <c r="A21" s="65">
        <v>41051000</v>
      </c>
      <c r="B21" s="26" t="s">
        <v>161</v>
      </c>
      <c r="C21" s="57">
        <v>537</v>
      </c>
      <c r="D21" s="57">
        <v>537</v>
      </c>
      <c r="E21" s="35">
        <f t="shared" ref="E21" si="8">D21-C21</f>
        <v>0</v>
      </c>
      <c r="F21" s="35">
        <f t="shared" ref="F21" si="9">IF(C21=0,0,D21/C21*100)</f>
        <v>100</v>
      </c>
    </row>
    <row r="22" spans="1:6" ht="15" x14ac:dyDescent="0.25">
      <c r="A22" s="65">
        <v>41053900</v>
      </c>
      <c r="B22" s="66" t="s">
        <v>104</v>
      </c>
      <c r="C22" s="57">
        <v>2406.6999999999998</v>
      </c>
      <c r="D22" s="57">
        <v>2396.9</v>
      </c>
      <c r="E22" s="35">
        <f t="shared" ref="E22" si="10">D22-C22</f>
        <v>-9.7999999999997272</v>
      </c>
      <c r="F22" s="35">
        <f t="shared" ref="F22" si="11">IF(C22=0,0,D22/C22*100)</f>
        <v>99.592803423775294</v>
      </c>
    </row>
    <row r="23" spans="1:6" ht="45" x14ac:dyDescent="0.25">
      <c r="A23" s="25">
        <v>41059100</v>
      </c>
      <c r="B23" s="26" t="s">
        <v>146</v>
      </c>
      <c r="C23" s="35">
        <v>101392.6</v>
      </c>
      <c r="D23" s="35">
        <v>86234.2</v>
      </c>
      <c r="E23" s="35">
        <f t="shared" si="1"/>
        <v>-15158.400000000009</v>
      </c>
      <c r="F23" s="35">
        <f t="shared" si="2"/>
        <v>85.049796533474819</v>
      </c>
    </row>
    <row r="24" spans="1:6" ht="60" x14ac:dyDescent="0.25">
      <c r="A24" s="25">
        <v>41059200</v>
      </c>
      <c r="B24" s="26" t="s">
        <v>160</v>
      </c>
      <c r="C24" s="35">
        <v>46714.7</v>
      </c>
      <c r="D24" s="35">
        <v>46714.7</v>
      </c>
      <c r="E24" s="35">
        <f t="shared" ref="E24" si="12">D24-C24</f>
        <v>0</v>
      </c>
      <c r="F24" s="35">
        <f t="shared" ref="F24" si="13">IF(C24=0,0,D24/C24*100)</f>
        <v>100</v>
      </c>
    </row>
    <row r="25" spans="1:6" s="5" customFormat="1" ht="14.25" x14ac:dyDescent="0.2">
      <c r="A25" s="23">
        <v>50000000</v>
      </c>
      <c r="B25" s="24" t="s">
        <v>38</v>
      </c>
      <c r="C25" s="33">
        <f t="shared" ref="C25:D25" si="14">C26</f>
        <v>1</v>
      </c>
      <c r="D25" s="33">
        <f t="shared" si="14"/>
        <v>51</v>
      </c>
      <c r="E25" s="33">
        <f t="shared" si="1"/>
        <v>50</v>
      </c>
      <c r="F25" s="33">
        <f t="shared" si="2"/>
        <v>5100</v>
      </c>
    </row>
    <row r="26" spans="1:6" ht="30" x14ac:dyDescent="0.25">
      <c r="A26" s="25">
        <v>50110000</v>
      </c>
      <c r="B26" s="26" t="s">
        <v>39</v>
      </c>
      <c r="C26" s="35">
        <v>1</v>
      </c>
      <c r="D26" s="35">
        <v>51</v>
      </c>
      <c r="E26" s="35">
        <f t="shared" si="1"/>
        <v>50</v>
      </c>
      <c r="F26" s="35">
        <f t="shared" si="2"/>
        <v>5100</v>
      </c>
    </row>
    <row r="27" spans="1:6" ht="14.25" x14ac:dyDescent="0.2">
      <c r="A27" s="85" t="s">
        <v>128</v>
      </c>
      <c r="B27" s="85"/>
      <c r="C27" s="40">
        <f>C8+C11+C17+C25</f>
        <v>2984.9</v>
      </c>
      <c r="D27" s="40">
        <f>D8+D11+D17+D25</f>
        <v>41596.6</v>
      </c>
      <c r="E27" s="40">
        <f t="shared" si="1"/>
        <v>38611.699999999997</v>
      </c>
      <c r="F27" s="40">
        <f t="shared" si="2"/>
        <v>1393.5676237059868</v>
      </c>
    </row>
    <row r="28" spans="1:6" ht="14.25" x14ac:dyDescent="0.2">
      <c r="A28" s="85" t="s">
        <v>29</v>
      </c>
      <c r="B28" s="85"/>
      <c r="C28" s="40">
        <f t="shared" ref="C28:D28" si="15">C27+C20</f>
        <v>154035.9</v>
      </c>
      <c r="D28" s="40">
        <f t="shared" si="15"/>
        <v>177479.4</v>
      </c>
      <c r="E28" s="40">
        <f t="shared" si="1"/>
        <v>23443.5</v>
      </c>
      <c r="F28" s="40">
        <f t="shared" si="2"/>
        <v>115.21950402471113</v>
      </c>
    </row>
    <row r="29" spans="1:6" x14ac:dyDescent="0.2">
      <c r="C29" s="17"/>
      <c r="D29" s="17"/>
      <c r="E29" s="17"/>
    </row>
    <row r="31" spans="1:6" x14ac:dyDescent="0.2">
      <c r="C31" s="17"/>
      <c r="D31" s="17"/>
    </row>
  </sheetData>
  <mergeCells count="8">
    <mergeCell ref="A27:B27"/>
    <mergeCell ref="A28:B28"/>
    <mergeCell ref="A2:F2"/>
    <mergeCell ref="A3:F3"/>
    <mergeCell ref="A4:F4"/>
    <mergeCell ref="A6:A7"/>
    <mergeCell ref="B6:B7"/>
    <mergeCell ref="C6:F6"/>
  </mergeCells>
  <pageMargins left="0.59055118110236227" right="0.39370078740157483" top="0.78740157480314965" bottom="0.39370078740157483" header="0" footer="0"/>
  <pageSetup paperSize="9" scale="70" fitToHeight="50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8"/>
  <sheetViews>
    <sheetView topLeftCell="A28" workbookViewId="0">
      <selection activeCell="B39" sqref="B39"/>
    </sheetView>
  </sheetViews>
  <sheetFormatPr defaultRowHeight="12.75" x14ac:dyDescent="0.2"/>
  <cols>
    <col min="1" max="1" width="12.7109375" style="7" customWidth="1"/>
    <col min="2" max="2" width="77.42578125" style="8" customWidth="1"/>
    <col min="3" max="3" width="16.5703125" style="7" customWidth="1"/>
    <col min="4" max="6" width="15.7109375" style="7" customWidth="1"/>
    <col min="7" max="246" width="9.140625" style="6"/>
    <col min="247" max="247" width="12.7109375" style="6" customWidth="1"/>
    <col min="248" max="248" width="50.7109375" style="6" customWidth="1"/>
    <col min="249" max="262" width="15.7109375" style="6" customWidth="1"/>
    <col min="263" max="502" width="9.140625" style="6"/>
    <col min="503" max="503" width="12.7109375" style="6" customWidth="1"/>
    <col min="504" max="504" width="50.7109375" style="6" customWidth="1"/>
    <col min="505" max="518" width="15.7109375" style="6" customWidth="1"/>
    <col min="519" max="758" width="9.140625" style="6"/>
    <col min="759" max="759" width="12.7109375" style="6" customWidth="1"/>
    <col min="760" max="760" width="50.7109375" style="6" customWidth="1"/>
    <col min="761" max="774" width="15.7109375" style="6" customWidth="1"/>
    <col min="775" max="1014" width="9.140625" style="6"/>
    <col min="1015" max="1015" width="12.7109375" style="6" customWidth="1"/>
    <col min="1016" max="1016" width="50.7109375" style="6" customWidth="1"/>
    <col min="1017" max="1030" width="15.7109375" style="6" customWidth="1"/>
    <col min="1031" max="1270" width="9.140625" style="6"/>
    <col min="1271" max="1271" width="12.7109375" style="6" customWidth="1"/>
    <col min="1272" max="1272" width="50.7109375" style="6" customWidth="1"/>
    <col min="1273" max="1286" width="15.7109375" style="6" customWidth="1"/>
    <col min="1287" max="1526" width="9.140625" style="6"/>
    <col min="1527" max="1527" width="12.7109375" style="6" customWidth="1"/>
    <col min="1528" max="1528" width="50.7109375" style="6" customWidth="1"/>
    <col min="1529" max="1542" width="15.7109375" style="6" customWidth="1"/>
    <col min="1543" max="1782" width="9.140625" style="6"/>
    <col min="1783" max="1783" width="12.7109375" style="6" customWidth="1"/>
    <col min="1784" max="1784" width="50.7109375" style="6" customWidth="1"/>
    <col min="1785" max="1798" width="15.7109375" style="6" customWidth="1"/>
    <col min="1799" max="2038" width="9.140625" style="6"/>
    <col min="2039" max="2039" width="12.7109375" style="6" customWidth="1"/>
    <col min="2040" max="2040" width="50.7109375" style="6" customWidth="1"/>
    <col min="2041" max="2054" width="15.7109375" style="6" customWidth="1"/>
    <col min="2055" max="2294" width="9.140625" style="6"/>
    <col min="2295" max="2295" width="12.7109375" style="6" customWidth="1"/>
    <col min="2296" max="2296" width="50.7109375" style="6" customWidth="1"/>
    <col min="2297" max="2310" width="15.7109375" style="6" customWidth="1"/>
    <col min="2311" max="2550" width="9.140625" style="6"/>
    <col min="2551" max="2551" width="12.7109375" style="6" customWidth="1"/>
    <col min="2552" max="2552" width="50.7109375" style="6" customWidth="1"/>
    <col min="2553" max="2566" width="15.7109375" style="6" customWidth="1"/>
    <col min="2567" max="2806" width="9.140625" style="6"/>
    <col min="2807" max="2807" width="12.7109375" style="6" customWidth="1"/>
    <col min="2808" max="2808" width="50.7109375" style="6" customWidth="1"/>
    <col min="2809" max="2822" width="15.7109375" style="6" customWidth="1"/>
    <col min="2823" max="3062" width="9.140625" style="6"/>
    <col min="3063" max="3063" width="12.7109375" style="6" customWidth="1"/>
    <col min="3064" max="3064" width="50.7109375" style="6" customWidth="1"/>
    <col min="3065" max="3078" width="15.7109375" style="6" customWidth="1"/>
    <col min="3079" max="3318" width="9.140625" style="6"/>
    <col min="3319" max="3319" width="12.7109375" style="6" customWidth="1"/>
    <col min="3320" max="3320" width="50.7109375" style="6" customWidth="1"/>
    <col min="3321" max="3334" width="15.7109375" style="6" customWidth="1"/>
    <col min="3335" max="3574" width="9.140625" style="6"/>
    <col min="3575" max="3575" width="12.7109375" style="6" customWidth="1"/>
    <col min="3576" max="3576" width="50.7109375" style="6" customWidth="1"/>
    <col min="3577" max="3590" width="15.7109375" style="6" customWidth="1"/>
    <col min="3591" max="3830" width="9.140625" style="6"/>
    <col min="3831" max="3831" width="12.7109375" style="6" customWidth="1"/>
    <col min="3832" max="3832" width="50.7109375" style="6" customWidth="1"/>
    <col min="3833" max="3846" width="15.7109375" style="6" customWidth="1"/>
    <col min="3847" max="4086" width="9.140625" style="6"/>
    <col min="4087" max="4087" width="12.7109375" style="6" customWidth="1"/>
    <col min="4088" max="4088" width="50.7109375" style="6" customWidth="1"/>
    <col min="4089" max="4102" width="15.7109375" style="6" customWidth="1"/>
    <col min="4103" max="4342" width="9.140625" style="6"/>
    <col min="4343" max="4343" width="12.7109375" style="6" customWidth="1"/>
    <col min="4344" max="4344" width="50.7109375" style="6" customWidth="1"/>
    <col min="4345" max="4358" width="15.7109375" style="6" customWidth="1"/>
    <col min="4359" max="4598" width="9.140625" style="6"/>
    <col min="4599" max="4599" width="12.7109375" style="6" customWidth="1"/>
    <col min="4600" max="4600" width="50.7109375" style="6" customWidth="1"/>
    <col min="4601" max="4614" width="15.7109375" style="6" customWidth="1"/>
    <col min="4615" max="4854" width="9.140625" style="6"/>
    <col min="4855" max="4855" width="12.7109375" style="6" customWidth="1"/>
    <col min="4856" max="4856" width="50.7109375" style="6" customWidth="1"/>
    <col min="4857" max="4870" width="15.7109375" style="6" customWidth="1"/>
    <col min="4871" max="5110" width="9.140625" style="6"/>
    <col min="5111" max="5111" width="12.7109375" style="6" customWidth="1"/>
    <col min="5112" max="5112" width="50.7109375" style="6" customWidth="1"/>
    <col min="5113" max="5126" width="15.7109375" style="6" customWidth="1"/>
    <col min="5127" max="5366" width="9.140625" style="6"/>
    <col min="5367" max="5367" width="12.7109375" style="6" customWidth="1"/>
    <col min="5368" max="5368" width="50.7109375" style="6" customWidth="1"/>
    <col min="5369" max="5382" width="15.7109375" style="6" customWidth="1"/>
    <col min="5383" max="5622" width="9.140625" style="6"/>
    <col min="5623" max="5623" width="12.7109375" style="6" customWidth="1"/>
    <col min="5624" max="5624" width="50.7109375" style="6" customWidth="1"/>
    <col min="5625" max="5638" width="15.7109375" style="6" customWidth="1"/>
    <col min="5639" max="5878" width="9.140625" style="6"/>
    <col min="5879" max="5879" width="12.7109375" style="6" customWidth="1"/>
    <col min="5880" max="5880" width="50.7109375" style="6" customWidth="1"/>
    <col min="5881" max="5894" width="15.7109375" style="6" customWidth="1"/>
    <col min="5895" max="6134" width="9.140625" style="6"/>
    <col min="6135" max="6135" width="12.7109375" style="6" customWidth="1"/>
    <col min="6136" max="6136" width="50.7109375" style="6" customWidth="1"/>
    <col min="6137" max="6150" width="15.7109375" style="6" customWidth="1"/>
    <col min="6151" max="6390" width="9.140625" style="6"/>
    <col min="6391" max="6391" width="12.7109375" style="6" customWidth="1"/>
    <col min="6392" max="6392" width="50.7109375" style="6" customWidth="1"/>
    <col min="6393" max="6406" width="15.7109375" style="6" customWidth="1"/>
    <col min="6407" max="6646" width="9.140625" style="6"/>
    <col min="6647" max="6647" width="12.7109375" style="6" customWidth="1"/>
    <col min="6648" max="6648" width="50.7109375" style="6" customWidth="1"/>
    <col min="6649" max="6662" width="15.7109375" style="6" customWidth="1"/>
    <col min="6663" max="6902" width="9.140625" style="6"/>
    <col min="6903" max="6903" width="12.7109375" style="6" customWidth="1"/>
    <col min="6904" max="6904" width="50.7109375" style="6" customWidth="1"/>
    <col min="6905" max="6918" width="15.7109375" style="6" customWidth="1"/>
    <col min="6919" max="7158" width="9.140625" style="6"/>
    <col min="7159" max="7159" width="12.7109375" style="6" customWidth="1"/>
    <col min="7160" max="7160" width="50.7109375" style="6" customWidth="1"/>
    <col min="7161" max="7174" width="15.7109375" style="6" customWidth="1"/>
    <col min="7175" max="7414" width="9.140625" style="6"/>
    <col min="7415" max="7415" width="12.7109375" style="6" customWidth="1"/>
    <col min="7416" max="7416" width="50.7109375" style="6" customWidth="1"/>
    <col min="7417" max="7430" width="15.7109375" style="6" customWidth="1"/>
    <col min="7431" max="7670" width="9.140625" style="6"/>
    <col min="7671" max="7671" width="12.7109375" style="6" customWidth="1"/>
    <col min="7672" max="7672" width="50.7109375" style="6" customWidth="1"/>
    <col min="7673" max="7686" width="15.7109375" style="6" customWidth="1"/>
    <col min="7687" max="7926" width="9.140625" style="6"/>
    <col min="7927" max="7927" width="12.7109375" style="6" customWidth="1"/>
    <col min="7928" max="7928" width="50.7109375" style="6" customWidth="1"/>
    <col min="7929" max="7942" width="15.7109375" style="6" customWidth="1"/>
    <col min="7943" max="8182" width="9.140625" style="6"/>
    <col min="8183" max="8183" width="12.7109375" style="6" customWidth="1"/>
    <col min="8184" max="8184" width="50.7109375" style="6" customWidth="1"/>
    <col min="8185" max="8198" width="15.7109375" style="6" customWidth="1"/>
    <col min="8199" max="8438" width="9.140625" style="6"/>
    <col min="8439" max="8439" width="12.7109375" style="6" customWidth="1"/>
    <col min="8440" max="8440" width="50.7109375" style="6" customWidth="1"/>
    <col min="8441" max="8454" width="15.7109375" style="6" customWidth="1"/>
    <col min="8455" max="8694" width="9.140625" style="6"/>
    <col min="8695" max="8695" width="12.7109375" style="6" customWidth="1"/>
    <col min="8696" max="8696" width="50.7109375" style="6" customWidth="1"/>
    <col min="8697" max="8710" width="15.7109375" style="6" customWidth="1"/>
    <col min="8711" max="8950" width="9.140625" style="6"/>
    <col min="8951" max="8951" width="12.7109375" style="6" customWidth="1"/>
    <col min="8952" max="8952" width="50.7109375" style="6" customWidth="1"/>
    <col min="8953" max="8966" width="15.7109375" style="6" customWidth="1"/>
    <col min="8967" max="9206" width="9.140625" style="6"/>
    <col min="9207" max="9207" width="12.7109375" style="6" customWidth="1"/>
    <col min="9208" max="9208" width="50.7109375" style="6" customWidth="1"/>
    <col min="9209" max="9222" width="15.7109375" style="6" customWidth="1"/>
    <col min="9223" max="9462" width="9.140625" style="6"/>
    <col min="9463" max="9463" width="12.7109375" style="6" customWidth="1"/>
    <col min="9464" max="9464" width="50.7109375" style="6" customWidth="1"/>
    <col min="9465" max="9478" width="15.7109375" style="6" customWidth="1"/>
    <col min="9479" max="9718" width="9.140625" style="6"/>
    <col min="9719" max="9719" width="12.7109375" style="6" customWidth="1"/>
    <col min="9720" max="9720" width="50.7109375" style="6" customWidth="1"/>
    <col min="9721" max="9734" width="15.7109375" style="6" customWidth="1"/>
    <col min="9735" max="9974" width="9.140625" style="6"/>
    <col min="9975" max="9975" width="12.7109375" style="6" customWidth="1"/>
    <col min="9976" max="9976" width="50.7109375" style="6" customWidth="1"/>
    <col min="9977" max="9990" width="15.7109375" style="6" customWidth="1"/>
    <col min="9991" max="10230" width="9.140625" style="6"/>
    <col min="10231" max="10231" width="12.7109375" style="6" customWidth="1"/>
    <col min="10232" max="10232" width="50.7109375" style="6" customWidth="1"/>
    <col min="10233" max="10246" width="15.7109375" style="6" customWidth="1"/>
    <col min="10247" max="10486" width="9.140625" style="6"/>
    <col min="10487" max="10487" width="12.7109375" style="6" customWidth="1"/>
    <col min="10488" max="10488" width="50.7109375" style="6" customWidth="1"/>
    <col min="10489" max="10502" width="15.7109375" style="6" customWidth="1"/>
    <col min="10503" max="10742" width="9.140625" style="6"/>
    <col min="10743" max="10743" width="12.7109375" style="6" customWidth="1"/>
    <col min="10744" max="10744" width="50.7109375" style="6" customWidth="1"/>
    <col min="10745" max="10758" width="15.7109375" style="6" customWidth="1"/>
    <col min="10759" max="10998" width="9.140625" style="6"/>
    <col min="10999" max="10999" width="12.7109375" style="6" customWidth="1"/>
    <col min="11000" max="11000" width="50.7109375" style="6" customWidth="1"/>
    <col min="11001" max="11014" width="15.7109375" style="6" customWidth="1"/>
    <col min="11015" max="11254" width="9.140625" style="6"/>
    <col min="11255" max="11255" width="12.7109375" style="6" customWidth="1"/>
    <col min="11256" max="11256" width="50.7109375" style="6" customWidth="1"/>
    <col min="11257" max="11270" width="15.7109375" style="6" customWidth="1"/>
    <col min="11271" max="11510" width="9.140625" style="6"/>
    <col min="11511" max="11511" width="12.7109375" style="6" customWidth="1"/>
    <col min="11512" max="11512" width="50.7109375" style="6" customWidth="1"/>
    <col min="11513" max="11526" width="15.7109375" style="6" customWidth="1"/>
    <col min="11527" max="11766" width="9.140625" style="6"/>
    <col min="11767" max="11767" width="12.7109375" style="6" customWidth="1"/>
    <col min="11768" max="11768" width="50.7109375" style="6" customWidth="1"/>
    <col min="11769" max="11782" width="15.7109375" style="6" customWidth="1"/>
    <col min="11783" max="12022" width="9.140625" style="6"/>
    <col min="12023" max="12023" width="12.7109375" style="6" customWidth="1"/>
    <col min="12024" max="12024" width="50.7109375" style="6" customWidth="1"/>
    <col min="12025" max="12038" width="15.7109375" style="6" customWidth="1"/>
    <col min="12039" max="12278" width="9.140625" style="6"/>
    <col min="12279" max="12279" width="12.7109375" style="6" customWidth="1"/>
    <col min="12280" max="12280" width="50.7109375" style="6" customWidth="1"/>
    <col min="12281" max="12294" width="15.7109375" style="6" customWidth="1"/>
    <col min="12295" max="12534" width="9.140625" style="6"/>
    <col min="12535" max="12535" width="12.7109375" style="6" customWidth="1"/>
    <col min="12536" max="12536" width="50.7109375" style="6" customWidth="1"/>
    <col min="12537" max="12550" width="15.7109375" style="6" customWidth="1"/>
    <col min="12551" max="12790" width="9.140625" style="6"/>
    <col min="12791" max="12791" width="12.7109375" style="6" customWidth="1"/>
    <col min="12792" max="12792" width="50.7109375" style="6" customWidth="1"/>
    <col min="12793" max="12806" width="15.7109375" style="6" customWidth="1"/>
    <col min="12807" max="13046" width="9.140625" style="6"/>
    <col min="13047" max="13047" width="12.7109375" style="6" customWidth="1"/>
    <col min="13048" max="13048" width="50.7109375" style="6" customWidth="1"/>
    <col min="13049" max="13062" width="15.7109375" style="6" customWidth="1"/>
    <col min="13063" max="13302" width="9.140625" style="6"/>
    <col min="13303" max="13303" width="12.7109375" style="6" customWidth="1"/>
    <col min="13304" max="13304" width="50.7109375" style="6" customWidth="1"/>
    <col min="13305" max="13318" width="15.7109375" style="6" customWidth="1"/>
    <col min="13319" max="13558" width="9.140625" style="6"/>
    <col min="13559" max="13559" width="12.7109375" style="6" customWidth="1"/>
    <col min="13560" max="13560" width="50.7109375" style="6" customWidth="1"/>
    <col min="13561" max="13574" width="15.7109375" style="6" customWidth="1"/>
    <col min="13575" max="13814" width="9.140625" style="6"/>
    <col min="13815" max="13815" width="12.7109375" style="6" customWidth="1"/>
    <col min="13816" max="13816" width="50.7109375" style="6" customWidth="1"/>
    <col min="13817" max="13830" width="15.7109375" style="6" customWidth="1"/>
    <col min="13831" max="14070" width="9.140625" style="6"/>
    <col min="14071" max="14071" width="12.7109375" style="6" customWidth="1"/>
    <col min="14072" max="14072" width="50.7109375" style="6" customWidth="1"/>
    <col min="14073" max="14086" width="15.7109375" style="6" customWidth="1"/>
    <col min="14087" max="14326" width="9.140625" style="6"/>
    <col min="14327" max="14327" width="12.7109375" style="6" customWidth="1"/>
    <col min="14328" max="14328" width="50.7109375" style="6" customWidth="1"/>
    <col min="14329" max="14342" width="15.7109375" style="6" customWidth="1"/>
    <col min="14343" max="14582" width="9.140625" style="6"/>
    <col min="14583" max="14583" width="12.7109375" style="6" customWidth="1"/>
    <col min="14584" max="14584" width="50.7109375" style="6" customWidth="1"/>
    <col min="14585" max="14598" width="15.7109375" style="6" customWidth="1"/>
    <col min="14599" max="14838" width="9.140625" style="6"/>
    <col min="14839" max="14839" width="12.7109375" style="6" customWidth="1"/>
    <col min="14840" max="14840" width="50.7109375" style="6" customWidth="1"/>
    <col min="14841" max="14854" width="15.7109375" style="6" customWidth="1"/>
    <col min="14855" max="15094" width="9.140625" style="6"/>
    <col min="15095" max="15095" width="12.7109375" style="6" customWidth="1"/>
    <col min="15096" max="15096" width="50.7109375" style="6" customWidth="1"/>
    <col min="15097" max="15110" width="15.7109375" style="6" customWidth="1"/>
    <col min="15111" max="15350" width="9.140625" style="6"/>
    <col min="15351" max="15351" width="12.7109375" style="6" customWidth="1"/>
    <col min="15352" max="15352" width="50.7109375" style="6" customWidth="1"/>
    <col min="15353" max="15366" width="15.7109375" style="6" customWidth="1"/>
    <col min="15367" max="15606" width="9.140625" style="6"/>
    <col min="15607" max="15607" width="12.7109375" style="6" customWidth="1"/>
    <col min="15608" max="15608" width="50.7109375" style="6" customWidth="1"/>
    <col min="15609" max="15622" width="15.7109375" style="6" customWidth="1"/>
    <col min="15623" max="15862" width="9.140625" style="6"/>
    <col min="15863" max="15863" width="12.7109375" style="6" customWidth="1"/>
    <col min="15864" max="15864" width="50.7109375" style="6" customWidth="1"/>
    <col min="15865" max="15878" width="15.7109375" style="6" customWidth="1"/>
    <col min="15879" max="16118" width="9.140625" style="6"/>
    <col min="16119" max="16119" width="12.7109375" style="6" customWidth="1"/>
    <col min="16120" max="16120" width="50.7109375" style="6" customWidth="1"/>
    <col min="16121" max="16134" width="15.7109375" style="6" customWidth="1"/>
    <col min="16135" max="16384" width="9.140625" style="6"/>
  </cols>
  <sheetData>
    <row r="2" spans="1:7" ht="18.75" x14ac:dyDescent="0.3">
      <c r="A2" s="92" t="s">
        <v>121</v>
      </c>
      <c r="B2" s="92"/>
      <c r="C2" s="92"/>
      <c r="D2" s="92"/>
      <c r="E2" s="92"/>
      <c r="F2" s="92"/>
    </row>
    <row r="3" spans="1:7" ht="18.75" x14ac:dyDescent="0.3">
      <c r="A3" s="92" t="s">
        <v>163</v>
      </c>
      <c r="B3" s="92"/>
      <c r="C3" s="92"/>
      <c r="D3" s="92"/>
      <c r="E3" s="92"/>
      <c r="F3" s="92"/>
    </row>
    <row r="4" spans="1:7" ht="18.75" x14ac:dyDescent="0.3">
      <c r="A4" s="92" t="s">
        <v>41</v>
      </c>
      <c r="B4" s="92"/>
      <c r="C4" s="92"/>
      <c r="D4" s="92"/>
      <c r="E4" s="92"/>
      <c r="F4" s="92"/>
    </row>
    <row r="5" spans="1:7" ht="15.75" x14ac:dyDescent="0.25">
      <c r="A5" s="70"/>
      <c r="B5" s="71"/>
      <c r="C5" s="70"/>
      <c r="D5" s="70"/>
      <c r="E5" s="70"/>
      <c r="F5" s="70" t="s">
        <v>133</v>
      </c>
    </row>
    <row r="6" spans="1:7" s="9" customFormat="1" ht="78.75" x14ac:dyDescent="0.2">
      <c r="A6" s="72" t="s">
        <v>42</v>
      </c>
      <c r="B6" s="72" t="s">
        <v>43</v>
      </c>
      <c r="C6" s="72" t="s">
        <v>167</v>
      </c>
      <c r="D6" s="72" t="s">
        <v>168</v>
      </c>
      <c r="E6" s="72" t="s">
        <v>166</v>
      </c>
      <c r="F6" s="72" t="s">
        <v>169</v>
      </c>
    </row>
    <row r="7" spans="1:7" ht="15.75" x14ac:dyDescent="0.2">
      <c r="A7" s="72">
        <v>1</v>
      </c>
      <c r="B7" s="72">
        <v>2</v>
      </c>
      <c r="C7" s="72">
        <v>3</v>
      </c>
      <c r="D7" s="72">
        <v>4</v>
      </c>
      <c r="E7" s="72">
        <v>5</v>
      </c>
      <c r="F7" s="72">
        <v>6</v>
      </c>
    </row>
    <row r="8" spans="1:7" s="68" customFormat="1" ht="57.75" customHeight="1" x14ac:dyDescent="0.2">
      <c r="A8" s="73" t="s">
        <v>44</v>
      </c>
      <c r="B8" s="74" t="s">
        <v>45</v>
      </c>
      <c r="C8" s="75">
        <v>29590.361000000004</v>
      </c>
      <c r="D8" s="75">
        <v>26509.244989999996</v>
      </c>
      <c r="E8" s="75">
        <f t="shared" ref="E8:E39" si="0">C8-D8</f>
        <v>3081.1160100000088</v>
      </c>
      <c r="F8" s="75">
        <f t="shared" ref="F8:F39" si="1">IF(C8=0,0,(D8/C8)*100)</f>
        <v>89.587433522693388</v>
      </c>
      <c r="G8" s="67"/>
    </row>
    <row r="9" spans="1:7" s="68" customFormat="1" ht="28.5" customHeight="1" x14ac:dyDescent="0.2">
      <c r="A9" s="73" t="s">
        <v>46</v>
      </c>
      <c r="B9" s="74" t="s">
        <v>114</v>
      </c>
      <c r="C9" s="75">
        <v>19908.893</v>
      </c>
      <c r="D9" s="75">
        <v>16001.834550000003</v>
      </c>
      <c r="E9" s="75">
        <f t="shared" si="0"/>
        <v>3907.0584499999968</v>
      </c>
      <c r="F9" s="75">
        <f t="shared" si="1"/>
        <v>80.375310420323231</v>
      </c>
      <c r="G9" s="67"/>
    </row>
    <row r="10" spans="1:7" s="68" customFormat="1" ht="40.5" customHeight="1" x14ac:dyDescent="0.2">
      <c r="A10" s="73" t="s">
        <v>47</v>
      </c>
      <c r="B10" s="74" t="s">
        <v>115</v>
      </c>
      <c r="C10" s="75">
        <v>38317.4</v>
      </c>
      <c r="D10" s="75">
        <v>38317.4</v>
      </c>
      <c r="E10" s="75">
        <f t="shared" si="0"/>
        <v>0</v>
      </c>
      <c r="F10" s="75">
        <f t="shared" si="1"/>
        <v>100</v>
      </c>
      <c r="G10" s="67"/>
    </row>
    <row r="11" spans="1:7" s="68" customFormat="1" ht="47.25" x14ac:dyDescent="0.2">
      <c r="A11" s="73" t="s">
        <v>48</v>
      </c>
      <c r="B11" s="74" t="s">
        <v>49</v>
      </c>
      <c r="C11" s="75">
        <v>385.233</v>
      </c>
      <c r="D11" s="75">
        <v>336.37738000000002</v>
      </c>
      <c r="E11" s="75">
        <f t="shared" si="0"/>
        <v>48.855619999999988</v>
      </c>
      <c r="F11" s="75">
        <f t="shared" si="1"/>
        <v>87.31790371022214</v>
      </c>
      <c r="G11" s="67"/>
    </row>
    <row r="12" spans="1:7" s="68" customFormat="1" ht="50.25" customHeight="1" x14ac:dyDescent="0.2">
      <c r="A12" s="73" t="s">
        <v>116</v>
      </c>
      <c r="B12" s="74" t="s">
        <v>117</v>
      </c>
      <c r="C12" s="75">
        <v>158.846</v>
      </c>
      <c r="D12" s="75">
        <v>118.08164000000001</v>
      </c>
      <c r="E12" s="75">
        <f t="shared" si="0"/>
        <v>40.764359999999996</v>
      </c>
      <c r="F12" s="75">
        <f t="shared" si="1"/>
        <v>74.337181924631395</v>
      </c>
      <c r="G12" s="67"/>
    </row>
    <row r="13" spans="1:7" s="68" customFormat="1" ht="21.75" customHeight="1" x14ac:dyDescent="0.2">
      <c r="A13" s="73" t="s">
        <v>50</v>
      </c>
      <c r="B13" s="74" t="s">
        <v>51</v>
      </c>
      <c r="C13" s="75">
        <v>26921.659</v>
      </c>
      <c r="D13" s="75">
        <v>26919.543030000001</v>
      </c>
      <c r="E13" s="75">
        <f t="shared" si="0"/>
        <v>2.1159699999989243</v>
      </c>
      <c r="F13" s="75">
        <f t="shared" si="1"/>
        <v>99.992140268918789</v>
      </c>
      <c r="G13" s="67"/>
    </row>
    <row r="14" spans="1:7" s="68" customFormat="1" ht="25.5" customHeight="1" x14ac:dyDescent="0.2">
      <c r="A14" s="73" t="s">
        <v>52</v>
      </c>
      <c r="B14" s="74" t="s">
        <v>53</v>
      </c>
      <c r="C14" s="75">
        <v>1317.915</v>
      </c>
      <c r="D14" s="75">
        <v>1208.5366899999999</v>
      </c>
      <c r="E14" s="75">
        <f t="shared" si="0"/>
        <v>109.37831000000006</v>
      </c>
      <c r="F14" s="75">
        <f t="shared" si="1"/>
        <v>91.700655201587352</v>
      </c>
      <c r="G14" s="67"/>
    </row>
    <row r="15" spans="1:7" s="68" customFormat="1" ht="15.75" x14ac:dyDescent="0.2">
      <c r="A15" s="73" t="s">
        <v>109</v>
      </c>
      <c r="B15" s="74" t="s">
        <v>110</v>
      </c>
      <c r="C15" s="75">
        <v>4835.3040000000001</v>
      </c>
      <c r="D15" s="75">
        <v>4834.0393000000004</v>
      </c>
      <c r="E15" s="75">
        <f t="shared" si="0"/>
        <v>1.2646999999997206</v>
      </c>
      <c r="F15" s="75">
        <f t="shared" si="1"/>
        <v>99.973844457349543</v>
      </c>
      <c r="G15" s="67"/>
    </row>
    <row r="16" spans="1:7" s="68" customFormat="1" ht="23.25" customHeight="1" x14ac:dyDescent="0.2">
      <c r="A16" s="73" t="s">
        <v>54</v>
      </c>
      <c r="B16" s="74" t="s">
        <v>55</v>
      </c>
      <c r="C16" s="75">
        <v>1.4339999999999999</v>
      </c>
      <c r="D16" s="75">
        <v>0</v>
      </c>
      <c r="E16" s="75">
        <f t="shared" si="0"/>
        <v>1.4339999999999999</v>
      </c>
      <c r="F16" s="75">
        <f t="shared" si="1"/>
        <v>0</v>
      </c>
      <c r="G16" s="67"/>
    </row>
    <row r="17" spans="1:7" s="68" customFormat="1" ht="38.25" customHeight="1" x14ac:dyDescent="0.2">
      <c r="A17" s="73" t="s">
        <v>164</v>
      </c>
      <c r="B17" s="74" t="s">
        <v>165</v>
      </c>
      <c r="C17" s="75">
        <v>1004</v>
      </c>
      <c r="D17" s="75">
        <v>0</v>
      </c>
      <c r="E17" s="75">
        <f t="shared" si="0"/>
        <v>1004</v>
      </c>
      <c r="F17" s="75">
        <f t="shared" si="1"/>
        <v>0</v>
      </c>
      <c r="G17" s="67"/>
    </row>
    <row r="18" spans="1:7" s="68" customFormat="1" ht="50.25" customHeight="1" x14ac:dyDescent="0.2">
      <c r="A18" s="73" t="s">
        <v>56</v>
      </c>
      <c r="B18" s="74" t="s">
        <v>57</v>
      </c>
      <c r="C18" s="75">
        <v>0.2</v>
      </c>
      <c r="D18" s="75">
        <v>0</v>
      </c>
      <c r="E18" s="75">
        <f t="shared" si="0"/>
        <v>0.2</v>
      </c>
      <c r="F18" s="75">
        <f t="shared" si="1"/>
        <v>0</v>
      </c>
      <c r="G18" s="67"/>
    </row>
    <row r="19" spans="1:7" s="68" customFormat="1" ht="55.5" customHeight="1" x14ac:dyDescent="0.2">
      <c r="A19" s="73" t="s">
        <v>58</v>
      </c>
      <c r="B19" s="74" t="s">
        <v>59</v>
      </c>
      <c r="C19" s="75">
        <v>350.33300000000003</v>
      </c>
      <c r="D19" s="75">
        <v>223.84857000000002</v>
      </c>
      <c r="E19" s="75">
        <f t="shared" si="0"/>
        <v>126.48443</v>
      </c>
      <c r="F19" s="75">
        <f t="shared" si="1"/>
        <v>63.895941861029371</v>
      </c>
      <c r="G19" s="67"/>
    </row>
    <row r="20" spans="1:7" s="68" customFormat="1" ht="39.75" customHeight="1" x14ac:dyDescent="0.2">
      <c r="A20" s="73" t="s">
        <v>118</v>
      </c>
      <c r="B20" s="74" t="s">
        <v>119</v>
      </c>
      <c r="C20" s="75">
        <v>128716.57800000001</v>
      </c>
      <c r="D20" s="75">
        <v>127528.55404999999</v>
      </c>
      <c r="E20" s="75">
        <f t="shared" si="0"/>
        <v>1188.0239500000171</v>
      </c>
      <c r="F20" s="75">
        <f t="shared" si="1"/>
        <v>99.077023357473024</v>
      </c>
      <c r="G20" s="67"/>
    </row>
    <row r="21" spans="1:7" s="68" customFormat="1" ht="31.5" x14ac:dyDescent="0.2">
      <c r="A21" s="73" t="s">
        <v>60</v>
      </c>
      <c r="B21" s="74" t="s">
        <v>61</v>
      </c>
      <c r="C21" s="75">
        <v>6533.3470000000007</v>
      </c>
      <c r="D21" s="75">
        <v>6246.9336000000012</v>
      </c>
      <c r="E21" s="75">
        <f t="shared" si="0"/>
        <v>286.41339999999946</v>
      </c>
      <c r="F21" s="75">
        <f t="shared" si="1"/>
        <v>95.616130598910487</v>
      </c>
      <c r="G21" s="67"/>
    </row>
    <row r="22" spans="1:7" s="68" customFormat="1" ht="27" customHeight="1" x14ac:dyDescent="0.2">
      <c r="A22" s="73" t="s">
        <v>62</v>
      </c>
      <c r="B22" s="74" t="s">
        <v>63</v>
      </c>
      <c r="C22" s="75">
        <v>270.67200000000003</v>
      </c>
      <c r="D22" s="75">
        <v>261.99200000000002</v>
      </c>
      <c r="E22" s="75">
        <f t="shared" si="0"/>
        <v>8.6800000000000068</v>
      </c>
      <c r="F22" s="75">
        <f t="shared" si="1"/>
        <v>96.793166637110602</v>
      </c>
      <c r="G22" s="67"/>
    </row>
    <row r="23" spans="1:7" s="68" customFormat="1" ht="29.25" customHeight="1" x14ac:dyDescent="0.2">
      <c r="A23" s="73" t="s">
        <v>64</v>
      </c>
      <c r="B23" s="74" t="s">
        <v>65</v>
      </c>
      <c r="C23" s="75">
        <v>7902.9950000000008</v>
      </c>
      <c r="D23" s="75">
        <v>7596.3865999999998</v>
      </c>
      <c r="E23" s="75">
        <f t="shared" si="0"/>
        <v>306.60840000000098</v>
      </c>
      <c r="F23" s="75">
        <f t="shared" si="1"/>
        <v>96.120351841295587</v>
      </c>
      <c r="G23" s="67"/>
    </row>
    <row r="24" spans="1:7" s="68" customFormat="1" ht="41.25" customHeight="1" x14ac:dyDescent="0.2">
      <c r="A24" s="73" t="s">
        <v>66</v>
      </c>
      <c r="B24" s="74" t="s">
        <v>67</v>
      </c>
      <c r="C24" s="75">
        <v>53728.116000000002</v>
      </c>
      <c r="D24" s="75">
        <v>53590.405760000001</v>
      </c>
      <c r="E24" s="75">
        <f t="shared" si="0"/>
        <v>137.71024000000034</v>
      </c>
      <c r="F24" s="75">
        <f t="shared" si="1"/>
        <v>99.743690547422133</v>
      </c>
      <c r="G24" s="67"/>
    </row>
    <row r="25" spans="1:7" s="68" customFormat="1" ht="15.75" x14ac:dyDescent="0.2">
      <c r="A25" s="73" t="s">
        <v>68</v>
      </c>
      <c r="B25" s="74" t="s">
        <v>69</v>
      </c>
      <c r="C25" s="75">
        <v>203867.764</v>
      </c>
      <c r="D25" s="75">
        <v>202229.24156999995</v>
      </c>
      <c r="E25" s="75">
        <f t="shared" si="0"/>
        <v>1638.5224300000409</v>
      </c>
      <c r="F25" s="75">
        <f t="shared" si="1"/>
        <v>99.196281747613597</v>
      </c>
      <c r="G25" s="67"/>
    </row>
    <row r="26" spans="1:7" s="68" customFormat="1" ht="15.75" x14ac:dyDescent="0.2">
      <c r="A26" s="73" t="s">
        <v>135</v>
      </c>
      <c r="B26" s="74" t="s">
        <v>136</v>
      </c>
      <c r="C26" s="75">
        <v>1155.8900000000001</v>
      </c>
      <c r="D26" s="75">
        <v>1151.3920000000001</v>
      </c>
      <c r="E26" s="75">
        <f t="shared" si="0"/>
        <v>4.4980000000000473</v>
      </c>
      <c r="F26" s="75">
        <f t="shared" si="1"/>
        <v>99.61086262533631</v>
      </c>
      <c r="G26" s="67"/>
    </row>
    <row r="27" spans="1:7" s="68" customFormat="1" ht="39.75" customHeight="1" x14ac:dyDescent="0.2">
      <c r="A27" s="73" t="s">
        <v>70</v>
      </c>
      <c r="B27" s="74" t="s">
        <v>71</v>
      </c>
      <c r="C27" s="75">
        <v>27129.901000000002</v>
      </c>
      <c r="D27" s="75">
        <v>26377.975269999999</v>
      </c>
      <c r="E27" s="75">
        <f t="shared" si="0"/>
        <v>751.92573000000266</v>
      </c>
      <c r="F27" s="75">
        <f t="shared" si="1"/>
        <v>97.228424349945101</v>
      </c>
      <c r="G27" s="67"/>
    </row>
    <row r="28" spans="1:7" s="68" customFormat="1" ht="22.5" customHeight="1" x14ac:dyDescent="0.2">
      <c r="A28" s="73" t="s">
        <v>72</v>
      </c>
      <c r="B28" s="74" t="s">
        <v>73</v>
      </c>
      <c r="C28" s="75">
        <v>52.091999999999999</v>
      </c>
      <c r="D28" s="75">
        <v>52.091999999999999</v>
      </c>
      <c r="E28" s="75">
        <f t="shared" si="0"/>
        <v>0</v>
      </c>
      <c r="F28" s="75">
        <f t="shared" si="1"/>
        <v>100</v>
      </c>
      <c r="G28" s="67"/>
    </row>
    <row r="29" spans="1:7" s="68" customFormat="1" ht="15.75" x14ac:dyDescent="0.2">
      <c r="A29" s="73" t="s">
        <v>74</v>
      </c>
      <c r="B29" s="74" t="s">
        <v>75</v>
      </c>
      <c r="C29" s="75">
        <v>3564.7049999999999</v>
      </c>
      <c r="D29" s="75">
        <v>3249.0168399999998</v>
      </c>
      <c r="E29" s="75">
        <f t="shared" si="0"/>
        <v>315.68816000000015</v>
      </c>
      <c r="F29" s="75">
        <f t="shared" si="1"/>
        <v>91.144059326087287</v>
      </c>
      <c r="G29" s="67"/>
    </row>
    <row r="30" spans="1:7" s="68" customFormat="1" ht="31.5" x14ac:dyDescent="0.2">
      <c r="A30" s="73" t="s">
        <v>137</v>
      </c>
      <c r="B30" s="74" t="s">
        <v>138</v>
      </c>
      <c r="C30" s="75">
        <v>300</v>
      </c>
      <c r="D30" s="75">
        <v>0</v>
      </c>
      <c r="E30" s="75">
        <f t="shared" si="0"/>
        <v>300</v>
      </c>
      <c r="F30" s="75">
        <f t="shared" si="1"/>
        <v>0</v>
      </c>
      <c r="G30" s="67"/>
    </row>
    <row r="31" spans="1:7" s="68" customFormat="1" ht="15.75" x14ac:dyDescent="0.2">
      <c r="A31" s="73" t="s">
        <v>76</v>
      </c>
      <c r="B31" s="74" t="s">
        <v>120</v>
      </c>
      <c r="C31" s="75">
        <v>5883.7880000000005</v>
      </c>
      <c r="D31" s="75">
        <v>5252.6924400000007</v>
      </c>
      <c r="E31" s="75">
        <f t="shared" si="0"/>
        <v>631.09555999999975</v>
      </c>
      <c r="F31" s="75">
        <f t="shared" si="1"/>
        <v>89.273992196863659</v>
      </c>
      <c r="G31" s="67"/>
    </row>
    <row r="32" spans="1:7" s="68" customFormat="1" ht="15.75" x14ac:dyDescent="0.2">
      <c r="A32" s="73" t="s">
        <v>77</v>
      </c>
      <c r="B32" s="74" t="s">
        <v>78</v>
      </c>
      <c r="C32" s="75">
        <v>10743.593999999999</v>
      </c>
      <c r="D32" s="75">
        <v>8266.1252999999997</v>
      </c>
      <c r="E32" s="75">
        <f t="shared" si="0"/>
        <v>2477.4686999999994</v>
      </c>
      <c r="F32" s="75">
        <f t="shared" si="1"/>
        <v>76.940037942610275</v>
      </c>
      <c r="G32" s="67"/>
    </row>
    <row r="33" spans="1:7" s="68" customFormat="1" ht="15.75" x14ac:dyDescent="0.2">
      <c r="A33" s="73" t="s">
        <v>147</v>
      </c>
      <c r="B33" s="74" t="s">
        <v>104</v>
      </c>
      <c r="C33" s="75">
        <v>241.91</v>
      </c>
      <c r="D33" s="75">
        <v>241.89524</v>
      </c>
      <c r="E33" s="75">
        <f t="shared" si="0"/>
        <v>1.4759999999995443E-2</v>
      </c>
      <c r="F33" s="75">
        <f t="shared" si="1"/>
        <v>99.993898557314708</v>
      </c>
      <c r="G33" s="67"/>
    </row>
    <row r="34" spans="1:7" s="68" customFormat="1" ht="39" customHeight="1" x14ac:dyDescent="0.2">
      <c r="A34" s="73" t="s">
        <v>79</v>
      </c>
      <c r="B34" s="74" t="s">
        <v>80</v>
      </c>
      <c r="C34" s="75">
        <v>24322.417000000001</v>
      </c>
      <c r="D34" s="75">
        <v>24249.534879999999</v>
      </c>
      <c r="E34" s="75">
        <f t="shared" si="0"/>
        <v>72.882120000002033</v>
      </c>
      <c r="F34" s="75">
        <f t="shared" si="1"/>
        <v>99.700350010445092</v>
      </c>
      <c r="G34" s="67"/>
    </row>
    <row r="35" spans="1:7" s="68" customFormat="1" ht="35.25" customHeight="1" x14ac:dyDescent="0.2">
      <c r="A35" s="73" t="s">
        <v>134</v>
      </c>
      <c r="B35" s="74" t="s">
        <v>82</v>
      </c>
      <c r="C35" s="75">
        <v>612.61800000000005</v>
      </c>
      <c r="D35" s="75">
        <v>603.37225000000001</v>
      </c>
      <c r="E35" s="75">
        <f t="shared" si="0"/>
        <v>9.2457500000000437</v>
      </c>
      <c r="F35" s="75">
        <f t="shared" si="1"/>
        <v>98.490780551665154</v>
      </c>
      <c r="G35" s="67"/>
    </row>
    <row r="36" spans="1:7" s="68" customFormat="1" ht="33.75" customHeight="1" x14ac:dyDescent="0.2">
      <c r="A36" s="73" t="s">
        <v>148</v>
      </c>
      <c r="B36" s="74" t="s">
        <v>82</v>
      </c>
      <c r="C36" s="75">
        <v>1482.4829999999999</v>
      </c>
      <c r="D36" s="75">
        <v>1364.61276</v>
      </c>
      <c r="E36" s="75">
        <f t="shared" si="0"/>
        <v>117.87023999999997</v>
      </c>
      <c r="F36" s="75">
        <f t="shared" si="1"/>
        <v>92.049133784333449</v>
      </c>
      <c r="G36" s="67"/>
    </row>
    <row r="37" spans="1:7" s="68" customFormat="1" ht="36" customHeight="1" x14ac:dyDescent="0.2">
      <c r="A37" s="73" t="s">
        <v>81</v>
      </c>
      <c r="B37" s="74" t="s">
        <v>82</v>
      </c>
      <c r="C37" s="75">
        <v>1562.597</v>
      </c>
      <c r="D37" s="75">
        <v>1471.34644</v>
      </c>
      <c r="E37" s="75">
        <f t="shared" si="0"/>
        <v>91.25055999999995</v>
      </c>
      <c r="F37" s="75">
        <f t="shared" si="1"/>
        <v>94.160326686919277</v>
      </c>
      <c r="G37" s="67"/>
    </row>
    <row r="38" spans="1:7" s="68" customFormat="1" ht="15.75" x14ac:dyDescent="0.2">
      <c r="A38" s="73" t="s">
        <v>83</v>
      </c>
      <c r="B38" s="74" t="s">
        <v>84</v>
      </c>
      <c r="C38" s="75">
        <v>100</v>
      </c>
      <c r="D38" s="75">
        <v>0</v>
      </c>
      <c r="E38" s="75">
        <f t="shared" si="0"/>
        <v>100</v>
      </c>
      <c r="F38" s="75">
        <f t="shared" si="1"/>
        <v>0</v>
      </c>
      <c r="G38" s="67"/>
    </row>
    <row r="39" spans="1:7" s="68" customFormat="1" ht="15.75" x14ac:dyDescent="0.2">
      <c r="A39" s="76" t="s">
        <v>85</v>
      </c>
      <c r="B39" s="77" t="s">
        <v>86</v>
      </c>
      <c r="C39" s="78">
        <v>600963.04499999993</v>
      </c>
      <c r="D39" s="78">
        <v>584202.47515000007</v>
      </c>
      <c r="E39" s="78">
        <f t="shared" si="0"/>
        <v>16760.569849999854</v>
      </c>
      <c r="F39" s="78">
        <f t="shared" si="1"/>
        <v>97.211048168527597</v>
      </c>
      <c r="G39" s="67"/>
    </row>
    <row r="40" spans="1:7" x14ac:dyDescent="0.2">
      <c r="A40" s="13"/>
      <c r="B40" s="14"/>
      <c r="C40" s="19"/>
      <c r="D40" s="19"/>
      <c r="E40" s="19"/>
      <c r="F40" s="19"/>
    </row>
    <row r="48" spans="1:7" hidden="1" x14ac:dyDescent="0.2"/>
  </sheetData>
  <mergeCells count="3">
    <mergeCell ref="A2:F2"/>
    <mergeCell ref="A4:F4"/>
    <mergeCell ref="A3:F3"/>
  </mergeCells>
  <phoneticPr fontId="29" type="noConversion"/>
  <conditionalFormatting sqref="A40:A49">
    <cfRule type="expression" dxfId="83" priority="19" stopIfTrue="1">
      <formula>#REF!=1</formula>
    </cfRule>
  </conditionalFormatting>
  <conditionalFormatting sqref="B40:B49">
    <cfRule type="expression" dxfId="82" priority="20" stopIfTrue="1">
      <formula>#REF!=1</formula>
    </cfRule>
  </conditionalFormatting>
  <conditionalFormatting sqref="C40:C49">
    <cfRule type="expression" dxfId="81" priority="23" stopIfTrue="1">
      <formula>#REF!=1</formula>
    </cfRule>
  </conditionalFormatting>
  <conditionalFormatting sqref="D40:D49">
    <cfRule type="expression" dxfId="80" priority="26" stopIfTrue="1">
      <formula>#REF!=1</formula>
    </cfRule>
  </conditionalFormatting>
  <conditionalFormatting sqref="E40:E49">
    <cfRule type="expression" dxfId="79" priority="33" stopIfTrue="1">
      <formula>#REF!=1</formula>
    </cfRule>
  </conditionalFormatting>
  <conditionalFormatting sqref="F40:F49">
    <cfRule type="expression" dxfId="78" priority="34" stopIfTrue="1">
      <formula>#REF!=1</formula>
    </cfRule>
  </conditionalFormatting>
  <conditionalFormatting sqref="A8:A39">
    <cfRule type="expression" dxfId="77" priority="1" stopIfTrue="1">
      <formula>#REF!=1</formula>
    </cfRule>
    <cfRule type="expression" dxfId="76" priority="2" stopIfTrue="1">
      <formula>#REF!=2</formula>
    </cfRule>
    <cfRule type="expression" dxfId="75" priority="3" stopIfTrue="1">
      <formula>#REF!=3</formula>
    </cfRule>
  </conditionalFormatting>
  <conditionalFormatting sqref="B8:B39">
    <cfRule type="expression" dxfId="74" priority="4" stopIfTrue="1">
      <formula>#REF!=1</formula>
    </cfRule>
    <cfRule type="expression" dxfId="73" priority="5" stopIfTrue="1">
      <formula>#REF!=2</formula>
    </cfRule>
    <cfRule type="expression" dxfId="72" priority="6" stopIfTrue="1">
      <formula>#REF!=3</formula>
    </cfRule>
  </conditionalFormatting>
  <conditionalFormatting sqref="C8:C39">
    <cfRule type="expression" dxfId="71" priority="7" stopIfTrue="1">
      <formula>#REF!=1</formula>
    </cfRule>
    <cfRule type="expression" dxfId="70" priority="8" stopIfTrue="1">
      <formula>#REF!=2</formula>
    </cfRule>
    <cfRule type="expression" dxfId="69" priority="9" stopIfTrue="1">
      <formula>#REF!=3</formula>
    </cfRule>
  </conditionalFormatting>
  <conditionalFormatting sqref="D8:D39">
    <cfRule type="expression" dxfId="68" priority="10" stopIfTrue="1">
      <formula>#REF!=1</formula>
    </cfRule>
    <cfRule type="expression" dxfId="67" priority="11" stopIfTrue="1">
      <formula>#REF!=2</formula>
    </cfRule>
    <cfRule type="expression" dxfId="66" priority="12" stopIfTrue="1">
      <formula>#REF!=3</formula>
    </cfRule>
  </conditionalFormatting>
  <conditionalFormatting sqref="E8:E39">
    <cfRule type="expression" dxfId="65" priority="13" stopIfTrue="1">
      <formula>#REF!=1</formula>
    </cfRule>
    <cfRule type="expression" dxfId="64" priority="14" stopIfTrue="1">
      <formula>#REF!=2</formula>
    </cfRule>
    <cfRule type="expression" dxfId="63" priority="15" stopIfTrue="1">
      <formula>#REF!=3</formula>
    </cfRule>
  </conditionalFormatting>
  <conditionalFormatting sqref="F8:F39">
    <cfRule type="expression" dxfId="62" priority="16" stopIfTrue="1">
      <formula>#REF!=1</formula>
    </cfRule>
    <cfRule type="expression" dxfId="61" priority="17" stopIfTrue="1">
      <formula>#REF!=2</formula>
    </cfRule>
    <cfRule type="expression" dxfId="60" priority="18" stopIfTrue="1">
      <formula>#REF!=3</formula>
    </cfRule>
  </conditionalFormatting>
  <pageMargins left="0.70866141732283472" right="0.31496062992125984" top="0.39370078740157483" bottom="0.19685039370078741" header="0" footer="0"/>
  <pageSetup paperSize="9" scale="65" fitToHeight="50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2E34-8340-4849-9D23-448271397286}">
  <dimension ref="A3:G46"/>
  <sheetViews>
    <sheetView topLeftCell="A28" workbookViewId="0">
      <selection activeCell="I12" sqref="I12"/>
    </sheetView>
  </sheetViews>
  <sheetFormatPr defaultRowHeight="12.75" x14ac:dyDescent="0.2"/>
  <cols>
    <col min="1" max="1" width="12.7109375" style="111" customWidth="1"/>
    <col min="2" max="2" width="60.7109375" style="112" customWidth="1"/>
    <col min="3" max="3" width="15.7109375" style="68" customWidth="1"/>
    <col min="4" max="4" width="13.28515625" style="68" customWidth="1"/>
    <col min="5" max="5" width="16" style="68" customWidth="1"/>
    <col min="6" max="6" width="13.5703125" style="68" customWidth="1"/>
    <col min="7" max="246" width="9.140625" style="68"/>
    <col min="247" max="247" width="12.7109375" style="68" customWidth="1"/>
    <col min="248" max="248" width="50.7109375" style="68" customWidth="1"/>
    <col min="249" max="262" width="15.7109375" style="68" customWidth="1"/>
    <col min="263" max="502" width="9.140625" style="68"/>
    <col min="503" max="503" width="12.7109375" style="68" customWidth="1"/>
    <col min="504" max="504" width="50.7109375" style="68" customWidth="1"/>
    <col min="505" max="518" width="15.7109375" style="68" customWidth="1"/>
    <col min="519" max="758" width="9.140625" style="68"/>
    <col min="759" max="759" width="12.7109375" style="68" customWidth="1"/>
    <col min="760" max="760" width="50.7109375" style="68" customWidth="1"/>
    <col min="761" max="774" width="15.7109375" style="68" customWidth="1"/>
    <col min="775" max="1014" width="9.140625" style="68"/>
    <col min="1015" max="1015" width="12.7109375" style="68" customWidth="1"/>
    <col min="1016" max="1016" width="50.7109375" style="68" customWidth="1"/>
    <col min="1017" max="1030" width="15.7109375" style="68" customWidth="1"/>
    <col min="1031" max="1270" width="9.140625" style="68"/>
    <col min="1271" max="1271" width="12.7109375" style="68" customWidth="1"/>
    <col min="1272" max="1272" width="50.7109375" style="68" customWidth="1"/>
    <col min="1273" max="1286" width="15.7109375" style="68" customWidth="1"/>
    <col min="1287" max="1526" width="9.140625" style="68"/>
    <col min="1527" max="1527" width="12.7109375" style="68" customWidth="1"/>
    <col min="1528" max="1528" width="50.7109375" style="68" customWidth="1"/>
    <col min="1529" max="1542" width="15.7109375" style="68" customWidth="1"/>
    <col min="1543" max="1782" width="9.140625" style="68"/>
    <col min="1783" max="1783" width="12.7109375" style="68" customWidth="1"/>
    <col min="1784" max="1784" width="50.7109375" style="68" customWidth="1"/>
    <col min="1785" max="1798" width="15.7109375" style="68" customWidth="1"/>
    <col min="1799" max="2038" width="9.140625" style="68"/>
    <col min="2039" max="2039" width="12.7109375" style="68" customWidth="1"/>
    <col min="2040" max="2040" width="50.7109375" style="68" customWidth="1"/>
    <col min="2041" max="2054" width="15.7109375" style="68" customWidth="1"/>
    <col min="2055" max="2294" width="9.140625" style="68"/>
    <col min="2295" max="2295" width="12.7109375" style="68" customWidth="1"/>
    <col min="2296" max="2296" width="50.7109375" style="68" customWidth="1"/>
    <col min="2297" max="2310" width="15.7109375" style="68" customWidth="1"/>
    <col min="2311" max="2550" width="9.140625" style="68"/>
    <col min="2551" max="2551" width="12.7109375" style="68" customWidth="1"/>
    <col min="2552" max="2552" width="50.7109375" style="68" customWidth="1"/>
    <col min="2553" max="2566" width="15.7109375" style="68" customWidth="1"/>
    <col min="2567" max="2806" width="9.140625" style="68"/>
    <col min="2807" max="2807" width="12.7109375" style="68" customWidth="1"/>
    <col min="2808" max="2808" width="50.7109375" style="68" customWidth="1"/>
    <col min="2809" max="2822" width="15.7109375" style="68" customWidth="1"/>
    <col min="2823" max="3062" width="9.140625" style="68"/>
    <col min="3063" max="3063" width="12.7109375" style="68" customWidth="1"/>
    <col min="3064" max="3064" width="50.7109375" style="68" customWidth="1"/>
    <col min="3065" max="3078" width="15.7109375" style="68" customWidth="1"/>
    <col min="3079" max="3318" width="9.140625" style="68"/>
    <col min="3319" max="3319" width="12.7109375" style="68" customWidth="1"/>
    <col min="3320" max="3320" width="50.7109375" style="68" customWidth="1"/>
    <col min="3321" max="3334" width="15.7109375" style="68" customWidth="1"/>
    <col min="3335" max="3574" width="9.140625" style="68"/>
    <col min="3575" max="3575" width="12.7109375" style="68" customWidth="1"/>
    <col min="3576" max="3576" width="50.7109375" style="68" customWidth="1"/>
    <col min="3577" max="3590" width="15.7109375" style="68" customWidth="1"/>
    <col min="3591" max="3830" width="9.140625" style="68"/>
    <col min="3831" max="3831" width="12.7109375" style="68" customWidth="1"/>
    <col min="3832" max="3832" width="50.7109375" style="68" customWidth="1"/>
    <col min="3833" max="3846" width="15.7109375" style="68" customWidth="1"/>
    <col min="3847" max="4086" width="9.140625" style="68"/>
    <col min="4087" max="4087" width="12.7109375" style="68" customWidth="1"/>
    <col min="4088" max="4088" width="50.7109375" style="68" customWidth="1"/>
    <col min="4089" max="4102" width="15.7109375" style="68" customWidth="1"/>
    <col min="4103" max="4342" width="9.140625" style="68"/>
    <col min="4343" max="4343" width="12.7109375" style="68" customWidth="1"/>
    <col min="4344" max="4344" width="50.7109375" style="68" customWidth="1"/>
    <col min="4345" max="4358" width="15.7109375" style="68" customWidth="1"/>
    <col min="4359" max="4598" width="9.140625" style="68"/>
    <col min="4599" max="4599" width="12.7109375" style="68" customWidth="1"/>
    <col min="4600" max="4600" width="50.7109375" style="68" customWidth="1"/>
    <col min="4601" max="4614" width="15.7109375" style="68" customWidth="1"/>
    <col min="4615" max="4854" width="9.140625" style="68"/>
    <col min="4855" max="4855" width="12.7109375" style="68" customWidth="1"/>
    <col min="4856" max="4856" width="50.7109375" style="68" customWidth="1"/>
    <col min="4857" max="4870" width="15.7109375" style="68" customWidth="1"/>
    <col min="4871" max="5110" width="9.140625" style="68"/>
    <col min="5111" max="5111" width="12.7109375" style="68" customWidth="1"/>
    <col min="5112" max="5112" width="50.7109375" style="68" customWidth="1"/>
    <col min="5113" max="5126" width="15.7109375" style="68" customWidth="1"/>
    <col min="5127" max="5366" width="9.140625" style="68"/>
    <col min="5367" max="5367" width="12.7109375" style="68" customWidth="1"/>
    <col min="5368" max="5368" width="50.7109375" style="68" customWidth="1"/>
    <col min="5369" max="5382" width="15.7109375" style="68" customWidth="1"/>
    <col min="5383" max="5622" width="9.140625" style="68"/>
    <col min="5623" max="5623" width="12.7109375" style="68" customWidth="1"/>
    <col min="5624" max="5624" width="50.7109375" style="68" customWidth="1"/>
    <col min="5625" max="5638" width="15.7109375" style="68" customWidth="1"/>
    <col min="5639" max="5878" width="9.140625" style="68"/>
    <col min="5879" max="5879" width="12.7109375" style="68" customWidth="1"/>
    <col min="5880" max="5880" width="50.7109375" style="68" customWidth="1"/>
    <col min="5881" max="5894" width="15.7109375" style="68" customWidth="1"/>
    <col min="5895" max="6134" width="9.140625" style="68"/>
    <col min="6135" max="6135" width="12.7109375" style="68" customWidth="1"/>
    <col min="6136" max="6136" width="50.7109375" style="68" customWidth="1"/>
    <col min="6137" max="6150" width="15.7109375" style="68" customWidth="1"/>
    <col min="6151" max="6390" width="9.140625" style="68"/>
    <col min="6391" max="6391" width="12.7109375" style="68" customWidth="1"/>
    <col min="6392" max="6392" width="50.7109375" style="68" customWidth="1"/>
    <col min="6393" max="6406" width="15.7109375" style="68" customWidth="1"/>
    <col min="6407" max="6646" width="9.140625" style="68"/>
    <col min="6647" max="6647" width="12.7109375" style="68" customWidth="1"/>
    <col min="6648" max="6648" width="50.7109375" style="68" customWidth="1"/>
    <col min="6649" max="6662" width="15.7109375" style="68" customWidth="1"/>
    <col min="6663" max="6902" width="9.140625" style="68"/>
    <col min="6903" max="6903" width="12.7109375" style="68" customWidth="1"/>
    <col min="6904" max="6904" width="50.7109375" style="68" customWidth="1"/>
    <col min="6905" max="6918" width="15.7109375" style="68" customWidth="1"/>
    <col min="6919" max="7158" width="9.140625" style="68"/>
    <col min="7159" max="7159" width="12.7109375" style="68" customWidth="1"/>
    <col min="7160" max="7160" width="50.7109375" style="68" customWidth="1"/>
    <col min="7161" max="7174" width="15.7109375" style="68" customWidth="1"/>
    <col min="7175" max="7414" width="9.140625" style="68"/>
    <col min="7415" max="7415" width="12.7109375" style="68" customWidth="1"/>
    <col min="7416" max="7416" width="50.7109375" style="68" customWidth="1"/>
    <col min="7417" max="7430" width="15.7109375" style="68" customWidth="1"/>
    <col min="7431" max="7670" width="9.140625" style="68"/>
    <col min="7671" max="7671" width="12.7109375" style="68" customWidth="1"/>
    <col min="7672" max="7672" width="50.7109375" style="68" customWidth="1"/>
    <col min="7673" max="7686" width="15.7109375" style="68" customWidth="1"/>
    <col min="7687" max="7926" width="9.140625" style="68"/>
    <col min="7927" max="7927" width="12.7109375" style="68" customWidth="1"/>
    <col min="7928" max="7928" width="50.7109375" style="68" customWidth="1"/>
    <col min="7929" max="7942" width="15.7109375" style="68" customWidth="1"/>
    <col min="7943" max="8182" width="9.140625" style="68"/>
    <col min="8183" max="8183" width="12.7109375" style="68" customWidth="1"/>
    <col min="8184" max="8184" width="50.7109375" style="68" customWidth="1"/>
    <col min="8185" max="8198" width="15.7109375" style="68" customWidth="1"/>
    <col min="8199" max="8438" width="9.140625" style="68"/>
    <col min="8439" max="8439" width="12.7109375" style="68" customWidth="1"/>
    <col min="8440" max="8440" width="50.7109375" style="68" customWidth="1"/>
    <col min="8441" max="8454" width="15.7109375" style="68" customWidth="1"/>
    <col min="8455" max="8694" width="9.140625" style="68"/>
    <col min="8695" max="8695" width="12.7109375" style="68" customWidth="1"/>
    <col min="8696" max="8696" width="50.7109375" style="68" customWidth="1"/>
    <col min="8697" max="8710" width="15.7109375" style="68" customWidth="1"/>
    <col min="8711" max="8950" width="9.140625" style="68"/>
    <col min="8951" max="8951" width="12.7109375" style="68" customWidth="1"/>
    <col min="8952" max="8952" width="50.7109375" style="68" customWidth="1"/>
    <col min="8953" max="8966" width="15.7109375" style="68" customWidth="1"/>
    <col min="8967" max="9206" width="9.140625" style="68"/>
    <col min="9207" max="9207" width="12.7109375" style="68" customWidth="1"/>
    <col min="9208" max="9208" width="50.7109375" style="68" customWidth="1"/>
    <col min="9209" max="9222" width="15.7109375" style="68" customWidth="1"/>
    <col min="9223" max="9462" width="9.140625" style="68"/>
    <col min="9463" max="9463" width="12.7109375" style="68" customWidth="1"/>
    <col min="9464" max="9464" width="50.7109375" style="68" customWidth="1"/>
    <col min="9465" max="9478" width="15.7109375" style="68" customWidth="1"/>
    <col min="9479" max="9718" width="9.140625" style="68"/>
    <col min="9719" max="9719" width="12.7109375" style="68" customWidth="1"/>
    <col min="9720" max="9720" width="50.7109375" style="68" customWidth="1"/>
    <col min="9721" max="9734" width="15.7109375" style="68" customWidth="1"/>
    <col min="9735" max="9974" width="9.140625" style="68"/>
    <col min="9975" max="9975" width="12.7109375" style="68" customWidth="1"/>
    <col min="9976" max="9976" width="50.7109375" style="68" customWidth="1"/>
    <col min="9977" max="9990" width="15.7109375" style="68" customWidth="1"/>
    <col min="9991" max="10230" width="9.140625" style="68"/>
    <col min="10231" max="10231" width="12.7109375" style="68" customWidth="1"/>
    <col min="10232" max="10232" width="50.7109375" style="68" customWidth="1"/>
    <col min="10233" max="10246" width="15.7109375" style="68" customWidth="1"/>
    <col min="10247" max="10486" width="9.140625" style="68"/>
    <col min="10487" max="10487" width="12.7109375" style="68" customWidth="1"/>
    <col min="10488" max="10488" width="50.7109375" style="68" customWidth="1"/>
    <col min="10489" max="10502" width="15.7109375" style="68" customWidth="1"/>
    <col min="10503" max="10742" width="9.140625" style="68"/>
    <col min="10743" max="10743" width="12.7109375" style="68" customWidth="1"/>
    <col min="10744" max="10744" width="50.7109375" style="68" customWidth="1"/>
    <col min="10745" max="10758" width="15.7109375" style="68" customWidth="1"/>
    <col min="10759" max="10998" width="9.140625" style="68"/>
    <col min="10999" max="10999" width="12.7109375" style="68" customWidth="1"/>
    <col min="11000" max="11000" width="50.7109375" style="68" customWidth="1"/>
    <col min="11001" max="11014" width="15.7109375" style="68" customWidth="1"/>
    <col min="11015" max="11254" width="9.140625" style="68"/>
    <col min="11255" max="11255" width="12.7109375" style="68" customWidth="1"/>
    <col min="11256" max="11256" width="50.7109375" style="68" customWidth="1"/>
    <col min="11257" max="11270" width="15.7109375" style="68" customWidth="1"/>
    <col min="11271" max="11510" width="9.140625" style="68"/>
    <col min="11511" max="11511" width="12.7109375" style="68" customWidth="1"/>
    <col min="11512" max="11512" width="50.7109375" style="68" customWidth="1"/>
    <col min="11513" max="11526" width="15.7109375" style="68" customWidth="1"/>
    <col min="11527" max="11766" width="9.140625" style="68"/>
    <col min="11767" max="11767" width="12.7109375" style="68" customWidth="1"/>
    <col min="11768" max="11768" width="50.7109375" style="68" customWidth="1"/>
    <col min="11769" max="11782" width="15.7109375" style="68" customWidth="1"/>
    <col min="11783" max="12022" width="9.140625" style="68"/>
    <col min="12023" max="12023" width="12.7109375" style="68" customWidth="1"/>
    <col min="12024" max="12024" width="50.7109375" style="68" customWidth="1"/>
    <col min="12025" max="12038" width="15.7109375" style="68" customWidth="1"/>
    <col min="12039" max="12278" width="9.140625" style="68"/>
    <col min="12279" max="12279" width="12.7109375" style="68" customWidth="1"/>
    <col min="12280" max="12280" width="50.7109375" style="68" customWidth="1"/>
    <col min="12281" max="12294" width="15.7109375" style="68" customWidth="1"/>
    <col min="12295" max="12534" width="9.140625" style="68"/>
    <col min="12535" max="12535" width="12.7109375" style="68" customWidth="1"/>
    <col min="12536" max="12536" width="50.7109375" style="68" customWidth="1"/>
    <col min="12537" max="12550" width="15.7109375" style="68" customWidth="1"/>
    <col min="12551" max="12790" width="9.140625" style="68"/>
    <col min="12791" max="12791" width="12.7109375" style="68" customWidth="1"/>
    <col min="12792" max="12792" width="50.7109375" style="68" customWidth="1"/>
    <col min="12793" max="12806" width="15.7109375" style="68" customWidth="1"/>
    <col min="12807" max="13046" width="9.140625" style="68"/>
    <col min="13047" max="13047" width="12.7109375" style="68" customWidth="1"/>
    <col min="13048" max="13048" width="50.7109375" style="68" customWidth="1"/>
    <col min="13049" max="13062" width="15.7109375" style="68" customWidth="1"/>
    <col min="13063" max="13302" width="9.140625" style="68"/>
    <col min="13303" max="13303" width="12.7109375" style="68" customWidth="1"/>
    <col min="13304" max="13304" width="50.7109375" style="68" customWidth="1"/>
    <col min="13305" max="13318" width="15.7109375" style="68" customWidth="1"/>
    <col min="13319" max="13558" width="9.140625" style="68"/>
    <col min="13559" max="13559" width="12.7109375" style="68" customWidth="1"/>
    <col min="13560" max="13560" width="50.7109375" style="68" customWidth="1"/>
    <col min="13561" max="13574" width="15.7109375" style="68" customWidth="1"/>
    <col min="13575" max="13814" width="9.140625" style="68"/>
    <col min="13815" max="13815" width="12.7109375" style="68" customWidth="1"/>
    <col min="13816" max="13816" width="50.7109375" style="68" customWidth="1"/>
    <col min="13817" max="13830" width="15.7109375" style="68" customWidth="1"/>
    <col min="13831" max="14070" width="9.140625" style="68"/>
    <col min="14071" max="14071" width="12.7109375" style="68" customWidth="1"/>
    <col min="14072" max="14072" width="50.7109375" style="68" customWidth="1"/>
    <col min="14073" max="14086" width="15.7109375" style="68" customWidth="1"/>
    <col min="14087" max="14326" width="9.140625" style="68"/>
    <col min="14327" max="14327" width="12.7109375" style="68" customWidth="1"/>
    <col min="14328" max="14328" width="50.7109375" style="68" customWidth="1"/>
    <col min="14329" max="14342" width="15.7109375" style="68" customWidth="1"/>
    <col min="14343" max="14582" width="9.140625" style="68"/>
    <col min="14583" max="14583" width="12.7109375" style="68" customWidth="1"/>
    <col min="14584" max="14584" width="50.7109375" style="68" customWidth="1"/>
    <col min="14585" max="14598" width="15.7109375" style="68" customWidth="1"/>
    <col min="14599" max="14838" width="9.140625" style="68"/>
    <col min="14839" max="14839" width="12.7109375" style="68" customWidth="1"/>
    <col min="14840" max="14840" width="50.7109375" style="68" customWidth="1"/>
    <col min="14841" max="14854" width="15.7109375" style="68" customWidth="1"/>
    <col min="14855" max="15094" width="9.140625" style="68"/>
    <col min="15095" max="15095" width="12.7109375" style="68" customWidth="1"/>
    <col min="15096" max="15096" width="50.7109375" style="68" customWidth="1"/>
    <col min="15097" max="15110" width="15.7109375" style="68" customWidth="1"/>
    <col min="15111" max="15350" width="9.140625" style="68"/>
    <col min="15351" max="15351" width="12.7109375" style="68" customWidth="1"/>
    <col min="15352" max="15352" width="50.7109375" style="68" customWidth="1"/>
    <col min="15353" max="15366" width="15.7109375" style="68" customWidth="1"/>
    <col min="15367" max="15606" width="9.140625" style="68"/>
    <col min="15607" max="15607" width="12.7109375" style="68" customWidth="1"/>
    <col min="15608" max="15608" width="50.7109375" style="68" customWidth="1"/>
    <col min="15609" max="15622" width="15.7109375" style="68" customWidth="1"/>
    <col min="15623" max="15862" width="9.140625" style="68"/>
    <col min="15863" max="15863" width="12.7109375" style="68" customWidth="1"/>
    <col min="15864" max="15864" width="50.7109375" style="68" customWidth="1"/>
    <col min="15865" max="15878" width="15.7109375" style="68" customWidth="1"/>
    <col min="15879" max="16118" width="9.140625" style="68"/>
    <col min="16119" max="16119" width="12.7109375" style="68" customWidth="1"/>
    <col min="16120" max="16120" width="50.7109375" style="68" customWidth="1"/>
    <col min="16121" max="16134" width="15.7109375" style="68" customWidth="1"/>
    <col min="16135" max="16384" width="9.140625" style="68"/>
  </cols>
  <sheetData>
    <row r="3" spans="1:7" ht="18.75" x14ac:dyDescent="0.3">
      <c r="A3" s="96" t="s">
        <v>108</v>
      </c>
      <c r="B3" s="96"/>
      <c r="C3" s="96"/>
      <c r="D3" s="96"/>
      <c r="E3" s="96"/>
      <c r="F3" s="96"/>
    </row>
    <row r="4" spans="1:7" ht="18.75" x14ac:dyDescent="0.3">
      <c r="A4" s="96" t="s">
        <v>163</v>
      </c>
      <c r="B4" s="96"/>
      <c r="C4" s="96"/>
      <c r="D4" s="96"/>
      <c r="E4" s="96"/>
      <c r="F4" s="96"/>
    </row>
    <row r="5" spans="1:7" ht="15.75" x14ac:dyDescent="0.25">
      <c r="A5" s="97" t="s">
        <v>179</v>
      </c>
      <c r="B5" s="97"/>
      <c r="C5" s="97"/>
      <c r="D5" s="97"/>
      <c r="E5" s="97"/>
      <c r="F5" s="97"/>
    </row>
    <row r="6" spans="1:7" x14ac:dyDescent="0.2">
      <c r="A6" s="98"/>
      <c r="B6" s="99"/>
      <c r="C6" s="100"/>
      <c r="D6" s="100"/>
      <c r="E6" s="100"/>
      <c r="F6" s="101" t="s">
        <v>183</v>
      </c>
    </row>
    <row r="7" spans="1:7" s="103" customFormat="1" ht="102.75" customHeight="1" x14ac:dyDescent="0.2">
      <c r="A7" s="102" t="s">
        <v>42</v>
      </c>
      <c r="B7" s="102" t="s">
        <v>43</v>
      </c>
      <c r="C7" s="102" t="s">
        <v>167</v>
      </c>
      <c r="D7" s="102" t="s">
        <v>168</v>
      </c>
      <c r="E7" s="102" t="s">
        <v>180</v>
      </c>
      <c r="F7" s="102" t="s">
        <v>92</v>
      </c>
    </row>
    <row r="8" spans="1:7" ht="15.75" x14ac:dyDescent="0.2">
      <c r="A8" s="102">
        <v>1</v>
      </c>
      <c r="B8" s="102">
        <v>2</v>
      </c>
      <c r="C8" s="102">
        <v>3</v>
      </c>
      <c r="D8" s="102">
        <v>4</v>
      </c>
      <c r="E8" s="102">
        <v>5</v>
      </c>
      <c r="F8" s="102">
        <v>6</v>
      </c>
    </row>
    <row r="9" spans="1:7" ht="78.75" x14ac:dyDescent="0.2">
      <c r="A9" s="73" t="s">
        <v>44</v>
      </c>
      <c r="B9" s="74" t="s">
        <v>45</v>
      </c>
      <c r="C9" s="82">
        <v>5210.8999999999996</v>
      </c>
      <c r="D9" s="82">
        <v>41399.4</v>
      </c>
      <c r="E9" s="75">
        <f>C9-D9</f>
        <v>-36188.5</v>
      </c>
      <c r="F9" s="75">
        <f>IF(C9=0,0,(D9/C9)*100)</f>
        <v>794.47696175324813</v>
      </c>
      <c r="G9" s="67"/>
    </row>
    <row r="10" spans="1:7" ht="47.25" x14ac:dyDescent="0.2">
      <c r="A10" s="73" t="s">
        <v>46</v>
      </c>
      <c r="B10" s="74" t="s">
        <v>114</v>
      </c>
      <c r="C10" s="82">
        <v>3243.9</v>
      </c>
      <c r="D10" s="82">
        <v>716.7</v>
      </c>
      <c r="E10" s="75">
        <f>C10-D10</f>
        <v>2527.1999999999998</v>
      </c>
      <c r="F10" s="75">
        <f>IF(C10=0,0,(D10/C10)*100)</f>
        <v>22.093776010357903</v>
      </c>
      <c r="G10" s="67"/>
    </row>
    <row r="11" spans="1:7" ht="63" x14ac:dyDescent="0.2">
      <c r="A11" s="73" t="s">
        <v>149</v>
      </c>
      <c r="B11" s="74" t="s">
        <v>150</v>
      </c>
      <c r="C11" s="82">
        <v>2483.1</v>
      </c>
      <c r="D11" s="82">
        <v>2350.6999999999998</v>
      </c>
      <c r="E11" s="75">
        <f>C11-D11</f>
        <v>132.40000000000009</v>
      </c>
      <c r="F11" s="75">
        <f>IF(C11=0,0,(D11/C11)*100)</f>
        <v>94.667955378357689</v>
      </c>
      <c r="G11" s="67"/>
    </row>
    <row r="12" spans="1:7" ht="63" x14ac:dyDescent="0.2">
      <c r="A12" s="73" t="s">
        <v>139</v>
      </c>
      <c r="B12" s="74" t="s">
        <v>140</v>
      </c>
      <c r="C12" s="82">
        <v>2820</v>
      </c>
      <c r="D12" s="82">
        <v>2820</v>
      </c>
      <c r="E12" s="75">
        <f>C12-D12</f>
        <v>0</v>
      </c>
      <c r="F12" s="75">
        <f>IF(C12=0,0,(D12/C12)*100)</f>
        <v>100</v>
      </c>
      <c r="G12" s="67"/>
    </row>
    <row r="13" spans="1:7" ht="63" x14ac:dyDescent="0.2">
      <c r="A13" s="73" t="s">
        <v>170</v>
      </c>
      <c r="B13" s="74" t="s">
        <v>171</v>
      </c>
      <c r="C13" s="82">
        <v>59.7</v>
      </c>
      <c r="D13" s="82">
        <v>0</v>
      </c>
      <c r="E13" s="75">
        <f>C13-D13</f>
        <v>59.7</v>
      </c>
      <c r="F13" s="75">
        <f>IF(C13=0,0,(D13/C13)*100)</f>
        <v>0</v>
      </c>
      <c r="G13" s="67"/>
    </row>
    <row r="14" spans="1:7" ht="47.25" x14ac:dyDescent="0.2">
      <c r="A14" s="73" t="s">
        <v>172</v>
      </c>
      <c r="B14" s="74" t="s">
        <v>173</v>
      </c>
      <c r="C14" s="82">
        <v>537</v>
      </c>
      <c r="D14" s="82">
        <v>0</v>
      </c>
      <c r="E14" s="75">
        <f>C14-D14</f>
        <v>537</v>
      </c>
      <c r="F14" s="75">
        <f>IF(C14=0,0,(D14/C14)*100)</f>
        <v>0</v>
      </c>
      <c r="G14" s="67"/>
    </row>
    <row r="15" spans="1:7" ht="15.75" x14ac:dyDescent="0.2">
      <c r="A15" s="73" t="s">
        <v>109</v>
      </c>
      <c r="B15" s="74" t="s">
        <v>110</v>
      </c>
      <c r="C15" s="82">
        <v>16963.2</v>
      </c>
      <c r="D15" s="82">
        <v>16614.400000000001</v>
      </c>
      <c r="E15" s="75">
        <f>C15-D15</f>
        <v>348.79999999999927</v>
      </c>
      <c r="F15" s="75">
        <f>IF(C15=0,0,(D15/C15)*100)</f>
        <v>97.943784191661948</v>
      </c>
      <c r="G15" s="67"/>
    </row>
    <row r="16" spans="1:7" ht="63" x14ac:dyDescent="0.2">
      <c r="A16" s="73" t="s">
        <v>164</v>
      </c>
      <c r="B16" s="74" t="s">
        <v>165</v>
      </c>
      <c r="C16" s="82">
        <v>7414.1</v>
      </c>
      <c r="D16" s="82">
        <v>6414.3</v>
      </c>
      <c r="E16" s="75">
        <f>C16-D16</f>
        <v>999.80000000000018</v>
      </c>
      <c r="F16" s="75">
        <f>IF(C16=0,0,(D16/C16)*100)</f>
        <v>86.514883802484448</v>
      </c>
      <c r="G16" s="67"/>
    </row>
    <row r="17" spans="1:7" ht="15.75" x14ac:dyDescent="0.2">
      <c r="A17" s="73" t="s">
        <v>181</v>
      </c>
      <c r="B17" s="74" t="s">
        <v>184</v>
      </c>
      <c r="C17" s="82">
        <v>0</v>
      </c>
      <c r="D17" s="82">
        <v>5071.1000000000004</v>
      </c>
      <c r="E17" s="75">
        <f>C17-D17</f>
        <v>-5071.1000000000004</v>
      </c>
      <c r="F17" s="75">
        <f>IF(C17=0,0,(D17/C17)*100)</f>
        <v>0</v>
      </c>
      <c r="G17" s="67"/>
    </row>
    <row r="18" spans="1:7" ht="47.25" x14ac:dyDescent="0.2">
      <c r="A18" s="73" t="s">
        <v>118</v>
      </c>
      <c r="B18" s="74" t="s">
        <v>119</v>
      </c>
      <c r="C18" s="82">
        <v>2071.8000000000002</v>
      </c>
      <c r="D18" s="82">
        <v>2071.8000000000002</v>
      </c>
      <c r="E18" s="75">
        <f>C18-D18</f>
        <v>0</v>
      </c>
      <c r="F18" s="75">
        <f>IF(C18=0,0,(D18/C18)*100)</f>
        <v>100</v>
      </c>
      <c r="G18" s="67"/>
    </row>
    <row r="19" spans="1:7" ht="31.5" x14ac:dyDescent="0.2">
      <c r="A19" s="73" t="s">
        <v>64</v>
      </c>
      <c r="B19" s="74" t="s">
        <v>65</v>
      </c>
      <c r="C19" s="82">
        <v>298.89999999999998</v>
      </c>
      <c r="D19" s="82">
        <v>325.3</v>
      </c>
      <c r="E19" s="75">
        <f>C19-D19</f>
        <v>-26.400000000000034</v>
      </c>
      <c r="F19" s="75">
        <f>IF(C19=0,0,(D19/C19)*100)</f>
        <v>108.83238541318167</v>
      </c>
      <c r="G19" s="67"/>
    </row>
    <row r="20" spans="1:7" ht="15.75" x14ac:dyDescent="0.2">
      <c r="A20" s="73" t="s">
        <v>68</v>
      </c>
      <c r="B20" s="74" t="s">
        <v>69</v>
      </c>
      <c r="C20" s="82">
        <v>24279.3</v>
      </c>
      <c r="D20" s="82">
        <v>24221.9</v>
      </c>
      <c r="E20" s="75">
        <f>C20-D20</f>
        <v>57.399999999997817</v>
      </c>
      <c r="F20" s="75">
        <f>IF(C20=0,0,(D20/C20)*100)</f>
        <v>99.76358461734894</v>
      </c>
      <c r="G20" s="67"/>
    </row>
    <row r="21" spans="1:7" ht="31.5" x14ac:dyDescent="0.2">
      <c r="A21" s="73" t="s">
        <v>87</v>
      </c>
      <c r="B21" s="74" t="s">
        <v>111</v>
      </c>
      <c r="C21" s="82">
        <v>53532.3</v>
      </c>
      <c r="D21" s="82">
        <v>10872.3</v>
      </c>
      <c r="E21" s="75">
        <f>C21-D21</f>
        <v>42660</v>
      </c>
      <c r="F21" s="75">
        <f>IF(C21=0,0,(D21/C21)*100)</f>
        <v>20.309794273737538</v>
      </c>
      <c r="G21" s="67"/>
    </row>
    <row r="22" spans="1:7" ht="31.5" x14ac:dyDescent="0.2">
      <c r="A22" s="73" t="s">
        <v>141</v>
      </c>
      <c r="B22" s="74" t="s">
        <v>142</v>
      </c>
      <c r="C22" s="82">
        <v>301</v>
      </c>
      <c r="D22" s="82">
        <v>300</v>
      </c>
      <c r="E22" s="75">
        <f>C22-D22</f>
        <v>1</v>
      </c>
      <c r="F22" s="75">
        <f>IF(C22=0,0,(D22/C22)*100)</f>
        <v>99.667774086378742</v>
      </c>
      <c r="G22" s="67"/>
    </row>
    <row r="23" spans="1:7" ht="31.5" x14ac:dyDescent="0.2">
      <c r="A23" s="73" t="s">
        <v>151</v>
      </c>
      <c r="B23" s="74" t="s">
        <v>174</v>
      </c>
      <c r="C23" s="82">
        <v>101392.6</v>
      </c>
      <c r="D23" s="82">
        <v>86234.2</v>
      </c>
      <c r="E23" s="75">
        <f>C23-D23</f>
        <v>15158.400000000009</v>
      </c>
      <c r="F23" s="75">
        <f>IF(C23=0,0,(D23/C23)*100)</f>
        <v>85.049796533474819</v>
      </c>
      <c r="G23" s="67"/>
    </row>
    <row r="24" spans="1:7" ht="47.25" x14ac:dyDescent="0.2">
      <c r="A24" s="73" t="s">
        <v>70</v>
      </c>
      <c r="B24" s="74" t="s">
        <v>71</v>
      </c>
      <c r="C24" s="82">
        <v>118735.7</v>
      </c>
      <c r="D24" s="82">
        <v>115742.3</v>
      </c>
      <c r="E24" s="75">
        <f>C24-D24</f>
        <v>2993.3999999999942</v>
      </c>
      <c r="F24" s="75">
        <f>IF(C24=0,0,(D24/C24)*100)</f>
        <v>97.478938516385554</v>
      </c>
      <c r="G24" s="67"/>
    </row>
    <row r="25" spans="1:7" ht="63" x14ac:dyDescent="0.2">
      <c r="A25" s="73" t="s">
        <v>112</v>
      </c>
      <c r="B25" s="74" t="s">
        <v>113</v>
      </c>
      <c r="C25" s="82">
        <v>12.8</v>
      </c>
      <c r="D25" s="82">
        <v>12.8</v>
      </c>
      <c r="E25" s="75">
        <f>C25-D25</f>
        <v>0</v>
      </c>
      <c r="F25" s="75">
        <f>IF(C25=0,0,(D25/C25)*100)</f>
        <v>100</v>
      </c>
      <c r="G25" s="67"/>
    </row>
    <row r="26" spans="1:7" ht="31.5" x14ac:dyDescent="0.2">
      <c r="A26" s="73" t="s">
        <v>143</v>
      </c>
      <c r="B26" s="74" t="s">
        <v>175</v>
      </c>
      <c r="C26" s="82">
        <v>7144.2</v>
      </c>
      <c r="D26" s="82">
        <v>7142.1</v>
      </c>
      <c r="E26" s="75">
        <f>C26-D26</f>
        <v>2.0999999999994543</v>
      </c>
      <c r="F26" s="75">
        <f>IF(C26=0,0,(D26/C26)*100)</f>
        <v>99.970605526161094</v>
      </c>
      <c r="G26" s="67"/>
    </row>
    <row r="27" spans="1:7" ht="110.25" x14ac:dyDescent="0.2">
      <c r="A27" s="73" t="s">
        <v>88</v>
      </c>
      <c r="B27" s="74" t="s">
        <v>182</v>
      </c>
      <c r="C27" s="82">
        <v>1</v>
      </c>
      <c r="D27" s="82">
        <v>0</v>
      </c>
      <c r="E27" s="75">
        <f>C27-D27</f>
        <v>1</v>
      </c>
      <c r="F27" s="75">
        <f>IF(C27=0,0,(D27/C27)*100)</f>
        <v>0</v>
      </c>
      <c r="G27" s="67"/>
    </row>
    <row r="28" spans="1:7" ht="15.75" x14ac:dyDescent="0.2">
      <c r="A28" s="73" t="s">
        <v>74</v>
      </c>
      <c r="B28" s="74" t="s">
        <v>75</v>
      </c>
      <c r="C28" s="82">
        <v>25</v>
      </c>
      <c r="D28" s="82">
        <v>23.6</v>
      </c>
      <c r="E28" s="75">
        <f>C28-D28</f>
        <v>1.3999999999999986</v>
      </c>
      <c r="F28" s="75">
        <f>IF(C28=0,0,(D28/C28)*100)</f>
        <v>94.4</v>
      </c>
      <c r="G28" s="67"/>
    </row>
    <row r="29" spans="1:7" ht="15.75" x14ac:dyDescent="0.2">
      <c r="A29" s="73" t="s">
        <v>77</v>
      </c>
      <c r="B29" s="74" t="s">
        <v>78</v>
      </c>
      <c r="C29" s="82">
        <v>20640</v>
      </c>
      <c r="D29" s="82">
        <v>20629.8</v>
      </c>
      <c r="E29" s="75">
        <f>C29-D29</f>
        <v>10.200000000000728</v>
      </c>
      <c r="F29" s="75">
        <f>IF(C29=0,0,(D29/C29)*100)</f>
        <v>99.950581395348834</v>
      </c>
      <c r="G29" s="67"/>
    </row>
    <row r="30" spans="1:7" ht="15.75" x14ac:dyDescent="0.2">
      <c r="A30" s="73" t="s">
        <v>89</v>
      </c>
      <c r="B30" s="74" t="s">
        <v>90</v>
      </c>
      <c r="C30" s="82">
        <v>109.8</v>
      </c>
      <c r="D30" s="82">
        <v>94.7</v>
      </c>
      <c r="E30" s="75">
        <f>C30-D30</f>
        <v>15.099999999999994</v>
      </c>
      <c r="F30" s="75">
        <f>IF(C30=0,0,(D30/C30)*100)</f>
        <v>86.247723132969028</v>
      </c>
      <c r="G30" s="67"/>
    </row>
    <row r="31" spans="1:7" ht="15.75" x14ac:dyDescent="0.2">
      <c r="A31" s="73" t="s">
        <v>147</v>
      </c>
      <c r="B31" s="74" t="s">
        <v>104</v>
      </c>
      <c r="C31" s="82">
        <v>1200</v>
      </c>
      <c r="D31" s="82">
        <v>0</v>
      </c>
      <c r="E31" s="75">
        <f>C31-D31</f>
        <v>1200</v>
      </c>
      <c r="F31" s="75">
        <f>IF(C31=0,0,(D31/C31)*100)</f>
        <v>0</v>
      </c>
      <c r="G31" s="67"/>
    </row>
    <row r="32" spans="1:7" ht="47.25" x14ac:dyDescent="0.2">
      <c r="A32" s="73" t="s">
        <v>79</v>
      </c>
      <c r="B32" s="74" t="s">
        <v>80</v>
      </c>
      <c r="C32" s="82">
        <v>14646.7</v>
      </c>
      <c r="D32" s="82">
        <v>14646.7</v>
      </c>
      <c r="E32" s="75">
        <f>C32-D32</f>
        <v>0</v>
      </c>
      <c r="F32" s="75">
        <f>IF(C32=0,0,(D32/C32)*100)</f>
        <v>100</v>
      </c>
      <c r="G32" s="67"/>
    </row>
    <row r="33" spans="1:7" ht="47.25" x14ac:dyDescent="0.2">
      <c r="A33" s="73" t="s">
        <v>134</v>
      </c>
      <c r="B33" s="74" t="s">
        <v>82</v>
      </c>
      <c r="C33" s="82">
        <v>0</v>
      </c>
      <c r="D33" s="82">
        <v>16.899999999999999</v>
      </c>
      <c r="E33" s="75">
        <f>C33-D33</f>
        <v>-16.899999999999999</v>
      </c>
      <c r="F33" s="75">
        <f>IF(C33=0,0,(D33/C33)*100)</f>
        <v>0</v>
      </c>
      <c r="G33" s="67"/>
    </row>
    <row r="34" spans="1:7" ht="47.25" x14ac:dyDescent="0.2">
      <c r="A34" s="73" t="s">
        <v>148</v>
      </c>
      <c r="B34" s="74" t="s">
        <v>82</v>
      </c>
      <c r="C34" s="82">
        <v>122</v>
      </c>
      <c r="D34" s="82">
        <v>122</v>
      </c>
      <c r="E34" s="75">
        <f>C34-D34</f>
        <v>0</v>
      </c>
      <c r="F34" s="75">
        <f>IF(C34=0,0,(D34/C34)*100)</f>
        <v>100</v>
      </c>
      <c r="G34" s="67"/>
    </row>
    <row r="35" spans="1:7" ht="31.5" x14ac:dyDescent="0.2">
      <c r="A35" s="73" t="s">
        <v>152</v>
      </c>
      <c r="B35" s="74" t="s">
        <v>142</v>
      </c>
      <c r="C35" s="82">
        <v>2000</v>
      </c>
      <c r="D35" s="82">
        <v>2000</v>
      </c>
      <c r="E35" s="75">
        <f>C35-D35</f>
        <v>0</v>
      </c>
      <c r="F35" s="75">
        <f>IF(C35=0,0,(D35/C35)*100)</f>
        <v>100</v>
      </c>
      <c r="G35" s="67"/>
    </row>
    <row r="36" spans="1:7" s="108" customFormat="1" ht="15.75" x14ac:dyDescent="0.2">
      <c r="A36" s="104" t="s">
        <v>85</v>
      </c>
      <c r="B36" s="105" t="s">
        <v>86</v>
      </c>
      <c r="C36" s="106">
        <f>SUM(C9:C35)</f>
        <v>385245</v>
      </c>
      <c r="D36" s="106">
        <f>SUM(D9:D35)</f>
        <v>359843</v>
      </c>
      <c r="E36" s="106">
        <f>C36-D36</f>
        <v>25402</v>
      </c>
      <c r="F36" s="106">
        <f>IF(C36=0,0,(D36/C36)*100)</f>
        <v>93.406273929577281</v>
      </c>
      <c r="G36" s="107"/>
    </row>
    <row r="38" spans="1:7" x14ac:dyDescent="0.2">
      <c r="A38" s="109"/>
      <c r="B38" s="110"/>
      <c r="C38" s="67"/>
      <c r="D38" s="67"/>
      <c r="E38" s="67"/>
      <c r="F38" s="67"/>
    </row>
    <row r="46" spans="1:7" hidden="1" x14ac:dyDescent="0.2"/>
  </sheetData>
  <mergeCells count="3">
    <mergeCell ref="A3:F3"/>
    <mergeCell ref="A4:F4"/>
    <mergeCell ref="A5:F5"/>
  </mergeCells>
  <conditionalFormatting sqref="A9:A36">
    <cfRule type="expression" dxfId="35" priority="19" stopIfTrue="1">
      <formula>#REF!=1</formula>
    </cfRule>
    <cfRule type="expression" dxfId="34" priority="20" stopIfTrue="1">
      <formula>#REF!=2</formula>
    </cfRule>
    <cfRule type="expression" dxfId="33" priority="21" stopIfTrue="1">
      <formula>#REF!=3</formula>
    </cfRule>
  </conditionalFormatting>
  <conditionalFormatting sqref="B9:B36">
    <cfRule type="expression" dxfId="32" priority="22" stopIfTrue="1">
      <formula>#REF!=1</formula>
    </cfRule>
    <cfRule type="expression" dxfId="31" priority="23" stopIfTrue="1">
      <formula>#REF!=2</formula>
    </cfRule>
    <cfRule type="expression" dxfId="30" priority="24" stopIfTrue="1">
      <formula>#REF!=3</formula>
    </cfRule>
  </conditionalFormatting>
  <conditionalFormatting sqref="C9:C36 D36">
    <cfRule type="expression" dxfId="29" priority="25" stopIfTrue="1">
      <formula>#REF!=1</formula>
    </cfRule>
    <cfRule type="expression" dxfId="28" priority="26" stopIfTrue="1">
      <formula>#REF!=2</formula>
    </cfRule>
    <cfRule type="expression" dxfId="27" priority="27" stopIfTrue="1">
      <formula>#REF!=3</formula>
    </cfRule>
  </conditionalFormatting>
  <conditionalFormatting sqref="D9:D35">
    <cfRule type="expression" dxfId="26" priority="28" stopIfTrue="1">
      <formula>#REF!=1</formula>
    </cfRule>
    <cfRule type="expression" dxfId="25" priority="29" stopIfTrue="1">
      <formula>#REF!=2</formula>
    </cfRule>
    <cfRule type="expression" dxfId="24" priority="30" stopIfTrue="1">
      <formula>#REF!=3</formula>
    </cfRule>
  </conditionalFormatting>
  <conditionalFormatting sqref="E9:E36">
    <cfRule type="expression" dxfId="23" priority="31" stopIfTrue="1">
      <formula>#REF!=1</formula>
    </cfRule>
    <cfRule type="expression" dxfId="22" priority="32" stopIfTrue="1">
      <formula>#REF!=2</formula>
    </cfRule>
    <cfRule type="expression" dxfId="21" priority="33" stopIfTrue="1">
      <formula>#REF!=3</formula>
    </cfRule>
  </conditionalFormatting>
  <conditionalFormatting sqref="F9:F36">
    <cfRule type="expression" dxfId="20" priority="34" stopIfTrue="1">
      <formula>#REF!=1</formula>
    </cfRule>
    <cfRule type="expression" dxfId="19" priority="35" stopIfTrue="1">
      <formula>#REF!=2</formula>
    </cfRule>
    <cfRule type="expression" dxfId="18" priority="36" stopIfTrue="1">
      <formula>#REF!=3</formula>
    </cfRule>
  </conditionalFormatting>
  <conditionalFormatting sqref="A38:A47">
    <cfRule type="expression" dxfId="17" priority="1" stopIfTrue="1">
      <formula>#REF!=1</formula>
    </cfRule>
    <cfRule type="expression" dxfId="16" priority="2" stopIfTrue="1">
      <formula>#REF!=2</formula>
    </cfRule>
    <cfRule type="expression" dxfId="15" priority="3" stopIfTrue="1">
      <formula>#REF!=3</formula>
    </cfRule>
  </conditionalFormatting>
  <conditionalFormatting sqref="B38:B47">
    <cfRule type="expression" dxfId="14" priority="4" stopIfTrue="1">
      <formula>#REF!=1</formula>
    </cfRule>
    <cfRule type="expression" dxfId="13" priority="5" stopIfTrue="1">
      <formula>#REF!=2</formula>
    </cfRule>
    <cfRule type="expression" dxfId="12" priority="6" stopIfTrue="1">
      <formula>#REF!=3</formula>
    </cfRule>
  </conditionalFormatting>
  <conditionalFormatting sqref="C38:C47">
    <cfRule type="expression" dxfId="11" priority="7" stopIfTrue="1">
      <formula>#REF!=1</formula>
    </cfRule>
    <cfRule type="expression" dxfId="10" priority="8" stopIfTrue="1">
      <formula>#REF!=2</formula>
    </cfRule>
    <cfRule type="expression" dxfId="9" priority="9" stopIfTrue="1">
      <formula>#REF!=3</formula>
    </cfRule>
  </conditionalFormatting>
  <conditionalFormatting sqref="D38:D47">
    <cfRule type="expression" dxfId="8" priority="10" stopIfTrue="1">
      <formula>#REF!=1</formula>
    </cfRule>
    <cfRule type="expression" dxfId="7" priority="11" stopIfTrue="1">
      <formula>#REF!=2</formula>
    </cfRule>
    <cfRule type="expression" dxfId="6" priority="12" stopIfTrue="1">
      <formula>#REF!=3</formula>
    </cfRule>
  </conditionalFormatting>
  <conditionalFormatting sqref="E38:E47">
    <cfRule type="expression" dxfId="5" priority="13" stopIfTrue="1">
      <formula>#REF!=1</formula>
    </cfRule>
    <cfRule type="expression" dxfId="4" priority="14" stopIfTrue="1">
      <formula>#REF!=2</formula>
    </cfRule>
    <cfRule type="expression" dxfId="3" priority="15" stopIfTrue="1">
      <formula>#REF!=3</formula>
    </cfRule>
  </conditionalFormatting>
  <conditionalFormatting sqref="F38:F47">
    <cfRule type="expression" dxfId="2" priority="16" stopIfTrue="1">
      <formula>#REF!=1</formula>
    </cfRule>
    <cfRule type="expression" dxfId="1" priority="17" stopIfTrue="1">
      <formula>#REF!=2</formula>
    </cfRule>
    <cfRule type="expression" dxfId="0" priority="18" stopIfTrue="1">
      <formula>#REF!=3</formula>
    </cfRule>
  </conditionalFormatting>
  <pageMargins left="0.51181102362204722" right="0.31496062992125984" top="0.39370078740157483" bottom="0.39370078740157483" header="0" footer="0"/>
  <pageSetup paperSize="9" scale="80" fitToHeight="50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7"/>
  <sheetViews>
    <sheetView workbookViewId="0">
      <selection activeCell="O23" sqref="O23"/>
    </sheetView>
  </sheetViews>
  <sheetFormatPr defaultRowHeight="12.75" x14ac:dyDescent="0.2"/>
  <cols>
    <col min="1" max="1" width="12.7109375" style="7" customWidth="1"/>
    <col min="2" max="2" width="67.28515625" style="8" customWidth="1"/>
    <col min="3" max="6" width="15.7109375" style="7" customWidth="1"/>
    <col min="7" max="246" width="9.140625" style="6"/>
    <col min="247" max="247" width="12.7109375" style="6" customWidth="1"/>
    <col min="248" max="248" width="50.7109375" style="6" customWidth="1"/>
    <col min="249" max="262" width="15.7109375" style="6" customWidth="1"/>
    <col min="263" max="502" width="9.140625" style="6"/>
    <col min="503" max="503" width="12.7109375" style="6" customWidth="1"/>
    <col min="504" max="504" width="50.7109375" style="6" customWidth="1"/>
    <col min="505" max="518" width="15.7109375" style="6" customWidth="1"/>
    <col min="519" max="758" width="9.140625" style="6"/>
    <col min="759" max="759" width="12.7109375" style="6" customWidth="1"/>
    <col min="760" max="760" width="50.7109375" style="6" customWidth="1"/>
    <col min="761" max="774" width="15.7109375" style="6" customWidth="1"/>
    <col min="775" max="1014" width="9.140625" style="6"/>
    <col min="1015" max="1015" width="12.7109375" style="6" customWidth="1"/>
    <col min="1016" max="1016" width="50.7109375" style="6" customWidth="1"/>
    <col min="1017" max="1030" width="15.7109375" style="6" customWidth="1"/>
    <col min="1031" max="1270" width="9.140625" style="6"/>
    <col min="1271" max="1271" width="12.7109375" style="6" customWidth="1"/>
    <col min="1272" max="1272" width="50.7109375" style="6" customWidth="1"/>
    <col min="1273" max="1286" width="15.7109375" style="6" customWidth="1"/>
    <col min="1287" max="1526" width="9.140625" style="6"/>
    <col min="1527" max="1527" width="12.7109375" style="6" customWidth="1"/>
    <col min="1528" max="1528" width="50.7109375" style="6" customWidth="1"/>
    <col min="1529" max="1542" width="15.7109375" style="6" customWidth="1"/>
    <col min="1543" max="1782" width="9.140625" style="6"/>
    <col min="1783" max="1783" width="12.7109375" style="6" customWidth="1"/>
    <col min="1784" max="1784" width="50.7109375" style="6" customWidth="1"/>
    <col min="1785" max="1798" width="15.7109375" style="6" customWidth="1"/>
    <col min="1799" max="2038" width="9.140625" style="6"/>
    <col min="2039" max="2039" width="12.7109375" style="6" customWidth="1"/>
    <col min="2040" max="2040" width="50.7109375" style="6" customWidth="1"/>
    <col min="2041" max="2054" width="15.7109375" style="6" customWidth="1"/>
    <col min="2055" max="2294" width="9.140625" style="6"/>
    <col min="2295" max="2295" width="12.7109375" style="6" customWidth="1"/>
    <col min="2296" max="2296" width="50.7109375" style="6" customWidth="1"/>
    <col min="2297" max="2310" width="15.7109375" style="6" customWidth="1"/>
    <col min="2311" max="2550" width="9.140625" style="6"/>
    <col min="2551" max="2551" width="12.7109375" style="6" customWidth="1"/>
    <col min="2552" max="2552" width="50.7109375" style="6" customWidth="1"/>
    <col min="2553" max="2566" width="15.7109375" style="6" customWidth="1"/>
    <col min="2567" max="2806" width="9.140625" style="6"/>
    <col min="2807" max="2807" width="12.7109375" style="6" customWidth="1"/>
    <col min="2808" max="2808" width="50.7109375" style="6" customWidth="1"/>
    <col min="2809" max="2822" width="15.7109375" style="6" customWidth="1"/>
    <col min="2823" max="3062" width="9.140625" style="6"/>
    <col min="3063" max="3063" width="12.7109375" style="6" customWidth="1"/>
    <col min="3064" max="3064" width="50.7109375" style="6" customWidth="1"/>
    <col min="3065" max="3078" width="15.7109375" style="6" customWidth="1"/>
    <col min="3079" max="3318" width="9.140625" style="6"/>
    <col min="3319" max="3319" width="12.7109375" style="6" customWidth="1"/>
    <col min="3320" max="3320" width="50.7109375" style="6" customWidth="1"/>
    <col min="3321" max="3334" width="15.7109375" style="6" customWidth="1"/>
    <col min="3335" max="3574" width="9.140625" style="6"/>
    <col min="3575" max="3575" width="12.7109375" style="6" customWidth="1"/>
    <col min="3576" max="3576" width="50.7109375" style="6" customWidth="1"/>
    <col min="3577" max="3590" width="15.7109375" style="6" customWidth="1"/>
    <col min="3591" max="3830" width="9.140625" style="6"/>
    <col min="3831" max="3831" width="12.7109375" style="6" customWidth="1"/>
    <col min="3832" max="3832" width="50.7109375" style="6" customWidth="1"/>
    <col min="3833" max="3846" width="15.7109375" style="6" customWidth="1"/>
    <col min="3847" max="4086" width="9.140625" style="6"/>
    <col min="4087" max="4087" width="12.7109375" style="6" customWidth="1"/>
    <col min="4088" max="4088" width="50.7109375" style="6" customWidth="1"/>
    <col min="4089" max="4102" width="15.7109375" style="6" customWidth="1"/>
    <col min="4103" max="4342" width="9.140625" style="6"/>
    <col min="4343" max="4343" width="12.7109375" style="6" customWidth="1"/>
    <col min="4344" max="4344" width="50.7109375" style="6" customWidth="1"/>
    <col min="4345" max="4358" width="15.7109375" style="6" customWidth="1"/>
    <col min="4359" max="4598" width="9.140625" style="6"/>
    <col min="4599" max="4599" width="12.7109375" style="6" customWidth="1"/>
    <col min="4600" max="4600" width="50.7109375" style="6" customWidth="1"/>
    <col min="4601" max="4614" width="15.7109375" style="6" customWidth="1"/>
    <col min="4615" max="4854" width="9.140625" style="6"/>
    <col min="4855" max="4855" width="12.7109375" style="6" customWidth="1"/>
    <col min="4856" max="4856" width="50.7109375" style="6" customWidth="1"/>
    <col min="4857" max="4870" width="15.7109375" style="6" customWidth="1"/>
    <col min="4871" max="5110" width="9.140625" style="6"/>
    <col min="5111" max="5111" width="12.7109375" style="6" customWidth="1"/>
    <col min="5112" max="5112" width="50.7109375" style="6" customWidth="1"/>
    <col min="5113" max="5126" width="15.7109375" style="6" customWidth="1"/>
    <col min="5127" max="5366" width="9.140625" style="6"/>
    <col min="5367" max="5367" width="12.7109375" style="6" customWidth="1"/>
    <col min="5368" max="5368" width="50.7109375" style="6" customWidth="1"/>
    <col min="5369" max="5382" width="15.7109375" style="6" customWidth="1"/>
    <col min="5383" max="5622" width="9.140625" style="6"/>
    <col min="5623" max="5623" width="12.7109375" style="6" customWidth="1"/>
    <col min="5624" max="5624" width="50.7109375" style="6" customWidth="1"/>
    <col min="5625" max="5638" width="15.7109375" style="6" customWidth="1"/>
    <col min="5639" max="5878" width="9.140625" style="6"/>
    <col min="5879" max="5879" width="12.7109375" style="6" customWidth="1"/>
    <col min="5880" max="5880" width="50.7109375" style="6" customWidth="1"/>
    <col min="5881" max="5894" width="15.7109375" style="6" customWidth="1"/>
    <col min="5895" max="6134" width="9.140625" style="6"/>
    <col min="6135" max="6135" width="12.7109375" style="6" customWidth="1"/>
    <col min="6136" max="6136" width="50.7109375" style="6" customWidth="1"/>
    <col min="6137" max="6150" width="15.7109375" style="6" customWidth="1"/>
    <col min="6151" max="6390" width="9.140625" style="6"/>
    <col min="6391" max="6391" width="12.7109375" style="6" customWidth="1"/>
    <col min="6392" max="6392" width="50.7109375" style="6" customWidth="1"/>
    <col min="6393" max="6406" width="15.7109375" style="6" customWidth="1"/>
    <col min="6407" max="6646" width="9.140625" style="6"/>
    <col min="6647" max="6647" width="12.7109375" style="6" customWidth="1"/>
    <col min="6648" max="6648" width="50.7109375" style="6" customWidth="1"/>
    <col min="6649" max="6662" width="15.7109375" style="6" customWidth="1"/>
    <col min="6663" max="6902" width="9.140625" style="6"/>
    <col min="6903" max="6903" width="12.7109375" style="6" customWidth="1"/>
    <col min="6904" max="6904" width="50.7109375" style="6" customWidth="1"/>
    <col min="6905" max="6918" width="15.7109375" style="6" customWidth="1"/>
    <col min="6919" max="7158" width="9.140625" style="6"/>
    <col min="7159" max="7159" width="12.7109375" style="6" customWidth="1"/>
    <col min="7160" max="7160" width="50.7109375" style="6" customWidth="1"/>
    <col min="7161" max="7174" width="15.7109375" style="6" customWidth="1"/>
    <col min="7175" max="7414" width="9.140625" style="6"/>
    <col min="7415" max="7415" width="12.7109375" style="6" customWidth="1"/>
    <col min="7416" max="7416" width="50.7109375" style="6" customWidth="1"/>
    <col min="7417" max="7430" width="15.7109375" style="6" customWidth="1"/>
    <col min="7431" max="7670" width="9.140625" style="6"/>
    <col min="7671" max="7671" width="12.7109375" style="6" customWidth="1"/>
    <col min="7672" max="7672" width="50.7109375" style="6" customWidth="1"/>
    <col min="7673" max="7686" width="15.7109375" style="6" customWidth="1"/>
    <col min="7687" max="7926" width="9.140625" style="6"/>
    <col min="7927" max="7927" width="12.7109375" style="6" customWidth="1"/>
    <col min="7928" max="7928" width="50.7109375" style="6" customWidth="1"/>
    <col min="7929" max="7942" width="15.7109375" style="6" customWidth="1"/>
    <col min="7943" max="8182" width="9.140625" style="6"/>
    <col min="8183" max="8183" width="12.7109375" style="6" customWidth="1"/>
    <col min="8184" max="8184" width="50.7109375" style="6" customWidth="1"/>
    <col min="8185" max="8198" width="15.7109375" style="6" customWidth="1"/>
    <col min="8199" max="8438" width="9.140625" style="6"/>
    <col min="8439" max="8439" width="12.7109375" style="6" customWidth="1"/>
    <col min="8440" max="8440" width="50.7109375" style="6" customWidth="1"/>
    <col min="8441" max="8454" width="15.7109375" style="6" customWidth="1"/>
    <col min="8455" max="8694" width="9.140625" style="6"/>
    <col min="8695" max="8695" width="12.7109375" style="6" customWidth="1"/>
    <col min="8696" max="8696" width="50.7109375" style="6" customWidth="1"/>
    <col min="8697" max="8710" width="15.7109375" style="6" customWidth="1"/>
    <col min="8711" max="8950" width="9.140625" style="6"/>
    <col min="8951" max="8951" width="12.7109375" style="6" customWidth="1"/>
    <col min="8952" max="8952" width="50.7109375" style="6" customWidth="1"/>
    <col min="8953" max="8966" width="15.7109375" style="6" customWidth="1"/>
    <col min="8967" max="9206" width="9.140625" style="6"/>
    <col min="9207" max="9207" width="12.7109375" style="6" customWidth="1"/>
    <col min="9208" max="9208" width="50.7109375" style="6" customWidth="1"/>
    <col min="9209" max="9222" width="15.7109375" style="6" customWidth="1"/>
    <col min="9223" max="9462" width="9.140625" style="6"/>
    <col min="9463" max="9463" width="12.7109375" style="6" customWidth="1"/>
    <col min="9464" max="9464" width="50.7109375" style="6" customWidth="1"/>
    <col min="9465" max="9478" width="15.7109375" style="6" customWidth="1"/>
    <col min="9479" max="9718" width="9.140625" style="6"/>
    <col min="9719" max="9719" width="12.7109375" style="6" customWidth="1"/>
    <col min="9720" max="9720" width="50.7109375" style="6" customWidth="1"/>
    <col min="9721" max="9734" width="15.7109375" style="6" customWidth="1"/>
    <col min="9735" max="9974" width="9.140625" style="6"/>
    <col min="9975" max="9975" width="12.7109375" style="6" customWidth="1"/>
    <col min="9976" max="9976" width="50.7109375" style="6" customWidth="1"/>
    <col min="9977" max="9990" width="15.7109375" style="6" customWidth="1"/>
    <col min="9991" max="10230" width="9.140625" style="6"/>
    <col min="10231" max="10231" width="12.7109375" style="6" customWidth="1"/>
    <col min="10232" max="10232" width="50.7109375" style="6" customWidth="1"/>
    <col min="10233" max="10246" width="15.7109375" style="6" customWidth="1"/>
    <col min="10247" max="10486" width="9.140625" style="6"/>
    <col min="10487" max="10487" width="12.7109375" style="6" customWidth="1"/>
    <col min="10488" max="10488" width="50.7109375" style="6" customWidth="1"/>
    <col min="10489" max="10502" width="15.7109375" style="6" customWidth="1"/>
    <col min="10503" max="10742" width="9.140625" style="6"/>
    <col min="10743" max="10743" width="12.7109375" style="6" customWidth="1"/>
    <col min="10744" max="10744" width="50.7109375" style="6" customWidth="1"/>
    <col min="10745" max="10758" width="15.7109375" style="6" customWidth="1"/>
    <col min="10759" max="10998" width="9.140625" style="6"/>
    <col min="10999" max="10999" width="12.7109375" style="6" customWidth="1"/>
    <col min="11000" max="11000" width="50.7109375" style="6" customWidth="1"/>
    <col min="11001" max="11014" width="15.7109375" style="6" customWidth="1"/>
    <col min="11015" max="11254" width="9.140625" style="6"/>
    <col min="11255" max="11255" width="12.7109375" style="6" customWidth="1"/>
    <col min="11256" max="11256" width="50.7109375" style="6" customWidth="1"/>
    <col min="11257" max="11270" width="15.7109375" style="6" customWidth="1"/>
    <col min="11271" max="11510" width="9.140625" style="6"/>
    <col min="11511" max="11511" width="12.7109375" style="6" customWidth="1"/>
    <col min="11512" max="11512" width="50.7109375" style="6" customWidth="1"/>
    <col min="11513" max="11526" width="15.7109375" style="6" customWidth="1"/>
    <col min="11527" max="11766" width="9.140625" style="6"/>
    <col min="11767" max="11767" width="12.7109375" style="6" customWidth="1"/>
    <col min="11768" max="11768" width="50.7109375" style="6" customWidth="1"/>
    <col min="11769" max="11782" width="15.7109375" style="6" customWidth="1"/>
    <col min="11783" max="12022" width="9.140625" style="6"/>
    <col min="12023" max="12023" width="12.7109375" style="6" customWidth="1"/>
    <col min="12024" max="12024" width="50.7109375" style="6" customWidth="1"/>
    <col min="12025" max="12038" width="15.7109375" style="6" customWidth="1"/>
    <col min="12039" max="12278" width="9.140625" style="6"/>
    <col min="12279" max="12279" width="12.7109375" style="6" customWidth="1"/>
    <col min="12280" max="12280" width="50.7109375" style="6" customWidth="1"/>
    <col min="12281" max="12294" width="15.7109375" style="6" customWidth="1"/>
    <col min="12295" max="12534" width="9.140625" style="6"/>
    <col min="12535" max="12535" width="12.7109375" style="6" customWidth="1"/>
    <col min="12536" max="12536" width="50.7109375" style="6" customWidth="1"/>
    <col min="12537" max="12550" width="15.7109375" style="6" customWidth="1"/>
    <col min="12551" max="12790" width="9.140625" style="6"/>
    <col min="12791" max="12791" width="12.7109375" style="6" customWidth="1"/>
    <col min="12792" max="12792" width="50.7109375" style="6" customWidth="1"/>
    <col min="12793" max="12806" width="15.7109375" style="6" customWidth="1"/>
    <col min="12807" max="13046" width="9.140625" style="6"/>
    <col min="13047" max="13047" width="12.7109375" style="6" customWidth="1"/>
    <col min="13048" max="13048" width="50.7109375" style="6" customWidth="1"/>
    <col min="13049" max="13062" width="15.7109375" style="6" customWidth="1"/>
    <col min="13063" max="13302" width="9.140625" style="6"/>
    <col min="13303" max="13303" width="12.7109375" style="6" customWidth="1"/>
    <col min="13304" max="13304" width="50.7109375" style="6" customWidth="1"/>
    <col min="13305" max="13318" width="15.7109375" style="6" customWidth="1"/>
    <col min="13319" max="13558" width="9.140625" style="6"/>
    <col min="13559" max="13559" width="12.7109375" style="6" customWidth="1"/>
    <col min="13560" max="13560" width="50.7109375" style="6" customWidth="1"/>
    <col min="13561" max="13574" width="15.7109375" style="6" customWidth="1"/>
    <col min="13575" max="13814" width="9.140625" style="6"/>
    <col min="13815" max="13815" width="12.7109375" style="6" customWidth="1"/>
    <col min="13816" max="13816" width="50.7109375" style="6" customWidth="1"/>
    <col min="13817" max="13830" width="15.7109375" style="6" customWidth="1"/>
    <col min="13831" max="14070" width="9.140625" style="6"/>
    <col min="14071" max="14071" width="12.7109375" style="6" customWidth="1"/>
    <col min="14072" max="14072" width="50.7109375" style="6" customWidth="1"/>
    <col min="14073" max="14086" width="15.7109375" style="6" customWidth="1"/>
    <col min="14087" max="14326" width="9.140625" style="6"/>
    <col min="14327" max="14327" width="12.7109375" style="6" customWidth="1"/>
    <col min="14328" max="14328" width="50.7109375" style="6" customWidth="1"/>
    <col min="14329" max="14342" width="15.7109375" style="6" customWidth="1"/>
    <col min="14343" max="14582" width="9.140625" style="6"/>
    <col min="14583" max="14583" width="12.7109375" style="6" customWidth="1"/>
    <col min="14584" max="14584" width="50.7109375" style="6" customWidth="1"/>
    <col min="14585" max="14598" width="15.7109375" style="6" customWidth="1"/>
    <col min="14599" max="14838" width="9.140625" style="6"/>
    <col min="14839" max="14839" width="12.7109375" style="6" customWidth="1"/>
    <col min="14840" max="14840" width="50.7109375" style="6" customWidth="1"/>
    <col min="14841" max="14854" width="15.7109375" style="6" customWidth="1"/>
    <col min="14855" max="15094" width="9.140625" style="6"/>
    <col min="15095" max="15095" width="12.7109375" style="6" customWidth="1"/>
    <col min="15096" max="15096" width="50.7109375" style="6" customWidth="1"/>
    <col min="15097" max="15110" width="15.7109375" style="6" customWidth="1"/>
    <col min="15111" max="15350" width="9.140625" style="6"/>
    <col min="15351" max="15351" width="12.7109375" style="6" customWidth="1"/>
    <col min="15352" max="15352" width="50.7109375" style="6" customWidth="1"/>
    <col min="15353" max="15366" width="15.7109375" style="6" customWidth="1"/>
    <col min="15367" max="15606" width="9.140625" style="6"/>
    <col min="15607" max="15607" width="12.7109375" style="6" customWidth="1"/>
    <col min="15608" max="15608" width="50.7109375" style="6" customWidth="1"/>
    <col min="15609" max="15622" width="15.7109375" style="6" customWidth="1"/>
    <col min="15623" max="15862" width="9.140625" style="6"/>
    <col min="15863" max="15863" width="12.7109375" style="6" customWidth="1"/>
    <col min="15864" max="15864" width="50.7109375" style="6" customWidth="1"/>
    <col min="15865" max="15878" width="15.7109375" style="6" customWidth="1"/>
    <col min="15879" max="16118" width="9.140625" style="6"/>
    <col min="16119" max="16119" width="12.7109375" style="6" customWidth="1"/>
    <col min="16120" max="16120" width="50.7109375" style="6" customWidth="1"/>
    <col min="16121" max="16134" width="15.7109375" style="6" customWidth="1"/>
    <col min="16135" max="16384" width="9.140625" style="6"/>
  </cols>
  <sheetData>
    <row r="2" spans="1:7" ht="18.75" x14ac:dyDescent="0.3">
      <c r="A2" s="92" t="s">
        <v>108</v>
      </c>
      <c r="B2" s="92"/>
      <c r="C2" s="92"/>
      <c r="D2" s="92"/>
      <c r="E2" s="92"/>
      <c r="F2" s="92"/>
    </row>
    <row r="3" spans="1:7" ht="18.75" x14ac:dyDescent="0.3">
      <c r="A3" s="92" t="s">
        <v>163</v>
      </c>
      <c r="B3" s="92"/>
      <c r="C3" s="92"/>
      <c r="D3" s="92"/>
      <c r="E3" s="92"/>
      <c r="F3" s="92"/>
    </row>
    <row r="4" spans="1:7" ht="14.25" x14ac:dyDescent="0.2">
      <c r="A4" s="93" t="s">
        <v>122</v>
      </c>
      <c r="B4" s="93"/>
      <c r="C4" s="93"/>
      <c r="D4" s="93"/>
      <c r="E4" s="93"/>
      <c r="F4" s="93"/>
    </row>
    <row r="5" spans="1:7" x14ac:dyDescent="0.2">
      <c r="A5" s="50"/>
      <c r="B5" s="51"/>
      <c r="C5" s="50"/>
      <c r="D5" s="50"/>
      <c r="E5" s="50"/>
      <c r="F5" s="50" t="s">
        <v>129</v>
      </c>
    </row>
    <row r="6" spans="1:7" s="9" customFormat="1" ht="71.25" x14ac:dyDescent="0.2">
      <c r="A6" s="52" t="s">
        <v>42</v>
      </c>
      <c r="B6" s="52" t="s">
        <v>43</v>
      </c>
      <c r="C6" s="52" t="s">
        <v>167</v>
      </c>
      <c r="D6" s="52" t="s">
        <v>168</v>
      </c>
      <c r="E6" s="52" t="s">
        <v>166</v>
      </c>
      <c r="F6" s="52" t="s">
        <v>169</v>
      </c>
    </row>
    <row r="7" spans="1:7" ht="14.25" x14ac:dyDescent="0.2">
      <c r="A7" s="52">
        <v>1</v>
      </c>
      <c r="B7" s="52">
        <v>2</v>
      </c>
      <c r="C7" s="52">
        <v>3</v>
      </c>
      <c r="D7" s="52">
        <v>4</v>
      </c>
      <c r="E7" s="52">
        <v>5</v>
      </c>
      <c r="F7" s="52">
        <v>6</v>
      </c>
    </row>
    <row r="8" spans="1:7" s="68" customFormat="1" ht="48" customHeight="1" x14ac:dyDescent="0.2">
      <c r="A8" s="69" t="s">
        <v>44</v>
      </c>
      <c r="B8" s="74" t="s">
        <v>45</v>
      </c>
      <c r="C8" s="82">
        <v>5060.8959999999997</v>
      </c>
      <c r="D8" s="82">
        <v>4834.99</v>
      </c>
      <c r="E8" s="75">
        <f t="shared" ref="E8:E33" si="0">C8-D8</f>
        <v>225.90599999999995</v>
      </c>
      <c r="F8" s="75">
        <f t="shared" ref="F8:F33" si="1">IF(C8=0,0,(D8/C8)*100)</f>
        <v>95.536244965318389</v>
      </c>
      <c r="G8" s="67"/>
    </row>
    <row r="9" spans="1:7" s="68" customFormat="1" ht="39.75" customHeight="1" x14ac:dyDescent="0.2">
      <c r="A9" s="69" t="s">
        <v>46</v>
      </c>
      <c r="B9" s="74" t="s">
        <v>114</v>
      </c>
      <c r="C9" s="82">
        <v>743.9</v>
      </c>
      <c r="D9" s="82">
        <v>711.73199999999997</v>
      </c>
      <c r="E9" s="75">
        <f t="shared" si="0"/>
        <v>32.168000000000006</v>
      </c>
      <c r="F9" s="75">
        <f t="shared" si="1"/>
        <v>95.675762871353669</v>
      </c>
      <c r="G9" s="67"/>
    </row>
    <row r="10" spans="1:7" s="68" customFormat="1" ht="51" customHeight="1" x14ac:dyDescent="0.2">
      <c r="A10" s="69" t="s">
        <v>149</v>
      </c>
      <c r="B10" s="74" t="s">
        <v>150</v>
      </c>
      <c r="C10" s="82">
        <v>2483.0680000000002</v>
      </c>
      <c r="D10" s="82">
        <v>2350.7488700000004</v>
      </c>
      <c r="E10" s="75">
        <f t="shared" si="0"/>
        <v>132.31912999999986</v>
      </c>
      <c r="F10" s="75">
        <f t="shared" si="1"/>
        <v>94.671143520837944</v>
      </c>
      <c r="G10" s="67"/>
    </row>
    <row r="11" spans="1:7" s="68" customFormat="1" ht="51" customHeight="1" x14ac:dyDescent="0.2">
      <c r="A11" s="69" t="s">
        <v>139</v>
      </c>
      <c r="B11" s="74" t="s">
        <v>140</v>
      </c>
      <c r="C11" s="82">
        <v>2820</v>
      </c>
      <c r="D11" s="82">
        <v>2820</v>
      </c>
      <c r="E11" s="75">
        <f t="shared" si="0"/>
        <v>0</v>
      </c>
      <c r="F11" s="75">
        <f t="shared" si="1"/>
        <v>100</v>
      </c>
      <c r="G11" s="67"/>
    </row>
    <row r="12" spans="1:7" s="68" customFormat="1" ht="51.75" customHeight="1" x14ac:dyDescent="0.2">
      <c r="A12" s="69" t="s">
        <v>170</v>
      </c>
      <c r="B12" s="74" t="s">
        <v>171</v>
      </c>
      <c r="C12" s="82">
        <v>59.673000000000002</v>
      </c>
      <c r="D12" s="82">
        <v>0</v>
      </c>
      <c r="E12" s="75">
        <f t="shared" si="0"/>
        <v>59.673000000000002</v>
      </c>
      <c r="F12" s="75">
        <f t="shared" si="1"/>
        <v>0</v>
      </c>
      <c r="G12" s="67"/>
    </row>
    <row r="13" spans="1:7" s="68" customFormat="1" ht="47.25" x14ac:dyDescent="0.2">
      <c r="A13" s="69" t="s">
        <v>172</v>
      </c>
      <c r="B13" s="74" t="s">
        <v>173</v>
      </c>
      <c r="C13" s="82">
        <v>537.05600000000004</v>
      </c>
      <c r="D13" s="82">
        <v>0</v>
      </c>
      <c r="E13" s="75">
        <f t="shared" si="0"/>
        <v>537.05600000000004</v>
      </c>
      <c r="F13" s="75">
        <f t="shared" si="1"/>
        <v>0</v>
      </c>
      <c r="G13" s="67"/>
    </row>
    <row r="14" spans="1:7" s="68" customFormat="1" ht="15.75" x14ac:dyDescent="0.2">
      <c r="A14" s="69" t="s">
        <v>109</v>
      </c>
      <c r="B14" s="74" t="s">
        <v>110</v>
      </c>
      <c r="C14" s="82">
        <v>16963.248</v>
      </c>
      <c r="D14" s="82">
        <v>16614.415799999999</v>
      </c>
      <c r="E14" s="75">
        <f t="shared" si="0"/>
        <v>348.83220000000074</v>
      </c>
      <c r="F14" s="75">
        <f t="shared" si="1"/>
        <v>97.943600187888549</v>
      </c>
      <c r="G14" s="67"/>
    </row>
    <row r="15" spans="1:7" s="68" customFormat="1" ht="48.75" customHeight="1" x14ac:dyDescent="0.2">
      <c r="A15" s="69" t="s">
        <v>164</v>
      </c>
      <c r="B15" s="74" t="s">
        <v>165</v>
      </c>
      <c r="C15" s="82">
        <v>7414.1490000000003</v>
      </c>
      <c r="D15" s="82">
        <v>6414.3273499999996</v>
      </c>
      <c r="E15" s="75">
        <f t="shared" si="0"/>
        <v>999.82165000000077</v>
      </c>
      <c r="F15" s="75">
        <f t="shared" si="1"/>
        <v>86.514680916177966</v>
      </c>
      <c r="G15" s="67"/>
    </row>
    <row r="16" spans="1:7" s="68" customFormat="1" ht="36" customHeight="1" x14ac:dyDescent="0.2">
      <c r="A16" s="69" t="s">
        <v>118</v>
      </c>
      <c r="B16" s="74" t="s">
        <v>119</v>
      </c>
      <c r="C16" s="82">
        <v>2071.855</v>
      </c>
      <c r="D16" s="82">
        <v>2071.855</v>
      </c>
      <c r="E16" s="75">
        <f t="shared" si="0"/>
        <v>0</v>
      </c>
      <c r="F16" s="75">
        <f t="shared" si="1"/>
        <v>100</v>
      </c>
      <c r="G16" s="67"/>
    </row>
    <row r="17" spans="1:7" s="68" customFormat="1" ht="31.5" x14ac:dyDescent="0.2">
      <c r="A17" s="69" t="s">
        <v>64</v>
      </c>
      <c r="B17" s="74" t="s">
        <v>65</v>
      </c>
      <c r="C17" s="82">
        <v>298.90000000000003</v>
      </c>
      <c r="D17" s="82">
        <v>295.74799999999999</v>
      </c>
      <c r="E17" s="75">
        <f t="shared" si="0"/>
        <v>3.1520000000000437</v>
      </c>
      <c r="F17" s="75">
        <f t="shared" si="1"/>
        <v>98.945466711274648</v>
      </c>
      <c r="G17" s="67"/>
    </row>
    <row r="18" spans="1:7" s="68" customFormat="1" ht="15.75" x14ac:dyDescent="0.2">
      <c r="A18" s="69" t="s">
        <v>68</v>
      </c>
      <c r="B18" s="74" t="s">
        <v>69</v>
      </c>
      <c r="C18" s="82">
        <v>24279.280999999999</v>
      </c>
      <c r="D18" s="82">
        <v>24221.935020000001</v>
      </c>
      <c r="E18" s="75">
        <f t="shared" si="0"/>
        <v>57.345979999998235</v>
      </c>
      <c r="F18" s="75">
        <f t="shared" si="1"/>
        <v>99.763806926572514</v>
      </c>
      <c r="G18" s="67"/>
    </row>
    <row r="19" spans="1:7" s="68" customFormat="1" ht="15.75" x14ac:dyDescent="0.2">
      <c r="A19" s="69" t="s">
        <v>87</v>
      </c>
      <c r="B19" s="74" t="s">
        <v>111</v>
      </c>
      <c r="C19" s="82">
        <v>53532.282000000007</v>
      </c>
      <c r="D19" s="82">
        <v>10872.29653</v>
      </c>
      <c r="E19" s="75">
        <f t="shared" si="0"/>
        <v>42659.985470000007</v>
      </c>
      <c r="F19" s="75">
        <f t="shared" si="1"/>
        <v>20.309794620748651</v>
      </c>
      <c r="G19" s="67"/>
    </row>
    <row r="20" spans="1:7" s="68" customFormat="1" ht="31.5" x14ac:dyDescent="0.2">
      <c r="A20" s="69" t="s">
        <v>141</v>
      </c>
      <c r="B20" s="74" t="s">
        <v>142</v>
      </c>
      <c r="C20" s="82">
        <v>301</v>
      </c>
      <c r="D20" s="82">
        <v>300</v>
      </c>
      <c r="E20" s="75">
        <f t="shared" si="0"/>
        <v>1</v>
      </c>
      <c r="F20" s="75">
        <f t="shared" si="1"/>
        <v>99.667774086378742</v>
      </c>
      <c r="G20" s="67"/>
    </row>
    <row r="21" spans="1:7" s="68" customFormat="1" ht="31.5" x14ac:dyDescent="0.2">
      <c r="A21" s="69" t="s">
        <v>151</v>
      </c>
      <c r="B21" s="74" t="s">
        <v>174</v>
      </c>
      <c r="C21" s="82">
        <v>101392.56600000001</v>
      </c>
      <c r="D21" s="82">
        <v>86234.155970000007</v>
      </c>
      <c r="E21" s="75">
        <f t="shared" si="0"/>
        <v>15158.410029999999</v>
      </c>
      <c r="F21" s="75">
        <f t="shared" si="1"/>
        <v>85.049781627974582</v>
      </c>
      <c r="G21" s="67"/>
    </row>
    <row r="22" spans="1:7" s="68" customFormat="1" ht="31.5" x14ac:dyDescent="0.2">
      <c r="A22" s="69" t="s">
        <v>70</v>
      </c>
      <c r="B22" s="74" t="s">
        <v>71</v>
      </c>
      <c r="C22" s="82">
        <v>118735.67600000001</v>
      </c>
      <c r="D22" s="82">
        <v>115742.32131</v>
      </c>
      <c r="E22" s="75">
        <f t="shared" si="0"/>
        <v>2993.3546900000074</v>
      </c>
      <c r="F22" s="75">
        <f t="shared" si="1"/>
        <v>97.478976167196791</v>
      </c>
      <c r="G22" s="67"/>
    </row>
    <row r="23" spans="1:7" s="68" customFormat="1" ht="47.25" x14ac:dyDescent="0.2">
      <c r="A23" s="69" t="s">
        <v>112</v>
      </c>
      <c r="B23" s="74" t="s">
        <v>113</v>
      </c>
      <c r="C23" s="82">
        <v>12.8</v>
      </c>
      <c r="D23" s="82">
        <v>12.8</v>
      </c>
      <c r="E23" s="75">
        <f t="shared" si="0"/>
        <v>0</v>
      </c>
      <c r="F23" s="75">
        <f t="shared" si="1"/>
        <v>100</v>
      </c>
      <c r="G23" s="67"/>
    </row>
    <row r="24" spans="1:7" s="68" customFormat="1" ht="15.75" x14ac:dyDescent="0.2">
      <c r="A24" s="69" t="s">
        <v>143</v>
      </c>
      <c r="B24" s="74" t="s">
        <v>175</v>
      </c>
      <c r="C24" s="82">
        <v>7144.1980000000003</v>
      </c>
      <c r="D24" s="82">
        <v>7142.1401100000003</v>
      </c>
      <c r="E24" s="75">
        <f t="shared" si="0"/>
        <v>2.0578900000000431</v>
      </c>
      <c r="F24" s="75">
        <f t="shared" si="1"/>
        <v>99.971194947284488</v>
      </c>
      <c r="G24" s="67"/>
    </row>
    <row r="25" spans="1:7" s="68" customFormat="1" ht="81.75" customHeight="1" x14ac:dyDescent="0.2">
      <c r="A25" s="69" t="s">
        <v>88</v>
      </c>
      <c r="B25" s="74" t="s">
        <v>176</v>
      </c>
      <c r="C25" s="82">
        <v>1</v>
      </c>
      <c r="D25" s="82">
        <v>0</v>
      </c>
      <c r="E25" s="75">
        <f t="shared" si="0"/>
        <v>1</v>
      </c>
      <c r="F25" s="75">
        <f t="shared" si="1"/>
        <v>0</v>
      </c>
      <c r="G25" s="67"/>
    </row>
    <row r="26" spans="1:7" s="68" customFormat="1" ht="15.75" x14ac:dyDescent="0.2">
      <c r="A26" s="69" t="s">
        <v>74</v>
      </c>
      <c r="B26" s="74" t="s">
        <v>75</v>
      </c>
      <c r="C26" s="82">
        <v>25</v>
      </c>
      <c r="D26" s="82">
        <v>23.596</v>
      </c>
      <c r="E26" s="75">
        <f t="shared" si="0"/>
        <v>1.4039999999999999</v>
      </c>
      <c r="F26" s="75">
        <f t="shared" si="1"/>
        <v>94.384</v>
      </c>
      <c r="G26" s="67"/>
    </row>
    <row r="27" spans="1:7" s="68" customFormat="1" ht="15.75" x14ac:dyDescent="0.2">
      <c r="A27" s="69" t="s">
        <v>77</v>
      </c>
      <c r="B27" s="74" t="s">
        <v>78</v>
      </c>
      <c r="C27" s="82">
        <v>20639.991000000002</v>
      </c>
      <c r="D27" s="82">
        <v>20629.802749999999</v>
      </c>
      <c r="E27" s="75">
        <f t="shared" si="0"/>
        <v>10.188250000002881</v>
      </c>
      <c r="F27" s="75">
        <f t="shared" si="1"/>
        <v>99.950638302119401</v>
      </c>
      <c r="G27" s="67"/>
    </row>
    <row r="28" spans="1:7" s="68" customFormat="1" ht="15.75" x14ac:dyDescent="0.2">
      <c r="A28" s="69" t="s">
        <v>89</v>
      </c>
      <c r="B28" s="74" t="s">
        <v>90</v>
      </c>
      <c r="C28" s="82">
        <v>109.788</v>
      </c>
      <c r="D28" s="82">
        <v>94.668899999999994</v>
      </c>
      <c r="E28" s="75">
        <f t="shared" si="0"/>
        <v>15.119100000000003</v>
      </c>
      <c r="F28" s="75">
        <f t="shared" si="1"/>
        <v>86.22882282216635</v>
      </c>
      <c r="G28" s="67"/>
    </row>
    <row r="29" spans="1:7" s="68" customFormat="1" ht="15.75" x14ac:dyDescent="0.2">
      <c r="A29" s="69" t="s">
        <v>147</v>
      </c>
      <c r="B29" s="74" t="s">
        <v>104</v>
      </c>
      <c r="C29" s="82">
        <v>1200</v>
      </c>
      <c r="D29" s="82">
        <v>0</v>
      </c>
      <c r="E29" s="75">
        <f t="shared" si="0"/>
        <v>1200</v>
      </c>
      <c r="F29" s="75">
        <f t="shared" si="1"/>
        <v>0</v>
      </c>
      <c r="G29" s="67"/>
    </row>
    <row r="30" spans="1:7" s="68" customFormat="1" ht="36" customHeight="1" x14ac:dyDescent="0.2">
      <c r="A30" s="69" t="s">
        <v>79</v>
      </c>
      <c r="B30" s="74" t="s">
        <v>80</v>
      </c>
      <c r="C30" s="82">
        <v>14646.7</v>
      </c>
      <c r="D30" s="82">
        <v>14646.7</v>
      </c>
      <c r="E30" s="75">
        <f t="shared" si="0"/>
        <v>0</v>
      </c>
      <c r="F30" s="75">
        <f t="shared" si="1"/>
        <v>100</v>
      </c>
      <c r="G30" s="67"/>
    </row>
    <row r="31" spans="1:7" s="68" customFormat="1" ht="38.25" customHeight="1" x14ac:dyDescent="0.2">
      <c r="A31" s="69" t="s">
        <v>148</v>
      </c>
      <c r="B31" s="74" t="s">
        <v>82</v>
      </c>
      <c r="C31" s="82">
        <v>121.962</v>
      </c>
      <c r="D31" s="82">
        <v>121.962</v>
      </c>
      <c r="E31" s="75">
        <f t="shared" si="0"/>
        <v>0</v>
      </c>
      <c r="F31" s="75">
        <f t="shared" si="1"/>
        <v>100</v>
      </c>
      <c r="G31" s="67"/>
    </row>
    <row r="32" spans="1:7" s="68" customFormat="1" ht="31.5" x14ac:dyDescent="0.2">
      <c r="A32" s="69" t="s">
        <v>152</v>
      </c>
      <c r="B32" s="74" t="s">
        <v>142</v>
      </c>
      <c r="C32" s="82">
        <v>2000</v>
      </c>
      <c r="D32" s="82">
        <v>2000</v>
      </c>
      <c r="E32" s="75">
        <f t="shared" si="0"/>
        <v>0</v>
      </c>
      <c r="F32" s="75">
        <f t="shared" si="1"/>
        <v>100</v>
      </c>
      <c r="G32" s="67"/>
    </row>
    <row r="33" spans="1:7" s="80" customFormat="1" ht="15.75" x14ac:dyDescent="0.2">
      <c r="A33" s="81" t="s">
        <v>85</v>
      </c>
      <c r="B33" s="77" t="s">
        <v>86</v>
      </c>
      <c r="C33" s="78">
        <v>382594.98900000006</v>
      </c>
      <c r="D33" s="78">
        <v>318156.19561</v>
      </c>
      <c r="E33" s="78">
        <f t="shared" si="0"/>
        <v>64438.793390000064</v>
      </c>
      <c r="F33" s="78">
        <f t="shared" si="1"/>
        <v>83.157439265363706</v>
      </c>
      <c r="G33" s="79"/>
    </row>
    <row r="37" spans="1:7" hidden="1" x14ac:dyDescent="0.2"/>
  </sheetData>
  <mergeCells count="3">
    <mergeCell ref="A2:F2"/>
    <mergeCell ref="A4:F4"/>
    <mergeCell ref="A3:F3"/>
  </mergeCells>
  <conditionalFormatting sqref="A34:A38">
    <cfRule type="expression" dxfId="59" priority="33" stopIfTrue="1">
      <formula>#REF!=1</formula>
    </cfRule>
  </conditionalFormatting>
  <conditionalFormatting sqref="B34:B38">
    <cfRule type="expression" dxfId="58" priority="34" stopIfTrue="1">
      <formula>#REF!=1</formula>
    </cfRule>
  </conditionalFormatting>
  <conditionalFormatting sqref="C34:C38">
    <cfRule type="expression" dxfId="57" priority="37" stopIfTrue="1">
      <formula>#REF!=1</formula>
    </cfRule>
  </conditionalFormatting>
  <conditionalFormatting sqref="D34:D38">
    <cfRule type="expression" dxfId="56" priority="38" stopIfTrue="1">
      <formula>#REF!=1</formula>
    </cfRule>
  </conditionalFormatting>
  <conditionalFormatting sqref="E34:E38">
    <cfRule type="expression" dxfId="55" priority="40" stopIfTrue="1">
      <formula>#REF!=1</formula>
    </cfRule>
  </conditionalFormatting>
  <conditionalFormatting sqref="F34:F38">
    <cfRule type="expression" dxfId="54" priority="41" stopIfTrue="1">
      <formula>#REF!=1</formula>
    </cfRule>
  </conditionalFormatting>
  <conditionalFormatting sqref="A8:A33">
    <cfRule type="expression" dxfId="53" priority="1" stopIfTrue="1">
      <formula>#REF!=1</formula>
    </cfRule>
    <cfRule type="expression" dxfId="52" priority="2" stopIfTrue="1">
      <formula>#REF!=2</formula>
    </cfRule>
    <cfRule type="expression" dxfId="51" priority="3" stopIfTrue="1">
      <formula>#REF!=3</formula>
    </cfRule>
  </conditionalFormatting>
  <conditionalFormatting sqref="B8:B33">
    <cfRule type="expression" dxfId="50" priority="4" stopIfTrue="1">
      <formula>#REF!=1</formula>
    </cfRule>
    <cfRule type="expression" dxfId="49" priority="5" stopIfTrue="1">
      <formula>#REF!=2</formula>
    </cfRule>
    <cfRule type="expression" dxfId="48" priority="6" stopIfTrue="1">
      <formula>#REF!=3</formula>
    </cfRule>
  </conditionalFormatting>
  <conditionalFormatting sqref="C8:C33">
    <cfRule type="expression" dxfId="47" priority="7" stopIfTrue="1">
      <formula>#REF!=1</formula>
    </cfRule>
    <cfRule type="expression" dxfId="46" priority="8" stopIfTrue="1">
      <formula>#REF!=2</formula>
    </cfRule>
    <cfRule type="expression" dxfId="45" priority="9" stopIfTrue="1">
      <formula>#REF!=3</formula>
    </cfRule>
  </conditionalFormatting>
  <conditionalFormatting sqref="D8:D33">
    <cfRule type="expression" dxfId="44" priority="10" stopIfTrue="1">
      <formula>#REF!=1</formula>
    </cfRule>
    <cfRule type="expression" dxfId="43" priority="11" stopIfTrue="1">
      <formula>#REF!=2</formula>
    </cfRule>
    <cfRule type="expression" dxfId="42" priority="12" stopIfTrue="1">
      <formula>#REF!=3</formula>
    </cfRule>
  </conditionalFormatting>
  <conditionalFormatting sqref="E8:E33">
    <cfRule type="expression" dxfId="41" priority="13" stopIfTrue="1">
      <formula>#REF!=1</formula>
    </cfRule>
    <cfRule type="expression" dxfId="40" priority="14" stopIfTrue="1">
      <formula>#REF!=2</formula>
    </cfRule>
    <cfRule type="expression" dxfId="39" priority="15" stopIfTrue="1">
      <formula>#REF!=3</formula>
    </cfRule>
  </conditionalFormatting>
  <conditionalFormatting sqref="F8:F33">
    <cfRule type="expression" dxfId="38" priority="16" stopIfTrue="1">
      <formula>#REF!=1</formula>
    </cfRule>
    <cfRule type="expression" dxfId="37" priority="17" stopIfTrue="1">
      <formula>#REF!=2</formula>
    </cfRule>
    <cfRule type="expression" dxfId="36" priority="18" stopIfTrue="1">
      <formula>#REF!=3</formula>
    </cfRule>
  </conditionalFormatting>
  <pageMargins left="0.51181102362204722" right="0.31496062992125984" top="0.39370078740157483" bottom="0.39370078740157483" header="0" footer="0"/>
  <pageSetup paperSize="9" scale="70" fitToHeight="50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37"/>
  <sheetViews>
    <sheetView workbookViewId="0">
      <selection activeCell="D19" sqref="D19"/>
    </sheetView>
  </sheetViews>
  <sheetFormatPr defaultRowHeight="12.75" x14ac:dyDescent="0.2"/>
  <cols>
    <col min="1" max="1" width="0.140625" customWidth="1"/>
    <col min="2" max="2" width="11.5703125" style="12" customWidth="1"/>
    <col min="3" max="3" width="54.85546875" customWidth="1"/>
    <col min="4" max="4" width="16.140625" style="12" customWidth="1"/>
    <col min="5" max="5" width="16.5703125" style="12" customWidth="1"/>
    <col min="6" max="6" width="16" style="12" customWidth="1"/>
    <col min="7" max="7" width="14.7109375" style="12" customWidth="1"/>
    <col min="8" max="8" width="7.42578125" customWidth="1"/>
  </cols>
  <sheetData>
    <row r="2" spans="1:10" ht="18.75" x14ac:dyDescent="0.3">
      <c r="A2" s="53"/>
      <c r="B2" s="84" t="s">
        <v>106</v>
      </c>
      <c r="C2" s="84"/>
      <c r="D2" s="84"/>
      <c r="E2" s="84"/>
      <c r="F2" s="84"/>
      <c r="G2" s="84"/>
      <c r="H2" s="1"/>
      <c r="I2" s="1"/>
      <c r="J2" s="1"/>
    </row>
    <row r="3" spans="1:10" ht="18.75" x14ac:dyDescent="0.3">
      <c r="A3" s="53"/>
      <c r="B3" s="84" t="s">
        <v>41</v>
      </c>
      <c r="C3" s="84"/>
      <c r="D3" s="84"/>
      <c r="E3" s="84"/>
      <c r="F3" s="84"/>
      <c r="G3" s="84"/>
      <c r="H3" s="1"/>
      <c r="I3" s="1"/>
      <c r="J3" s="1"/>
    </row>
    <row r="4" spans="1:10" ht="15.75" x14ac:dyDescent="0.25">
      <c r="A4" s="43"/>
      <c r="B4" s="44"/>
      <c r="C4" s="43"/>
      <c r="D4" s="44"/>
      <c r="E4" s="54"/>
      <c r="F4" s="44"/>
      <c r="G4" s="54" t="s">
        <v>129</v>
      </c>
    </row>
    <row r="5" spans="1:10" ht="68.25" customHeight="1" x14ac:dyDescent="0.25">
      <c r="A5" s="28"/>
      <c r="B5" s="23" t="s">
        <v>0</v>
      </c>
      <c r="C5" s="23" t="s">
        <v>1</v>
      </c>
      <c r="D5" s="46" t="s">
        <v>156</v>
      </c>
      <c r="E5" s="46" t="s">
        <v>157</v>
      </c>
      <c r="F5" s="46" t="s">
        <v>91</v>
      </c>
      <c r="G5" s="46" t="s">
        <v>92</v>
      </c>
    </row>
    <row r="6" spans="1:10" ht="15" x14ac:dyDescent="0.25">
      <c r="A6" s="28"/>
      <c r="B6" s="55">
        <v>10000000</v>
      </c>
      <c r="C6" s="30" t="s">
        <v>5</v>
      </c>
      <c r="D6" s="38">
        <f>D7+D11+D12+D10</f>
        <v>98377.600000000006</v>
      </c>
      <c r="E6" s="38">
        <f>E7+E11+E12+E10</f>
        <v>713006.8</v>
      </c>
      <c r="F6" s="38">
        <f t="shared" ref="F6:F35" si="0">E6-D6</f>
        <v>614629.20000000007</v>
      </c>
      <c r="G6" s="38">
        <f t="shared" ref="G6:G35" si="1">IF(D6=0,0,E6/D6*100)</f>
        <v>724.76539374817037</v>
      </c>
      <c r="H6" s="10"/>
    </row>
    <row r="7" spans="1:10" ht="29.25" x14ac:dyDescent="0.25">
      <c r="A7" s="28"/>
      <c r="B7" s="56">
        <v>11000000</v>
      </c>
      <c r="C7" s="24" t="s">
        <v>6</v>
      </c>
      <c r="D7" s="49">
        <f>D8+D9</f>
        <v>51965.8</v>
      </c>
      <c r="E7" s="49">
        <f>E8+E9</f>
        <v>641452.4</v>
      </c>
      <c r="F7" s="33">
        <f t="shared" si="0"/>
        <v>589486.6</v>
      </c>
      <c r="G7" s="33">
        <f t="shared" si="1"/>
        <v>1234.3741460729941</v>
      </c>
      <c r="H7" s="10"/>
    </row>
    <row r="8" spans="1:10" ht="15" x14ac:dyDescent="0.25">
      <c r="A8" s="28"/>
      <c r="B8" s="27">
        <v>11010000</v>
      </c>
      <c r="C8" s="26" t="s">
        <v>7</v>
      </c>
      <c r="D8" s="57">
        <v>51963.8</v>
      </c>
      <c r="E8" s="57">
        <v>641453.80000000005</v>
      </c>
      <c r="F8" s="35">
        <f t="shared" si="0"/>
        <v>589490</v>
      </c>
      <c r="G8" s="35">
        <f t="shared" si="1"/>
        <v>1234.4243492585224</v>
      </c>
    </row>
    <row r="9" spans="1:10" s="11" customFormat="1" ht="15" x14ac:dyDescent="0.25">
      <c r="A9" s="28"/>
      <c r="B9" s="27">
        <v>11020000</v>
      </c>
      <c r="C9" s="26" t="s">
        <v>8</v>
      </c>
      <c r="D9" s="57">
        <v>2</v>
      </c>
      <c r="E9" s="57">
        <v>-1.4</v>
      </c>
      <c r="F9" s="35">
        <f t="shared" si="0"/>
        <v>-3.4</v>
      </c>
      <c r="G9" s="35">
        <f t="shared" si="1"/>
        <v>-70</v>
      </c>
    </row>
    <row r="10" spans="1:10" s="11" customFormat="1" ht="34.5" customHeight="1" x14ac:dyDescent="0.25">
      <c r="A10" s="28"/>
      <c r="B10" s="56">
        <v>13000000</v>
      </c>
      <c r="C10" s="24" t="s">
        <v>93</v>
      </c>
      <c r="D10" s="49">
        <v>2.6</v>
      </c>
      <c r="E10" s="49">
        <v>2.1</v>
      </c>
      <c r="F10" s="33">
        <f t="shared" si="0"/>
        <v>-0.5</v>
      </c>
      <c r="G10" s="33">
        <f t="shared" si="1"/>
        <v>80.769230769230774</v>
      </c>
    </row>
    <row r="11" spans="1:10" s="11" customFormat="1" ht="29.25" x14ac:dyDescent="0.25">
      <c r="A11" s="28"/>
      <c r="B11" s="56">
        <v>14000000</v>
      </c>
      <c r="C11" s="24" t="s">
        <v>123</v>
      </c>
      <c r="D11" s="49">
        <v>7290.3</v>
      </c>
      <c r="E11" s="49">
        <v>13569.4</v>
      </c>
      <c r="F11" s="33">
        <f t="shared" si="0"/>
        <v>6279.0999999999995</v>
      </c>
      <c r="G11" s="33">
        <f t="shared" si="1"/>
        <v>186.12951456044331</v>
      </c>
    </row>
    <row r="12" spans="1:10" ht="45.75" customHeight="1" x14ac:dyDescent="0.25">
      <c r="A12" s="28"/>
      <c r="B12" s="58">
        <v>18000000</v>
      </c>
      <c r="C12" s="48" t="s">
        <v>13</v>
      </c>
      <c r="D12" s="49">
        <f>D13+D14</f>
        <v>39118.9</v>
      </c>
      <c r="E12" s="49">
        <f t="shared" ref="E12:F12" si="2">E13+E14</f>
        <v>57982.899999999994</v>
      </c>
      <c r="F12" s="49">
        <f t="shared" si="2"/>
        <v>18864</v>
      </c>
      <c r="G12" s="49">
        <f t="shared" si="1"/>
        <v>148.22221483732926</v>
      </c>
    </row>
    <row r="13" spans="1:10" ht="18" customHeight="1" x14ac:dyDescent="0.25">
      <c r="A13" s="28"/>
      <c r="B13" s="27">
        <v>18010000</v>
      </c>
      <c r="C13" s="26" t="s">
        <v>96</v>
      </c>
      <c r="D13" s="57">
        <v>8132.3</v>
      </c>
      <c r="E13" s="57">
        <v>8906.7999999999993</v>
      </c>
      <c r="F13" s="35">
        <f>E13-D13</f>
        <v>774.49999999999909</v>
      </c>
      <c r="G13" s="35">
        <f t="shared" si="1"/>
        <v>109.52375096836073</v>
      </c>
    </row>
    <row r="14" spans="1:10" ht="15" x14ac:dyDescent="0.25">
      <c r="A14" s="28"/>
      <c r="B14" s="27">
        <v>18050000</v>
      </c>
      <c r="C14" s="26" t="s">
        <v>15</v>
      </c>
      <c r="D14" s="57">
        <v>30986.6</v>
      </c>
      <c r="E14" s="57">
        <v>49076.1</v>
      </c>
      <c r="F14" s="35">
        <f>E14-D14</f>
        <v>18089.5</v>
      </c>
      <c r="G14" s="35">
        <f t="shared" si="1"/>
        <v>158.37846036673918</v>
      </c>
    </row>
    <row r="15" spans="1:10" ht="13.5" customHeight="1" x14ac:dyDescent="0.25">
      <c r="A15" s="28"/>
      <c r="B15" s="55">
        <v>20000000</v>
      </c>
      <c r="C15" s="30" t="s">
        <v>16</v>
      </c>
      <c r="D15" s="38">
        <f>D20+D16+D17+D18+D19</f>
        <v>2112.2999999999997</v>
      </c>
      <c r="E15" s="38">
        <f t="shared" ref="E15:F15" si="3">E20+E16+E17+E18+E19</f>
        <v>3730</v>
      </c>
      <c r="F15" s="38">
        <f t="shared" si="3"/>
        <v>1617.7000000000003</v>
      </c>
      <c r="G15" s="38">
        <f t="shared" si="1"/>
        <v>176.5847654215784</v>
      </c>
      <c r="H15" s="10"/>
    </row>
    <row r="16" spans="1:10" ht="87.75" customHeight="1" x14ac:dyDescent="0.25">
      <c r="A16" s="28"/>
      <c r="B16" s="56">
        <v>21010000</v>
      </c>
      <c r="C16" s="24" t="s">
        <v>153</v>
      </c>
      <c r="D16" s="49">
        <v>0</v>
      </c>
      <c r="E16" s="49">
        <v>3.2</v>
      </c>
      <c r="F16" s="33">
        <f t="shared" si="0"/>
        <v>3.2</v>
      </c>
      <c r="G16" s="33">
        <f t="shared" si="1"/>
        <v>0</v>
      </c>
    </row>
    <row r="17" spans="1:7" ht="17.25" customHeight="1" x14ac:dyDescent="0.25">
      <c r="A17" s="28"/>
      <c r="B17" s="56">
        <v>21080000</v>
      </c>
      <c r="C17" s="24" t="s">
        <v>18</v>
      </c>
      <c r="D17" s="49">
        <v>67.8</v>
      </c>
      <c r="E17" s="49">
        <v>536.5</v>
      </c>
      <c r="F17" s="33">
        <f t="shared" si="0"/>
        <v>468.7</v>
      </c>
      <c r="G17" s="33">
        <f t="shared" si="1"/>
        <v>791.29793510324487</v>
      </c>
    </row>
    <row r="18" spans="1:7" ht="21.75" customHeight="1" x14ac:dyDescent="0.25">
      <c r="A18" s="28"/>
      <c r="B18" s="56">
        <v>22010000</v>
      </c>
      <c r="C18" s="24" t="s">
        <v>20</v>
      </c>
      <c r="D18" s="49">
        <v>1703.9</v>
      </c>
      <c r="E18" s="49">
        <v>1340.5</v>
      </c>
      <c r="F18" s="33">
        <f t="shared" si="0"/>
        <v>-363.40000000000009</v>
      </c>
      <c r="G18" s="33">
        <f t="shared" si="1"/>
        <v>78.672457303832374</v>
      </c>
    </row>
    <row r="19" spans="1:7" ht="16.5" customHeight="1" x14ac:dyDescent="0.25">
      <c r="A19" s="28"/>
      <c r="B19" s="56">
        <v>22090000</v>
      </c>
      <c r="C19" s="24" t="s">
        <v>21</v>
      </c>
      <c r="D19" s="49">
        <v>34.700000000000003</v>
      </c>
      <c r="E19" s="49">
        <v>72.099999999999994</v>
      </c>
      <c r="F19" s="33">
        <f t="shared" si="0"/>
        <v>37.399999999999991</v>
      </c>
      <c r="G19" s="33">
        <f t="shared" si="1"/>
        <v>207.78097982708931</v>
      </c>
    </row>
    <row r="20" spans="1:7" ht="15" customHeight="1" x14ac:dyDescent="0.25">
      <c r="A20" s="28"/>
      <c r="B20" s="56">
        <v>24060000</v>
      </c>
      <c r="C20" s="24" t="s">
        <v>18</v>
      </c>
      <c r="D20" s="49">
        <v>305.89999999999998</v>
      </c>
      <c r="E20" s="49">
        <v>1777.7</v>
      </c>
      <c r="F20" s="33">
        <f t="shared" si="0"/>
        <v>1471.8000000000002</v>
      </c>
      <c r="G20" s="33">
        <f t="shared" si="1"/>
        <v>581.13762667538413</v>
      </c>
    </row>
    <row r="21" spans="1:7" ht="15" customHeight="1" x14ac:dyDescent="0.25">
      <c r="A21" s="28"/>
      <c r="B21" s="56">
        <v>30000000</v>
      </c>
      <c r="C21" s="24" t="s">
        <v>177</v>
      </c>
      <c r="D21" s="49">
        <v>1</v>
      </c>
      <c r="E21" s="49">
        <v>0</v>
      </c>
      <c r="F21" s="33">
        <f t="shared" si="0"/>
        <v>-1</v>
      </c>
      <c r="G21" s="33">
        <f t="shared" si="1"/>
        <v>0</v>
      </c>
    </row>
    <row r="22" spans="1:7" ht="15" x14ac:dyDescent="0.25">
      <c r="A22" s="28"/>
      <c r="B22" s="55">
        <v>40000000</v>
      </c>
      <c r="C22" s="30" t="s">
        <v>23</v>
      </c>
      <c r="D22" s="38">
        <f>SUM(D23:D33)</f>
        <v>49357.200000000004</v>
      </c>
      <c r="E22" s="38">
        <f>SUM(E23:E33)</f>
        <v>88215</v>
      </c>
      <c r="F22" s="38">
        <f t="shared" si="0"/>
        <v>38857.799999999996</v>
      </c>
      <c r="G22" s="38">
        <f t="shared" si="1"/>
        <v>178.72772361479176</v>
      </c>
    </row>
    <row r="23" spans="1:7" ht="15" x14ac:dyDescent="0.25">
      <c r="A23" s="28"/>
      <c r="B23" s="27">
        <v>41020100</v>
      </c>
      <c r="C23" s="26" t="s">
        <v>97</v>
      </c>
      <c r="D23" s="57">
        <v>0</v>
      </c>
      <c r="E23" s="57">
        <v>11987.3</v>
      </c>
      <c r="F23" s="35">
        <f t="shared" si="0"/>
        <v>11987.3</v>
      </c>
      <c r="G23" s="35">
        <f t="shared" si="1"/>
        <v>0</v>
      </c>
    </row>
    <row r="24" spans="1:7" ht="30.75" hidden="1" customHeight="1" x14ac:dyDescent="0.25">
      <c r="A24" s="28"/>
      <c r="B24" s="27">
        <v>41033200</v>
      </c>
      <c r="C24" s="26" t="s">
        <v>98</v>
      </c>
      <c r="D24" s="57"/>
      <c r="E24" s="57"/>
      <c r="F24" s="35">
        <f t="shared" ref="F24:F25" si="4">E24-D24</f>
        <v>0</v>
      </c>
      <c r="G24" s="35">
        <f t="shared" ref="G24:G25" si="5">IF(D24=0,0,E24/D24*100)</f>
        <v>0</v>
      </c>
    </row>
    <row r="25" spans="1:7" ht="81.75" customHeight="1" x14ac:dyDescent="0.25">
      <c r="A25" s="28"/>
      <c r="B25" s="25">
        <v>41021400</v>
      </c>
      <c r="C25" s="26" t="s">
        <v>107</v>
      </c>
      <c r="D25" s="57">
        <v>0</v>
      </c>
      <c r="E25" s="57">
        <v>11119.9</v>
      </c>
      <c r="F25" s="35">
        <f t="shared" si="4"/>
        <v>11119.9</v>
      </c>
      <c r="G25" s="35">
        <f t="shared" si="5"/>
        <v>0</v>
      </c>
    </row>
    <row r="26" spans="1:7" ht="31.5" customHeight="1" x14ac:dyDescent="0.25">
      <c r="A26" s="28"/>
      <c r="B26" s="27">
        <v>41033900</v>
      </c>
      <c r="C26" s="26" t="s">
        <v>99</v>
      </c>
      <c r="D26" s="57">
        <v>40044.400000000001</v>
      </c>
      <c r="E26" s="57">
        <v>38317.4</v>
      </c>
      <c r="F26" s="35">
        <f t="shared" si="0"/>
        <v>-1727</v>
      </c>
      <c r="G26" s="35">
        <f t="shared" si="1"/>
        <v>95.687287111306446</v>
      </c>
    </row>
    <row r="27" spans="1:7" ht="68.25" customHeight="1" x14ac:dyDescent="0.25">
      <c r="A27" s="28"/>
      <c r="B27" s="27">
        <v>41040200</v>
      </c>
      <c r="C27" s="26" t="s">
        <v>25</v>
      </c>
      <c r="D27" s="57">
        <v>1042.3</v>
      </c>
      <c r="E27" s="57">
        <v>0</v>
      </c>
      <c r="F27" s="35">
        <f t="shared" si="0"/>
        <v>-1042.3</v>
      </c>
      <c r="G27" s="35">
        <f t="shared" si="1"/>
        <v>0</v>
      </c>
    </row>
    <row r="28" spans="1:7" ht="27.75" customHeight="1" x14ac:dyDescent="0.25">
      <c r="A28" s="28"/>
      <c r="B28" s="27">
        <v>41040400</v>
      </c>
      <c r="C28" s="26" t="s">
        <v>124</v>
      </c>
      <c r="D28" s="57">
        <v>316.8</v>
      </c>
      <c r="E28" s="57">
        <v>444</v>
      </c>
      <c r="F28" s="35">
        <f t="shared" ref="F28" si="6">E28-D28</f>
        <v>127.19999999999999</v>
      </c>
      <c r="G28" s="35">
        <f t="shared" ref="G28" si="7">IF(D28=0,0,E28/D28*100)</f>
        <v>140.15151515151513</v>
      </c>
    </row>
    <row r="29" spans="1:7" ht="48.75" customHeight="1" x14ac:dyDescent="0.25">
      <c r="A29" s="28"/>
      <c r="B29" s="27">
        <v>41051200</v>
      </c>
      <c r="C29" s="26" t="s">
        <v>26</v>
      </c>
      <c r="D29" s="35">
        <v>446.9</v>
      </c>
      <c r="E29" s="57">
        <v>385.2</v>
      </c>
      <c r="F29" s="35">
        <f t="shared" ref="F29:F33" si="8">E29-D29</f>
        <v>-61.699999999999989</v>
      </c>
      <c r="G29" s="35">
        <f t="shared" ref="G29:G33" si="9">IF(D29=0,0,E29/D29*100)</f>
        <v>86.193779368986355</v>
      </c>
    </row>
    <row r="30" spans="1:7" ht="21" customHeight="1" x14ac:dyDescent="0.25">
      <c r="A30" s="28"/>
      <c r="B30" s="27">
        <v>41053900</v>
      </c>
      <c r="C30" s="26" t="s">
        <v>104</v>
      </c>
      <c r="D30" s="35">
        <v>174.7</v>
      </c>
      <c r="E30" s="35">
        <v>16786.900000000001</v>
      </c>
      <c r="F30" s="35">
        <f t="shared" si="8"/>
        <v>16612.2</v>
      </c>
      <c r="G30" s="35">
        <f t="shared" si="9"/>
        <v>9608.9868345735558</v>
      </c>
    </row>
    <row r="31" spans="1:7" ht="60.75" customHeight="1" x14ac:dyDescent="0.25">
      <c r="A31" s="28"/>
      <c r="B31" s="27">
        <v>41056400</v>
      </c>
      <c r="C31" s="26" t="s">
        <v>162</v>
      </c>
      <c r="D31" s="35">
        <v>0</v>
      </c>
      <c r="E31" s="35">
        <v>6354.3</v>
      </c>
      <c r="F31" s="35">
        <f t="shared" si="8"/>
        <v>6354.3</v>
      </c>
      <c r="G31" s="35">
        <f t="shared" si="9"/>
        <v>0</v>
      </c>
    </row>
    <row r="32" spans="1:7" ht="60.75" customHeight="1" x14ac:dyDescent="0.25">
      <c r="A32" s="28"/>
      <c r="B32" s="27">
        <v>41058800</v>
      </c>
      <c r="C32" s="26" t="s">
        <v>178</v>
      </c>
      <c r="D32" s="35">
        <v>7332.1</v>
      </c>
      <c r="E32" s="35">
        <v>0</v>
      </c>
      <c r="F32" s="35">
        <f t="shared" si="8"/>
        <v>-7332.1</v>
      </c>
      <c r="G32" s="35">
        <f t="shared" si="9"/>
        <v>0</v>
      </c>
    </row>
    <row r="33" spans="1:7" ht="51" customHeight="1" x14ac:dyDescent="0.25">
      <c r="A33" s="28"/>
      <c r="B33" s="60" t="s">
        <v>154</v>
      </c>
      <c r="C33" s="26" t="s">
        <v>126</v>
      </c>
      <c r="D33" s="35">
        <v>0</v>
      </c>
      <c r="E33" s="35">
        <v>2820</v>
      </c>
      <c r="F33" s="35">
        <f t="shared" si="8"/>
        <v>2820</v>
      </c>
      <c r="G33" s="35">
        <f t="shared" si="9"/>
        <v>0</v>
      </c>
    </row>
    <row r="34" spans="1:7" ht="15" x14ac:dyDescent="0.25">
      <c r="A34" s="94" t="s">
        <v>128</v>
      </c>
      <c r="B34" s="95"/>
      <c r="C34" s="95"/>
      <c r="D34" s="59">
        <f>D6+D15</f>
        <v>100489.90000000001</v>
      </c>
      <c r="E34" s="59">
        <f>E6+E15</f>
        <v>716736.8</v>
      </c>
      <c r="F34" s="59">
        <f t="shared" si="0"/>
        <v>616246.9</v>
      </c>
      <c r="G34" s="59">
        <f t="shared" si="1"/>
        <v>713.2426243831469</v>
      </c>
    </row>
    <row r="35" spans="1:7" ht="15" x14ac:dyDescent="0.25">
      <c r="A35" s="94" t="s">
        <v>100</v>
      </c>
      <c r="B35" s="95"/>
      <c r="C35" s="95"/>
      <c r="D35" s="59">
        <f>D34+D22</f>
        <v>149847.1</v>
      </c>
      <c r="E35" s="59">
        <f>E34+E22</f>
        <v>804951.8</v>
      </c>
      <c r="F35" s="59">
        <f t="shared" si="0"/>
        <v>655104.70000000007</v>
      </c>
      <c r="G35" s="59">
        <f t="shared" si="1"/>
        <v>537.18210095490667</v>
      </c>
    </row>
    <row r="37" spans="1:7" x14ac:dyDescent="0.2">
      <c r="D37" s="20"/>
    </row>
  </sheetData>
  <mergeCells count="4">
    <mergeCell ref="B2:G2"/>
    <mergeCell ref="B3:G3"/>
    <mergeCell ref="A34:C34"/>
    <mergeCell ref="A35:C35"/>
  </mergeCells>
  <pageMargins left="0.98425196850393704" right="0.19685039370078741" top="0.39370078740157483" bottom="0.39370078740157483" header="0" footer="0"/>
  <pageSetup paperSize="9" scale="70" fitToHeight="500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27"/>
  <sheetViews>
    <sheetView topLeftCell="A13" workbookViewId="0">
      <selection activeCell="C22" sqref="C22"/>
    </sheetView>
  </sheetViews>
  <sheetFormatPr defaultRowHeight="12.75" x14ac:dyDescent="0.2"/>
  <cols>
    <col min="1" max="1" width="0.140625" customWidth="1"/>
    <col min="2" max="2" width="10.42578125" style="12" customWidth="1"/>
    <col min="3" max="3" width="49.140625" customWidth="1"/>
    <col min="4" max="4" width="17.5703125" style="12" customWidth="1"/>
    <col min="5" max="5" width="16.5703125" style="12" customWidth="1"/>
    <col min="6" max="6" width="17" style="12" customWidth="1"/>
    <col min="7" max="7" width="13.85546875" style="12" customWidth="1"/>
  </cols>
  <sheetData>
    <row r="2" spans="1:10" ht="18.75" x14ac:dyDescent="0.3">
      <c r="A2" s="43" t="s">
        <v>101</v>
      </c>
      <c r="B2" s="84" t="s">
        <v>106</v>
      </c>
      <c r="C2" s="84"/>
      <c r="D2" s="84"/>
      <c r="E2" s="84"/>
      <c r="F2" s="84"/>
      <c r="G2" s="84"/>
    </row>
    <row r="3" spans="1:10" ht="18.75" x14ac:dyDescent="0.3">
      <c r="A3" s="43"/>
      <c r="B3" s="84" t="s">
        <v>102</v>
      </c>
      <c r="C3" s="84"/>
      <c r="D3" s="84"/>
      <c r="E3" s="84"/>
      <c r="F3" s="84"/>
      <c r="G3" s="84"/>
    </row>
    <row r="4" spans="1:10" ht="18.75" x14ac:dyDescent="0.3">
      <c r="A4" s="53" t="s">
        <v>103</v>
      </c>
      <c r="B4" s="84"/>
      <c r="C4" s="84"/>
      <c r="D4" s="84"/>
      <c r="E4" s="84"/>
      <c r="F4" s="84"/>
      <c r="G4" s="84"/>
      <c r="H4" s="1"/>
      <c r="I4" s="1"/>
      <c r="J4" s="1"/>
    </row>
    <row r="5" spans="1:10" x14ac:dyDescent="0.2">
      <c r="A5" s="43"/>
      <c r="B5" s="44"/>
      <c r="C5" s="43"/>
      <c r="D5" s="44"/>
      <c r="E5" s="44"/>
      <c r="F5" s="44"/>
      <c r="G5" s="44" t="s">
        <v>129</v>
      </c>
    </row>
    <row r="6" spans="1:10" ht="49.5" customHeight="1" x14ac:dyDescent="0.2">
      <c r="A6" s="61"/>
      <c r="B6" s="23" t="s">
        <v>0</v>
      </c>
      <c r="C6" s="23" t="s">
        <v>1</v>
      </c>
      <c r="D6" s="46" t="s">
        <v>159</v>
      </c>
      <c r="E6" s="46" t="s">
        <v>158</v>
      </c>
      <c r="F6" s="46" t="s">
        <v>91</v>
      </c>
      <c r="G6" s="46" t="s">
        <v>92</v>
      </c>
    </row>
    <row r="7" spans="1:10" ht="19.5" customHeight="1" x14ac:dyDescent="0.25">
      <c r="A7" s="28"/>
      <c r="B7" s="62">
        <v>10000000</v>
      </c>
      <c r="C7" s="22" t="s">
        <v>5</v>
      </c>
      <c r="D7" s="31">
        <f>D8</f>
        <v>22.7</v>
      </c>
      <c r="E7" s="31">
        <f>E8</f>
        <v>26.5</v>
      </c>
      <c r="F7" s="31">
        <f t="shared" ref="F7:F27" si="0">E7-D7</f>
        <v>3.8000000000000007</v>
      </c>
      <c r="G7" s="31">
        <f t="shared" ref="G7:G27" si="1">IF(D7=0,0,E7/D7*100)</f>
        <v>116.74008810572687</v>
      </c>
    </row>
    <row r="8" spans="1:10" ht="18.75" customHeight="1" x14ac:dyDescent="0.25">
      <c r="A8" s="28"/>
      <c r="B8" s="56">
        <v>19000000</v>
      </c>
      <c r="C8" s="24" t="s">
        <v>30</v>
      </c>
      <c r="D8" s="33">
        <f>D9</f>
        <v>22.7</v>
      </c>
      <c r="E8" s="33">
        <f>E9</f>
        <v>26.5</v>
      </c>
      <c r="F8" s="33">
        <f t="shared" si="0"/>
        <v>3.8000000000000007</v>
      </c>
      <c r="G8" s="33">
        <f t="shared" si="1"/>
        <v>116.74008810572687</v>
      </c>
    </row>
    <row r="9" spans="1:10" s="5" customFormat="1" ht="18.75" customHeight="1" x14ac:dyDescent="0.25">
      <c r="A9" s="63"/>
      <c r="B9" s="27">
        <v>19010000</v>
      </c>
      <c r="C9" s="26" t="s">
        <v>31</v>
      </c>
      <c r="D9" s="35">
        <v>22.7</v>
      </c>
      <c r="E9" s="35">
        <v>26.5</v>
      </c>
      <c r="F9" s="35">
        <f t="shared" si="0"/>
        <v>3.8000000000000007</v>
      </c>
      <c r="G9" s="35">
        <f t="shared" si="1"/>
        <v>116.74008810572687</v>
      </c>
    </row>
    <row r="10" spans="1:10" ht="24" customHeight="1" x14ac:dyDescent="0.25">
      <c r="A10" s="28"/>
      <c r="B10" s="62">
        <v>20000000</v>
      </c>
      <c r="C10" s="22" t="s">
        <v>16</v>
      </c>
      <c r="D10" s="31">
        <f>D13+D11+D12</f>
        <v>946.6</v>
      </c>
      <c r="E10" s="31">
        <f>E13+E11+E12</f>
        <v>5.0999999999999996</v>
      </c>
      <c r="F10" s="31">
        <f t="shared" si="0"/>
        <v>-941.5</v>
      </c>
      <c r="G10" s="64">
        <f t="shared" si="1"/>
        <v>0.53877033593915058</v>
      </c>
    </row>
    <row r="11" spans="1:10" ht="26.25" customHeight="1" x14ac:dyDescent="0.25">
      <c r="A11" s="28"/>
      <c r="B11" s="27">
        <v>21000000</v>
      </c>
      <c r="C11" s="26" t="s">
        <v>17</v>
      </c>
      <c r="D11" s="57">
        <v>0</v>
      </c>
      <c r="E11" s="57">
        <v>5</v>
      </c>
      <c r="F11" s="35">
        <f t="shared" si="0"/>
        <v>5</v>
      </c>
      <c r="G11" s="35">
        <f t="shared" si="1"/>
        <v>0</v>
      </c>
    </row>
    <row r="12" spans="1:10" ht="26.25" customHeight="1" x14ac:dyDescent="0.25">
      <c r="A12" s="28"/>
      <c r="B12" s="27">
        <v>24000000</v>
      </c>
      <c r="C12" s="26" t="s">
        <v>155</v>
      </c>
      <c r="D12" s="57">
        <v>32.9</v>
      </c>
      <c r="E12" s="57">
        <v>0.1</v>
      </c>
      <c r="F12" s="35">
        <f t="shared" si="0"/>
        <v>-32.799999999999997</v>
      </c>
      <c r="G12" s="35">
        <f t="shared" si="1"/>
        <v>0.30395136778115506</v>
      </c>
    </row>
    <row r="13" spans="1:10" ht="19.5" customHeight="1" x14ac:dyDescent="0.25">
      <c r="A13" s="28"/>
      <c r="B13" s="56">
        <v>25000000</v>
      </c>
      <c r="C13" s="24" t="s">
        <v>32</v>
      </c>
      <c r="D13" s="33">
        <f>D14+D15</f>
        <v>913.7</v>
      </c>
      <c r="E13" s="33">
        <f>E14+E15</f>
        <v>0</v>
      </c>
      <c r="F13" s="33">
        <f t="shared" si="0"/>
        <v>-913.7</v>
      </c>
      <c r="G13" s="33">
        <f t="shared" si="1"/>
        <v>0</v>
      </c>
    </row>
    <row r="14" spans="1:10" ht="35.25" customHeight="1" x14ac:dyDescent="0.25">
      <c r="A14" s="28"/>
      <c r="B14" s="27">
        <v>25010000</v>
      </c>
      <c r="C14" s="26" t="s">
        <v>33</v>
      </c>
      <c r="D14" s="35">
        <v>237.5</v>
      </c>
      <c r="E14" s="35">
        <v>0</v>
      </c>
      <c r="F14" s="35">
        <f t="shared" si="0"/>
        <v>-237.5</v>
      </c>
      <c r="G14" s="35">
        <f t="shared" si="1"/>
        <v>0</v>
      </c>
    </row>
    <row r="15" spans="1:10" ht="30" x14ac:dyDescent="0.25">
      <c r="A15" s="28"/>
      <c r="B15" s="27">
        <v>25020000</v>
      </c>
      <c r="C15" s="26" t="s">
        <v>34</v>
      </c>
      <c r="D15" s="35">
        <v>676.2</v>
      </c>
      <c r="E15" s="35">
        <v>0</v>
      </c>
      <c r="F15" s="35">
        <f t="shared" si="0"/>
        <v>-676.2</v>
      </c>
      <c r="G15" s="35">
        <f t="shared" si="1"/>
        <v>0</v>
      </c>
    </row>
    <row r="16" spans="1:10" ht="23.25" customHeight="1" x14ac:dyDescent="0.25">
      <c r="A16" s="28"/>
      <c r="B16" s="62">
        <v>30000000</v>
      </c>
      <c r="C16" s="22" t="s">
        <v>35</v>
      </c>
      <c r="D16" s="31">
        <f>D17</f>
        <v>14.3</v>
      </c>
      <c r="E16" s="31">
        <f>E17</f>
        <v>311.89999999999998</v>
      </c>
      <c r="F16" s="31">
        <f>E16-D16</f>
        <v>297.59999999999997</v>
      </c>
      <c r="G16" s="31">
        <f t="shared" si="1"/>
        <v>2181.1188811188808</v>
      </c>
    </row>
    <row r="17" spans="1:7" ht="28.5" customHeight="1" x14ac:dyDescent="0.25">
      <c r="A17" s="28"/>
      <c r="B17" s="56">
        <v>33000000</v>
      </c>
      <c r="C17" s="24" t="s">
        <v>36</v>
      </c>
      <c r="D17" s="33">
        <f t="shared" ref="D17:E17" si="2">D18</f>
        <v>14.3</v>
      </c>
      <c r="E17" s="33">
        <f t="shared" si="2"/>
        <v>311.89999999999998</v>
      </c>
      <c r="F17" s="33">
        <f t="shared" si="0"/>
        <v>297.59999999999997</v>
      </c>
      <c r="G17" s="33">
        <f t="shared" si="1"/>
        <v>2181.1188811188808</v>
      </c>
    </row>
    <row r="18" spans="1:7" ht="19.5" customHeight="1" x14ac:dyDescent="0.25">
      <c r="A18" s="28"/>
      <c r="B18" s="27">
        <v>33010000</v>
      </c>
      <c r="C18" s="26" t="s">
        <v>37</v>
      </c>
      <c r="D18" s="35">
        <v>14.3</v>
      </c>
      <c r="E18" s="35">
        <v>311.89999999999998</v>
      </c>
      <c r="F18" s="35">
        <f t="shared" si="0"/>
        <v>297.59999999999997</v>
      </c>
      <c r="G18" s="35">
        <f t="shared" si="1"/>
        <v>2181.1188811188808</v>
      </c>
    </row>
    <row r="19" spans="1:7" ht="20.25" customHeight="1" x14ac:dyDescent="0.25">
      <c r="A19" s="28"/>
      <c r="B19" s="62">
        <v>40000000</v>
      </c>
      <c r="C19" s="22" t="s">
        <v>23</v>
      </c>
      <c r="D19" s="31">
        <f>D22</f>
        <v>0</v>
      </c>
      <c r="E19" s="31">
        <f>SUM(E20:E23)</f>
        <v>135882.79999999999</v>
      </c>
      <c r="F19" s="31">
        <f t="shared" si="0"/>
        <v>135882.79999999999</v>
      </c>
      <c r="G19" s="31">
        <f t="shared" si="1"/>
        <v>0</v>
      </c>
    </row>
    <row r="20" spans="1:7" ht="45" x14ac:dyDescent="0.25">
      <c r="A20" s="28"/>
      <c r="B20" s="65">
        <v>41051000</v>
      </c>
      <c r="C20" s="26" t="s">
        <v>161</v>
      </c>
      <c r="D20" s="57">
        <v>0</v>
      </c>
      <c r="E20" s="57">
        <v>537</v>
      </c>
      <c r="F20" s="35">
        <f t="shared" ref="F20:F21" si="3">E20-D20</f>
        <v>537</v>
      </c>
      <c r="G20" s="35">
        <f t="shared" ref="G20:G21" si="4">IF(D20=0,0,E20/D20*100)</f>
        <v>0</v>
      </c>
    </row>
    <row r="21" spans="1:7" ht="20.25" customHeight="1" x14ac:dyDescent="0.25">
      <c r="A21" s="28"/>
      <c r="B21" s="65">
        <v>41053900</v>
      </c>
      <c r="C21" s="66" t="s">
        <v>104</v>
      </c>
      <c r="D21" s="57">
        <v>0</v>
      </c>
      <c r="E21" s="57">
        <v>2396.9</v>
      </c>
      <c r="F21" s="35">
        <f t="shared" si="3"/>
        <v>2396.9</v>
      </c>
      <c r="G21" s="35">
        <f t="shared" si="4"/>
        <v>0</v>
      </c>
    </row>
    <row r="22" spans="1:7" ht="63" customHeight="1" x14ac:dyDescent="0.25">
      <c r="A22" s="28"/>
      <c r="B22" s="25">
        <v>41059100</v>
      </c>
      <c r="C22" s="26" t="s">
        <v>146</v>
      </c>
      <c r="D22" s="35">
        <v>0</v>
      </c>
      <c r="E22" s="35">
        <v>86234.2</v>
      </c>
      <c r="F22" s="35">
        <f t="shared" si="0"/>
        <v>86234.2</v>
      </c>
      <c r="G22" s="35">
        <f t="shared" si="1"/>
        <v>0</v>
      </c>
    </row>
    <row r="23" spans="1:7" ht="105" x14ac:dyDescent="0.25">
      <c r="A23" s="28"/>
      <c r="B23" s="25">
        <v>41059200</v>
      </c>
      <c r="C23" s="26" t="s">
        <v>160</v>
      </c>
      <c r="D23" s="35">
        <v>0</v>
      </c>
      <c r="E23" s="35">
        <v>46714.7</v>
      </c>
      <c r="F23" s="35">
        <f t="shared" ref="F23" si="5">E23-D23</f>
        <v>46714.7</v>
      </c>
      <c r="G23" s="35">
        <f t="shared" ref="G23" si="6">IF(D23=0,0,E23/D23*100)</f>
        <v>0</v>
      </c>
    </row>
    <row r="24" spans="1:7" ht="17.25" customHeight="1" x14ac:dyDescent="0.25">
      <c r="A24" s="28"/>
      <c r="B24" s="56">
        <v>50000000</v>
      </c>
      <c r="C24" s="24" t="s">
        <v>38</v>
      </c>
      <c r="D24" s="33">
        <f>D25</f>
        <v>9.1999999999999993</v>
      </c>
      <c r="E24" s="33">
        <f>E25</f>
        <v>51</v>
      </c>
      <c r="F24" s="33">
        <f t="shared" si="0"/>
        <v>41.8</v>
      </c>
      <c r="G24" s="33">
        <f t="shared" si="1"/>
        <v>554.3478260869565</v>
      </c>
    </row>
    <row r="25" spans="1:7" ht="44.25" customHeight="1" x14ac:dyDescent="0.25">
      <c r="A25" s="28"/>
      <c r="B25" s="27">
        <v>50110000</v>
      </c>
      <c r="C25" s="26" t="s">
        <v>39</v>
      </c>
      <c r="D25" s="35">
        <v>9.1999999999999993</v>
      </c>
      <c r="E25" s="35">
        <v>51</v>
      </c>
      <c r="F25" s="35">
        <f t="shared" si="0"/>
        <v>41.8</v>
      </c>
      <c r="G25" s="35">
        <f t="shared" si="1"/>
        <v>554.3478260869565</v>
      </c>
    </row>
    <row r="26" spans="1:7" ht="17.25" customHeight="1" x14ac:dyDescent="0.25">
      <c r="A26" s="94" t="s">
        <v>128</v>
      </c>
      <c r="B26" s="95"/>
      <c r="C26" s="95"/>
      <c r="D26" s="59">
        <f>D7+D10+D16+D24</f>
        <v>992.80000000000007</v>
      </c>
      <c r="E26" s="59">
        <f>E7+E10+E16+E24</f>
        <v>394.5</v>
      </c>
      <c r="F26" s="59">
        <f t="shared" si="0"/>
        <v>-598.30000000000007</v>
      </c>
      <c r="G26" s="59">
        <f t="shared" si="1"/>
        <v>39.736099919419821</v>
      </c>
    </row>
    <row r="27" spans="1:7" ht="17.25" customHeight="1" x14ac:dyDescent="0.25">
      <c r="A27" s="94" t="s">
        <v>100</v>
      </c>
      <c r="B27" s="95"/>
      <c r="C27" s="95"/>
      <c r="D27" s="59">
        <f>D26+D19</f>
        <v>992.80000000000007</v>
      </c>
      <c r="E27" s="59">
        <f>E26+E19</f>
        <v>136277.29999999999</v>
      </c>
      <c r="F27" s="59">
        <f t="shared" si="0"/>
        <v>135284.5</v>
      </c>
      <c r="G27" s="59">
        <f t="shared" si="1"/>
        <v>13726.561240934729</v>
      </c>
    </row>
  </sheetData>
  <mergeCells count="5">
    <mergeCell ref="B2:G2"/>
    <mergeCell ref="B3:G3"/>
    <mergeCell ref="B4:G4"/>
    <mergeCell ref="A26:C26"/>
    <mergeCell ref="A27:C27"/>
  </mergeCells>
  <pageMargins left="0.78740157480314965" right="0.19685039370078741" top="0.39370078740157483" bottom="0.39370078740157483" header="0" footer="0"/>
  <pageSetup paperSize="9" scale="75" fitToHeight="50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7</vt:i4>
      </vt:variant>
    </vt:vector>
  </HeadingPairs>
  <TitlesOfParts>
    <vt:vector size="14" baseType="lpstr">
      <vt:lpstr>доходи ЗФ</vt:lpstr>
      <vt:lpstr>доходи СФ</vt:lpstr>
      <vt:lpstr>видатки ЗФ</vt:lpstr>
      <vt:lpstr>видатки СФ разом</vt:lpstr>
      <vt:lpstr> видатки СФ без власних</vt:lpstr>
      <vt:lpstr>порівнял аналіз доходів ЗФ</vt:lpstr>
      <vt:lpstr>порівнял аналіз доходів СФ</vt:lpstr>
      <vt:lpstr>' видатки СФ без власних'!Заголовки_для_печати</vt:lpstr>
      <vt:lpstr>'видатки ЗФ'!Заголовки_для_печати</vt:lpstr>
      <vt:lpstr>'видатки СФ разом'!Заголовки_для_печати</vt:lpstr>
      <vt:lpstr>'доходи ЗФ'!Заголовки_для_печати</vt:lpstr>
      <vt:lpstr>'доходи СФ'!Заголовки_для_печати</vt:lpstr>
      <vt:lpstr>'порівнял аналіз доходів ЗФ'!Заголовки_для_печати</vt:lpstr>
      <vt:lpstr>'порівнял аналіз доходів СФ'!Заголовки_для_печати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</cp:lastModifiedBy>
  <cp:lastPrinted>2024-01-29T10:13:45Z</cp:lastPrinted>
  <dcterms:created xsi:type="dcterms:W3CDTF">2022-04-04T05:09:41Z</dcterms:created>
  <dcterms:modified xsi:type="dcterms:W3CDTF">2024-01-29T10:19:42Z</dcterms:modified>
</cp:coreProperties>
</file>