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OTDEL\БЮДЖЕТ 2024 рік\ВИКОНАННЯ БЮДЖЕТУ 2024 рік\Виконання місцевого бюджету за 1 кв 2024 року\"/>
    </mc:Choice>
  </mc:AlternateContent>
  <xr:revisionPtr revIDLastSave="0" documentId="13_ncr:1_{BDAEE5CA-6A4A-4C28-8C44-A019238DF1FB}" xr6:coauthVersionLast="46" xr6:coauthVersionMax="46" xr10:uidLastSave="{00000000-0000-0000-0000-000000000000}"/>
  <bookViews>
    <workbookView xWindow="-120" yWindow="-120" windowWidth="29040" windowHeight="15840" activeTab="5" xr2:uid="{E27FBA55-5FFC-4609-A852-2FA01AC761A4}"/>
  </bookViews>
  <sheets>
    <sheet name="доходи ЗФ" sheetId="1" r:id="rId1"/>
    <sheet name="доходи СФ" sheetId="2" r:id="rId2"/>
    <sheet name="видатки ЗФ" sheetId="6" r:id="rId3"/>
    <sheet name="видатки СФ" sheetId="5" r:id="rId4"/>
    <sheet name="порівнял аналіз доходів ЗФ" sheetId="3" r:id="rId5"/>
    <sheet name="порівнял аналіз доходів СФ" sheetId="4" r:id="rId6"/>
  </sheets>
  <definedNames>
    <definedName name="CREXPORT" localSheetId="2">#REF!</definedName>
    <definedName name="CREXPORT" localSheetId="3">#REF!</definedName>
    <definedName name="CREXPORT">#REF!</definedName>
    <definedName name="n" localSheetId="2" hidden="1">{#N/A,#N/A,FALSE,"Лист4"}</definedName>
    <definedName name="n" localSheetId="3" hidden="1">{#N/A,#N/A,FALSE,"Лист4"}</definedName>
    <definedName name="n" localSheetId="5" hidden="1">{#N/A,#N/A,FALSE,"Лист4"}</definedName>
    <definedName name="n" hidden="1">{#N/A,#N/A,FALSE,"Лист4"}</definedName>
    <definedName name="wrn.Інструкція." localSheetId="2" hidden="1">{#N/A,#N/A,FALSE,"Лист4"}</definedName>
    <definedName name="wrn.Інструкція." localSheetId="3" hidden="1">{#N/A,#N/A,FALSE,"Лист4"}</definedName>
    <definedName name="wrn.Інструкція." localSheetId="5" hidden="1">{#N/A,#N/A,FALSE,"Лист4"}</definedName>
    <definedName name="wrn.Інструкція." hidden="1">{#N/A,#N/A,FALSE,"Лист4"}</definedName>
    <definedName name="аа" localSheetId="2" hidden="1">{#N/A,#N/A,FALSE,"Лист4"}</definedName>
    <definedName name="аа" localSheetId="3" hidden="1">{#N/A,#N/A,FALSE,"Лист4"}</definedName>
    <definedName name="аа" localSheetId="5" hidden="1">{#N/A,#N/A,FALSE,"Лист4"}</definedName>
    <definedName name="аа" hidden="1">{#N/A,#N/A,FALSE,"Лист4"}</definedName>
    <definedName name="аааа" localSheetId="2" hidden="1">{#N/A,#N/A,FALSE,"Лист4"}</definedName>
    <definedName name="аааа" localSheetId="3" hidden="1">{#N/A,#N/A,FALSE,"Лист4"}</definedName>
    <definedName name="аааа" localSheetId="5" hidden="1">{#N/A,#N/A,FALSE,"Лист4"}</definedName>
    <definedName name="аааа" hidden="1">{#N/A,#N/A,FALSE,"Лист4"}</definedName>
    <definedName name="ааааа" localSheetId="2" hidden="1">{#N/A,#N/A,FALSE,"Лист4"}</definedName>
    <definedName name="ааааа" localSheetId="3" hidden="1">{#N/A,#N/A,FALSE,"Лист4"}</definedName>
    <definedName name="ааааа" localSheetId="5" hidden="1">{#N/A,#N/A,FALSE,"Лист4"}</definedName>
    <definedName name="ааааа" hidden="1">{#N/A,#N/A,FALSE,"Лист4"}</definedName>
    <definedName name="аааг" localSheetId="2" hidden="1">{#N/A,#N/A,FALSE,"Лист4"}</definedName>
    <definedName name="аааг" localSheetId="3" hidden="1">{#N/A,#N/A,FALSE,"Лист4"}</definedName>
    <definedName name="аааг" localSheetId="5" hidden="1">{#N/A,#N/A,FALSE,"Лист4"}</definedName>
    <definedName name="аааг" hidden="1">{#N/A,#N/A,FALSE,"Лист4"}</definedName>
    <definedName name="ааао" localSheetId="2" hidden="1">{#N/A,#N/A,FALSE,"Лист4"}</definedName>
    <definedName name="ааао" localSheetId="3" hidden="1">{#N/A,#N/A,FALSE,"Лист4"}</definedName>
    <definedName name="ааао" localSheetId="5" hidden="1">{#N/A,#N/A,FALSE,"Лист4"}</definedName>
    <definedName name="ааао" hidden="1">{#N/A,#N/A,FALSE,"Лист4"}</definedName>
    <definedName name="аааоркк" localSheetId="2" hidden="1">{#N/A,#N/A,FALSE,"Лист4"}</definedName>
    <definedName name="аааоркк" localSheetId="3" hidden="1">{#N/A,#N/A,FALSE,"Лист4"}</definedName>
    <definedName name="аааоркк" localSheetId="5" hidden="1">{#N/A,#N/A,FALSE,"Лист4"}</definedName>
    <definedName name="аааоркк" hidden="1">{#N/A,#N/A,FALSE,"Лист4"}</definedName>
    <definedName name="аарр" localSheetId="2" hidden="1">{#N/A,#N/A,FALSE,"Лист4"}</definedName>
    <definedName name="аарр" localSheetId="3" hidden="1">{#N/A,#N/A,FALSE,"Лист4"}</definedName>
    <definedName name="аарр" localSheetId="5" hidden="1">{#N/A,#N/A,FALSE,"Лист4"}</definedName>
    <definedName name="аарр" hidden="1">{#N/A,#N/A,FALSE,"Лист4"}</definedName>
    <definedName name="амп" localSheetId="2" hidden="1">{#N/A,#N/A,FALSE,"Лист4"}</definedName>
    <definedName name="амп" localSheetId="3" hidden="1">{#N/A,#N/A,FALSE,"Лист4"}</definedName>
    <definedName name="амп" localSheetId="5" hidden="1">{#N/A,#N/A,FALSE,"Лист4"}</definedName>
    <definedName name="амп" hidden="1">{#N/A,#N/A,FALSE,"Лист4"}</definedName>
    <definedName name="ап" localSheetId="2" hidden="1">{#N/A,#N/A,FALSE,"Лист4"}</definedName>
    <definedName name="ап" localSheetId="3" hidden="1">{#N/A,#N/A,FALSE,"Лист4"}</definedName>
    <definedName name="ап" localSheetId="5" hidden="1">{#N/A,#N/A,FALSE,"Лист4"}</definedName>
    <definedName name="ап" hidden="1">{#N/A,#N/A,FALSE,"Лист4"}</definedName>
    <definedName name="апро" localSheetId="2" hidden="1">{#N/A,#N/A,FALSE,"Лист4"}</definedName>
    <definedName name="апро" localSheetId="3" hidden="1">{#N/A,#N/A,FALSE,"Лист4"}</definedName>
    <definedName name="апро" localSheetId="5" hidden="1">{#N/A,#N/A,FALSE,"Лист4"}</definedName>
    <definedName name="апро" hidden="1">{#N/A,#N/A,FALSE,"Лист4"}</definedName>
    <definedName name="аунуну" localSheetId="2" hidden="1">{#N/A,#N/A,FALSE,"Лист4"}</definedName>
    <definedName name="аунуну" localSheetId="3" hidden="1">{#N/A,#N/A,FALSE,"Лист4"}</definedName>
    <definedName name="аунуну" localSheetId="5" hidden="1">{#N/A,#N/A,FALSE,"Лист4"}</definedName>
    <definedName name="аунуну" hidden="1">{#N/A,#N/A,FALSE,"Лист4"}</definedName>
    <definedName name="бб" localSheetId="2" hidden="1">{#N/A,#N/A,FALSE,"Лист4"}</definedName>
    <definedName name="бб" localSheetId="3" hidden="1">{#N/A,#N/A,FALSE,"Лист4"}</definedName>
    <definedName name="бб" localSheetId="5" hidden="1">{#N/A,#N/A,FALSE,"Лист4"}</definedName>
    <definedName name="бб" hidden="1">{#N/A,#N/A,FALSE,"Лист4"}</definedName>
    <definedName name="вап" localSheetId="2" hidden="1">{#N/A,#N/A,FALSE,"Лист4"}</definedName>
    <definedName name="вап" localSheetId="3" hidden="1">{#N/A,#N/A,FALSE,"Лист4"}</definedName>
    <definedName name="вап" localSheetId="5" hidden="1">{#N/A,#N/A,FALSE,"Лист4"}</definedName>
    <definedName name="вап" hidden="1">{#N/A,#N/A,FALSE,"Лист4"}</definedName>
    <definedName name="вапа" localSheetId="2" hidden="1">{#N/A,#N/A,FALSE,"Лист4"}</definedName>
    <definedName name="вапа" localSheetId="3" hidden="1">{#N/A,#N/A,FALSE,"Лист4"}</definedName>
    <definedName name="вапа" localSheetId="5" hidden="1">{#N/A,#N/A,FALSE,"Лист4"}</definedName>
    <definedName name="вапа" hidden="1">{#N/A,#N/A,FALSE,"Лист4"}</definedName>
    <definedName name="вапро" localSheetId="2" hidden="1">{#N/A,#N/A,FALSE,"Лист4"}</definedName>
    <definedName name="вапро" localSheetId="3" hidden="1">{#N/A,#N/A,FALSE,"Лист4"}</definedName>
    <definedName name="вапро" localSheetId="5" hidden="1">{#N/A,#N/A,FALSE,"Лист4"}</definedName>
    <definedName name="вапро" hidden="1">{#N/A,#N/A,FALSE,"Лист4"}</definedName>
    <definedName name="вау" localSheetId="2" hidden="1">{#N/A,#N/A,FALSE,"Лист4"}</definedName>
    <definedName name="вау" localSheetId="3" hidden="1">{#N/A,#N/A,FALSE,"Лист4"}</definedName>
    <definedName name="вау" localSheetId="5" hidden="1">{#N/A,#N/A,FALSE,"Лист4"}</definedName>
    <definedName name="вау" hidden="1">{#N/A,#N/A,FALSE,"Лист4"}</definedName>
    <definedName name="вв" localSheetId="2" hidden="1">{#N/A,#N/A,FALSE,"Лист4"}</definedName>
    <definedName name="вв" localSheetId="3" hidden="1">{#N/A,#N/A,FALSE,"Лист4"}</definedName>
    <definedName name="вв" localSheetId="5" hidden="1">{#N/A,#N/A,FALSE,"Лист4"}</definedName>
    <definedName name="вв" hidden="1">{#N/A,#N/A,FALSE,"Лист4"}</definedName>
    <definedName name="вмр" localSheetId="2" hidden="1">{#N/A,#N/A,FALSE,"Лист4"}</definedName>
    <definedName name="вмр" localSheetId="3" hidden="1">{#N/A,#N/A,FALSE,"Лист4"}</definedName>
    <definedName name="вмр" localSheetId="5" hidden="1">{#N/A,#N/A,FALSE,"Лист4"}</definedName>
    <definedName name="вмр" hidden="1">{#N/A,#N/A,FALSE,"Лист4"}</definedName>
    <definedName name="вруу" localSheetId="2" hidden="1">{#N/A,#N/A,FALSE,"Лист4"}</definedName>
    <definedName name="вруу" localSheetId="3" hidden="1">{#N/A,#N/A,FALSE,"Лист4"}</definedName>
    <definedName name="вруу" localSheetId="5" hidden="1">{#N/A,#N/A,FALSE,"Лист4"}</definedName>
    <definedName name="вруу" hidden="1">{#N/A,#N/A,FALSE,"Лист4"}</definedName>
    <definedName name="врууунуууу" localSheetId="2" hidden="1">{#N/A,#N/A,FALSE,"Лист4"}</definedName>
    <definedName name="врууунуууу" localSheetId="3" hidden="1">{#N/A,#N/A,FALSE,"Лист4"}</definedName>
    <definedName name="врууунуууу" localSheetId="5" hidden="1">{#N/A,#N/A,FALSE,"Лист4"}</definedName>
    <definedName name="врууунуууу" hidden="1">{#N/A,#N/A,FALSE,"Лист4"}</definedName>
    <definedName name="гг" localSheetId="2" hidden="1">{#N/A,#N/A,FALSE,"Лист4"}</definedName>
    <definedName name="гг" localSheetId="3" hidden="1">{#N/A,#N/A,FALSE,"Лист4"}</definedName>
    <definedName name="гг" localSheetId="5" hidden="1">{#N/A,#N/A,FALSE,"Лист4"}</definedName>
    <definedName name="гг" hidden="1">{#N/A,#N/A,FALSE,"Лист4"}</definedName>
    <definedName name="ггг" localSheetId="2" hidden="1">{#N/A,#N/A,FALSE,"Лист4"}</definedName>
    <definedName name="ггг" localSheetId="3" hidden="1">{#N/A,#N/A,FALSE,"Лист4"}</definedName>
    <definedName name="ггг" localSheetId="5" hidden="1">{#N/A,#N/A,FALSE,"Лист4"}</definedName>
    <definedName name="ггг" hidden="1">{#N/A,#N/A,FALSE,"Лист4"}</definedName>
    <definedName name="гго" localSheetId="2" hidden="1">{#N/A,#N/A,FALSE,"Лист4"}</definedName>
    <definedName name="гго" localSheetId="3" hidden="1">{#N/A,#N/A,FALSE,"Лист4"}</definedName>
    <definedName name="гго" localSheetId="5" hidden="1">{#N/A,#N/A,FALSE,"Лист4"}</definedName>
    <definedName name="гго" hidden="1">{#N/A,#N/A,FALSE,"Лист4"}</definedName>
    <definedName name="ггшшз" localSheetId="2" hidden="1">{#N/A,#N/A,FALSE,"Лист4"}</definedName>
    <definedName name="ггшшз" localSheetId="3" hidden="1">{#N/A,#N/A,FALSE,"Лист4"}</definedName>
    <definedName name="ггшшз" localSheetId="5" hidden="1">{#N/A,#N/A,FALSE,"Лист4"}</definedName>
    <definedName name="ггшшз" hidden="1">{#N/A,#N/A,FALSE,"Лист4"}</definedName>
    <definedName name="гр" localSheetId="2" hidden="1">{#N/A,#N/A,FALSE,"Лист4"}</definedName>
    <definedName name="гр" localSheetId="3" hidden="1">{#N/A,#N/A,FALSE,"Лист4"}</definedName>
    <definedName name="гр" localSheetId="5" hidden="1">{#N/A,#N/A,FALSE,"Лист4"}</definedName>
    <definedName name="гр" hidden="1">{#N/A,#N/A,FALSE,"Лист4"}</definedName>
    <definedName name="ддд" localSheetId="2" hidden="1">{#N/A,#N/A,FALSE,"Лист4"}</definedName>
    <definedName name="ддд" localSheetId="3" hidden="1">{#N/A,#N/A,FALSE,"Лист4"}</definedName>
    <definedName name="ддд" localSheetId="5" hidden="1">{#N/A,#N/A,FALSE,"Лист4"}</definedName>
    <definedName name="ддд" hidden="1">{#N/A,#N/A,FALSE,"Лист4"}</definedName>
    <definedName name="е" localSheetId="2" hidden="1">{#N/A,#N/A,FALSE,"Лист4"}</definedName>
    <definedName name="е" localSheetId="3" hidden="1">{#N/A,#N/A,FALSE,"Лист4"}</definedName>
    <definedName name="е" localSheetId="5" hidden="1">{#N/A,#N/A,FALSE,"Лист4"}</definedName>
    <definedName name="е" hidden="1">{#N/A,#N/A,FALSE,"Лист4"}</definedName>
    <definedName name="ее" localSheetId="2" hidden="1">{#N/A,#N/A,FALSE,"Лист4"}</definedName>
    <definedName name="ее" localSheetId="3" hidden="1">{#N/A,#N/A,FALSE,"Лист4"}</definedName>
    <definedName name="ее" localSheetId="5" hidden="1">{#N/A,#N/A,FALSE,"Лист4"}</definedName>
    <definedName name="ее" hidden="1">{#N/A,#N/A,FALSE,"Лист4"}</definedName>
    <definedName name="ееге" localSheetId="2" hidden="1">{#N/A,#N/A,FALSE,"Лист4"}</definedName>
    <definedName name="ееге" localSheetId="3" hidden="1">{#N/A,#N/A,FALSE,"Лист4"}</definedName>
    <definedName name="ееге" localSheetId="5" hidden="1">{#N/A,#N/A,FALSE,"Лист4"}</definedName>
    <definedName name="ееге" hidden="1">{#N/A,#N/A,FALSE,"Лист4"}</definedName>
    <definedName name="еегше" localSheetId="2" hidden="1">{#N/A,#N/A,FALSE,"Лист4"}</definedName>
    <definedName name="еегше" localSheetId="3" hidden="1">{#N/A,#N/A,FALSE,"Лист4"}</definedName>
    <definedName name="еегше" localSheetId="5" hidden="1">{#N/A,#N/A,FALSE,"Лист4"}</definedName>
    <definedName name="еегше" hidden="1">{#N/A,#N/A,FALSE,"Лист4"}</definedName>
    <definedName name="еее" localSheetId="2" hidden="1">{#N/A,#N/A,FALSE,"Лист4"}</definedName>
    <definedName name="еее" localSheetId="3" hidden="1">{#N/A,#N/A,FALSE,"Лист4"}</definedName>
    <definedName name="еее" localSheetId="5" hidden="1">{#N/A,#N/A,FALSE,"Лист4"}</definedName>
    <definedName name="еее" hidden="1">{#N/A,#N/A,FALSE,"Лист4"}</definedName>
    <definedName name="ееее" localSheetId="2" hidden="1">{#N/A,#N/A,FALSE,"Лист4"}</definedName>
    <definedName name="ееее" localSheetId="3" hidden="1">{#N/A,#N/A,FALSE,"Лист4"}</definedName>
    <definedName name="ееее" localSheetId="5" hidden="1">{#N/A,#N/A,FALSE,"Лист4"}</definedName>
    <definedName name="ееее" hidden="1">{#N/A,#N/A,FALSE,"Лист4"}</definedName>
    <definedName name="ееекк" localSheetId="2" hidden="1">{#N/A,#N/A,FALSE,"Лист4"}</definedName>
    <definedName name="ееекк" localSheetId="3" hidden="1">{#N/A,#N/A,FALSE,"Лист4"}</definedName>
    <definedName name="ееекк" localSheetId="5" hidden="1">{#N/A,#N/A,FALSE,"Лист4"}</definedName>
    <definedName name="ееекк" hidden="1">{#N/A,#N/A,FALSE,"Лист4"}</definedName>
    <definedName name="еепке" localSheetId="2" hidden="1">{#N/A,#N/A,FALSE,"Лист4"}</definedName>
    <definedName name="еепке" localSheetId="3" hidden="1">{#N/A,#N/A,FALSE,"Лист4"}</definedName>
    <definedName name="еепке" localSheetId="5" hidden="1">{#N/A,#N/A,FALSE,"Лист4"}</definedName>
    <definedName name="еепке" hidden="1">{#N/A,#N/A,FALSE,"Лист4"}</definedName>
    <definedName name="еешгег" localSheetId="2" hidden="1">{#N/A,#N/A,FALSE,"Лист4"}</definedName>
    <definedName name="еешгег" localSheetId="3" hidden="1">{#N/A,#N/A,FALSE,"Лист4"}</definedName>
    <definedName name="еешгег" localSheetId="5" hidden="1">{#N/A,#N/A,FALSE,"Лист4"}</definedName>
    <definedName name="еешгег" hidden="1">{#N/A,#N/A,FALSE,"Лист4"}</definedName>
    <definedName name="екуц" localSheetId="2" hidden="1">{#N/A,#N/A,FALSE,"Лист4"}</definedName>
    <definedName name="екуц" localSheetId="3" hidden="1">{#N/A,#N/A,FALSE,"Лист4"}</definedName>
    <definedName name="екуц" localSheetId="5" hidden="1">{#N/A,#N/A,FALSE,"Лист4"}</definedName>
    <definedName name="екуц" hidden="1">{#N/A,#N/A,FALSE,"Лист4"}</definedName>
    <definedName name="енг" localSheetId="2" hidden="1">{#N/A,#N/A,FALSE,"Лист4"}</definedName>
    <definedName name="енг" localSheetId="3" hidden="1">{#N/A,#N/A,FALSE,"Лист4"}</definedName>
    <definedName name="енг" localSheetId="5" hidden="1">{#N/A,#N/A,FALSE,"Лист4"}</definedName>
    <definedName name="енг" hidden="1">{#N/A,#N/A,FALSE,"Лист4"}</definedName>
    <definedName name="епи" localSheetId="2" hidden="1">{#N/A,#N/A,FALSE,"Лист4"}</definedName>
    <definedName name="епи" localSheetId="3" hidden="1">{#N/A,#N/A,FALSE,"Лист4"}</definedName>
    <definedName name="епи" localSheetId="5" hidden="1">{#N/A,#N/A,FALSE,"Лист4"}</definedName>
    <definedName name="епи" hidden="1">{#N/A,#N/A,FALSE,"Лист4"}</definedName>
    <definedName name="ешгееуу" localSheetId="2" hidden="1">{#N/A,#N/A,FALSE,"Лист4"}</definedName>
    <definedName name="ешгееуу" localSheetId="3" hidden="1">{#N/A,#N/A,FALSE,"Лист4"}</definedName>
    <definedName name="ешгееуу" localSheetId="5" hidden="1">{#N/A,#N/A,FALSE,"Лист4"}</definedName>
    <definedName name="ешгееуу" hidden="1">{#N/A,#N/A,FALSE,"Лист4"}</definedName>
    <definedName name="є" localSheetId="2" hidden="1">{#N/A,#N/A,FALSE,"Лист4"}</definedName>
    <definedName name="є" localSheetId="3" hidden="1">{#N/A,#N/A,FALSE,"Лист4"}</definedName>
    <definedName name="є" localSheetId="5" hidden="1">{#N/A,#N/A,FALSE,"Лист4"}</definedName>
    <definedName name="є" hidden="1">{#N/A,#N/A,FALSE,"Лист4"}</definedName>
    <definedName name="єєє" localSheetId="2" hidden="1">{#N/A,#N/A,FALSE,"Лист4"}</definedName>
    <definedName name="єєє" localSheetId="3" hidden="1">{#N/A,#N/A,FALSE,"Лист4"}</definedName>
    <definedName name="єєє" localSheetId="5" hidden="1">{#N/A,#N/A,FALSE,"Лист4"}</definedName>
    <definedName name="єєє" hidden="1">{#N/A,#N/A,FALSE,"Лист4"}</definedName>
    <definedName name="єєєєєє" localSheetId="2" hidden="1">{#N/A,#N/A,FALSE,"Лист4"}</definedName>
    <definedName name="єєєєєє" localSheetId="3" hidden="1">{#N/A,#N/A,FALSE,"Лист4"}</definedName>
    <definedName name="єєєєєє" localSheetId="5" hidden="1">{#N/A,#N/A,FALSE,"Лист4"}</definedName>
    <definedName name="єєєєєє" hidden="1">{#N/A,#N/A,FALSE,"Лист4"}</definedName>
    <definedName name="єєєєєєє" localSheetId="2" hidden="1">{#N/A,#N/A,FALSE,"Лист4"}</definedName>
    <definedName name="єєєєєєє" localSheetId="3" hidden="1">{#N/A,#N/A,FALSE,"Лист4"}</definedName>
    <definedName name="єєєєєєє" localSheetId="5" hidden="1">{#N/A,#N/A,FALSE,"Лист4"}</definedName>
    <definedName name="єєєєєєє" hidden="1">{#N/A,#N/A,FALSE,"Лист4"}</definedName>
    <definedName name="єєєєєєє." localSheetId="2" hidden="1">{#N/A,#N/A,FALSE,"Лист4"}</definedName>
    <definedName name="єєєєєєє." localSheetId="3" hidden="1">{#N/A,#N/A,FALSE,"Лист4"}</definedName>
    <definedName name="єєєєєєє." localSheetId="5" hidden="1">{#N/A,#N/A,FALSE,"Лист4"}</definedName>
    <definedName name="єєєєєєє." hidden="1">{#N/A,#N/A,FALSE,"Лист4"}</definedName>
    <definedName name="єж" localSheetId="2" hidden="1">{#N/A,#N/A,FALSE,"Лист4"}</definedName>
    <definedName name="єж" localSheetId="3" hidden="1">{#N/A,#N/A,FALSE,"Лист4"}</definedName>
    <definedName name="єж" localSheetId="5" hidden="1">{#N/A,#N/A,FALSE,"Лист4"}</definedName>
    <definedName name="єж" hidden="1">{#N/A,#N/A,FALSE,"Лист4"}</definedName>
    <definedName name="жж" localSheetId="2" hidden="1">{#N/A,#N/A,FALSE,"Лист4"}</definedName>
    <definedName name="жж" localSheetId="3" hidden="1">{#N/A,#N/A,FALSE,"Лист4"}</definedName>
    <definedName name="жж" localSheetId="5" hidden="1">{#N/A,#N/A,FALSE,"Лист4"}</definedName>
    <definedName name="жж" hidden="1">{#N/A,#N/A,FALSE,"Лист4"}</definedName>
    <definedName name="житлове" localSheetId="2" hidden="1">{#N/A,#N/A,FALSE,"Лист4"}</definedName>
    <definedName name="житлове" localSheetId="3" hidden="1">{#N/A,#N/A,FALSE,"Лист4"}</definedName>
    <definedName name="житлове" localSheetId="5" hidden="1">{#N/A,#N/A,FALSE,"Лист4"}</definedName>
    <definedName name="житлове" hidden="1">{#N/A,#N/A,FALSE,"Лист4"}</definedName>
    <definedName name="_xlnm.Print_Titles" localSheetId="2">'видатки ЗФ'!$6:$7</definedName>
    <definedName name="_xlnm.Print_Titles" localSheetId="3">'видатки СФ'!$6:$7</definedName>
    <definedName name="_xlnm.Print_Titles" localSheetId="0">'доходи ЗФ'!$A:$B</definedName>
    <definedName name="_xlnm.Print_Titles" localSheetId="1">'доходи СФ'!$A:$B</definedName>
    <definedName name="_xlnm.Print_Titles" localSheetId="4">'порівнял аналіз доходів ЗФ'!$A:$C,'порівнял аналіз доходів ЗФ'!$5:$5</definedName>
    <definedName name="_xlnm.Print_Titles" localSheetId="5">'порівнял аналіз доходів СФ'!$A:$C,'порівнял аналіз доходів СФ'!$5:$5</definedName>
    <definedName name="здоровя" localSheetId="2" hidden="1">{#N/A,#N/A,FALSE,"Лист4"}</definedName>
    <definedName name="здоровя" localSheetId="3" hidden="1">{#N/A,#N/A,FALSE,"Лист4"}</definedName>
    <definedName name="здоровя" localSheetId="5" hidden="1">{#N/A,#N/A,FALSE,"Лист4"}</definedName>
    <definedName name="здоровя" hidden="1">{#N/A,#N/A,FALSE,"Лист4"}</definedName>
    <definedName name="зз" localSheetId="2" hidden="1">{#N/A,#N/A,FALSE,"Лист4"}</definedName>
    <definedName name="зз" localSheetId="3" hidden="1">{#N/A,#N/A,FALSE,"Лист4"}</definedName>
    <definedName name="зз" localSheetId="5" hidden="1">{#N/A,#N/A,FALSE,"Лист4"}</definedName>
    <definedName name="зз" hidden="1">{#N/A,#N/A,FALSE,"Лист4"}</definedName>
    <definedName name="ззз" localSheetId="2" hidden="1">{#N/A,#N/A,FALSE,"Лист4"}</definedName>
    <definedName name="ззз" localSheetId="3" hidden="1">{#N/A,#N/A,FALSE,"Лист4"}</definedName>
    <definedName name="ззз" localSheetId="5" hidden="1">{#N/A,#N/A,FALSE,"Лист4"}</definedName>
    <definedName name="ззз" hidden="1">{#N/A,#N/A,FALSE,"Лист4"}</definedName>
    <definedName name="зззз" localSheetId="2" hidden="1">{#N/A,#N/A,FALSE,"Лист4"}</definedName>
    <definedName name="зззз" localSheetId="3" hidden="1">{#N/A,#N/A,FALSE,"Лист4"}</definedName>
    <definedName name="зззз" localSheetId="5" hidden="1">{#N/A,#N/A,FALSE,"Лист4"}</definedName>
    <definedName name="зззз" hidden="1">{#N/A,#N/A,FALSE,"Лист4"}</definedName>
    <definedName name="ип" localSheetId="2" hidden="1">{#N/A,#N/A,FALSE,"Лист4"}</definedName>
    <definedName name="ип" localSheetId="3" hidden="1">{#N/A,#N/A,FALSE,"Лист4"}</definedName>
    <definedName name="ип" localSheetId="5" hidden="1">{#N/A,#N/A,FALSE,"Лист4"}</definedName>
    <definedName name="ип" hidden="1">{#N/A,#N/A,FALSE,"Лист4"}</definedName>
    <definedName name="ить" localSheetId="2" hidden="1">{#N/A,#N/A,FALSE,"Лист4"}</definedName>
    <definedName name="ить" localSheetId="3" hidden="1">{#N/A,#N/A,FALSE,"Лист4"}</definedName>
    <definedName name="ить" localSheetId="5" hidden="1">{#N/A,#N/A,FALSE,"Лист4"}</definedName>
    <definedName name="ить" hidden="1">{#N/A,#N/A,FALSE,"Лист4"}</definedName>
    <definedName name="іваа" localSheetId="2" hidden="1">{#N/A,#N/A,FALSE,"Лист4"}</definedName>
    <definedName name="іваа" localSheetId="3" hidden="1">{#N/A,#N/A,FALSE,"Лист4"}</definedName>
    <definedName name="іваа" localSheetId="5" hidden="1">{#N/A,#N/A,FALSE,"Лист4"}</definedName>
    <definedName name="іваа" hidden="1">{#N/A,#N/A,FALSE,"Лист4"}</definedName>
    <definedName name="івап" localSheetId="2" hidden="1">{#N/A,#N/A,FALSE,"Лист4"}</definedName>
    <definedName name="івап" localSheetId="3" hidden="1">{#N/A,#N/A,FALSE,"Лист4"}</definedName>
    <definedName name="івап" localSheetId="5" hidden="1">{#N/A,#N/A,FALSE,"Лист4"}</definedName>
    <definedName name="івап" hidden="1">{#N/A,#N/A,FALSE,"Лист4"}</definedName>
    <definedName name="івпа" localSheetId="2" hidden="1">{#N/A,#N/A,FALSE,"Лист4"}</definedName>
    <definedName name="івпа" localSheetId="3" hidden="1">{#N/A,#N/A,FALSE,"Лист4"}</definedName>
    <definedName name="івпа" localSheetId="5" hidden="1">{#N/A,#N/A,FALSE,"Лист4"}</definedName>
    <definedName name="івпа" hidden="1">{#N/A,#N/A,FALSE,"Лист4"}</definedName>
    <definedName name="іі" localSheetId="2" hidden="1">{#N/A,#N/A,FALSE,"Лист4"}</definedName>
    <definedName name="іі" localSheetId="3" hidden="1">{#N/A,#N/A,FALSE,"Лист4"}</definedName>
    <definedName name="іі" localSheetId="5" hidden="1">{#N/A,#N/A,FALSE,"Лист4"}</definedName>
    <definedName name="іі" hidden="1">{#N/A,#N/A,FALSE,"Лист4"}</definedName>
    <definedName name="ііі" localSheetId="2" hidden="1">{#N/A,#N/A,FALSE,"Лист4"}</definedName>
    <definedName name="ііі" localSheetId="3" hidden="1">{#N/A,#N/A,FALSE,"Лист4"}</definedName>
    <definedName name="ііі" localSheetId="5" hidden="1">{#N/A,#N/A,FALSE,"Лист4"}</definedName>
    <definedName name="ііі" hidden="1">{#N/A,#N/A,FALSE,"Лист4"}</definedName>
    <definedName name="іііі" localSheetId="2" hidden="1">{#N/A,#N/A,FALSE,"Лист4"}</definedName>
    <definedName name="іііі" localSheetId="3" hidden="1">{#N/A,#N/A,FALSE,"Лист4"}</definedName>
    <definedName name="іііі" localSheetId="5" hidden="1">{#N/A,#N/A,FALSE,"Лист4"}</definedName>
    <definedName name="іііі" hidden="1">{#N/A,#N/A,FALSE,"Лист4"}</definedName>
    <definedName name="ін" localSheetId="2" hidden="1">{#N/A,#N/A,FALSE,"Лист4"}</definedName>
    <definedName name="ін" localSheetId="3" hidden="1">{#N/A,#N/A,FALSE,"Лист4"}</definedName>
    <definedName name="ін" localSheetId="5" hidden="1">{#N/A,#N/A,FALSE,"Лист4"}</definedName>
    <definedName name="ін" hidden="1">{#N/A,#N/A,FALSE,"Лист4"}</definedName>
    <definedName name="інші" localSheetId="2" hidden="1">{#N/A,#N/A,FALSE,"Лист4"}</definedName>
    <definedName name="інші" localSheetId="3" hidden="1">{#N/A,#N/A,FALSE,"Лист4"}</definedName>
    <definedName name="інші" localSheetId="5" hidden="1">{#N/A,#N/A,FALSE,"Лист4"}</definedName>
    <definedName name="інші" hidden="1">{#N/A,#N/A,FALSE,"Лист4"}</definedName>
    <definedName name="іук" localSheetId="2" hidden="1">{#N/A,#N/A,FALSE,"Лист4"}</definedName>
    <definedName name="іук" localSheetId="3" hidden="1">{#N/A,#N/A,FALSE,"Лист4"}</definedName>
    <definedName name="іук" localSheetId="5" hidden="1">{#N/A,#N/A,FALSE,"Лист4"}</definedName>
    <definedName name="іук" hidden="1">{#N/A,#N/A,FALSE,"Лист4"}</definedName>
    <definedName name="їжд" localSheetId="2" hidden="1">{#N/A,#N/A,FALSE,"Лист4"}</definedName>
    <definedName name="їжд" localSheetId="3" hidden="1">{#N/A,#N/A,FALSE,"Лист4"}</definedName>
    <definedName name="їжд" localSheetId="5" hidden="1">{#N/A,#N/A,FALSE,"Лист4"}</definedName>
    <definedName name="їжд" hidden="1">{#N/A,#N/A,FALSE,"Лист4"}</definedName>
    <definedName name="ййй" localSheetId="2" hidden="1">{#N/A,#N/A,FALSE,"Лист4"}</definedName>
    <definedName name="ййй" localSheetId="3" hidden="1">{#N/A,#N/A,FALSE,"Лист4"}</definedName>
    <definedName name="ййй" localSheetId="5" hidden="1">{#N/A,#N/A,FALSE,"Лист4"}</definedName>
    <definedName name="ййй" hidden="1">{#N/A,#N/A,FALSE,"Лист4"}</definedName>
    <definedName name="йййй" localSheetId="2" hidden="1">{#N/A,#N/A,FALSE,"Лист4"}</definedName>
    <definedName name="йййй" localSheetId="3" hidden="1">{#N/A,#N/A,FALSE,"Лист4"}</definedName>
    <definedName name="йййй" localSheetId="5" hidden="1">{#N/A,#N/A,FALSE,"Лист4"}</definedName>
    <definedName name="йййй" hidden="1">{#N/A,#N/A,FALSE,"Лист4"}</definedName>
    <definedName name="кгккг" localSheetId="2" hidden="1">{#N/A,#N/A,FALSE,"Лист4"}</definedName>
    <definedName name="кгккг" localSheetId="3" hidden="1">{#N/A,#N/A,FALSE,"Лист4"}</definedName>
    <definedName name="кгккг" localSheetId="5" hidden="1">{#N/A,#N/A,FALSE,"Лист4"}</definedName>
    <definedName name="кгккг" hidden="1">{#N/A,#N/A,FALSE,"Лист4"}</definedName>
    <definedName name="кгкккк" localSheetId="2" hidden="1">{#N/A,#N/A,FALSE,"Лист4"}</definedName>
    <definedName name="кгкккк" localSheetId="3" hidden="1">{#N/A,#N/A,FALSE,"Лист4"}</definedName>
    <definedName name="кгкккк" localSheetId="5" hidden="1">{#N/A,#N/A,FALSE,"Лист4"}</definedName>
    <definedName name="кгкккк" hidden="1">{#N/A,#N/A,FALSE,"Лист4"}</definedName>
    <definedName name="кеуц" localSheetId="2" hidden="1">{#N/A,#N/A,FALSE,"Лист4"}</definedName>
    <definedName name="кеуц" localSheetId="3" hidden="1">{#N/A,#N/A,FALSE,"Лист4"}</definedName>
    <definedName name="кеуц" localSheetId="5" hidden="1">{#N/A,#N/A,FALSE,"Лист4"}</definedName>
    <definedName name="кеуц" hidden="1">{#N/A,#N/A,FALSE,"Лист4"}</definedName>
    <definedName name="кк" localSheetId="2" hidden="1">{#N/A,#N/A,FALSE,"Лист4"}</definedName>
    <definedName name="кк" localSheetId="3" hidden="1">{#N/A,#N/A,FALSE,"Лист4"}</definedName>
    <definedName name="кк" localSheetId="5" hidden="1">{#N/A,#N/A,FALSE,"Лист4"}</definedName>
    <definedName name="кк" hidden="1">{#N/A,#N/A,FALSE,"Лист4"}</definedName>
    <definedName name="ккгкг" localSheetId="2" hidden="1">{#N/A,#N/A,FALSE,"Лист4"}</definedName>
    <definedName name="ккгкг" localSheetId="3" hidden="1">{#N/A,#N/A,FALSE,"Лист4"}</definedName>
    <definedName name="ккгкг" localSheetId="5" hidden="1">{#N/A,#N/A,FALSE,"Лист4"}</definedName>
    <definedName name="ккгкг" hidden="1">{#N/A,#N/A,FALSE,"Лист4"}</definedName>
    <definedName name="ккк" localSheetId="2" hidden="1">{#N/A,#N/A,FALSE,"Лист4"}</definedName>
    <definedName name="ккк" localSheetId="3" hidden="1">{#N/A,#N/A,FALSE,"Лист4"}</definedName>
    <definedName name="ккк" localSheetId="5" hidden="1">{#N/A,#N/A,FALSE,"Лист4"}</definedName>
    <definedName name="ккк" hidden="1">{#N/A,#N/A,FALSE,"Лист4"}</definedName>
    <definedName name="кккну" localSheetId="2" hidden="1">{#N/A,#N/A,FALSE,"Лист4"}</definedName>
    <definedName name="кккну" localSheetId="3" hidden="1">{#N/A,#N/A,FALSE,"Лист4"}</definedName>
    <definedName name="кккну" localSheetId="5" hidden="1">{#N/A,#N/A,FALSE,"Лист4"}</definedName>
    <definedName name="кккну" hidden="1">{#N/A,#N/A,FALSE,"Лист4"}</definedName>
    <definedName name="кккокк" localSheetId="2" hidden="1">{#N/A,#N/A,FALSE,"Лист4"}</definedName>
    <definedName name="кккокк" localSheetId="3" hidden="1">{#N/A,#N/A,FALSE,"Лист4"}</definedName>
    <definedName name="кккокк" localSheetId="5" hidden="1">{#N/A,#N/A,FALSE,"Лист4"}</definedName>
    <definedName name="кккокк" hidden="1">{#N/A,#N/A,FALSE,"Лист4"}</definedName>
    <definedName name="комунальне" localSheetId="2" hidden="1">{#N/A,#N/A,FALSE,"Лист4"}</definedName>
    <definedName name="комунальне" localSheetId="3" hidden="1">{#N/A,#N/A,FALSE,"Лист4"}</definedName>
    <definedName name="комунальне" localSheetId="5" hidden="1">{#N/A,#N/A,FALSE,"Лист4"}</definedName>
    <definedName name="комунальне" hidden="1">{#N/A,#N/A,FALSE,"Лист4"}</definedName>
    <definedName name="кот" localSheetId="2" hidden="1">{#N/A,#N/A,FALSE,"Лист4"}</definedName>
    <definedName name="кот" localSheetId="3" hidden="1">{#N/A,#N/A,FALSE,"Лист4"}</definedName>
    <definedName name="кот" localSheetId="5" hidden="1">{#N/A,#N/A,FALSE,"Лист4"}</definedName>
    <definedName name="кот" hidden="1">{#N/A,#N/A,FALSE,"Лист4"}</definedName>
    <definedName name="кр" localSheetId="2" hidden="1">{#N/A,#N/A,FALSE,"Лист4"}</definedName>
    <definedName name="кр" localSheetId="3" hidden="1">{#N/A,#N/A,FALSE,"Лист4"}</definedName>
    <definedName name="кр" localSheetId="5" hidden="1">{#N/A,#N/A,FALSE,"Лист4"}</definedName>
    <definedName name="кр" hidden="1">{#N/A,#N/A,FALSE,"Лист4"}</definedName>
    <definedName name="культура" localSheetId="2" hidden="1">{#N/A,#N/A,FALSE,"Лист4"}</definedName>
    <definedName name="культура" localSheetId="3" hidden="1">{#N/A,#N/A,FALSE,"Лист4"}</definedName>
    <definedName name="культура" localSheetId="5" hidden="1">{#N/A,#N/A,FALSE,"Лист4"}</definedName>
    <definedName name="культура" hidden="1">{#N/A,#N/A,FALSE,"Лист4"}</definedName>
    <definedName name="л" localSheetId="2" hidden="1">{#N/A,#N/A,FALSE,"Лист4"}</definedName>
    <definedName name="л" localSheetId="3" hidden="1">{#N/A,#N/A,FALSE,"Лист4"}</definedName>
    <definedName name="л" localSheetId="5" hidden="1">{#N/A,#N/A,FALSE,"Лист4"}</definedName>
    <definedName name="л" hidden="1">{#N/A,#N/A,FALSE,"Лист4"}</definedName>
    <definedName name="лд" localSheetId="2" hidden="1">{#N/A,#N/A,FALSE,"Лист4"}</definedName>
    <definedName name="лд" localSheetId="3" hidden="1">{#N/A,#N/A,FALSE,"Лист4"}</definedName>
    <definedName name="лд" localSheetId="5" hidden="1">{#N/A,#N/A,FALSE,"Лист4"}</definedName>
    <definedName name="лд" hidden="1">{#N/A,#N/A,FALSE,"Лист4"}</definedName>
    <definedName name="лл" localSheetId="2" hidden="1">{#N/A,#N/A,FALSE,"Лист4"}</definedName>
    <definedName name="лл" localSheetId="3" hidden="1">{#N/A,#N/A,FALSE,"Лист4"}</definedName>
    <definedName name="лл" localSheetId="5" hidden="1">{#N/A,#N/A,FALSE,"Лист4"}</definedName>
    <definedName name="лл" hidden="1">{#N/A,#N/A,FALSE,"Лист4"}</definedName>
    <definedName name="ллл" localSheetId="2" hidden="1">{#N/A,#N/A,FALSE,"Лист4"}</definedName>
    <definedName name="ллл" localSheetId="3" hidden="1">{#N/A,#N/A,FALSE,"Лист4"}</definedName>
    <definedName name="ллл" localSheetId="5" hidden="1">{#N/A,#N/A,FALSE,"Лист4"}</definedName>
    <definedName name="ллл" hidden="1">{#N/A,#N/A,FALSE,"Лист4"}</definedName>
    <definedName name="лнпллпл" localSheetId="2" hidden="1">{#N/A,#N/A,FALSE,"Лист4"}</definedName>
    <definedName name="лнпллпл" localSheetId="3" hidden="1">{#N/A,#N/A,FALSE,"Лист4"}</definedName>
    <definedName name="лнпллпл" localSheetId="5" hidden="1">{#N/A,#N/A,FALSE,"Лист4"}</definedName>
    <definedName name="лнпллпл" hidden="1">{#N/A,#N/A,FALSE,"Лист4"}</definedName>
    <definedName name="мак" localSheetId="2" hidden="1">{#N/A,#N/A,FALSE,"Лист4"}</definedName>
    <definedName name="мак" localSheetId="3" hidden="1">{#N/A,#N/A,FALSE,"Лист4"}</definedName>
    <definedName name="мак" localSheetId="5" hidden="1">{#N/A,#N/A,FALSE,"Лист4"}</definedName>
    <definedName name="мак" hidden="1">{#N/A,#N/A,FALSE,"Лист4"}</definedName>
    <definedName name="мм" localSheetId="2" hidden="1">{#N/A,#N/A,FALSE,"Лист4"}</definedName>
    <definedName name="мм" localSheetId="3" hidden="1">{#N/A,#N/A,FALSE,"Лист4"}</definedName>
    <definedName name="мм" localSheetId="5" hidden="1">{#N/A,#N/A,FALSE,"Лист4"}</definedName>
    <definedName name="мм" hidden="1">{#N/A,#N/A,FALSE,"Лист4"}</definedName>
    <definedName name="мпе" localSheetId="2" hidden="1">{#N/A,#N/A,FALSE,"Лист4"}</definedName>
    <definedName name="мпе" localSheetId="3" hidden="1">{#N/A,#N/A,FALSE,"Лист4"}</definedName>
    <definedName name="мпе" localSheetId="5" hidden="1">{#N/A,#N/A,FALSE,"Лист4"}</definedName>
    <definedName name="мпе" hidden="1">{#N/A,#N/A,FALSE,"Лист4"}</definedName>
    <definedName name="нгнгш" localSheetId="2" hidden="1">{#N/A,#N/A,FALSE,"Лист4"}</definedName>
    <definedName name="нгнгш" localSheetId="3" hidden="1">{#N/A,#N/A,FALSE,"Лист4"}</definedName>
    <definedName name="нгнгш" localSheetId="5" hidden="1">{#N/A,#N/A,FALSE,"Лист4"}</definedName>
    <definedName name="нгнгш" hidden="1">{#N/A,#N/A,FALSE,"Лист4"}</definedName>
    <definedName name="ннггг" localSheetId="2" hidden="1">{#N/A,#N/A,FALSE,"Лист4"}</definedName>
    <definedName name="ннггг" localSheetId="3" hidden="1">{#N/A,#N/A,FALSE,"Лист4"}</definedName>
    <definedName name="ннггг" localSheetId="5" hidden="1">{#N/A,#N/A,FALSE,"Лист4"}</definedName>
    <definedName name="ннггг" hidden="1">{#N/A,#N/A,FALSE,"Лист4"}</definedName>
    <definedName name="ннн" localSheetId="2" hidden="1">{#N/A,#N/A,FALSE,"Лист4"}</definedName>
    <definedName name="ннн" localSheetId="3" hidden="1">{#N/A,#N/A,FALSE,"Лист4"}</definedName>
    <definedName name="ннн" localSheetId="5" hidden="1">{#N/A,#N/A,FALSE,"Лист4"}</definedName>
    <definedName name="ннн" hidden="1">{#N/A,#N/A,FALSE,"Лист4"}</definedName>
    <definedName name="ннннг" localSheetId="2" hidden="1">{#N/A,#N/A,FALSE,"Лист4"}</definedName>
    <definedName name="ннннг" localSheetId="3" hidden="1">{#N/A,#N/A,FALSE,"Лист4"}</definedName>
    <definedName name="ннннг" localSheetId="5" hidden="1">{#N/A,#N/A,FALSE,"Лист4"}</definedName>
    <definedName name="ннннг" hidden="1">{#N/A,#N/A,FALSE,"Лист4"}</definedName>
    <definedName name="нннннннн" localSheetId="2" hidden="1">{#N/A,#N/A,FALSE,"Лист4"}</definedName>
    <definedName name="нннннннн" localSheetId="3" hidden="1">{#N/A,#N/A,FALSE,"Лист4"}</definedName>
    <definedName name="нннннннн" localSheetId="5" hidden="1">{#N/A,#N/A,FALSE,"Лист4"}</definedName>
    <definedName name="нннннннн" hidden="1">{#N/A,#N/A,FALSE,"Лист4"}</definedName>
    <definedName name="ннншенгке" localSheetId="2" hidden="1">{#N/A,#N/A,FALSE,"Лист4"}</definedName>
    <definedName name="ннншенгке" localSheetId="3" hidden="1">{#N/A,#N/A,FALSE,"Лист4"}</definedName>
    <definedName name="ннншенгке" localSheetId="5" hidden="1">{#N/A,#N/A,FALSE,"Лист4"}</definedName>
    <definedName name="ннншенгке" hidden="1">{#N/A,#N/A,FALSE,"Лист4"}</definedName>
    <definedName name="нншекк" localSheetId="2" hidden="1">{#N/A,#N/A,FALSE,"Лист4"}</definedName>
    <definedName name="нншекк" localSheetId="3" hidden="1">{#N/A,#N/A,FALSE,"Лист4"}</definedName>
    <definedName name="нншекк" localSheetId="5" hidden="1">{#N/A,#N/A,FALSE,"Лист4"}</definedName>
    <definedName name="нншекк" hidden="1">{#N/A,#N/A,FALSE,"Лист4"}</definedName>
    <definedName name="оггне" localSheetId="2" hidden="1">{#N/A,#N/A,FALSE,"Лист4"}</definedName>
    <definedName name="оггне" localSheetId="3" hidden="1">{#N/A,#N/A,FALSE,"Лист4"}</definedName>
    <definedName name="оггне" localSheetId="5" hidden="1">{#N/A,#N/A,FALSE,"Лист4"}</definedName>
    <definedName name="оггне" hidden="1">{#N/A,#N/A,FALSE,"Лист4"}</definedName>
    <definedName name="оллд" localSheetId="2" hidden="1">{#N/A,#N/A,FALSE,"Лист4"}</definedName>
    <definedName name="оллд" localSheetId="3" hidden="1">{#N/A,#N/A,FALSE,"Лист4"}</definedName>
    <definedName name="оллд" localSheetId="5" hidden="1">{#N/A,#N/A,FALSE,"Лист4"}</definedName>
    <definedName name="оллд" hidden="1">{#N/A,#N/A,FALSE,"Лист4"}</definedName>
    <definedName name="олол" localSheetId="2" hidden="1">{#N/A,#N/A,FALSE,"Лист4"}</definedName>
    <definedName name="олол" localSheetId="3" hidden="1">{#N/A,#N/A,FALSE,"Лист4"}</definedName>
    <definedName name="олол" localSheetId="5" hidden="1">{#N/A,#N/A,FALSE,"Лист4"}</definedName>
    <definedName name="олол" hidden="1">{#N/A,#N/A,FALSE,"Лист4"}</definedName>
    <definedName name="оо" localSheetId="2" hidden="1">{#N/A,#N/A,FALSE,"Лист4"}</definedName>
    <definedName name="оо" localSheetId="3" hidden="1">{#N/A,#N/A,FALSE,"Лист4"}</definedName>
    <definedName name="оо" localSheetId="5" hidden="1">{#N/A,#N/A,FALSE,"Лист4"}</definedName>
    <definedName name="оо" hidden="1">{#N/A,#N/A,FALSE,"Лист4"}</definedName>
    <definedName name="ооо" localSheetId="2" hidden="1">{#N/A,#N/A,FALSE,"Лист4"}</definedName>
    <definedName name="ооо" localSheetId="3" hidden="1">{#N/A,#N/A,FALSE,"Лист4"}</definedName>
    <definedName name="ооо" localSheetId="5" hidden="1">{#N/A,#N/A,FALSE,"Лист4"}</definedName>
    <definedName name="ооо" hidden="1">{#N/A,#N/A,FALSE,"Лист4"}</definedName>
    <definedName name="орнг" localSheetId="2" hidden="1">{#N/A,#N/A,FALSE,"Лист4"}</definedName>
    <definedName name="орнг" localSheetId="3" hidden="1">{#N/A,#N/A,FALSE,"Лист4"}</definedName>
    <definedName name="орнг" localSheetId="5" hidden="1">{#N/A,#N/A,FALSE,"Лист4"}</definedName>
    <definedName name="орнг" hidden="1">{#N/A,#N/A,FALSE,"Лист4"}</definedName>
    <definedName name="освіта" localSheetId="2" hidden="1">{#N/A,#N/A,FALSE,"Лист4"}</definedName>
    <definedName name="освіта" localSheetId="3" hidden="1">{#N/A,#N/A,FALSE,"Лист4"}</definedName>
    <definedName name="освіта" localSheetId="5" hidden="1">{#N/A,#N/A,FALSE,"Лист4"}</definedName>
    <definedName name="освіта" hidden="1">{#N/A,#N/A,FALSE,"Лист4"}</definedName>
    <definedName name="ох" localSheetId="2" hidden="1">{#N/A,#N/A,FALSE,"Лист4"}</definedName>
    <definedName name="ох" localSheetId="3" hidden="1">{#N/A,#N/A,FALSE,"Лист4"}</definedName>
    <definedName name="ох" localSheetId="5" hidden="1">{#N/A,#N/A,FALSE,"Лист4"}</definedName>
    <definedName name="ох" hidden="1">{#N/A,#N/A,FALSE,"Лист4"}</definedName>
    <definedName name="охорона" localSheetId="2" hidden="1">{#N/A,#N/A,FALSE,"Лист4"}</definedName>
    <definedName name="охорона" localSheetId="3" hidden="1">{#N/A,#N/A,FALSE,"Лист4"}</definedName>
    <definedName name="охорона" localSheetId="5" hidden="1">{#N/A,#N/A,FALSE,"Лист4"}</definedName>
    <definedName name="охорона" hidden="1">{#N/A,#N/A,FALSE,"Лист4"}</definedName>
    <definedName name="плеккккг" localSheetId="2" hidden="1">{#N/A,#N/A,FALSE,"Лист4"}</definedName>
    <definedName name="плеккккг" localSheetId="3" hidden="1">{#N/A,#N/A,FALSE,"Лист4"}</definedName>
    <definedName name="плеккккг" localSheetId="5" hidden="1">{#N/A,#N/A,FALSE,"Лист4"}</definedName>
    <definedName name="плеккккг" hidden="1">{#N/A,#N/A,FALSE,"Лист4"}</definedName>
    <definedName name="пллеелш" localSheetId="2" hidden="1">{#N/A,#N/A,FALSE,"Лист4"}</definedName>
    <definedName name="пллеелш" localSheetId="3" hidden="1">{#N/A,#N/A,FALSE,"Лист4"}</definedName>
    <definedName name="пллеелш" localSheetId="5" hidden="1">{#N/A,#N/A,FALSE,"Лист4"}</definedName>
    <definedName name="пллеелш" hidden="1">{#N/A,#N/A,FALSE,"Лист4"}</definedName>
    <definedName name="попле" localSheetId="2" hidden="1">{#N/A,#N/A,FALSE,"Лист4"}</definedName>
    <definedName name="попле" localSheetId="3" hidden="1">{#N/A,#N/A,FALSE,"Лист4"}</definedName>
    <definedName name="попле" localSheetId="5" hidden="1">{#N/A,#N/A,FALSE,"Лист4"}</definedName>
    <definedName name="попле" hidden="1">{#N/A,#N/A,FALSE,"Лист4"}</definedName>
    <definedName name="пот" localSheetId="2" hidden="1">{#N/A,#N/A,FALSE,"Лист4"}</definedName>
    <definedName name="пот" localSheetId="3" hidden="1">{#N/A,#N/A,FALSE,"Лист4"}</definedName>
    <definedName name="пот" localSheetId="5" hidden="1">{#N/A,#N/A,FALSE,"Лист4"}</definedName>
    <definedName name="пот" hidden="1">{#N/A,#N/A,FALSE,"Лист4"}</definedName>
    <definedName name="пп" localSheetId="2" hidden="1">{#N/A,#N/A,FALSE,"Лист4"}</definedName>
    <definedName name="пп" localSheetId="3" hidden="1">{#N/A,#N/A,FALSE,"Лист4"}</definedName>
    <definedName name="пп" localSheetId="5" hidden="1">{#N/A,#N/A,FALSE,"Лист4"}</definedName>
    <definedName name="пп" hidden="1">{#N/A,#N/A,FALSE,"Лист4"}</definedName>
    <definedName name="ппше" localSheetId="2" hidden="1">{#N/A,#N/A,FALSE,"Лист4"}</definedName>
    <definedName name="ппше" localSheetId="3" hidden="1">{#N/A,#N/A,FALSE,"Лист4"}</definedName>
    <definedName name="ппше" localSheetId="5" hidden="1">{#N/A,#N/A,FALSE,"Лист4"}</definedName>
    <definedName name="ппше" hidden="1">{#N/A,#N/A,FALSE,"Лист4"}</definedName>
    <definedName name="про" localSheetId="2" hidden="1">{#N/A,#N/A,FALSE,"Лист4"}</definedName>
    <definedName name="про" localSheetId="3" hidden="1">{#N/A,#N/A,FALSE,"Лист4"}</definedName>
    <definedName name="про" localSheetId="5" hidden="1">{#N/A,#N/A,FALSE,"Лист4"}</definedName>
    <definedName name="про" hidden="1">{#N/A,#N/A,FALSE,"Лист4"}</definedName>
    <definedName name="прое" localSheetId="2" hidden="1">{#N/A,#N/A,FALSE,"Лист4"}</definedName>
    <definedName name="прое" localSheetId="3" hidden="1">{#N/A,#N/A,FALSE,"Лист4"}</definedName>
    <definedName name="прое" localSheetId="5" hidden="1">{#N/A,#N/A,FALSE,"Лист4"}</definedName>
    <definedName name="прое" hidden="1">{#N/A,#N/A,FALSE,"Лист4"}</definedName>
    <definedName name="прои" localSheetId="2" hidden="1">{#N/A,#N/A,FALSE,"Лист4"}</definedName>
    <definedName name="прои" localSheetId="3" hidden="1">{#N/A,#N/A,FALSE,"Лист4"}</definedName>
    <definedName name="прои" localSheetId="5" hidden="1">{#N/A,#N/A,FALSE,"Лист4"}</definedName>
    <definedName name="прои" hidden="1">{#N/A,#N/A,FALSE,"Лист4"}</definedName>
    <definedName name="рор" localSheetId="2" hidden="1">{#N/A,#N/A,FALSE,"Лист4"}</definedName>
    <definedName name="рор" localSheetId="3" hidden="1">{#N/A,#N/A,FALSE,"Лист4"}</definedName>
    <definedName name="рор" localSheetId="5" hidden="1">{#N/A,#N/A,FALSE,"Лист4"}</definedName>
    <definedName name="рор" hidden="1">{#N/A,#N/A,FALSE,"Лист4"}</definedName>
    <definedName name="роро" localSheetId="2" hidden="1">{#N/A,#N/A,FALSE,"Лист4"}</definedName>
    <definedName name="роро" localSheetId="3" hidden="1">{#N/A,#N/A,FALSE,"Лист4"}</definedName>
    <definedName name="роро" localSheetId="5" hidden="1">{#N/A,#N/A,FALSE,"Лист4"}</definedName>
    <definedName name="роро" hidden="1">{#N/A,#N/A,FALSE,"Лист4"}</definedName>
    <definedName name="рррр" localSheetId="2" hidden="1">{#N/A,#N/A,FALSE,"Лист4"}</definedName>
    <definedName name="рррр" localSheetId="3" hidden="1">{#N/A,#N/A,FALSE,"Лист4"}</definedName>
    <definedName name="рррр" localSheetId="5" hidden="1">{#N/A,#N/A,FALSE,"Лист4"}</definedName>
    <definedName name="рррр" hidden="1">{#N/A,#N/A,FALSE,"Лист4"}</definedName>
    <definedName name="сми" localSheetId="2" hidden="1">{#N/A,#N/A,FALSE,"Лист4"}</definedName>
    <definedName name="сми" localSheetId="3" hidden="1">{#N/A,#N/A,FALSE,"Лист4"}</definedName>
    <definedName name="сми" localSheetId="5" hidden="1">{#N/A,#N/A,FALSE,"Лист4"}</definedName>
    <definedName name="сми" hidden="1">{#N/A,#N/A,FALSE,"Лист4"}</definedName>
    <definedName name="сс" localSheetId="2" hidden="1">{#N/A,#N/A,FALSE,"Лист4"}</definedName>
    <definedName name="сс" localSheetId="3" hidden="1">{#N/A,#N/A,FALSE,"Лист4"}</definedName>
    <definedName name="сс" localSheetId="5" hidden="1">{#N/A,#N/A,FALSE,"Лист4"}</definedName>
    <definedName name="сс" hidden="1">{#N/A,#N/A,FALSE,"Лист4"}</definedName>
    <definedName name="сум" localSheetId="2" hidden="1">{#N/A,#N/A,FALSE,"Лист4"}</definedName>
    <definedName name="сум" localSheetId="3" hidden="1">{#N/A,#N/A,FALSE,"Лист4"}</definedName>
    <definedName name="сум" localSheetId="5" hidden="1">{#N/A,#N/A,FALSE,"Лист4"}</definedName>
    <definedName name="сум" hidden="1">{#N/A,#N/A,FALSE,"Лист4"}</definedName>
    <definedName name="Суми" localSheetId="2" hidden="1">{#N/A,#N/A,FALSE,"Лист4"}</definedName>
    <definedName name="Суми" localSheetId="3" hidden="1">{#N/A,#N/A,FALSE,"Лист4"}</definedName>
    <definedName name="Суми" localSheetId="5" hidden="1">{#N/A,#N/A,FALSE,"Лист4"}</definedName>
    <definedName name="Суми" hidden="1">{#N/A,#N/A,FALSE,"Лист4"}</definedName>
    <definedName name="счу" localSheetId="2" hidden="1">{#N/A,#N/A,FALSE,"Лист4"}</definedName>
    <definedName name="счу" localSheetId="3" hidden="1">{#N/A,#N/A,FALSE,"Лист4"}</definedName>
    <definedName name="счу" localSheetId="5" hidden="1">{#N/A,#N/A,FALSE,"Лист4"}</definedName>
    <definedName name="счу" hidden="1">{#N/A,#N/A,FALSE,"Лист4"}</definedName>
    <definedName name="счя" localSheetId="2" hidden="1">{#N/A,#N/A,FALSE,"Лист4"}</definedName>
    <definedName name="счя" localSheetId="3" hidden="1">{#N/A,#N/A,FALSE,"Лист4"}</definedName>
    <definedName name="счя" localSheetId="5" hidden="1">{#N/A,#N/A,FALSE,"Лист4"}</definedName>
    <definedName name="счя" hidden="1">{#N/A,#N/A,FALSE,"Лист4"}</definedName>
    <definedName name="тогн" localSheetId="2" hidden="1">{#N/A,#N/A,FALSE,"Лист4"}</definedName>
    <definedName name="тогн" localSheetId="3" hidden="1">{#N/A,#N/A,FALSE,"Лист4"}</definedName>
    <definedName name="тогн" localSheetId="5" hidden="1">{#N/A,#N/A,FALSE,"Лист4"}</definedName>
    <definedName name="тогн" hidden="1">{#N/A,#N/A,FALSE,"Лист4"}</definedName>
    <definedName name="трн" localSheetId="2" hidden="1">{#N/A,#N/A,FALSE,"Лист4"}</definedName>
    <definedName name="трн" localSheetId="3" hidden="1">{#N/A,#N/A,FALSE,"Лист4"}</definedName>
    <definedName name="трн" localSheetId="5" hidden="1">{#N/A,#N/A,FALSE,"Лист4"}</definedName>
    <definedName name="трн" hidden="1">{#N/A,#N/A,FALSE,"Лист4"}</definedName>
    <definedName name="ттт" localSheetId="2" hidden="1">{#N/A,#N/A,FALSE,"Лист4"}</definedName>
    <definedName name="ттт" localSheetId="3" hidden="1">{#N/A,#N/A,FALSE,"Лист4"}</definedName>
    <definedName name="ттт" localSheetId="5" hidden="1">{#N/A,#N/A,FALSE,"Лист4"}</definedName>
    <definedName name="ттт" hidden="1">{#N/A,#N/A,FALSE,"Лист4"}</definedName>
    <definedName name="ть" localSheetId="2" hidden="1">{#N/A,#N/A,FALSE,"Лист4"}</definedName>
    <definedName name="ть" localSheetId="3" hidden="1">{#N/A,#N/A,FALSE,"Лист4"}</definedName>
    <definedName name="ть" localSheetId="5" hidden="1">{#N/A,#N/A,FALSE,"Лист4"}</definedName>
    <definedName name="ть" hidden="1">{#N/A,#N/A,FALSE,"Лист4"}</definedName>
    <definedName name="уа" localSheetId="2" hidden="1">{#N/A,#N/A,FALSE,"Лист4"}</definedName>
    <definedName name="уа" localSheetId="3" hidden="1">{#N/A,#N/A,FALSE,"Лист4"}</definedName>
    <definedName name="уа" localSheetId="5" hidden="1">{#N/A,#N/A,FALSE,"Лист4"}</definedName>
    <definedName name="уа" hidden="1">{#N/A,#N/A,FALSE,"Лист4"}</definedName>
    <definedName name="увке" localSheetId="2" hidden="1">{#N/A,#N/A,FALSE,"Лист4"}</definedName>
    <definedName name="увке" localSheetId="3" hidden="1">{#N/A,#N/A,FALSE,"Лист4"}</definedName>
    <definedName name="увке" localSheetId="5" hidden="1">{#N/A,#N/A,FALSE,"Лист4"}</definedName>
    <definedName name="увке" hidden="1">{#N/A,#N/A,FALSE,"Лист4"}</definedName>
    <definedName name="уеунукнун" localSheetId="2" hidden="1">{#N/A,#N/A,FALSE,"Лист4"}</definedName>
    <definedName name="уеунукнун" localSheetId="3" hidden="1">{#N/A,#N/A,FALSE,"Лист4"}</definedName>
    <definedName name="уеунукнун" localSheetId="5" hidden="1">{#N/A,#N/A,FALSE,"Лист4"}</definedName>
    <definedName name="уеунукнун" hidden="1">{#N/A,#N/A,FALSE,"Лист4"}</definedName>
    <definedName name="уке" localSheetId="2" hidden="1">{#N/A,#N/A,FALSE,"Лист4"}</definedName>
    <definedName name="уке" localSheetId="3" hidden="1">{#N/A,#N/A,FALSE,"Лист4"}</definedName>
    <definedName name="уке" localSheetId="5" hidden="1">{#N/A,#N/A,FALSE,"Лист4"}</definedName>
    <definedName name="уке" hidden="1">{#N/A,#N/A,FALSE,"Лист4"}</definedName>
    <definedName name="укй" localSheetId="2" hidden="1">{#N/A,#N/A,FALSE,"Лист4"}</definedName>
    <definedName name="укй" localSheetId="3" hidden="1">{#N/A,#N/A,FALSE,"Лист4"}</definedName>
    <definedName name="укй" localSheetId="5" hidden="1">{#N/A,#N/A,FALSE,"Лист4"}</definedName>
    <definedName name="укй" hidden="1">{#N/A,#N/A,FALSE,"Лист4"}</definedName>
    <definedName name="укунн" localSheetId="2" hidden="1">{#N/A,#N/A,FALSE,"Лист4"}</definedName>
    <definedName name="укунн" localSheetId="3" hidden="1">{#N/A,#N/A,FALSE,"Лист4"}</definedName>
    <definedName name="укунн" localSheetId="5" hidden="1">{#N/A,#N/A,FALSE,"Лист4"}</definedName>
    <definedName name="укунн" hidden="1">{#N/A,#N/A,FALSE,"Лист4"}</definedName>
    <definedName name="унунен" localSheetId="2" hidden="1">{#N/A,#N/A,FALSE,"Лист4"}</definedName>
    <definedName name="унунен" localSheetId="3" hidden="1">{#N/A,#N/A,FALSE,"Лист4"}</definedName>
    <definedName name="унунен" localSheetId="5" hidden="1">{#N/A,#N/A,FALSE,"Лист4"}</definedName>
    <definedName name="унунен" hidden="1">{#N/A,#N/A,FALSE,"Лист4"}</definedName>
    <definedName name="унунун" localSheetId="2" hidden="1">{#N/A,#N/A,FALSE,"Лист4"}</definedName>
    <definedName name="унунун" localSheetId="3" hidden="1">{#N/A,#N/A,FALSE,"Лист4"}</definedName>
    <definedName name="унунун" localSheetId="5" hidden="1">{#N/A,#N/A,FALSE,"Лист4"}</definedName>
    <definedName name="унунун" hidden="1">{#N/A,#N/A,FALSE,"Лист4"}</definedName>
    <definedName name="унуу" localSheetId="2" hidden="1">{#N/A,#N/A,FALSE,"Лист4"}</definedName>
    <definedName name="унуу" localSheetId="3" hidden="1">{#N/A,#N/A,FALSE,"Лист4"}</definedName>
    <definedName name="унуу" localSheetId="5" hidden="1">{#N/A,#N/A,FALSE,"Лист4"}</definedName>
    <definedName name="унуу" hidden="1">{#N/A,#N/A,FALSE,"Лист4"}</definedName>
    <definedName name="унуун" localSheetId="2" hidden="1">{#N/A,#N/A,FALSE,"Лист4"}</definedName>
    <definedName name="унуун" localSheetId="3" hidden="1">{#N/A,#N/A,FALSE,"Лист4"}</definedName>
    <definedName name="унуун" localSheetId="5" hidden="1">{#N/A,#N/A,FALSE,"Лист4"}</definedName>
    <definedName name="унуун" hidden="1">{#N/A,#N/A,FALSE,"Лист4"}</definedName>
    <definedName name="унууу" localSheetId="2" hidden="1">{#N/A,#N/A,FALSE,"Лист4"}</definedName>
    <definedName name="унууу" localSheetId="3" hidden="1">{#N/A,#N/A,FALSE,"Лист4"}</definedName>
    <definedName name="унууу" localSheetId="5" hidden="1">{#N/A,#N/A,FALSE,"Лист4"}</definedName>
    <definedName name="унууу" hidden="1">{#N/A,#N/A,FALSE,"Лист4"}</definedName>
    <definedName name="управ" localSheetId="2" hidden="1">{#N/A,#N/A,FALSE,"Лист4"}</definedName>
    <definedName name="управ" localSheetId="3" hidden="1">{#N/A,#N/A,FALSE,"Лист4"}</definedName>
    <definedName name="управ" localSheetId="5" hidden="1">{#N/A,#N/A,FALSE,"Лист4"}</definedName>
    <definedName name="управ" hidden="1">{#N/A,#N/A,FALSE,"Лист4"}</definedName>
    <definedName name="управління" localSheetId="2" hidden="1">{#N/A,#N/A,FALSE,"Лист4"}</definedName>
    <definedName name="управління" localSheetId="3" hidden="1">{#N/A,#N/A,FALSE,"Лист4"}</definedName>
    <definedName name="управління" localSheetId="5" hidden="1">{#N/A,#N/A,FALSE,"Лист4"}</definedName>
    <definedName name="управління" hidden="1">{#N/A,#N/A,FALSE,"Лист4"}</definedName>
    <definedName name="уукее" localSheetId="2" hidden="1">{#N/A,#N/A,FALSE,"Лист4"}</definedName>
    <definedName name="уукее" localSheetId="3" hidden="1">{#N/A,#N/A,FALSE,"Лист4"}</definedName>
    <definedName name="уукее" localSheetId="5" hidden="1">{#N/A,#N/A,FALSE,"Лист4"}</definedName>
    <definedName name="уукее" hidden="1">{#N/A,#N/A,FALSE,"Лист4"}</definedName>
    <definedName name="ууннну" localSheetId="2" hidden="1">{#N/A,#N/A,FALSE,"Лист4"}</definedName>
    <definedName name="ууннну" localSheetId="3" hidden="1">{#N/A,#N/A,FALSE,"Лист4"}</definedName>
    <definedName name="ууннну" localSheetId="5" hidden="1">{#N/A,#N/A,FALSE,"Лист4"}</definedName>
    <definedName name="ууннну" hidden="1">{#N/A,#N/A,FALSE,"Лист4"}</definedName>
    <definedName name="ууну" localSheetId="2" hidden="1">{#N/A,#N/A,FALSE,"Лист4"}</definedName>
    <definedName name="ууну" localSheetId="3" hidden="1">{#N/A,#N/A,FALSE,"Лист4"}</definedName>
    <definedName name="ууну" localSheetId="5" hidden="1">{#N/A,#N/A,FALSE,"Лист4"}</definedName>
    <definedName name="ууну" hidden="1">{#N/A,#N/A,FALSE,"Лист4"}</definedName>
    <definedName name="уунунг" localSheetId="2" hidden="1">{#N/A,#N/A,FALSE,"Лист4"}</definedName>
    <definedName name="уунунг" localSheetId="3" hidden="1">{#N/A,#N/A,FALSE,"Лист4"}</definedName>
    <definedName name="уунунг" localSheetId="5" hidden="1">{#N/A,#N/A,FALSE,"Лист4"}</definedName>
    <definedName name="уунунг" hidden="1">{#N/A,#N/A,FALSE,"Лист4"}</definedName>
    <definedName name="уунунууу" localSheetId="2" hidden="1">{#N/A,#N/A,FALSE,"Лист4"}</definedName>
    <definedName name="уунунууу" localSheetId="3" hidden="1">{#N/A,#N/A,FALSE,"Лист4"}</definedName>
    <definedName name="уунунууу" localSheetId="5" hidden="1">{#N/A,#N/A,FALSE,"Лист4"}</definedName>
    <definedName name="уунунууу" hidden="1">{#N/A,#N/A,FALSE,"Лист4"}</definedName>
    <definedName name="уунуурр" localSheetId="2" hidden="1">{#N/A,#N/A,FALSE,"Лист4"}</definedName>
    <definedName name="уунуурр" localSheetId="3" hidden="1">{#N/A,#N/A,FALSE,"Лист4"}</definedName>
    <definedName name="уунуурр" localSheetId="5" hidden="1">{#N/A,#N/A,FALSE,"Лист4"}</definedName>
    <definedName name="уунуурр" hidden="1">{#N/A,#N/A,FALSE,"Лист4"}</definedName>
    <definedName name="уунуууу" localSheetId="2" hidden="1">{#N/A,#N/A,FALSE,"Лист4"}</definedName>
    <definedName name="уунуууу" localSheetId="3" hidden="1">{#N/A,#N/A,FALSE,"Лист4"}</definedName>
    <definedName name="уунуууу" localSheetId="5" hidden="1">{#N/A,#N/A,FALSE,"Лист4"}</definedName>
    <definedName name="уунуууу" hidden="1">{#N/A,#N/A,FALSE,"Лист4"}</definedName>
    <definedName name="ууу" localSheetId="2" hidden="1">{#N/A,#N/A,FALSE,"Лист4"}</definedName>
    <definedName name="ууу" localSheetId="3" hidden="1">{#N/A,#N/A,FALSE,"Лист4"}</definedName>
    <definedName name="ууу" localSheetId="5" hidden="1">{#N/A,#N/A,FALSE,"Лист4"}</definedName>
    <definedName name="ууу" hidden="1">{#N/A,#N/A,FALSE,"Лист4"}</definedName>
    <definedName name="ууунну" localSheetId="2" hidden="1">{#N/A,#N/A,FALSE,"Лист4"}</definedName>
    <definedName name="ууунну" localSheetId="3" hidden="1">{#N/A,#N/A,FALSE,"Лист4"}</definedName>
    <definedName name="ууунну" localSheetId="5" hidden="1">{#N/A,#N/A,FALSE,"Лист4"}</definedName>
    <definedName name="ууунну" hidden="1">{#N/A,#N/A,FALSE,"Лист4"}</definedName>
    <definedName name="ууунууууу" localSheetId="2" hidden="1">{#N/A,#N/A,FALSE,"Лист4"}</definedName>
    <definedName name="ууунууууу" localSheetId="3" hidden="1">{#N/A,#N/A,FALSE,"Лист4"}</definedName>
    <definedName name="ууунууууу" localSheetId="5" hidden="1">{#N/A,#N/A,FALSE,"Лист4"}</definedName>
    <definedName name="ууунууууу" hidden="1">{#N/A,#N/A,FALSE,"Лист4"}</definedName>
    <definedName name="уууу" localSheetId="2" hidden="1">{#N/A,#N/A,FALSE,"Лист4"}</definedName>
    <definedName name="уууу" localSheetId="3" hidden="1">{#N/A,#N/A,FALSE,"Лист4"}</definedName>
    <definedName name="уууу" localSheetId="5" hidden="1">{#N/A,#N/A,FALSE,"Лист4"}</definedName>
    <definedName name="уууу" hidden="1">{#N/A,#N/A,FALSE,"Лист4"}</definedName>
    <definedName name="уууу32" localSheetId="2" hidden="1">{#N/A,#N/A,FALSE,"Лист4"}</definedName>
    <definedName name="уууу32" localSheetId="3" hidden="1">{#N/A,#N/A,FALSE,"Лист4"}</definedName>
    <definedName name="уууу32" localSheetId="5" hidden="1">{#N/A,#N/A,FALSE,"Лист4"}</definedName>
    <definedName name="уууу32" hidden="1">{#N/A,#N/A,FALSE,"Лист4"}</definedName>
    <definedName name="уууун" localSheetId="2" hidden="1">{#N/A,#N/A,FALSE,"Лист4"}</definedName>
    <definedName name="уууун" localSheetId="3" hidden="1">{#N/A,#N/A,FALSE,"Лист4"}</definedName>
    <definedName name="уууун" localSheetId="5" hidden="1">{#N/A,#N/A,FALSE,"Лист4"}</definedName>
    <definedName name="уууун" hidden="1">{#N/A,#N/A,FALSE,"Лист4"}</definedName>
    <definedName name="фф" localSheetId="2" hidden="1">{#N/A,#N/A,FALSE,"Лист4"}</definedName>
    <definedName name="фф" localSheetId="3" hidden="1">{#N/A,#N/A,FALSE,"Лист4"}</definedName>
    <definedName name="фф" localSheetId="5" hidden="1">{#N/A,#N/A,FALSE,"Лист4"}</definedName>
    <definedName name="фф" hidden="1">{#N/A,#N/A,FALSE,"Лист4"}</definedName>
    <definedName name="ффф" localSheetId="2" hidden="1">{#N/A,#N/A,FALSE,"Лист4"}</definedName>
    <definedName name="ффф" localSheetId="3" hidden="1">{#N/A,#N/A,FALSE,"Лист4"}</definedName>
    <definedName name="ффф" localSheetId="5" hidden="1">{#N/A,#N/A,FALSE,"Лист4"}</definedName>
    <definedName name="ффф" hidden="1">{#N/A,#N/A,FALSE,"Лист4"}</definedName>
    <definedName name="фффф" localSheetId="2" hidden="1">{#N/A,#N/A,FALSE,"Лист4"}</definedName>
    <definedName name="фффф" localSheetId="3" hidden="1">{#N/A,#N/A,FALSE,"Лист4"}</definedName>
    <definedName name="фффф" localSheetId="5" hidden="1">{#N/A,#N/A,FALSE,"Лист4"}</definedName>
    <definedName name="фффф" hidden="1">{#N/A,#N/A,FALSE,"Лист4"}</definedName>
    <definedName name="ффффф" localSheetId="2" hidden="1">{#N/A,#N/A,FALSE,"Лист4"}</definedName>
    <definedName name="ффффф" localSheetId="3" hidden="1">{#N/A,#N/A,FALSE,"Лист4"}</definedName>
    <definedName name="ффффф" localSheetId="5" hidden="1">{#N/A,#N/A,FALSE,"Лист4"}</definedName>
    <definedName name="ффффф" hidden="1">{#N/A,#N/A,FALSE,"Лист4"}</definedName>
    <definedName name="хз" localSheetId="2" hidden="1">{#N/A,#N/A,FALSE,"Лист4"}</definedName>
    <definedName name="хз" localSheetId="3" hidden="1">{#N/A,#N/A,FALSE,"Лист4"}</definedName>
    <definedName name="хз" localSheetId="5" hidden="1">{#N/A,#N/A,FALSE,"Лист4"}</definedName>
    <definedName name="хз" hidden="1">{#N/A,#N/A,FALSE,"Лист4"}</definedName>
    <definedName name="хїз" localSheetId="2" hidden="1">{#N/A,#N/A,FALSE,"Лист4"}</definedName>
    <definedName name="хїз" localSheetId="3" hidden="1">{#N/A,#N/A,FALSE,"Лист4"}</definedName>
    <definedName name="хїз" localSheetId="5" hidden="1">{#N/A,#N/A,FALSE,"Лист4"}</definedName>
    <definedName name="хїз" hidden="1">{#N/A,#N/A,FALSE,"Лист4"}</definedName>
    <definedName name="ххх" localSheetId="2" hidden="1">{#N/A,#N/A,FALSE,"Лист4"}</definedName>
    <definedName name="ххх" localSheetId="3" hidden="1">{#N/A,#N/A,FALSE,"Лист4"}</definedName>
    <definedName name="ххх" localSheetId="5" hidden="1">{#N/A,#N/A,FALSE,"Лист4"}</definedName>
    <definedName name="ххх" hidden="1">{#N/A,#N/A,FALSE,"Лист4"}</definedName>
    <definedName name="ц" localSheetId="2" hidden="1">{#N/A,#N/A,FALSE,"Лист4"}</definedName>
    <definedName name="ц" localSheetId="3" hidden="1">{#N/A,#N/A,FALSE,"Лист4"}</definedName>
    <definedName name="ц" localSheetId="5" hidden="1">{#N/A,#N/A,FALSE,"Лист4"}</definedName>
    <definedName name="ц" hidden="1">{#N/A,#N/A,FALSE,"Лист4"}</definedName>
    <definedName name="цва" localSheetId="2" hidden="1">{#N/A,#N/A,FALSE,"Лист4"}</definedName>
    <definedName name="цва" localSheetId="3" hidden="1">{#N/A,#N/A,FALSE,"Лист4"}</definedName>
    <definedName name="цва" localSheetId="5" hidden="1">{#N/A,#N/A,FALSE,"Лист4"}</definedName>
    <definedName name="цва" hidden="1">{#N/A,#N/A,FALSE,"Лист4"}</definedName>
    <definedName name="цекццецце" localSheetId="2" hidden="1">{#N/A,#N/A,FALSE,"Лист4"}</definedName>
    <definedName name="цекццецце" localSheetId="3" hidden="1">{#N/A,#N/A,FALSE,"Лист4"}</definedName>
    <definedName name="цекццецце" localSheetId="5" hidden="1">{#N/A,#N/A,FALSE,"Лист4"}</definedName>
    <definedName name="цекццецце" hidden="1">{#N/A,#N/A,FALSE,"Лист4"}</definedName>
    <definedName name="цеце" localSheetId="2" hidden="1">{#N/A,#N/A,FALSE,"Лист4"}</definedName>
    <definedName name="цеце" localSheetId="3" hidden="1">{#N/A,#N/A,FALSE,"Лист4"}</definedName>
    <definedName name="цеце" localSheetId="5" hidden="1">{#N/A,#N/A,FALSE,"Лист4"}</definedName>
    <definedName name="цеце" hidden="1">{#N/A,#N/A,FALSE,"Лист4"}</definedName>
    <definedName name="цецеце" localSheetId="2" hidden="1">{#N/A,#N/A,FALSE,"Лист4"}</definedName>
    <definedName name="цецеце" localSheetId="3" hidden="1">{#N/A,#N/A,FALSE,"Лист4"}</definedName>
    <definedName name="цецеце" localSheetId="5" hidden="1">{#N/A,#N/A,FALSE,"Лист4"}</definedName>
    <definedName name="цецеце" hidden="1">{#N/A,#N/A,FALSE,"Лист4"}</definedName>
    <definedName name="цук" localSheetId="2" hidden="1">{#N/A,#N/A,FALSE,"Лист4"}</definedName>
    <definedName name="цук" localSheetId="3" hidden="1">{#N/A,#N/A,FALSE,"Лист4"}</definedName>
    <definedName name="цук" localSheetId="5" hidden="1">{#N/A,#N/A,FALSE,"Лист4"}</definedName>
    <definedName name="цук" hidden="1">{#N/A,#N/A,FALSE,"Лист4"}</definedName>
    <definedName name="цуку" localSheetId="2" hidden="1">{#N/A,#N/A,FALSE,"Лист4"}</definedName>
    <definedName name="цуку" localSheetId="3" hidden="1">{#N/A,#N/A,FALSE,"Лист4"}</definedName>
    <definedName name="цуку" localSheetId="5" hidden="1">{#N/A,#N/A,FALSE,"Лист4"}</definedName>
    <definedName name="цуку" hidden="1">{#N/A,#N/A,FALSE,"Лист4"}</definedName>
    <definedName name="цууу" localSheetId="2" hidden="1">{#N/A,#N/A,FALSE,"Лист4"}</definedName>
    <definedName name="цууу" localSheetId="3" hidden="1">{#N/A,#N/A,FALSE,"Лист4"}</definedName>
    <definedName name="цууу" localSheetId="5" hidden="1">{#N/A,#N/A,FALSE,"Лист4"}</definedName>
    <definedName name="цууу" hidden="1">{#N/A,#N/A,FALSE,"Лист4"}</definedName>
    <definedName name="цц" localSheetId="2" hidden="1">{#N/A,#N/A,FALSE,"Лист4"}</definedName>
    <definedName name="цц" localSheetId="3" hidden="1">{#N/A,#N/A,FALSE,"Лист4"}</definedName>
    <definedName name="цц" localSheetId="5" hidden="1">{#N/A,#N/A,FALSE,"Лист4"}</definedName>
    <definedName name="цц" hidden="1">{#N/A,#N/A,FALSE,"Лист4"}</definedName>
    <definedName name="ццвва" localSheetId="2" hidden="1">{#N/A,#N/A,FALSE,"Лист4"}</definedName>
    <definedName name="ццвва" localSheetId="3" hidden="1">{#N/A,#N/A,FALSE,"Лист4"}</definedName>
    <definedName name="ццвва" localSheetId="5" hidden="1">{#N/A,#N/A,FALSE,"Лист4"}</definedName>
    <definedName name="ццвва" hidden="1">{#N/A,#N/A,FALSE,"Лист4"}</definedName>
    <definedName name="ццецц" localSheetId="2" hidden="1">{#N/A,#N/A,FALSE,"Лист4"}</definedName>
    <definedName name="ццецц" localSheetId="3" hidden="1">{#N/A,#N/A,FALSE,"Лист4"}</definedName>
    <definedName name="ццецц" localSheetId="5" hidden="1">{#N/A,#N/A,FALSE,"Лист4"}</definedName>
    <definedName name="ццецц" hidden="1">{#N/A,#N/A,FALSE,"Лист4"}</definedName>
    <definedName name="ццеццке" localSheetId="2" hidden="1">{#N/A,#N/A,FALSE,"Лист4"}</definedName>
    <definedName name="ццеццке" localSheetId="3" hidden="1">{#N/A,#N/A,FALSE,"Лист4"}</definedName>
    <definedName name="ццеццке" localSheetId="5" hidden="1">{#N/A,#N/A,FALSE,"Лист4"}</definedName>
    <definedName name="ццеццке" hidden="1">{#N/A,#N/A,FALSE,"Лист4"}</definedName>
    <definedName name="ццеццкевап" localSheetId="2" hidden="1">{#N/A,#N/A,FALSE,"Лист4"}</definedName>
    <definedName name="ццеццкевап" localSheetId="3" hidden="1">{#N/A,#N/A,FALSE,"Лист4"}</definedName>
    <definedName name="ццеццкевап" localSheetId="5" hidden="1">{#N/A,#N/A,FALSE,"Лист4"}</definedName>
    <definedName name="ццеццкевап" hidden="1">{#N/A,#N/A,FALSE,"Лист4"}</definedName>
    <definedName name="ццке" localSheetId="2" hidden="1">{#N/A,#N/A,FALSE,"Лист4"}</definedName>
    <definedName name="ццке" localSheetId="3" hidden="1">{#N/A,#N/A,FALSE,"Лист4"}</definedName>
    <definedName name="ццке" localSheetId="5" hidden="1">{#N/A,#N/A,FALSE,"Лист4"}</definedName>
    <definedName name="ццке" hidden="1">{#N/A,#N/A,FALSE,"Лист4"}</definedName>
    <definedName name="ццук" localSheetId="2" hidden="1">{#N/A,#N/A,FALSE,"Лист4"}</definedName>
    <definedName name="ццук" localSheetId="3" hidden="1">{#N/A,#N/A,FALSE,"Лист4"}</definedName>
    <definedName name="ццук" localSheetId="5" hidden="1">{#N/A,#N/A,FALSE,"Лист4"}</definedName>
    <definedName name="ццук" hidden="1">{#N/A,#N/A,FALSE,"Лист4"}</definedName>
    <definedName name="цццецц" localSheetId="2" hidden="1">{#N/A,#N/A,FALSE,"Лист4"}</definedName>
    <definedName name="цццецц" localSheetId="3" hidden="1">{#N/A,#N/A,FALSE,"Лист4"}</definedName>
    <definedName name="цццецц" localSheetId="5" hidden="1">{#N/A,#N/A,FALSE,"Лист4"}</definedName>
    <definedName name="цццецц" hidden="1">{#N/A,#N/A,FALSE,"Лист4"}</definedName>
    <definedName name="цццкеец" localSheetId="2" hidden="1">{#N/A,#N/A,FALSE,"Лист4"}</definedName>
    <definedName name="цццкеец" localSheetId="3" hidden="1">{#N/A,#N/A,FALSE,"Лист4"}</definedName>
    <definedName name="цццкеец" localSheetId="5" hidden="1">{#N/A,#N/A,FALSE,"Лист4"}</definedName>
    <definedName name="цццкеец" hidden="1">{#N/A,#N/A,FALSE,"Лист4"}</definedName>
    <definedName name="цццц" localSheetId="2" hidden="1">{#N/A,#N/A,FALSE,"Лист4"}</definedName>
    <definedName name="цццц" localSheetId="3" hidden="1">{#N/A,#N/A,FALSE,"Лист4"}</definedName>
    <definedName name="цццц" localSheetId="5" hidden="1">{#N/A,#N/A,FALSE,"Лист4"}</definedName>
    <definedName name="цццц" hidden="1">{#N/A,#N/A,FALSE,"Лист4"}</definedName>
    <definedName name="ццццкц" localSheetId="2" hidden="1">{#N/A,#N/A,FALSE,"Лист4"}</definedName>
    <definedName name="ццццкц" localSheetId="3" hidden="1">{#N/A,#N/A,FALSE,"Лист4"}</definedName>
    <definedName name="ццццкц" localSheetId="5" hidden="1">{#N/A,#N/A,FALSE,"Лист4"}</definedName>
    <definedName name="ццццкц" hidden="1">{#N/A,#N/A,FALSE,"Лист4"}</definedName>
    <definedName name="ццццц" localSheetId="2" hidden="1">{#N/A,#N/A,FALSE,"Лист4"}</definedName>
    <definedName name="ццццц" localSheetId="3" hidden="1">{#N/A,#N/A,FALSE,"Лист4"}</definedName>
    <definedName name="ццццц" localSheetId="5" hidden="1">{#N/A,#N/A,FALSE,"Лист4"}</definedName>
    <definedName name="ццццц" hidden="1">{#N/A,#N/A,FALSE,"Лист4"}</definedName>
    <definedName name="цццццц" localSheetId="2" hidden="1">{#N/A,#N/A,FALSE,"Лист4"}</definedName>
    <definedName name="цццццц" localSheetId="3" hidden="1">{#N/A,#N/A,FALSE,"Лист4"}</definedName>
    <definedName name="цццццц" localSheetId="5" hidden="1">{#N/A,#N/A,FALSE,"Лист4"}</definedName>
    <definedName name="цццццц" hidden="1">{#N/A,#N/A,FALSE,"Лист4"}</definedName>
    <definedName name="чву" localSheetId="2" hidden="1">{#N/A,#N/A,FALSE,"Лист4"}</definedName>
    <definedName name="чву" localSheetId="3" hidden="1">{#N/A,#N/A,FALSE,"Лист4"}</definedName>
    <definedName name="чву" localSheetId="5" hidden="1">{#N/A,#N/A,FALSE,"Лист4"}</definedName>
    <definedName name="чву" hidden="1">{#N/A,#N/A,FALSE,"Лист4"}</definedName>
    <definedName name="чч" localSheetId="2" hidden="1">{#N/A,#N/A,FALSE,"Лист4"}</definedName>
    <definedName name="чч" localSheetId="3" hidden="1">{#N/A,#N/A,FALSE,"Лист4"}</definedName>
    <definedName name="чч" localSheetId="5" hidden="1">{#N/A,#N/A,FALSE,"Лист4"}</definedName>
    <definedName name="чч" hidden="1">{#N/A,#N/A,FALSE,"Лист4"}</definedName>
    <definedName name="ччч" localSheetId="2" hidden="1">{#N/A,#N/A,FALSE,"Лист4"}</definedName>
    <definedName name="ччч" localSheetId="3" hidden="1">{#N/A,#N/A,FALSE,"Лист4"}</definedName>
    <definedName name="ччч" localSheetId="5" hidden="1">{#N/A,#N/A,FALSE,"Лист4"}</definedName>
    <definedName name="ччч" hidden="1">{#N/A,#N/A,FALSE,"Лист4"}</definedName>
    <definedName name="шш" localSheetId="2" hidden="1">{#N/A,#N/A,FALSE,"Лист4"}</definedName>
    <definedName name="шш" localSheetId="3" hidden="1">{#N/A,#N/A,FALSE,"Лист4"}</definedName>
    <definedName name="шш" localSheetId="5" hidden="1">{#N/A,#N/A,FALSE,"Лист4"}</definedName>
    <definedName name="шш" hidden="1">{#N/A,#N/A,FALSE,"Лист4"}</definedName>
    <definedName name="шшшш" localSheetId="2" hidden="1">{#N/A,#N/A,FALSE,"Лист4"}</definedName>
    <definedName name="шшшш" localSheetId="3" hidden="1">{#N/A,#N/A,FALSE,"Лист4"}</definedName>
    <definedName name="шшшш" localSheetId="5" hidden="1">{#N/A,#N/A,FALSE,"Лист4"}</definedName>
    <definedName name="шшшш" hidden="1">{#N/A,#N/A,FALSE,"Лист4"}</definedName>
    <definedName name="щщ" localSheetId="2" hidden="1">{#N/A,#N/A,FALSE,"Лист4"}</definedName>
    <definedName name="щщ" localSheetId="3" hidden="1">{#N/A,#N/A,FALSE,"Лист4"}</definedName>
    <definedName name="щщ" localSheetId="5" hidden="1">{#N/A,#N/A,FALSE,"Лист4"}</definedName>
    <definedName name="щщ" hidden="1">{#N/A,#N/A,FALSE,"Лист4"}</definedName>
    <definedName name="щщщ" localSheetId="2" hidden="1">{#N/A,#N/A,FALSE,"Лист4"}</definedName>
    <definedName name="щщщ" localSheetId="3" hidden="1">{#N/A,#N/A,FALSE,"Лист4"}</definedName>
    <definedName name="щщщ" localSheetId="5" hidden="1">{#N/A,#N/A,FALSE,"Лист4"}</definedName>
    <definedName name="щщщ" hidden="1">{#N/A,#N/A,FALSE,"Лист4"}</definedName>
    <definedName name="щщщшг" localSheetId="2" hidden="1">{#N/A,#N/A,FALSE,"Лист4"}</definedName>
    <definedName name="щщщшг" localSheetId="3" hidden="1">{#N/A,#N/A,FALSE,"Лист4"}</definedName>
    <definedName name="щщщшг" localSheetId="5" hidden="1">{#N/A,#N/A,FALSE,"Лист4"}</definedName>
    <definedName name="щщщшг" hidden="1">{#N/A,#N/A,FALSE,"Лист4"}</definedName>
    <definedName name="юю" localSheetId="2" hidden="1">{#N/A,#N/A,FALSE,"Лист4"}</definedName>
    <definedName name="юю" localSheetId="3" hidden="1">{#N/A,#N/A,FALSE,"Лист4"}</definedName>
    <definedName name="юю" localSheetId="5" hidden="1">{#N/A,#N/A,FALSE,"Лист4"}</definedName>
    <definedName name="юю" hidden="1">{#N/A,#N/A,FALSE,"Лист4"}</definedName>
    <definedName name="ююю" localSheetId="2" hidden="1">{#N/A,#N/A,FALSE,"Лист4"}</definedName>
    <definedName name="ююю" localSheetId="3" hidden="1">{#N/A,#N/A,FALSE,"Лист4"}</definedName>
    <definedName name="ююю" localSheetId="5" hidden="1">{#N/A,#N/A,FALSE,"Лист4"}</definedName>
    <definedName name="ююю" hidden="1">{#N/A,#N/A,FALSE,"Лист4"}</definedName>
    <definedName name="яяя" localSheetId="2" hidden="1">{#N/A,#N/A,FALSE,"Лист4"}</definedName>
    <definedName name="яяя" localSheetId="3" hidden="1">{#N/A,#N/A,FALSE,"Лист4"}</definedName>
    <definedName name="яяя" localSheetId="5" hidden="1">{#N/A,#N/A,FALSE,"Лист4"}</definedName>
    <definedName name="яяя" hidden="1">{#N/A,#N/A,FALSE,"Лист4"}</definedName>
    <definedName name="яяяя" localSheetId="2" hidden="1">{#N/A,#N/A,FALSE,"Лист4"}</definedName>
    <definedName name="яяяя" localSheetId="3" hidden="1">{#N/A,#N/A,FALSE,"Лист4"}</definedName>
    <definedName name="яяяя" localSheetId="5" hidden="1">{#N/A,#N/A,FALSE,"Лист4"}</definedName>
    <definedName name="яяяя" hidden="1">{#N/A,#N/A,FALSE,"Лист4"}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G16" i="4"/>
  <c r="F16" i="4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24" i="4"/>
  <c r="F24" i="4"/>
  <c r="E23" i="4"/>
  <c r="D23" i="4"/>
  <c r="G23" i="4" s="1"/>
  <c r="G22" i="4"/>
  <c r="F22" i="4"/>
  <c r="G21" i="4"/>
  <c r="F21" i="4"/>
  <c r="G20" i="4"/>
  <c r="F20" i="4"/>
  <c r="G19" i="4"/>
  <c r="F19" i="4"/>
  <c r="E18" i="4"/>
  <c r="F18" i="4" s="1"/>
  <c r="D18" i="4"/>
  <c r="G18" i="4" s="1"/>
  <c r="G17" i="4"/>
  <c r="F17" i="4"/>
  <c r="D15" i="4"/>
  <c r="G14" i="4"/>
  <c r="F14" i="4"/>
  <c r="G13" i="4"/>
  <c r="F13" i="4"/>
  <c r="E12" i="4"/>
  <c r="D12" i="4"/>
  <c r="G11" i="4"/>
  <c r="F11" i="4"/>
  <c r="G10" i="4"/>
  <c r="F10" i="4"/>
  <c r="D9" i="4"/>
  <c r="G8" i="4"/>
  <c r="F8" i="4"/>
  <c r="E7" i="4"/>
  <c r="E6" i="4" s="1"/>
  <c r="D7" i="4"/>
  <c r="D6" i="4"/>
  <c r="G6" i="4" s="1"/>
  <c r="G28" i="3"/>
  <c r="F28" i="3"/>
  <c r="G27" i="3"/>
  <c r="F27" i="3"/>
  <c r="G26" i="3"/>
  <c r="F26" i="3"/>
  <c r="G25" i="3"/>
  <c r="F25" i="3"/>
  <c r="G24" i="3"/>
  <c r="F24" i="3"/>
  <c r="G23" i="3"/>
  <c r="F23" i="3"/>
  <c r="E22" i="3"/>
  <c r="F22" i="3" s="1"/>
  <c r="D22" i="3"/>
  <c r="G21" i="3"/>
  <c r="F21" i="3"/>
  <c r="G20" i="3"/>
  <c r="F20" i="3"/>
  <c r="G19" i="3"/>
  <c r="F19" i="3"/>
  <c r="G18" i="3"/>
  <c r="F18" i="3"/>
  <c r="G17" i="3"/>
  <c r="F17" i="3"/>
  <c r="G16" i="3"/>
  <c r="F16" i="3"/>
  <c r="E15" i="3"/>
  <c r="D15" i="3"/>
  <c r="G14" i="3"/>
  <c r="F14" i="3"/>
  <c r="G13" i="3"/>
  <c r="F13" i="3"/>
  <c r="F12" i="3" s="1"/>
  <c r="E12" i="3"/>
  <c r="D12" i="3"/>
  <c r="G12" i="3" s="1"/>
  <c r="G11" i="3"/>
  <c r="F11" i="3"/>
  <c r="G10" i="3"/>
  <c r="F10" i="3"/>
  <c r="G9" i="3"/>
  <c r="F9" i="3"/>
  <c r="G8" i="3"/>
  <c r="F8" i="3"/>
  <c r="E7" i="3"/>
  <c r="F7" i="3" s="1"/>
  <c r="D7" i="3"/>
  <c r="D6" i="3"/>
  <c r="F23" i="4" l="1"/>
  <c r="F12" i="4"/>
  <c r="E9" i="4"/>
  <c r="F9" i="4" s="1"/>
  <c r="G12" i="4"/>
  <c r="F7" i="4"/>
  <c r="G22" i="3"/>
  <c r="G15" i="3"/>
  <c r="F15" i="3"/>
  <c r="E6" i="3"/>
  <c r="E29" i="3" s="1"/>
  <c r="E30" i="3" s="1"/>
  <c r="G7" i="3"/>
  <c r="G15" i="4"/>
  <c r="D25" i="4"/>
  <c r="F6" i="4"/>
  <c r="F15" i="4"/>
  <c r="G7" i="4"/>
  <c r="D29" i="3"/>
  <c r="E25" i="4" l="1"/>
  <c r="E26" i="4" s="1"/>
  <c r="G9" i="4"/>
  <c r="G6" i="3"/>
  <c r="F6" i="3"/>
  <c r="D26" i="4"/>
  <c r="D30" i="3"/>
  <c r="G30" i="3" s="1"/>
  <c r="G29" i="3"/>
  <c r="F29" i="3"/>
  <c r="F30" i="3"/>
  <c r="G26" i="4" l="1"/>
  <c r="G25" i="4"/>
  <c r="F25" i="4"/>
  <c r="F26" i="4"/>
  <c r="G38" i="2" l="1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</calcChain>
</file>

<file path=xl/sharedStrings.xml><?xml version="1.0" encoding="utf-8"?>
<sst xmlns="http://schemas.openxmlformats.org/spreadsheetml/2006/main" count="284" uniqueCount="208">
  <si>
    <t>Аналіз виконання плану по доходах</t>
  </si>
  <si>
    <t>тис. грн.</t>
  </si>
  <si>
    <t>ККД</t>
  </si>
  <si>
    <t>Доходи</t>
  </si>
  <si>
    <t>Уточн.річн. план</t>
  </si>
  <si>
    <t xml:space="preserve"> Уточ.пл. за період</t>
  </si>
  <si>
    <t>Факт</t>
  </si>
  <si>
    <t>+/-</t>
  </si>
  <si>
    <t>Податкові надходження</t>
  </si>
  <si>
    <t>Податки на доходи, податки на прибуток, податки на збільшення ринкової вартості</t>
  </si>
  <si>
    <t>Податок та збір на доходи фізичних осіб</t>
  </si>
  <si>
    <t>Податок на доходи фізичних осіб, що сплачується податковими агентами, із доходів платника податку у вигляді заробітної плати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</si>
  <si>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</si>
  <si>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</si>
  <si>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Податок на прибуток підприємств</t>
  </si>
  <si>
    <t>Податок на прибуток підприємств та фінансових установ комунальної власності</t>
  </si>
  <si>
    <t>Рентна плата та плата за використання інших природних ресурсів</t>
  </si>
  <si>
    <t>Рентна плата за користування надрами загальнодержавного значення</t>
  </si>
  <si>
    <t>Рентна плата за користування надрами для видобування інших корисних копалин загальнодержавного значення</t>
  </si>
  <si>
    <t>Акцизний податок з вироблених в Україні підакцизних товарів (продукції)</t>
  </si>
  <si>
    <t>Пальне</t>
  </si>
  <si>
    <t>Акцизний податок з ввезених на митну територію України підакцизних товарів (продукції)</t>
  </si>
  <si>
    <t>Акцизний податок з реалізації суб`єктами господарювання роздрібної торгівлі підакцизних товарів</t>
  </si>
  <si>
    <t>Акцизний податок з реалізації виробниками та/або імпортерами, у тому числі в роздрібній торгівлі тютюнових виробів, тютюну та промислових замінників тютюну, рідин, що використовуються в електронних сигаретах, що оподатковується згідно з підпунктом 213.1.1</t>
  </si>
  <si>
    <t>Акцизний податок з реалізації суб`єктами господарювання роздрібної торгівлі підакцизних товарів (крім тих, що оподатковуються згідно з підпунктом 213.1.14 пункту 213.1 статті 213 Податкового кодексу України)</t>
  </si>
  <si>
    <t>Місцеві податки та збори, що сплачуються (перераховуються) згідно з Податковим кодексом України</t>
  </si>
  <si>
    <t>Податок на майно</t>
  </si>
  <si>
    <t>Податок на нерухоме майно, відмінне від земельної ділянки, сплачений юридичними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</si>
  <si>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житлової нерухомості</t>
  </si>
  <si>
    <t>Податок на нерухоме майно, відмінне від земельної ділянки, сплачений фізичними особами, які є власниками об`єктів нежитлової нерухомості</t>
  </si>
  <si>
    <t>Податок на нерухоме майно, відмінне від земельної ділянки, сплачений юридичними особами, які є власниками об`єктів нежитлової нерухомості</t>
  </si>
  <si>
    <t>Земельний податок з юридичних осіб</t>
  </si>
  <si>
    <t>Орендна плата з юридичних осіб</t>
  </si>
  <si>
    <t>Земельний податок з фізичних осіб</t>
  </si>
  <si>
    <t>Орендна плата з фізичних осіб</t>
  </si>
  <si>
    <t>Транспортний податок з фізичних осіб</t>
  </si>
  <si>
    <t>Транспортний податок з юридичних осіб</t>
  </si>
  <si>
    <t>Єдиний податок</t>
  </si>
  <si>
    <t>Єдиний податок з юридичних осіб</t>
  </si>
  <si>
    <t>Єдиний податок з фізичних осіб</t>
  </si>
  <si>
    <t>Єдиний податок з сільськогосподарських товаровиробників, у яких частка сільськогосподарського товаровиробництва за попередній податковий (звітний) рік дорівнює або перевищує 75 відсотків</t>
  </si>
  <si>
    <t>Неподаткові надходження</t>
  </si>
  <si>
    <t>Доходи від власності та підприємницької діяльності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</si>
  <si>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</t>
  </si>
  <si>
    <t>Частина чистого прибутку (доходу) комунальних унітарних підприємств та їх об`єднань, що вилучається до відповідного місцевого бюджету</t>
  </si>
  <si>
    <t>Інші надходження</t>
  </si>
  <si>
    <t>Адміністративні штрафи та інші санкції</t>
  </si>
  <si>
    <t>Штрафні санкції, що застосовуються відповідно до Закону України `Про державне регулювання виробництва і обігу спирту етилового, коньячного і плодового, алкогольних напоїв, тютюнових виробів, рідин, що використовуються в електронних сигаретах, та пального`</t>
  </si>
  <si>
    <t>Адміністративні штрафи за адміністративні правопорушення у сфері забезпечення безпеки дорожнього руху, зафіксовані в автоматичному режимі</t>
  </si>
  <si>
    <t>Адміністративні збори та платежі, доходи від некомерційної господарської діяльності</t>
  </si>
  <si>
    <t>Плата за надання адміністративних послуг</t>
  </si>
  <si>
    <t>Плата за надання інших адміністративних послуг</t>
  </si>
  <si>
    <t>Адміністративний збір за державну реєстрацію речових прав на нерухоме майно та їх обтяжень</t>
  </si>
  <si>
    <t>Державне мито</t>
  </si>
  <si>
    <t>Державне мито, що сплачується за місцем розгляду та оформлення документів, у тому числі за оформлення документів на спадщину і дарування</t>
  </si>
  <si>
    <t>Державне мито, пов`язане з видачею та оформленням закордонних паспортів (посвідок) та паспортів громадян України</t>
  </si>
  <si>
    <t>Інші неподаткові надходження</t>
  </si>
  <si>
    <t>Офіційні трансферти</t>
  </si>
  <si>
    <t>Від органів державного управління</t>
  </si>
  <si>
    <t>Дотації з державного бюджету місцевим бюджетам</t>
  </si>
  <si>
    <t>Базова дотація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</si>
  <si>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зв`язку з повномасштабною збройною агрес</t>
  </si>
  <si>
    <t>Субвенції з державного бюджету місцевим бюджетам</t>
  </si>
  <si>
    <t>Освітня субвенція з державного бюджету місцевим бюджетам</t>
  </si>
  <si>
    <t>Всього</t>
  </si>
  <si>
    <t>Внутрішні податки на товари та послуги (акцизний податок)</t>
  </si>
  <si>
    <t xml:space="preserve">Всього без урахування трансфертів </t>
  </si>
  <si>
    <t>УСЬОГО</t>
  </si>
  <si>
    <t>% виконання</t>
  </si>
  <si>
    <t>Виконання дохідної частини бюджету Широківської сільської територіальної громади</t>
  </si>
  <si>
    <t>за 1 квартал 2024 року</t>
  </si>
  <si>
    <t>загальний фонд</t>
  </si>
  <si>
    <t>Інші податки та збори</t>
  </si>
  <si>
    <t>Екологічний податок</t>
  </si>
  <si>
    <t>Екологічний податок, який справляється за викиди в атмосферне повітря забруднюючих речовин стаціонарними джерелами забруднення (за винятком викидів в атмосферне повітря двоокису вуглецю)</t>
  </si>
  <si>
    <t>Надходження від скидів забруднюючих речовин безпосередньо у водні об`єкти</t>
  </si>
  <si>
    <t>Надходження від розміщення відходів у спеціально відведених для цього місцях чи на об`єктах, крім розміщення окремих видів відходів як вторинної сировини</t>
  </si>
  <si>
    <t>Надходження коштів від відшкодування втрат сільськогосподарського і лісогосподарського виробництва</t>
  </si>
  <si>
    <t>Грошові стягнення за шкоду, заподіяну порушенням законодавства про охорону навколишнього природного середовища внаслідок господарської та іншої діяльності</t>
  </si>
  <si>
    <t>Власні надходження бюджетних установ</t>
  </si>
  <si>
    <t>Надходження від плати за послуги, що надаються бюджетними установами згідно із законодавством</t>
  </si>
  <si>
    <t>Плата за послуги, що надаються бюджетними установами згідно з їх основною діяльністю</t>
  </si>
  <si>
    <t>Плата за оренду майна бюджетних установ, що здійснюється відповідно до Закону України `Про оренду державного та комунального майна`</t>
  </si>
  <si>
    <t>Надходження бюджетних установ від реалізації в установленому порядку майна (крім нерухомого майна)</t>
  </si>
  <si>
    <t>Інші джерела власних надходжень бюджетних установ</t>
  </si>
  <si>
    <t>Благодійні внески, гранти та дарунки</t>
  </si>
  <si>
    <t>Надходження, що отримують бюджетні установи від підприємств, організацій, фізичних осіб та від інших бюджетних установ для виконання цільових заходів, у тому числі заходів з відчуження для суспільних потреб земельних ділянок та розміщених на них інших об`</t>
  </si>
  <si>
    <t>Доходи від операцій з капіталом</t>
  </si>
  <si>
    <t>Надходження від продажу основного капіталу</t>
  </si>
  <si>
    <t>Кошти від відчуження майна, що належить Автономній Республіці Крим та майна, що перебуває в комунальній власності</t>
  </si>
  <si>
    <t>Субвенції з місцевих бюджетів іншим місцевим бюджетам</t>
  </si>
  <si>
    <t>Інші субвенції з місцевого бюджету</t>
  </si>
  <si>
    <t>Цільові фонди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</si>
  <si>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</t>
  </si>
  <si>
    <t>0852300000 - Бюджет Широківської сільської територіальної громади</t>
  </si>
  <si>
    <t>тис. грн</t>
  </si>
  <si>
    <t>спеціальний фонд</t>
  </si>
  <si>
    <t>Порівняльний аналіз виконання дохідної частини бюджету Широківської сільської ТГ</t>
  </si>
  <si>
    <t>Загальний фонд</t>
  </si>
  <si>
    <t>Факт 1 кв 2023 року</t>
  </si>
  <si>
    <t>Факт за  1 кв                                   2024 року</t>
  </si>
  <si>
    <t>Відхилення +/-</t>
  </si>
  <si>
    <t>Податкові надходження  </t>
  </si>
  <si>
    <t>Податки на доходи, податки на прибуток, податки на збільшення ринкової вартості  </t>
  </si>
  <si>
    <t>Податок на прибуток підприємств  </t>
  </si>
  <si>
    <t>Внутрішні податки на товари та послуги  (акцизний податок)</t>
  </si>
  <si>
    <t>Єдиний податок  </t>
  </si>
  <si>
    <t>Неподаткові надходження  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</si>
  <si>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або комунальна часика</t>
  </si>
  <si>
    <t>Інші надходження  </t>
  </si>
  <si>
    <t>Державне мито  </t>
  </si>
  <si>
    <t>Офіційні трансферти  </t>
  </si>
  <si>
    <t>Субвенція з державного бюджету місцевим бюджетам на формування інфраструктури об’єднаних територіальних громад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</si>
  <si>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зв’язку з повномасштабною збройною агресії</t>
  </si>
  <si>
    <t>Субвенція з місцевого бюджету на надання державної підтримки особам з особливими освітніми потребами за рахунок відповідної субвенції з державного бюджету</t>
  </si>
  <si>
    <t>Всього без урахування трансфертів</t>
  </si>
  <si>
    <t>Спеціальний фонд</t>
  </si>
  <si>
    <t>станом на 01.07.2018 року</t>
  </si>
  <si>
    <t>Факт 1 кв 2024 року</t>
  </si>
  <si>
    <t>Інші податки та збори </t>
  </si>
  <si>
    <t>Екологічний податок </t>
  </si>
  <si>
    <t>Власні надходження бюджетних установ  </t>
  </si>
  <si>
    <t>Надходження від плати за послуги, що надаються бюджетними установами згідно із законодавством </t>
  </si>
  <si>
    <t>Інші джерела власних надходжень бюджетних установ  </t>
  </si>
  <si>
    <t>Доходи від операцій з капіталом  </t>
  </si>
  <si>
    <t>Кошти від продажу землі  </t>
  </si>
  <si>
    <t>Субвенція з місцевого бюджету на здійснення переданих видатків у сфері освіти за рахунок коштів освітньої субвенції</t>
  </si>
  <si>
    <t>Субвенція з місцевого бюджету на реалізацію проектів (об`єктів, заходів), спрямованих на ліквідацію наслідків збройної агресії, за рахунок відповідної субвенції з державного бюджету</t>
  </si>
  <si>
    <t>Субвенція з місцевого бюджету на проектування, відновлення, будівництво, модернізацію, облаштування, ремонт об`єктів будівництва громадського призначення, соціальної сфери, культурної спадщини, житлово-комунального господарства, інших об`єктів, що мають вплив на життєдіяльність населення</t>
  </si>
  <si>
    <t>Цільові фонди  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</si>
  <si>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  </t>
  </si>
  <si>
    <t>Код</t>
  </si>
  <si>
    <t>Показник</t>
  </si>
  <si>
    <t>План на рік з урахуванням змін</t>
  </si>
  <si>
    <t>План на вказаний період з урахуванням змін</t>
  </si>
  <si>
    <t>Касові видатки за вказаний період</t>
  </si>
  <si>
    <t>Залишки плану на період відносно касових</t>
  </si>
  <si>
    <t>0110150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</si>
  <si>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</si>
  <si>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0111291</t>
  </si>
  <si>
    <t>Співфінансування заходів, що реалізуються за рахунок залишку коштів за освітньою субвенцією на кінець бюджетного періоду, що мають цільове призначення, виділених відповідно до рішень Кабінету Міністрів України у попередніх бюджетних періодах (за спец</t>
  </si>
  <si>
    <t>0111292</t>
  </si>
  <si>
    <t>Реалізація заходів за рахунок залишку коштів за освітньою субвенцією на кінець бюджетного періоду, що мають цільове призначення, виділених відповідно до рішень Кабінету Міністрів України у попередніх бюджетних періодах (за спеціальним фондом державно</t>
  </si>
  <si>
    <t>0112152</t>
  </si>
  <si>
    <t>Інші програми та заходи у сфері охорони здоров`я</t>
  </si>
  <si>
    <t>0113124</t>
  </si>
  <si>
    <t>Створення та забезпечення діяльності спеціалізованих служб підтримки осіб, які постраждали від домашнього насильства та/або насильства за ознакою статі</t>
  </si>
  <si>
    <t>0113210</t>
  </si>
  <si>
    <t>0114081</t>
  </si>
  <si>
    <t>Забезпечення діяльності інших закладів в галузі культури і мистецтва</t>
  </si>
  <si>
    <t>0117330</t>
  </si>
  <si>
    <t>Будівництво інших об`єктів комунальної власності</t>
  </si>
  <si>
    <t>0117461</t>
  </si>
  <si>
    <t>Утримання та розвиток автомобільних доріг та дорожньої інфраструктури за рахунок коштів місцевого бюджету</t>
  </si>
  <si>
    <t>0117691</t>
  </si>
  <si>
    <t>Виконання заходів за рахунок цільових фондів, утворених Верховною Радою Автономної Республіки Крим, органами місцевого самоврядування і місцевими органами виконавчої влади і фондів, утворених Верховною Радою Автономної Республіки Крим, органами місце</t>
  </si>
  <si>
    <t>0118312</t>
  </si>
  <si>
    <t>Утилізація відходів</t>
  </si>
  <si>
    <t xml:space="preserve"> </t>
  </si>
  <si>
    <t xml:space="preserve">Усього </t>
  </si>
  <si>
    <t>0111021</t>
  </si>
  <si>
    <t>Надання загальної середньої освіти закладами загальної середньої освіти за рахунок коштів місцевого бюджету</t>
  </si>
  <si>
    <t>0111031</t>
  </si>
  <si>
    <t>Надання загальної середньої освіти закладами загальної середньої освіти за рахунок освітньої субвенції</t>
  </si>
  <si>
    <t>0111210</t>
  </si>
  <si>
    <t>Надання освіти за рахунок залишку коштів за субвенцією з державного бюджету місцевим бюджетам на надання державної підтримки особам з особливими освітніми потребами на кінець бюджетного періоду</t>
  </si>
  <si>
    <t>0112010</t>
  </si>
  <si>
    <t>Багатопрофільна стаціонарна медична допомога населенню</t>
  </si>
  <si>
    <t>0113031</t>
  </si>
  <si>
    <t>Надання інших пільг окремим категоріям громадян відповідно до законодавства</t>
  </si>
  <si>
    <t>0113032</t>
  </si>
  <si>
    <t>Надання пільг окремим категоріям громадян з оплати послуг зв`язку</t>
  </si>
  <si>
    <t>0113090</t>
  </si>
  <si>
    <t>Видатки на поховання учасників бойових дій та осіб з інвалідністю внаслідок війни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</si>
  <si>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</si>
  <si>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</si>
  <si>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</si>
  <si>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</si>
  <si>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0113241</t>
  </si>
  <si>
    <t>Забезпечення діяльності інших закладів у сфері соціального захисту і соціального забезпечення</t>
  </si>
  <si>
    <t>0113242</t>
  </si>
  <si>
    <t>Інші заходи у сфері соціального захисту і соціального забезпечення</t>
  </si>
  <si>
    <t>0116020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</si>
  <si>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</si>
  <si>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0116030</t>
  </si>
  <si>
    <t>Організація благоустрою населених пунктів</t>
  </si>
  <si>
    <t>0117680</t>
  </si>
  <si>
    <t>Членські внески до асоціацій органів місцевого самоврядування</t>
  </si>
  <si>
    <t>0117693</t>
  </si>
  <si>
    <t>Інші заходи, пов`язані з економічною діяльністю</t>
  </si>
  <si>
    <t>0118110</t>
  </si>
  <si>
    <t>Заходи із запобігання та ліквідації надзвичайних ситуацій та наслідків стихійного лиха</t>
  </si>
  <si>
    <t>0118130</t>
  </si>
  <si>
    <t>Забезпечення діяльності місцевої та добровільної пожежної охорони</t>
  </si>
  <si>
    <t>0118240</t>
  </si>
  <si>
    <t>Заходи та роботи з територіальної оборони</t>
  </si>
  <si>
    <t>0118420</t>
  </si>
  <si>
    <t>Інші заходи у сфері засобів масової інформації</t>
  </si>
  <si>
    <t>0119800</t>
  </si>
  <si>
    <t>Субвенція з місцевого бюджету державному бюджету на виконання програм соціально-економічного розвитку регіонів</t>
  </si>
  <si>
    <t>0910160</t>
  </si>
  <si>
    <t>Керівництво і управління у відповідній сфері у містах (місті Києві), селищах, селах, територіальних громадах</t>
  </si>
  <si>
    <t>1610160</t>
  </si>
  <si>
    <t>3710160</t>
  </si>
  <si>
    <t>3718710</t>
  </si>
  <si>
    <t>Резервний фонд місцевого бюджету</t>
  </si>
  <si>
    <t xml:space="preserve">% виконання на вказаний період </t>
  </si>
  <si>
    <t>Аналіз фінансування установ Широківської сільської територіальної громади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</si>
</sst>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67" formatCode="#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1" fillId="0" borderId="0"/>
    <xf numFmtId="0" fontId="14" fillId="0" borderId="0"/>
  </cellStyleXfs>
  <cellXfs count="1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1" fillId="4" borderId="0" xfId="0" applyFont="1" applyFill="1"/>
    <xf numFmtId="0" fontId="3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165" fontId="3" fillId="4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5" fontId="4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0" borderId="0" xfId="1"/>
    <xf numFmtId="0" fontId="9" fillId="0" borderId="0" xfId="1" applyFont="1"/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4" fillId="0" borderId="1" xfId="1" applyFont="1" applyBorder="1"/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/>
    </xf>
    <xf numFmtId="0" fontId="3" fillId="5" borderId="1" xfId="1" applyFont="1" applyFill="1" applyBorder="1" applyAlignment="1">
      <alignment wrapText="1"/>
    </xf>
    <xf numFmtId="165" fontId="3" fillId="5" borderId="1" xfId="1" applyNumberFormat="1" applyFont="1" applyFill="1" applyBorder="1" applyAlignment="1">
      <alignment horizontal="center"/>
    </xf>
    <xf numFmtId="4" fontId="6" fillId="0" borderId="0" xfId="1" applyNumberFormat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wrapText="1"/>
    </xf>
    <xf numFmtId="165" fontId="3" fillId="4" borderId="1" xfId="1" applyNumberFormat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wrapText="1"/>
    </xf>
    <xf numFmtId="165" fontId="4" fillId="4" borderId="1" xfId="1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2" fillId="0" borderId="0" xfId="1" applyFont="1"/>
    <xf numFmtId="0" fontId="3" fillId="4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wrapText="1"/>
    </xf>
    <xf numFmtId="0" fontId="4" fillId="0" borderId="1" xfId="1" applyFont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/>
    </xf>
    <xf numFmtId="0" fontId="6" fillId="0" borderId="0" xfId="1" applyAlignment="1">
      <alignment horizontal="center"/>
    </xf>
    <xf numFmtId="0" fontId="6" fillId="4" borderId="0" xfId="1" applyFill="1" applyAlignment="1">
      <alignment horizontal="center"/>
    </xf>
    <xf numFmtId="0" fontId="9" fillId="0" borderId="1" xfId="1" applyFont="1" applyBorder="1"/>
    <xf numFmtId="0" fontId="3" fillId="6" borderId="1" xfId="1" applyFont="1" applyFill="1" applyBorder="1" applyAlignment="1">
      <alignment horizontal="center"/>
    </xf>
    <xf numFmtId="0" fontId="3" fillId="6" borderId="1" xfId="1" applyFont="1" applyFill="1" applyBorder="1" applyAlignment="1">
      <alignment wrapText="1"/>
    </xf>
    <xf numFmtId="165" fontId="3" fillId="6" borderId="1" xfId="1" applyNumberFormat="1" applyFont="1" applyFill="1" applyBorder="1" applyAlignment="1">
      <alignment horizontal="center"/>
    </xf>
    <xf numFmtId="0" fontId="3" fillId="0" borderId="1" xfId="1" applyFont="1" applyBorder="1"/>
    <xf numFmtId="0" fontId="8" fillId="0" borderId="0" xfId="1" applyFont="1"/>
    <xf numFmtId="165" fontId="4" fillId="6" borderId="1" xfId="1" applyNumberFormat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wrapText="1"/>
    </xf>
    <xf numFmtId="0" fontId="11" fillId="0" borderId="0" xfId="2"/>
    <xf numFmtId="0" fontId="11" fillId="0" borderId="0" xfId="2" applyAlignment="1">
      <alignment horizontal="center"/>
    </xf>
    <xf numFmtId="0" fontId="11" fillId="0" borderId="0" xfId="2" applyAlignment="1">
      <alignment wrapText="1"/>
    </xf>
    <xf numFmtId="0" fontId="12" fillId="0" borderId="0" xfId="2" applyFont="1" applyAlignment="1">
      <alignment horizontal="center"/>
    </xf>
    <xf numFmtId="4" fontId="11" fillId="0" borderId="0" xfId="2" applyNumberFormat="1" applyAlignment="1">
      <alignment vertical="center"/>
    </xf>
    <xf numFmtId="0" fontId="11" fillId="0" borderId="0" xfId="2" applyAlignment="1">
      <alignment horizontal="center" vertical="center"/>
    </xf>
    <xf numFmtId="0" fontId="11" fillId="0" borderId="0" xfId="2" applyAlignment="1">
      <alignment vertical="center" wrapText="1"/>
    </xf>
    <xf numFmtId="0" fontId="14" fillId="0" borderId="0" xfId="3"/>
    <xf numFmtId="0" fontId="14" fillId="0" borderId="0" xfId="3" applyAlignment="1">
      <alignment horizontal="center"/>
    </xf>
    <xf numFmtId="0" fontId="14" fillId="0" borderId="0" xfId="3" applyAlignment="1">
      <alignment wrapText="1"/>
    </xf>
    <xf numFmtId="0" fontId="12" fillId="0" borderId="0" xfId="3" applyFont="1" applyAlignment="1">
      <alignment horizontal="center"/>
    </xf>
    <xf numFmtId="4" fontId="14" fillId="0" borderId="0" xfId="3" applyNumberFormat="1" applyAlignment="1">
      <alignment vertical="center"/>
    </xf>
    <xf numFmtId="0" fontId="14" fillId="0" borderId="0" xfId="3" applyAlignment="1">
      <alignment horizontal="center" vertical="center"/>
    </xf>
    <xf numFmtId="0" fontId="14" fillId="0" borderId="0" xfId="3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" borderId="1" xfId="1" applyFont="1" applyFill="1" applyBorder="1"/>
    <xf numFmtId="0" fontId="4" fillId="0" borderId="1" xfId="1" applyFont="1" applyBorder="1"/>
    <xf numFmtId="167" fontId="3" fillId="4" borderId="1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7" fontId="3" fillId="3" borderId="1" xfId="0" applyNumberFormat="1" applyFont="1" applyFill="1" applyBorder="1" applyAlignment="1">
      <alignment horizontal="center"/>
    </xf>
    <xf numFmtId="4" fontId="13" fillId="0" borderId="0" xfId="3" applyNumberFormat="1" applyFont="1" applyAlignment="1">
      <alignment vertical="center"/>
    </xf>
    <xf numFmtId="0" fontId="13" fillId="0" borderId="0" xfId="3" applyFont="1"/>
    <xf numFmtId="0" fontId="16" fillId="0" borderId="0" xfId="3" applyFont="1" applyAlignment="1">
      <alignment horizontal="center"/>
    </xf>
    <xf numFmtId="0" fontId="15" fillId="0" borderId="0" xfId="2" applyFont="1" applyAlignment="1">
      <alignment horizontal="center"/>
    </xf>
    <xf numFmtId="0" fontId="15" fillId="0" borderId="0" xfId="2" applyFont="1" applyAlignment="1">
      <alignment wrapText="1"/>
    </xf>
    <xf numFmtId="0" fontId="15" fillId="0" borderId="0" xfId="2" applyFont="1"/>
    <xf numFmtId="0" fontId="15" fillId="0" borderId="0" xfId="2" applyFont="1" applyAlignment="1">
      <alignment horizontal="right"/>
    </xf>
    <xf numFmtId="0" fontId="16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vertical="center" wrapText="1"/>
    </xf>
    <xf numFmtId="0" fontId="16" fillId="0" borderId="1" xfId="3" applyFont="1" applyBorder="1" applyAlignment="1">
      <alignment horizontal="center" vertical="center" wrapText="1"/>
    </xf>
    <xf numFmtId="0" fontId="15" fillId="0" borderId="0" xfId="3" applyFont="1" applyAlignment="1">
      <alignment horizontal="center"/>
    </xf>
    <xf numFmtId="0" fontId="15" fillId="0" borderId="0" xfId="3" applyFont="1" applyAlignment="1">
      <alignment wrapText="1"/>
    </xf>
    <xf numFmtId="0" fontId="15" fillId="0" borderId="0" xfId="3" applyFont="1"/>
    <xf numFmtId="0" fontId="15" fillId="0" borderId="0" xfId="3" applyFont="1" applyAlignment="1">
      <alignment horizontal="right"/>
    </xf>
    <xf numFmtId="0" fontId="15" fillId="0" borderId="1" xfId="3" applyFont="1" applyBorder="1" applyAlignment="1">
      <alignment horizontal="center" vertical="center"/>
    </xf>
    <xf numFmtId="0" fontId="15" fillId="0" borderId="1" xfId="3" applyFont="1" applyBorder="1" applyAlignment="1">
      <alignment vertical="center" wrapText="1"/>
    </xf>
    <xf numFmtId="165" fontId="15" fillId="4" borderId="1" xfId="3" applyNumberFormat="1" applyFont="1" applyFill="1" applyBorder="1" applyAlignment="1">
      <alignment horizontal="center" vertical="center"/>
    </xf>
    <xf numFmtId="0" fontId="16" fillId="3" borderId="1" xfId="3" applyFont="1" applyFill="1" applyBorder="1" applyAlignment="1">
      <alignment horizontal="center" vertical="center"/>
    </xf>
    <xf numFmtId="0" fontId="16" fillId="3" borderId="1" xfId="3" applyFont="1" applyFill="1" applyBorder="1" applyAlignment="1">
      <alignment vertical="center" wrapText="1"/>
    </xf>
    <xf numFmtId="165" fontId="16" fillId="3" borderId="1" xfId="3" applyNumberFormat="1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vertical="center" wrapText="1"/>
    </xf>
    <xf numFmtId="165" fontId="15" fillId="0" borderId="1" xfId="2" applyNumberFormat="1" applyFont="1" applyBorder="1" applyAlignment="1">
      <alignment horizontal="center" vertical="center"/>
    </xf>
    <xf numFmtId="165" fontId="15" fillId="4" borderId="1" xfId="2" applyNumberFormat="1" applyFont="1" applyFill="1" applyBorder="1" applyAlignment="1">
      <alignment horizontal="center" vertical="center"/>
    </xf>
    <xf numFmtId="165" fontId="16" fillId="3" borderId="1" xfId="2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7" fillId="0" borderId="0" xfId="1" applyFont="1" applyAlignment="1">
      <alignment horizontal="center"/>
    </xf>
  </cellXfs>
  <cellStyles count="4">
    <cellStyle name="Обычный" xfId="0" builtinId="0"/>
    <cellStyle name="Обычный 2" xfId="1" xr:uid="{831F9E21-0123-4738-A922-98F65F0AA2CC}"/>
    <cellStyle name="Обычный 2 2" xfId="2" xr:uid="{C4B94E48-AED5-49F4-A743-8AE80988F00A}"/>
    <cellStyle name="Обычный 2 3" xfId="3" xr:uid="{97C04826-919E-4199-A721-132D2277006C}"/>
  </cellStyles>
  <dxfs count="192"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2973-D8C9-42D5-BD70-CFE3E51B2C42}">
  <dimension ref="A1:J69"/>
  <sheetViews>
    <sheetView topLeftCell="A4" workbookViewId="0">
      <selection activeCell="C65" sqref="C65"/>
    </sheetView>
  </sheetViews>
  <sheetFormatPr defaultRowHeight="15" x14ac:dyDescent="0.25"/>
  <cols>
    <col min="1" max="1" width="11" style="3" customWidth="1"/>
    <col min="2" max="2" width="52.42578125" customWidth="1"/>
    <col min="3" max="3" width="14.42578125" customWidth="1"/>
    <col min="4" max="4" width="13.85546875" customWidth="1"/>
    <col min="5" max="5" width="13.42578125" customWidth="1"/>
    <col min="6" max="6" width="13.5703125" customWidth="1"/>
    <col min="7" max="7" width="14" customWidth="1"/>
  </cols>
  <sheetData>
    <row r="1" spans="1:10" x14ac:dyDescent="0.25">
      <c r="A1" s="8"/>
      <c r="B1" s="9"/>
      <c r="C1" s="9"/>
      <c r="D1" s="9"/>
      <c r="E1" s="9"/>
      <c r="F1" s="9"/>
      <c r="G1" s="9"/>
      <c r="H1" s="1"/>
      <c r="I1" s="1"/>
      <c r="J1" s="1"/>
    </row>
    <row r="2" spans="1:10" x14ac:dyDescent="0.25">
      <c r="A2" s="78" t="s">
        <v>69</v>
      </c>
      <c r="B2" s="78"/>
      <c r="C2" s="78"/>
      <c r="D2" s="78"/>
      <c r="E2" s="78"/>
      <c r="F2" s="78"/>
      <c r="G2" s="78"/>
      <c r="H2" s="4"/>
      <c r="I2" s="4"/>
      <c r="J2" s="4"/>
    </row>
    <row r="3" spans="1:10" x14ac:dyDescent="0.25">
      <c r="A3" s="79" t="s">
        <v>70</v>
      </c>
      <c r="B3" s="79"/>
      <c r="C3" s="79"/>
      <c r="D3" s="79"/>
      <c r="E3" s="79"/>
      <c r="F3" s="79"/>
      <c r="G3" s="79"/>
      <c r="H3" s="10"/>
      <c r="I3" s="1"/>
      <c r="J3" s="1"/>
    </row>
    <row r="4" spans="1:10" x14ac:dyDescent="0.25">
      <c r="A4" s="78" t="s">
        <v>71</v>
      </c>
      <c r="B4" s="78"/>
      <c r="C4" s="78"/>
      <c r="D4" s="78"/>
      <c r="E4" s="78"/>
      <c r="F4" s="78"/>
      <c r="G4" s="78"/>
      <c r="H4" s="4"/>
      <c r="I4" s="4"/>
      <c r="J4" s="4"/>
    </row>
    <row r="5" spans="1:10" x14ac:dyDescent="0.25">
      <c r="A5" s="11"/>
      <c r="B5" s="12"/>
      <c r="C5" s="12"/>
      <c r="D5" s="12"/>
      <c r="E5" s="12"/>
      <c r="F5" s="12" t="s">
        <v>1</v>
      </c>
      <c r="G5" s="12"/>
    </row>
    <row r="6" spans="1:10" x14ac:dyDescent="0.25">
      <c r="A6" s="81" t="s">
        <v>2</v>
      </c>
      <c r="B6" s="81" t="s">
        <v>3</v>
      </c>
      <c r="C6" s="83" t="s">
        <v>94</v>
      </c>
      <c r="D6" s="83"/>
      <c r="E6" s="83"/>
      <c r="F6" s="83"/>
      <c r="G6" s="83"/>
    </row>
    <row r="7" spans="1:10" ht="28.5" customHeight="1" x14ac:dyDescent="0.25">
      <c r="A7" s="82"/>
      <c r="B7" s="82"/>
      <c r="C7" s="7" t="s">
        <v>4</v>
      </c>
      <c r="D7" s="7" t="s">
        <v>5</v>
      </c>
      <c r="E7" s="5" t="s">
        <v>6</v>
      </c>
      <c r="F7" s="5" t="s">
        <v>7</v>
      </c>
      <c r="G7" s="5" t="s">
        <v>68</v>
      </c>
    </row>
    <row r="8" spans="1:10" s="14" customFormat="1" x14ac:dyDescent="0.25">
      <c r="A8" s="13">
        <v>10000000</v>
      </c>
      <c r="B8" s="15" t="s">
        <v>8</v>
      </c>
      <c r="C8" s="19">
        <v>114939.821</v>
      </c>
      <c r="D8" s="19">
        <v>27842.74</v>
      </c>
      <c r="E8" s="19">
        <v>30017.017660000005</v>
      </c>
      <c r="F8" s="19">
        <f t="shared" ref="F8:F39" si="0">E8-D8</f>
        <v>2174.2776600000034</v>
      </c>
      <c r="G8" s="86">
        <f t="shared" ref="G8:G39" si="1">IF(D8=0,0,E8/D8*100)</f>
        <v>107.80913681627599</v>
      </c>
    </row>
    <row r="9" spans="1:10" s="4" customFormat="1" ht="29.25" x14ac:dyDescent="0.25">
      <c r="A9" s="5">
        <v>11000000</v>
      </c>
      <c r="B9" s="16" t="s">
        <v>9</v>
      </c>
      <c r="C9" s="20">
        <v>48552.254000000001</v>
      </c>
      <c r="D9" s="20">
        <v>11875.954</v>
      </c>
      <c r="E9" s="20">
        <v>11539.612620000002</v>
      </c>
      <c r="F9" s="20">
        <f t="shared" si="0"/>
        <v>-336.34137999999803</v>
      </c>
      <c r="G9" s="87">
        <f t="shared" si="1"/>
        <v>97.167879060494869</v>
      </c>
    </row>
    <row r="10" spans="1:10" x14ac:dyDescent="0.25">
      <c r="A10" s="6">
        <v>11010000</v>
      </c>
      <c r="B10" s="17" t="s">
        <v>10</v>
      </c>
      <c r="C10" s="21">
        <v>48552.254000000001</v>
      </c>
      <c r="D10" s="21">
        <v>11875.954</v>
      </c>
      <c r="E10" s="21">
        <v>11226.791620000002</v>
      </c>
      <c r="F10" s="21">
        <f t="shared" si="0"/>
        <v>-649.16237999999794</v>
      </c>
      <c r="G10" s="88">
        <f t="shared" si="1"/>
        <v>94.533808568136948</v>
      </c>
    </row>
    <row r="11" spans="1:10" ht="0.75" customHeight="1" x14ac:dyDescent="0.25">
      <c r="A11" s="6">
        <v>11010100</v>
      </c>
      <c r="B11" s="17" t="s">
        <v>11</v>
      </c>
      <c r="C11" s="21">
        <v>37599.953999999998</v>
      </c>
      <c r="D11" s="21">
        <v>8391.6540000000005</v>
      </c>
      <c r="E11" s="21">
        <v>9643.5889100000004</v>
      </c>
      <c r="F11" s="21">
        <f t="shared" si="0"/>
        <v>1251.9349099999999</v>
      </c>
      <c r="G11" s="88">
        <f t="shared" si="1"/>
        <v>114.91880992710138</v>
      </c>
    </row>
    <row r="12" spans="1:10" ht="45" hidden="1" x14ac:dyDescent="0.25">
      <c r="A12" s="6">
        <v>11010400</v>
      </c>
      <c r="B12" s="17" t="s">
        <v>12</v>
      </c>
      <c r="C12" s="21">
        <v>7068.5</v>
      </c>
      <c r="D12" s="21">
        <v>886</v>
      </c>
      <c r="E12" s="21">
        <v>1016.83296</v>
      </c>
      <c r="F12" s="21">
        <f t="shared" si="0"/>
        <v>130.83295999999996</v>
      </c>
      <c r="G12" s="88">
        <f t="shared" si="1"/>
        <v>114.76669977426637</v>
      </c>
    </row>
    <row r="13" spans="1:10" ht="45" hidden="1" x14ac:dyDescent="0.25">
      <c r="A13" s="6">
        <v>11010500</v>
      </c>
      <c r="B13" s="17" t="s">
        <v>13</v>
      </c>
      <c r="C13" s="21">
        <v>3883.8</v>
      </c>
      <c r="D13" s="21">
        <v>2598.3000000000002</v>
      </c>
      <c r="E13" s="21">
        <v>566.36974999999995</v>
      </c>
      <c r="F13" s="21">
        <f t="shared" si="0"/>
        <v>-2031.9302500000003</v>
      </c>
      <c r="G13" s="88">
        <f t="shared" si="1"/>
        <v>21.797704268175341</v>
      </c>
    </row>
    <row r="14" spans="1:10" x14ac:dyDescent="0.25">
      <c r="A14" s="6">
        <v>11020000</v>
      </c>
      <c r="B14" s="17" t="s">
        <v>14</v>
      </c>
      <c r="C14" s="21">
        <v>0</v>
      </c>
      <c r="D14" s="21">
        <v>0</v>
      </c>
      <c r="E14" s="21">
        <v>312.82100000000003</v>
      </c>
      <c r="F14" s="21">
        <f t="shared" si="0"/>
        <v>312.82100000000003</v>
      </c>
      <c r="G14" s="88">
        <f t="shared" si="1"/>
        <v>0</v>
      </c>
    </row>
    <row r="15" spans="1:10" ht="0.75" customHeight="1" x14ac:dyDescent="0.25">
      <c r="A15" s="6">
        <v>11020200</v>
      </c>
      <c r="B15" s="17" t="s">
        <v>15</v>
      </c>
      <c r="C15" s="21">
        <v>0</v>
      </c>
      <c r="D15" s="21">
        <v>0</v>
      </c>
      <c r="E15" s="21">
        <v>312.82100000000003</v>
      </c>
      <c r="F15" s="21">
        <f t="shared" si="0"/>
        <v>312.82100000000003</v>
      </c>
      <c r="G15" s="88">
        <f t="shared" si="1"/>
        <v>0</v>
      </c>
    </row>
    <row r="16" spans="1:10" ht="30" x14ac:dyDescent="0.25">
      <c r="A16" s="6">
        <v>13000000</v>
      </c>
      <c r="B16" s="17" t="s">
        <v>16</v>
      </c>
      <c r="C16" s="21">
        <v>1.89</v>
      </c>
      <c r="D16" s="21">
        <v>0.38700000000000001</v>
      </c>
      <c r="E16" s="21">
        <v>0.29431999999999997</v>
      </c>
      <c r="F16" s="21">
        <f t="shared" si="0"/>
        <v>-9.268000000000004E-2</v>
      </c>
      <c r="G16" s="88">
        <f t="shared" si="1"/>
        <v>76.05167958656331</v>
      </c>
    </row>
    <row r="17" spans="1:7" ht="30" hidden="1" x14ac:dyDescent="0.25">
      <c r="A17" s="6">
        <v>13030000</v>
      </c>
      <c r="B17" s="17" t="s">
        <v>17</v>
      </c>
      <c r="C17" s="21">
        <v>1.89</v>
      </c>
      <c r="D17" s="21">
        <v>0.38700000000000001</v>
      </c>
      <c r="E17" s="21">
        <v>0.29431999999999997</v>
      </c>
      <c r="F17" s="21">
        <f t="shared" si="0"/>
        <v>-9.268000000000004E-2</v>
      </c>
      <c r="G17" s="88">
        <f t="shared" si="1"/>
        <v>76.05167958656331</v>
      </c>
    </row>
    <row r="18" spans="1:7" ht="45" hidden="1" x14ac:dyDescent="0.25">
      <c r="A18" s="6">
        <v>13030100</v>
      </c>
      <c r="B18" s="17" t="s">
        <v>18</v>
      </c>
      <c r="C18" s="21">
        <v>1.89</v>
      </c>
      <c r="D18" s="21">
        <v>0.38700000000000001</v>
      </c>
      <c r="E18" s="21">
        <v>0.29431999999999997</v>
      </c>
      <c r="F18" s="21">
        <f t="shared" si="0"/>
        <v>-9.268000000000004E-2</v>
      </c>
      <c r="G18" s="88">
        <f t="shared" si="1"/>
        <v>76.05167958656331</v>
      </c>
    </row>
    <row r="19" spans="1:7" ht="30" x14ac:dyDescent="0.25">
      <c r="A19" s="6">
        <v>14000000</v>
      </c>
      <c r="B19" s="17" t="s">
        <v>65</v>
      </c>
      <c r="C19" s="21">
        <v>12798.227000000001</v>
      </c>
      <c r="D19" s="21">
        <v>3791.931</v>
      </c>
      <c r="E19" s="21">
        <v>4306.6191099999996</v>
      </c>
      <c r="F19" s="21">
        <f t="shared" si="0"/>
        <v>514.6881099999996</v>
      </c>
      <c r="G19" s="88">
        <f t="shared" si="1"/>
        <v>113.57324566296168</v>
      </c>
    </row>
    <row r="20" spans="1:7" ht="30" hidden="1" x14ac:dyDescent="0.25">
      <c r="A20" s="6">
        <v>14020000</v>
      </c>
      <c r="B20" s="17" t="s">
        <v>19</v>
      </c>
      <c r="C20" s="21">
        <v>1480.4269999999999</v>
      </c>
      <c r="D20" s="21">
        <v>413.45600000000002</v>
      </c>
      <c r="E20" s="21">
        <v>467.06054999999998</v>
      </c>
      <c r="F20" s="21">
        <f t="shared" si="0"/>
        <v>53.604549999999961</v>
      </c>
      <c r="G20" s="88">
        <f t="shared" si="1"/>
        <v>112.96499506598042</v>
      </c>
    </row>
    <row r="21" spans="1:7" hidden="1" x14ac:dyDescent="0.25">
      <c r="A21" s="6">
        <v>14021900</v>
      </c>
      <c r="B21" s="17" t="s">
        <v>20</v>
      </c>
      <c r="C21" s="21">
        <v>1480.4269999999999</v>
      </c>
      <c r="D21" s="21">
        <v>413.45600000000002</v>
      </c>
      <c r="E21" s="21">
        <v>467.06054999999998</v>
      </c>
      <c r="F21" s="21">
        <f t="shared" si="0"/>
        <v>53.604549999999961</v>
      </c>
      <c r="G21" s="88">
        <f t="shared" si="1"/>
        <v>112.96499506598042</v>
      </c>
    </row>
    <row r="22" spans="1:7" ht="30" hidden="1" x14ac:dyDescent="0.25">
      <c r="A22" s="6">
        <v>14030000</v>
      </c>
      <c r="B22" s="17" t="s">
        <v>21</v>
      </c>
      <c r="C22" s="21">
        <v>6746</v>
      </c>
      <c r="D22" s="21">
        <v>2241.2750000000001</v>
      </c>
      <c r="E22" s="21">
        <v>2652.7668799999997</v>
      </c>
      <c r="F22" s="21">
        <f t="shared" si="0"/>
        <v>411.49187999999958</v>
      </c>
      <c r="G22" s="88">
        <f t="shared" si="1"/>
        <v>118.35972292556689</v>
      </c>
    </row>
    <row r="23" spans="1:7" hidden="1" x14ac:dyDescent="0.25">
      <c r="A23" s="6">
        <v>14031900</v>
      </c>
      <c r="B23" s="17" t="s">
        <v>20</v>
      </c>
      <c r="C23" s="21">
        <v>6746</v>
      </c>
      <c r="D23" s="21">
        <v>2241.2750000000001</v>
      </c>
      <c r="E23" s="21">
        <v>2652.7668799999997</v>
      </c>
      <c r="F23" s="21">
        <f t="shared" si="0"/>
        <v>411.49187999999958</v>
      </c>
      <c r="G23" s="88">
        <f t="shared" si="1"/>
        <v>118.35972292556689</v>
      </c>
    </row>
    <row r="24" spans="1:7" ht="30" hidden="1" x14ac:dyDescent="0.25">
      <c r="A24" s="6">
        <v>14040000</v>
      </c>
      <c r="B24" s="17" t="s">
        <v>22</v>
      </c>
      <c r="C24" s="21">
        <v>4571.8</v>
      </c>
      <c r="D24" s="21">
        <v>1137.2</v>
      </c>
      <c r="E24" s="21">
        <v>1186.79168</v>
      </c>
      <c r="F24" s="21">
        <f t="shared" si="0"/>
        <v>49.591679999999997</v>
      </c>
      <c r="G24" s="88">
        <f t="shared" si="1"/>
        <v>104.36085824832924</v>
      </c>
    </row>
    <row r="25" spans="1:7" ht="90" hidden="1" x14ac:dyDescent="0.25">
      <c r="A25" s="6">
        <v>14040100</v>
      </c>
      <c r="B25" s="17" t="s">
        <v>23</v>
      </c>
      <c r="C25" s="21">
        <v>2751.1</v>
      </c>
      <c r="D25" s="21">
        <v>707.1</v>
      </c>
      <c r="E25" s="21">
        <v>737.26212999999996</v>
      </c>
      <c r="F25" s="21">
        <f t="shared" si="0"/>
        <v>30.162129999999934</v>
      </c>
      <c r="G25" s="88">
        <f t="shared" si="1"/>
        <v>104.26561023900437</v>
      </c>
    </row>
    <row r="26" spans="1:7" ht="75" hidden="1" x14ac:dyDescent="0.25">
      <c r="A26" s="6">
        <v>14040200</v>
      </c>
      <c r="B26" s="17" t="s">
        <v>24</v>
      </c>
      <c r="C26" s="21">
        <v>1820.7</v>
      </c>
      <c r="D26" s="21">
        <v>430.1</v>
      </c>
      <c r="E26" s="21">
        <v>449.52954999999997</v>
      </c>
      <c r="F26" s="21">
        <f t="shared" si="0"/>
        <v>19.429549999999949</v>
      </c>
      <c r="G26" s="88">
        <f t="shared" si="1"/>
        <v>104.51744943036503</v>
      </c>
    </row>
    <row r="27" spans="1:7" s="4" customFormat="1" ht="43.5" x14ac:dyDescent="0.25">
      <c r="A27" s="5">
        <v>18000000</v>
      </c>
      <c r="B27" s="16" t="s">
        <v>25</v>
      </c>
      <c r="C27" s="20">
        <v>53587.45</v>
      </c>
      <c r="D27" s="20">
        <v>12174.468000000001</v>
      </c>
      <c r="E27" s="20">
        <v>14170.491609999999</v>
      </c>
      <c r="F27" s="20">
        <f t="shared" si="0"/>
        <v>1996.0236099999984</v>
      </c>
      <c r="G27" s="87">
        <f t="shared" si="1"/>
        <v>116.39516083988227</v>
      </c>
    </row>
    <row r="28" spans="1:7" x14ac:dyDescent="0.25">
      <c r="A28" s="6">
        <v>18010000</v>
      </c>
      <c r="B28" s="17" t="s">
        <v>26</v>
      </c>
      <c r="C28" s="21">
        <v>8278.0499999999993</v>
      </c>
      <c r="D28" s="21">
        <v>2156.5680000000002</v>
      </c>
      <c r="E28" s="21">
        <v>3169.0992400000005</v>
      </c>
      <c r="F28" s="21">
        <f t="shared" si="0"/>
        <v>1012.5312400000003</v>
      </c>
      <c r="G28" s="88">
        <f t="shared" si="1"/>
        <v>146.95104629207148</v>
      </c>
    </row>
    <row r="29" spans="1:7" ht="45" hidden="1" x14ac:dyDescent="0.25">
      <c r="A29" s="6">
        <v>18010100</v>
      </c>
      <c r="B29" s="17" t="s">
        <v>27</v>
      </c>
      <c r="C29" s="21">
        <v>88.1</v>
      </c>
      <c r="D29" s="21">
        <v>10</v>
      </c>
      <c r="E29" s="21">
        <v>14.88015</v>
      </c>
      <c r="F29" s="21">
        <f t="shared" si="0"/>
        <v>4.8801500000000004</v>
      </c>
      <c r="G29" s="88">
        <f t="shared" si="1"/>
        <v>148.8015</v>
      </c>
    </row>
    <row r="30" spans="1:7" ht="45" hidden="1" x14ac:dyDescent="0.25">
      <c r="A30" s="6">
        <v>18010200</v>
      </c>
      <c r="B30" s="17" t="s">
        <v>28</v>
      </c>
      <c r="C30" s="21">
        <v>76.599999999999994</v>
      </c>
      <c r="D30" s="21">
        <v>0</v>
      </c>
      <c r="E30" s="21">
        <v>125.66788000000001</v>
      </c>
      <c r="F30" s="21">
        <f t="shared" si="0"/>
        <v>125.66788000000001</v>
      </c>
      <c r="G30" s="88">
        <f t="shared" si="1"/>
        <v>0</v>
      </c>
    </row>
    <row r="31" spans="1:7" ht="45" hidden="1" x14ac:dyDescent="0.25">
      <c r="A31" s="6">
        <v>18010300</v>
      </c>
      <c r="B31" s="17" t="s">
        <v>29</v>
      </c>
      <c r="C31" s="21">
        <v>242.05</v>
      </c>
      <c r="D31" s="21">
        <v>116.2</v>
      </c>
      <c r="E31" s="21">
        <v>347.51830000000001</v>
      </c>
      <c r="F31" s="21">
        <f t="shared" si="0"/>
        <v>231.31830000000002</v>
      </c>
      <c r="G31" s="88">
        <f t="shared" si="1"/>
        <v>299.06910499139417</v>
      </c>
    </row>
    <row r="32" spans="1:7" ht="45" hidden="1" x14ac:dyDescent="0.25">
      <c r="A32" s="6">
        <v>18010400</v>
      </c>
      <c r="B32" s="17" t="s">
        <v>30</v>
      </c>
      <c r="C32" s="21">
        <v>1297.3</v>
      </c>
      <c r="D32" s="21">
        <v>324.32400000000001</v>
      </c>
      <c r="E32" s="21">
        <v>442.61321999999996</v>
      </c>
      <c r="F32" s="21">
        <f t="shared" si="0"/>
        <v>118.28921999999994</v>
      </c>
      <c r="G32" s="88">
        <f t="shared" si="1"/>
        <v>136.47254597254596</v>
      </c>
    </row>
    <row r="33" spans="1:7" hidden="1" x14ac:dyDescent="0.25">
      <c r="A33" s="6">
        <v>18010500</v>
      </c>
      <c r="B33" s="17" t="s">
        <v>31</v>
      </c>
      <c r="C33" s="21">
        <v>1755.2</v>
      </c>
      <c r="D33" s="21">
        <v>579.94899999999996</v>
      </c>
      <c r="E33" s="21">
        <v>636.71348999999998</v>
      </c>
      <c r="F33" s="21">
        <f t="shared" si="0"/>
        <v>56.764490000000023</v>
      </c>
      <c r="G33" s="88">
        <f t="shared" si="1"/>
        <v>109.78784168952788</v>
      </c>
    </row>
    <row r="34" spans="1:7" hidden="1" x14ac:dyDescent="0.25">
      <c r="A34" s="6">
        <v>18010600</v>
      </c>
      <c r="B34" s="17" t="s">
        <v>32</v>
      </c>
      <c r="C34" s="21">
        <v>3128.1</v>
      </c>
      <c r="D34" s="21">
        <v>950.77499999999998</v>
      </c>
      <c r="E34" s="21">
        <v>1222.27161</v>
      </c>
      <c r="F34" s="21">
        <f t="shared" si="0"/>
        <v>271.49661000000003</v>
      </c>
      <c r="G34" s="88">
        <f t="shared" si="1"/>
        <v>128.55529541689674</v>
      </c>
    </row>
    <row r="35" spans="1:7" hidden="1" x14ac:dyDescent="0.25">
      <c r="A35" s="6">
        <v>18010700</v>
      </c>
      <c r="B35" s="17" t="s">
        <v>33</v>
      </c>
      <c r="C35" s="21">
        <v>989.4</v>
      </c>
      <c r="D35" s="21">
        <v>0</v>
      </c>
      <c r="E35" s="21">
        <v>126.24966000000001</v>
      </c>
      <c r="F35" s="21">
        <f t="shared" si="0"/>
        <v>126.24966000000001</v>
      </c>
      <c r="G35" s="88">
        <f t="shared" si="1"/>
        <v>0</v>
      </c>
    </row>
    <row r="36" spans="1:7" hidden="1" x14ac:dyDescent="0.25">
      <c r="A36" s="6">
        <v>18010900</v>
      </c>
      <c r="B36" s="17" t="s">
        <v>34</v>
      </c>
      <c r="C36" s="21">
        <v>701.3</v>
      </c>
      <c r="D36" s="21">
        <v>175.32</v>
      </c>
      <c r="E36" s="21">
        <v>219.85160000000002</v>
      </c>
      <c r="F36" s="21">
        <f t="shared" si="0"/>
        <v>44.531600000000026</v>
      </c>
      <c r="G36" s="88">
        <f t="shared" si="1"/>
        <v>125.40018252338582</v>
      </c>
    </row>
    <row r="37" spans="1:7" hidden="1" x14ac:dyDescent="0.25">
      <c r="A37" s="6">
        <v>18011000</v>
      </c>
      <c r="B37" s="17" t="s">
        <v>35</v>
      </c>
      <c r="C37" s="21">
        <v>0</v>
      </c>
      <c r="D37" s="21">
        <v>0</v>
      </c>
      <c r="E37" s="21">
        <v>2.0833300000000001</v>
      </c>
      <c r="F37" s="21">
        <f t="shared" si="0"/>
        <v>2.0833300000000001</v>
      </c>
      <c r="G37" s="88">
        <f t="shared" si="1"/>
        <v>0</v>
      </c>
    </row>
    <row r="38" spans="1:7" hidden="1" x14ac:dyDescent="0.25">
      <c r="A38" s="6">
        <v>18011100</v>
      </c>
      <c r="B38" s="17" t="s">
        <v>36</v>
      </c>
      <c r="C38" s="21">
        <v>0</v>
      </c>
      <c r="D38" s="21">
        <v>0</v>
      </c>
      <c r="E38" s="21">
        <v>31.25</v>
      </c>
      <c r="F38" s="21">
        <f t="shared" si="0"/>
        <v>31.25</v>
      </c>
      <c r="G38" s="88">
        <f t="shared" si="1"/>
        <v>0</v>
      </c>
    </row>
    <row r="39" spans="1:7" x14ac:dyDescent="0.25">
      <c r="A39" s="6">
        <v>18050000</v>
      </c>
      <c r="B39" s="17" t="s">
        <v>37</v>
      </c>
      <c r="C39" s="21">
        <v>45309.4</v>
      </c>
      <c r="D39" s="21">
        <v>10017.9</v>
      </c>
      <c r="E39" s="21">
        <v>11001.39237</v>
      </c>
      <c r="F39" s="21">
        <f t="shared" si="0"/>
        <v>983.49236999999994</v>
      </c>
      <c r="G39" s="88">
        <f t="shared" si="1"/>
        <v>109.81735064235019</v>
      </c>
    </row>
    <row r="40" spans="1:7" ht="0.75" customHeight="1" x14ac:dyDescent="0.25">
      <c r="A40" s="6">
        <v>18050300</v>
      </c>
      <c r="B40" s="17" t="s">
        <v>38</v>
      </c>
      <c r="C40" s="21">
        <v>3330.3</v>
      </c>
      <c r="D40" s="21">
        <v>1547.6</v>
      </c>
      <c r="E40" s="21">
        <v>1523.9765500000001</v>
      </c>
      <c r="F40" s="21">
        <f t="shared" ref="F40:F69" si="2">E40-D40</f>
        <v>-23.623449999999821</v>
      </c>
      <c r="G40" s="88">
        <f t="shared" ref="G40:G69" si="3">IF(D40=0,0,E40/D40*100)</f>
        <v>98.473542905143461</v>
      </c>
    </row>
    <row r="41" spans="1:7" hidden="1" x14ac:dyDescent="0.25">
      <c r="A41" s="6">
        <v>18050400</v>
      </c>
      <c r="B41" s="17" t="s">
        <v>39</v>
      </c>
      <c r="C41" s="21">
        <v>35146.9</v>
      </c>
      <c r="D41" s="21">
        <v>5767</v>
      </c>
      <c r="E41" s="21">
        <v>6978.5437099999999</v>
      </c>
      <c r="F41" s="21">
        <f t="shared" si="2"/>
        <v>1211.5437099999999</v>
      </c>
      <c r="G41" s="88">
        <f t="shared" si="3"/>
        <v>121.00821414947114</v>
      </c>
    </row>
    <row r="42" spans="1:7" ht="75" hidden="1" x14ac:dyDescent="0.25">
      <c r="A42" s="6">
        <v>18050500</v>
      </c>
      <c r="B42" s="17" t="s">
        <v>40</v>
      </c>
      <c r="C42" s="21">
        <v>6832.2</v>
      </c>
      <c r="D42" s="21">
        <v>2703.3</v>
      </c>
      <c r="E42" s="21">
        <v>2498.8721099999998</v>
      </c>
      <c r="F42" s="21">
        <f t="shared" si="2"/>
        <v>-204.42789000000039</v>
      </c>
      <c r="G42" s="88">
        <f t="shared" si="3"/>
        <v>92.43783930751303</v>
      </c>
    </row>
    <row r="43" spans="1:7" s="4" customFormat="1" x14ac:dyDescent="0.25">
      <c r="A43" s="5">
        <v>20000000</v>
      </c>
      <c r="B43" s="16" t="s">
        <v>41</v>
      </c>
      <c r="C43" s="20">
        <v>1793.12</v>
      </c>
      <c r="D43" s="20">
        <v>699.024</v>
      </c>
      <c r="E43" s="20">
        <v>943.79625999999996</v>
      </c>
      <c r="F43" s="20">
        <f t="shared" si="2"/>
        <v>244.77225999999996</v>
      </c>
      <c r="G43" s="87">
        <f t="shared" si="3"/>
        <v>135.01628842500401</v>
      </c>
    </row>
    <row r="44" spans="1:7" s="4" customFormat="1" ht="0.75" hidden="1" customHeight="1" x14ac:dyDescent="0.25">
      <c r="A44" s="5">
        <v>21000000</v>
      </c>
      <c r="B44" s="16" t="s">
        <v>42</v>
      </c>
      <c r="C44" s="20">
        <v>156.9</v>
      </c>
      <c r="D44" s="20">
        <v>141.4</v>
      </c>
      <c r="E44" s="20">
        <v>206.70642000000001</v>
      </c>
      <c r="F44" s="20">
        <f t="shared" si="2"/>
        <v>65.306420000000003</v>
      </c>
      <c r="G44" s="87">
        <f t="shared" si="3"/>
        <v>146.18558698727014</v>
      </c>
    </row>
    <row r="45" spans="1:7" ht="48.75" hidden="1" customHeight="1" x14ac:dyDescent="0.25">
      <c r="A45" s="6">
        <v>21010000</v>
      </c>
      <c r="B45" s="17" t="s">
        <v>43</v>
      </c>
      <c r="C45" s="21">
        <v>0</v>
      </c>
      <c r="D45" s="21">
        <v>0</v>
      </c>
      <c r="E45" s="21">
        <v>8.9999999999999993E-3</v>
      </c>
      <c r="F45" s="21">
        <f t="shared" si="2"/>
        <v>8.9999999999999993E-3</v>
      </c>
      <c r="G45" s="88">
        <f t="shared" si="3"/>
        <v>0</v>
      </c>
    </row>
    <row r="46" spans="1:7" ht="17.25" hidden="1" customHeight="1" x14ac:dyDescent="0.25">
      <c r="A46" s="6">
        <v>21010300</v>
      </c>
      <c r="B46" s="17" t="s">
        <v>44</v>
      </c>
      <c r="C46" s="21">
        <v>0</v>
      </c>
      <c r="D46" s="21">
        <v>0</v>
      </c>
      <c r="E46" s="21">
        <v>8.9999999999999993E-3</v>
      </c>
      <c r="F46" s="21">
        <f t="shared" si="2"/>
        <v>8.9999999999999993E-3</v>
      </c>
      <c r="G46" s="88">
        <f t="shared" si="3"/>
        <v>0</v>
      </c>
    </row>
    <row r="47" spans="1:7" x14ac:dyDescent="0.25">
      <c r="A47" s="6">
        <v>21080000</v>
      </c>
      <c r="B47" s="17" t="s">
        <v>45</v>
      </c>
      <c r="C47" s="21">
        <v>156.9</v>
      </c>
      <c r="D47" s="21">
        <v>141.4</v>
      </c>
      <c r="E47" s="21">
        <v>206.69742000000002</v>
      </c>
      <c r="F47" s="21">
        <f t="shared" si="2"/>
        <v>65.297420000000017</v>
      </c>
      <c r="G47" s="88">
        <f t="shared" si="3"/>
        <v>146.17922206506367</v>
      </c>
    </row>
    <row r="48" spans="1:7" hidden="1" x14ac:dyDescent="0.25">
      <c r="A48" s="6">
        <v>21081100</v>
      </c>
      <c r="B48" s="17" t="s">
        <v>46</v>
      </c>
      <c r="C48" s="21">
        <v>18.899999999999999</v>
      </c>
      <c r="D48" s="21">
        <v>3.4</v>
      </c>
      <c r="E48" s="21">
        <v>14.345000000000001</v>
      </c>
      <c r="F48" s="21">
        <f t="shared" si="2"/>
        <v>10.945</v>
      </c>
      <c r="G48" s="88">
        <f t="shared" si="3"/>
        <v>421.91176470588243</v>
      </c>
    </row>
    <row r="49" spans="1:7" ht="90" hidden="1" x14ac:dyDescent="0.25">
      <c r="A49" s="6">
        <v>21081500</v>
      </c>
      <c r="B49" s="17" t="s">
        <v>47</v>
      </c>
      <c r="C49" s="21">
        <v>0</v>
      </c>
      <c r="D49" s="21">
        <v>0</v>
      </c>
      <c r="E49" s="21">
        <v>39.158879999999996</v>
      </c>
      <c r="F49" s="21">
        <f t="shared" si="2"/>
        <v>39.158879999999996</v>
      </c>
      <c r="G49" s="88">
        <f t="shared" si="3"/>
        <v>0</v>
      </c>
    </row>
    <row r="50" spans="1:7" ht="45" hidden="1" x14ac:dyDescent="0.25">
      <c r="A50" s="6">
        <v>21081800</v>
      </c>
      <c r="B50" s="17" t="s">
        <v>48</v>
      </c>
      <c r="C50" s="21">
        <v>138</v>
      </c>
      <c r="D50" s="21">
        <v>138</v>
      </c>
      <c r="E50" s="21">
        <v>153.19354000000001</v>
      </c>
      <c r="F50" s="21">
        <f t="shared" si="2"/>
        <v>15.193540000000013</v>
      </c>
      <c r="G50" s="88">
        <f t="shared" si="3"/>
        <v>111.00981159420292</v>
      </c>
    </row>
    <row r="51" spans="1:7" ht="0.75" customHeight="1" x14ac:dyDescent="0.25">
      <c r="A51" s="6">
        <v>22000000</v>
      </c>
      <c r="B51" s="17" t="s">
        <v>49</v>
      </c>
      <c r="C51" s="21">
        <v>1513.72</v>
      </c>
      <c r="D51" s="21">
        <v>435.12400000000002</v>
      </c>
      <c r="E51" s="21">
        <v>515.25471000000005</v>
      </c>
      <c r="F51" s="21">
        <f t="shared" si="2"/>
        <v>80.130710000000022</v>
      </c>
      <c r="G51" s="88">
        <f t="shared" si="3"/>
        <v>118.41560336823527</v>
      </c>
    </row>
    <row r="52" spans="1:7" ht="14.25" customHeight="1" x14ac:dyDescent="0.25">
      <c r="A52" s="6">
        <v>22010000</v>
      </c>
      <c r="B52" s="17" t="s">
        <v>50</v>
      </c>
      <c r="C52" s="21">
        <v>1457.02</v>
      </c>
      <c r="D52" s="21">
        <v>421.75</v>
      </c>
      <c r="E52" s="21">
        <v>508.65886000000006</v>
      </c>
      <c r="F52" s="21">
        <f t="shared" si="2"/>
        <v>86.908860000000061</v>
      </c>
      <c r="G52" s="88">
        <f t="shared" si="3"/>
        <v>120.60672436277417</v>
      </c>
    </row>
    <row r="53" spans="1:7" hidden="1" x14ac:dyDescent="0.25">
      <c r="A53" s="6">
        <v>22012500</v>
      </c>
      <c r="B53" s="17" t="s">
        <v>51</v>
      </c>
      <c r="C53" s="21">
        <v>1431.1</v>
      </c>
      <c r="D53" s="21">
        <v>415.27</v>
      </c>
      <c r="E53" s="21">
        <v>500.50222000000002</v>
      </c>
      <c r="F53" s="21">
        <f t="shared" si="2"/>
        <v>85.232220000000041</v>
      </c>
      <c r="G53" s="88">
        <f t="shared" si="3"/>
        <v>120.52453102800588</v>
      </c>
    </row>
    <row r="54" spans="1:7" ht="14.25" hidden="1" customHeight="1" x14ac:dyDescent="0.25">
      <c r="A54" s="6">
        <v>22012600</v>
      </c>
      <c r="B54" s="17" t="s">
        <v>52</v>
      </c>
      <c r="C54" s="21">
        <v>25.92</v>
      </c>
      <c r="D54" s="21">
        <v>6.48</v>
      </c>
      <c r="E54" s="21">
        <v>8.1566399999999994</v>
      </c>
      <c r="F54" s="21">
        <f t="shared" si="2"/>
        <v>1.676639999999999</v>
      </c>
      <c r="G54" s="88">
        <f t="shared" si="3"/>
        <v>125.87407407407404</v>
      </c>
    </row>
    <row r="55" spans="1:7" x14ac:dyDescent="0.25">
      <c r="A55" s="6">
        <v>22090000</v>
      </c>
      <c r="B55" s="17" t="s">
        <v>53</v>
      </c>
      <c r="C55" s="21">
        <v>56.7</v>
      </c>
      <c r="D55" s="21">
        <v>13.374000000000001</v>
      </c>
      <c r="E55" s="21">
        <v>6.5958500000000004</v>
      </c>
      <c r="F55" s="21">
        <f t="shared" si="2"/>
        <v>-6.7781500000000001</v>
      </c>
      <c r="G55" s="88">
        <f t="shared" si="3"/>
        <v>49.318453716165692</v>
      </c>
    </row>
    <row r="56" spans="1:7" ht="45" hidden="1" x14ac:dyDescent="0.25">
      <c r="A56" s="6">
        <v>22090100</v>
      </c>
      <c r="B56" s="17" t="s">
        <v>54</v>
      </c>
      <c r="C56" s="21">
        <v>53.3</v>
      </c>
      <c r="D56" s="21">
        <v>12.53</v>
      </c>
      <c r="E56" s="21">
        <v>5.6808500000000004</v>
      </c>
      <c r="F56" s="21">
        <f t="shared" si="2"/>
        <v>-6.849149999999999</v>
      </c>
      <c r="G56" s="88">
        <f t="shared" si="3"/>
        <v>45.337988826815653</v>
      </c>
    </row>
    <row r="57" spans="1:7" ht="45" hidden="1" x14ac:dyDescent="0.25">
      <c r="A57" s="6">
        <v>22090400</v>
      </c>
      <c r="B57" s="17" t="s">
        <v>55</v>
      </c>
      <c r="C57" s="21">
        <v>3.4</v>
      </c>
      <c r="D57" s="21">
        <v>0.84399999999999997</v>
      </c>
      <c r="E57" s="21">
        <v>0.91500000000000004</v>
      </c>
      <c r="F57" s="21">
        <f t="shared" si="2"/>
        <v>7.1000000000000063E-2</v>
      </c>
      <c r="G57" s="88">
        <f t="shared" si="3"/>
        <v>108.41232227488153</v>
      </c>
    </row>
    <row r="58" spans="1:7" hidden="1" x14ac:dyDescent="0.25">
      <c r="A58" s="6">
        <v>24000000</v>
      </c>
      <c r="B58" s="17" t="s">
        <v>56</v>
      </c>
      <c r="C58" s="21">
        <v>122.5</v>
      </c>
      <c r="D58" s="21">
        <v>122.5</v>
      </c>
      <c r="E58" s="21">
        <v>221.83512999999999</v>
      </c>
      <c r="F58" s="21">
        <f t="shared" si="2"/>
        <v>99.335129999999992</v>
      </c>
      <c r="G58" s="88">
        <f t="shared" si="3"/>
        <v>181.08990204081633</v>
      </c>
    </row>
    <row r="59" spans="1:7" x14ac:dyDescent="0.25">
      <c r="A59" s="6">
        <v>24060000</v>
      </c>
      <c r="B59" s="17" t="s">
        <v>45</v>
      </c>
      <c r="C59" s="21">
        <v>122.5</v>
      </c>
      <c r="D59" s="21">
        <v>122.5</v>
      </c>
      <c r="E59" s="21">
        <v>221.83512999999999</v>
      </c>
      <c r="F59" s="21">
        <f t="shared" si="2"/>
        <v>99.335129999999992</v>
      </c>
      <c r="G59" s="88">
        <f t="shared" si="3"/>
        <v>181.08990204081633</v>
      </c>
    </row>
    <row r="60" spans="1:7" hidden="1" x14ac:dyDescent="0.25">
      <c r="A60" s="6">
        <v>24060300</v>
      </c>
      <c r="B60" s="17" t="s">
        <v>45</v>
      </c>
      <c r="C60" s="21">
        <v>122.5</v>
      </c>
      <c r="D60" s="21">
        <v>122.5</v>
      </c>
      <c r="E60" s="21">
        <v>221.83512999999999</v>
      </c>
      <c r="F60" s="21">
        <f t="shared" si="2"/>
        <v>99.335129999999992</v>
      </c>
      <c r="G60" s="88">
        <f t="shared" si="3"/>
        <v>181.08990204081633</v>
      </c>
    </row>
    <row r="61" spans="1:7" s="4" customFormat="1" x14ac:dyDescent="0.25">
      <c r="A61" s="5">
        <v>40000000</v>
      </c>
      <c r="B61" s="16" t="s">
        <v>57</v>
      </c>
      <c r="C61" s="20">
        <v>54811</v>
      </c>
      <c r="D61" s="20">
        <v>11869.1</v>
      </c>
      <c r="E61" s="20">
        <v>11869.1</v>
      </c>
      <c r="F61" s="20">
        <f t="shared" si="2"/>
        <v>0</v>
      </c>
      <c r="G61" s="87">
        <f t="shared" si="3"/>
        <v>100</v>
      </c>
    </row>
    <row r="62" spans="1:7" ht="0.75" customHeight="1" x14ac:dyDescent="0.25">
      <c r="A62" s="6">
        <v>41000000</v>
      </c>
      <c r="B62" s="17" t="s">
        <v>58</v>
      </c>
      <c r="C62" s="21">
        <v>54811</v>
      </c>
      <c r="D62" s="21">
        <v>11869.1</v>
      </c>
      <c r="E62" s="21">
        <v>11869.1</v>
      </c>
      <c r="F62" s="21">
        <f t="shared" si="2"/>
        <v>0</v>
      </c>
      <c r="G62" s="88">
        <f t="shared" si="3"/>
        <v>100</v>
      </c>
    </row>
    <row r="63" spans="1:7" ht="0.75" customHeight="1" x14ac:dyDescent="0.25">
      <c r="A63" s="6">
        <v>41020000</v>
      </c>
      <c r="B63" s="17" t="s">
        <v>59</v>
      </c>
      <c r="C63" s="21">
        <v>9819.5</v>
      </c>
      <c r="D63" s="21">
        <v>1830.3</v>
      </c>
      <c r="E63" s="21">
        <v>1830.3</v>
      </c>
      <c r="F63" s="21">
        <f t="shared" si="2"/>
        <v>0</v>
      </c>
      <c r="G63" s="88">
        <f t="shared" si="3"/>
        <v>100</v>
      </c>
    </row>
    <row r="64" spans="1:7" x14ac:dyDescent="0.25">
      <c r="A64" s="6">
        <v>41020100</v>
      </c>
      <c r="B64" s="17" t="s">
        <v>60</v>
      </c>
      <c r="C64" s="21">
        <v>7320.6</v>
      </c>
      <c r="D64" s="21">
        <v>1830.3</v>
      </c>
      <c r="E64" s="21">
        <v>1830.3</v>
      </c>
      <c r="F64" s="21">
        <f t="shared" si="2"/>
        <v>0</v>
      </c>
      <c r="G64" s="88">
        <f t="shared" si="3"/>
        <v>100</v>
      </c>
    </row>
    <row r="65" spans="1:7" ht="90" x14ac:dyDescent="0.25">
      <c r="A65" s="6">
        <v>41021400</v>
      </c>
      <c r="B65" s="18" t="s">
        <v>61</v>
      </c>
      <c r="C65" s="21">
        <v>2498.9</v>
      </c>
      <c r="D65" s="21">
        <v>0</v>
      </c>
      <c r="E65" s="21">
        <v>0</v>
      </c>
      <c r="F65" s="21">
        <f t="shared" si="2"/>
        <v>0</v>
      </c>
      <c r="G65" s="88">
        <f t="shared" si="3"/>
        <v>0</v>
      </c>
    </row>
    <row r="66" spans="1:7" ht="0.75" customHeight="1" x14ac:dyDescent="0.25">
      <c r="A66" s="6">
        <v>41030000</v>
      </c>
      <c r="B66" s="17" t="s">
        <v>62</v>
      </c>
      <c r="C66" s="21">
        <v>44991.5</v>
      </c>
      <c r="D66" s="21">
        <v>10038.799999999999</v>
      </c>
      <c r="E66" s="21">
        <v>10038.799999999999</v>
      </c>
      <c r="F66" s="21">
        <f t="shared" si="2"/>
        <v>0</v>
      </c>
      <c r="G66" s="88">
        <f t="shared" si="3"/>
        <v>100</v>
      </c>
    </row>
    <row r="67" spans="1:7" ht="30" x14ac:dyDescent="0.25">
      <c r="A67" s="6">
        <v>41033900</v>
      </c>
      <c r="B67" s="18" t="s">
        <v>63</v>
      </c>
      <c r="C67" s="21">
        <v>44991.5</v>
      </c>
      <c r="D67" s="21">
        <v>10038.799999999999</v>
      </c>
      <c r="E67" s="21">
        <v>10038.799999999999</v>
      </c>
      <c r="F67" s="21">
        <f t="shared" si="2"/>
        <v>0</v>
      </c>
      <c r="G67" s="88">
        <f t="shared" si="3"/>
        <v>100</v>
      </c>
    </row>
    <row r="68" spans="1:7" x14ac:dyDescent="0.25">
      <c r="A68" s="80" t="s">
        <v>66</v>
      </c>
      <c r="B68" s="80"/>
      <c r="C68" s="22">
        <v>116732.94100000001</v>
      </c>
      <c r="D68" s="22">
        <v>28541.763999999999</v>
      </c>
      <c r="E68" s="22">
        <v>30960.813920000001</v>
      </c>
      <c r="F68" s="22">
        <f t="shared" si="2"/>
        <v>2419.0499200000013</v>
      </c>
      <c r="G68" s="89">
        <f t="shared" si="3"/>
        <v>108.47547446611921</v>
      </c>
    </row>
    <row r="69" spans="1:7" x14ac:dyDescent="0.25">
      <c r="A69" s="80" t="s">
        <v>67</v>
      </c>
      <c r="B69" s="80"/>
      <c r="C69" s="22">
        <v>171543.94099999999</v>
      </c>
      <c r="D69" s="22">
        <v>40410.864000000001</v>
      </c>
      <c r="E69" s="22">
        <v>42829.913919999999</v>
      </c>
      <c r="F69" s="22">
        <f t="shared" si="2"/>
        <v>2419.0499199999977</v>
      </c>
      <c r="G69" s="89">
        <f t="shared" si="3"/>
        <v>105.98613758913939</v>
      </c>
    </row>
  </sheetData>
  <mergeCells count="8">
    <mergeCell ref="A2:G2"/>
    <mergeCell ref="A3:G3"/>
    <mergeCell ref="A4:G4"/>
    <mergeCell ref="A68:B68"/>
    <mergeCell ref="A69:B69"/>
    <mergeCell ref="A6:A7"/>
    <mergeCell ref="B6:B7"/>
    <mergeCell ref="C6:G6"/>
  </mergeCells>
  <pageMargins left="0.59055118110236227" right="0.19685039370078741" top="0.39370078740157483" bottom="0.39370078740157483" header="0" footer="0"/>
  <pageSetup paperSize="9" scale="70" fitToHeight="5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202C-D5C7-44E4-866A-2AD098DE1261}">
  <dimension ref="A1:J38"/>
  <sheetViews>
    <sheetView workbookViewId="0">
      <selection activeCell="A20" sqref="A20:G20"/>
    </sheetView>
  </sheetViews>
  <sheetFormatPr defaultRowHeight="15" x14ac:dyDescent="0.25"/>
  <cols>
    <col min="1" max="1" width="12.28515625" style="3" customWidth="1"/>
    <col min="2" max="2" width="48.85546875" customWidth="1"/>
    <col min="3" max="3" width="13.85546875" customWidth="1"/>
    <col min="4" max="4" width="14.140625" customWidth="1"/>
    <col min="5" max="5" width="13.85546875" customWidth="1"/>
    <col min="6" max="6" width="14.7109375" customWidth="1"/>
    <col min="7" max="7" width="14.140625" customWidth="1"/>
  </cols>
  <sheetData>
    <row r="1" spans="1:10" x14ac:dyDescent="0.25">
      <c r="A1" s="2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78" t="s">
        <v>69</v>
      </c>
      <c r="B2" s="78"/>
      <c r="C2" s="78"/>
      <c r="D2" s="78"/>
      <c r="E2" s="78"/>
      <c r="F2" s="78"/>
      <c r="G2" s="78"/>
      <c r="H2" s="1"/>
      <c r="I2" s="1"/>
      <c r="J2" s="1"/>
    </row>
    <row r="3" spans="1:10" x14ac:dyDescent="0.25">
      <c r="A3" s="79" t="s">
        <v>70</v>
      </c>
      <c r="B3" s="79"/>
      <c r="C3" s="79"/>
      <c r="D3" s="79"/>
      <c r="E3" s="79"/>
      <c r="F3" s="79"/>
      <c r="G3" s="79"/>
      <c r="H3" s="1"/>
      <c r="I3" s="1"/>
      <c r="J3" s="1"/>
    </row>
    <row r="4" spans="1:10" x14ac:dyDescent="0.25">
      <c r="A4" s="78" t="s">
        <v>96</v>
      </c>
      <c r="B4" s="78"/>
      <c r="C4" s="78"/>
      <c r="D4" s="78"/>
      <c r="E4" s="78"/>
      <c r="F4" s="78"/>
      <c r="G4" s="78"/>
      <c r="H4" s="4"/>
      <c r="I4" s="4"/>
      <c r="J4" s="4"/>
    </row>
    <row r="5" spans="1:10" x14ac:dyDescent="0.25">
      <c r="A5" s="11"/>
      <c r="B5" s="12"/>
      <c r="C5" s="12"/>
      <c r="D5" s="12"/>
      <c r="E5" s="12"/>
      <c r="F5" s="23" t="s">
        <v>95</v>
      </c>
      <c r="G5" s="12"/>
    </row>
    <row r="6" spans="1:10" x14ac:dyDescent="0.25">
      <c r="A6" s="81" t="s">
        <v>2</v>
      </c>
      <c r="B6" s="81" t="s">
        <v>3</v>
      </c>
      <c r="C6" s="83" t="s">
        <v>94</v>
      </c>
      <c r="D6" s="83"/>
      <c r="E6" s="83"/>
      <c r="F6" s="83"/>
      <c r="G6" s="83"/>
    </row>
    <row r="7" spans="1:10" ht="28.5" customHeight="1" x14ac:dyDescent="0.25">
      <c r="A7" s="82"/>
      <c r="B7" s="82"/>
      <c r="C7" s="7" t="s">
        <v>4</v>
      </c>
      <c r="D7" s="7" t="s">
        <v>5</v>
      </c>
      <c r="E7" s="5" t="s">
        <v>6</v>
      </c>
      <c r="F7" s="5" t="s">
        <v>7</v>
      </c>
      <c r="G7" s="5" t="s">
        <v>68</v>
      </c>
    </row>
    <row r="8" spans="1:10" s="4" customFormat="1" x14ac:dyDescent="0.25">
      <c r="A8" s="5">
        <v>10000000</v>
      </c>
      <c r="B8" s="16" t="s">
        <v>8</v>
      </c>
      <c r="C8" s="25">
        <v>24.898</v>
      </c>
      <c r="D8" s="25">
        <v>5.1980000000000004</v>
      </c>
      <c r="E8" s="25">
        <v>9.9049399999999999</v>
      </c>
      <c r="F8" s="25">
        <f t="shared" ref="F8:F38" si="0">E8-D8</f>
        <v>4.7069399999999995</v>
      </c>
      <c r="G8" s="25">
        <f t="shared" ref="G8:G38" si="1">IF(D8=0,0,E8/D8*100)</f>
        <v>190.55290496344745</v>
      </c>
    </row>
    <row r="9" spans="1:10" hidden="1" x14ac:dyDescent="0.25">
      <c r="A9" s="6">
        <v>19000000</v>
      </c>
      <c r="B9" s="17" t="s">
        <v>72</v>
      </c>
      <c r="C9" s="24">
        <v>24.898</v>
      </c>
      <c r="D9" s="24">
        <v>5.1980000000000004</v>
      </c>
      <c r="E9" s="24">
        <v>9.9049399999999999</v>
      </c>
      <c r="F9" s="24">
        <f t="shared" si="0"/>
        <v>4.7069399999999995</v>
      </c>
      <c r="G9" s="24">
        <f t="shared" si="1"/>
        <v>190.55290496344745</v>
      </c>
    </row>
    <row r="10" spans="1:10" x14ac:dyDescent="0.25">
      <c r="A10" s="6">
        <v>19010000</v>
      </c>
      <c r="B10" s="17" t="s">
        <v>73</v>
      </c>
      <c r="C10" s="24">
        <v>24.898</v>
      </c>
      <c r="D10" s="24">
        <v>5.1980000000000004</v>
      </c>
      <c r="E10" s="24">
        <v>9.9049399999999999</v>
      </c>
      <c r="F10" s="24">
        <f t="shared" si="0"/>
        <v>4.7069399999999995</v>
      </c>
      <c r="G10" s="24">
        <f t="shared" si="1"/>
        <v>190.55290496344745</v>
      </c>
    </row>
    <row r="11" spans="1:10" ht="75" hidden="1" x14ac:dyDescent="0.25">
      <c r="A11" s="6">
        <v>19010100</v>
      </c>
      <c r="B11" s="17" t="s">
        <v>74</v>
      </c>
      <c r="C11" s="24">
        <v>21.367999999999999</v>
      </c>
      <c r="D11" s="24">
        <v>4.7649999999999997</v>
      </c>
      <c r="E11" s="24">
        <v>12.20574</v>
      </c>
      <c r="F11" s="24">
        <f t="shared" si="0"/>
        <v>7.4407400000000008</v>
      </c>
      <c r="G11" s="24">
        <f t="shared" si="1"/>
        <v>256.15403987408189</v>
      </c>
    </row>
    <row r="12" spans="1:10" ht="30" hidden="1" x14ac:dyDescent="0.25">
      <c r="A12" s="6">
        <v>19010200</v>
      </c>
      <c r="B12" s="17" t="s">
        <v>75</v>
      </c>
      <c r="C12" s="24">
        <v>3.1190000000000002</v>
      </c>
      <c r="D12" s="24">
        <v>0.42299999999999999</v>
      </c>
      <c r="E12" s="24">
        <v>-2.3809200000000001</v>
      </c>
      <c r="F12" s="24">
        <f t="shared" si="0"/>
        <v>-2.8039200000000002</v>
      </c>
      <c r="G12" s="24">
        <f t="shared" si="1"/>
        <v>-562.86524822695037</v>
      </c>
    </row>
    <row r="13" spans="1:10" ht="60" hidden="1" x14ac:dyDescent="0.25">
      <c r="A13" s="6">
        <v>19010300</v>
      </c>
      <c r="B13" s="17" t="s">
        <v>76</v>
      </c>
      <c r="C13" s="24">
        <v>0.41099999999999998</v>
      </c>
      <c r="D13" s="24">
        <v>0.01</v>
      </c>
      <c r="E13" s="24">
        <v>8.0120000000000011E-2</v>
      </c>
      <c r="F13" s="24">
        <f t="shared" si="0"/>
        <v>7.0120000000000016E-2</v>
      </c>
      <c r="G13" s="24">
        <f t="shared" si="1"/>
        <v>801.2</v>
      </c>
    </row>
    <row r="14" spans="1:10" s="4" customFormat="1" x14ac:dyDescent="0.25">
      <c r="A14" s="5">
        <v>20000000</v>
      </c>
      <c r="B14" s="16" t="s">
        <v>41</v>
      </c>
      <c r="C14" s="25">
        <v>250</v>
      </c>
      <c r="D14" s="25">
        <v>62.5</v>
      </c>
      <c r="E14" s="25">
        <v>3977.7487700000001</v>
      </c>
      <c r="F14" s="25">
        <f t="shared" si="0"/>
        <v>3915.2487700000001</v>
      </c>
      <c r="G14" s="25">
        <f t="shared" si="1"/>
        <v>6364.3980320000001</v>
      </c>
    </row>
    <row r="15" spans="1:10" ht="30" hidden="1" x14ac:dyDescent="0.25">
      <c r="A15" s="6">
        <v>21000000</v>
      </c>
      <c r="B15" s="17" t="s">
        <v>42</v>
      </c>
      <c r="C15" s="24">
        <v>0</v>
      </c>
      <c r="D15" s="24">
        <v>0</v>
      </c>
      <c r="E15" s="24">
        <v>77.978279999999998</v>
      </c>
      <c r="F15" s="24">
        <f t="shared" si="0"/>
        <v>77.978279999999998</v>
      </c>
      <c r="G15" s="24">
        <f t="shared" si="1"/>
        <v>0</v>
      </c>
    </row>
    <row r="16" spans="1:10" ht="14.25" customHeight="1" x14ac:dyDescent="0.25">
      <c r="A16" s="6">
        <v>21110000</v>
      </c>
      <c r="B16" s="17" t="s">
        <v>77</v>
      </c>
      <c r="C16" s="24">
        <v>0</v>
      </c>
      <c r="D16" s="24">
        <v>0</v>
      </c>
      <c r="E16" s="24">
        <v>77.978279999999998</v>
      </c>
      <c r="F16" s="24">
        <f t="shared" si="0"/>
        <v>77.978279999999998</v>
      </c>
      <c r="G16" s="24">
        <f t="shared" si="1"/>
        <v>0</v>
      </c>
    </row>
    <row r="17" spans="1:7" hidden="1" x14ac:dyDescent="0.25">
      <c r="A17" s="6">
        <v>24000000</v>
      </c>
      <c r="B17" s="17" t="s">
        <v>56</v>
      </c>
      <c r="C17" s="24">
        <v>0</v>
      </c>
      <c r="D17" s="24">
        <v>0</v>
      </c>
      <c r="E17" s="24">
        <v>15.06287</v>
      </c>
      <c r="F17" s="24">
        <f t="shared" si="0"/>
        <v>15.06287</v>
      </c>
      <c r="G17" s="24">
        <f t="shared" si="1"/>
        <v>0</v>
      </c>
    </row>
    <row r="18" spans="1:7" x14ac:dyDescent="0.25">
      <c r="A18" s="6">
        <v>24060000</v>
      </c>
      <c r="B18" s="17" t="s">
        <v>45</v>
      </c>
      <c r="C18" s="24">
        <v>0</v>
      </c>
      <c r="D18" s="24">
        <v>0</v>
      </c>
      <c r="E18" s="24">
        <v>15.06287</v>
      </c>
      <c r="F18" s="24">
        <f t="shared" si="0"/>
        <v>15.06287</v>
      </c>
      <c r="G18" s="24">
        <f t="shared" si="1"/>
        <v>0</v>
      </c>
    </row>
    <row r="19" spans="1:7" ht="60" hidden="1" x14ac:dyDescent="0.25">
      <c r="A19" s="6">
        <v>24062100</v>
      </c>
      <c r="B19" s="17" t="s">
        <v>78</v>
      </c>
      <c r="C19" s="24">
        <v>0</v>
      </c>
      <c r="D19" s="24">
        <v>0</v>
      </c>
      <c r="E19" s="24">
        <v>15.06287</v>
      </c>
      <c r="F19" s="24">
        <f t="shared" si="0"/>
        <v>15.06287</v>
      </c>
      <c r="G19" s="24">
        <f t="shared" si="1"/>
        <v>0</v>
      </c>
    </row>
    <row r="20" spans="1:7" x14ac:dyDescent="0.25">
      <c r="A20" s="5">
        <v>25000000</v>
      </c>
      <c r="B20" s="16" t="s">
        <v>79</v>
      </c>
      <c r="C20" s="25">
        <v>250</v>
      </c>
      <c r="D20" s="25">
        <v>62.5</v>
      </c>
      <c r="E20" s="25">
        <v>3884.7076200000001</v>
      </c>
      <c r="F20" s="25">
        <f t="shared" si="0"/>
        <v>3822.2076200000001</v>
      </c>
      <c r="G20" s="25">
        <f t="shared" si="1"/>
        <v>6215.5321919999997</v>
      </c>
    </row>
    <row r="21" spans="1:7" ht="30" x14ac:dyDescent="0.25">
      <c r="A21" s="6">
        <v>25010000</v>
      </c>
      <c r="B21" s="18" t="s">
        <v>80</v>
      </c>
      <c r="C21" s="24">
        <v>250</v>
      </c>
      <c r="D21" s="24">
        <v>62.5</v>
      </c>
      <c r="E21" s="24">
        <v>66.627920000000003</v>
      </c>
      <c r="F21" s="24">
        <f t="shared" si="0"/>
        <v>4.1279200000000031</v>
      </c>
      <c r="G21" s="24">
        <f t="shared" si="1"/>
        <v>106.60467200000001</v>
      </c>
    </row>
    <row r="22" spans="1:7" ht="30" hidden="1" x14ac:dyDescent="0.25">
      <c r="A22" s="6">
        <v>25010100</v>
      </c>
      <c r="B22" s="17" t="s">
        <v>81</v>
      </c>
      <c r="C22" s="24">
        <v>0</v>
      </c>
      <c r="D22" s="24">
        <v>0</v>
      </c>
      <c r="E22" s="24">
        <v>10.642860000000001</v>
      </c>
      <c r="F22" s="24">
        <f t="shared" si="0"/>
        <v>10.642860000000001</v>
      </c>
      <c r="G22" s="24">
        <f t="shared" si="1"/>
        <v>0</v>
      </c>
    </row>
    <row r="23" spans="1:7" ht="60" hidden="1" x14ac:dyDescent="0.25">
      <c r="A23" s="6">
        <v>25010300</v>
      </c>
      <c r="B23" s="17" t="s">
        <v>82</v>
      </c>
      <c r="C23" s="24">
        <v>250</v>
      </c>
      <c r="D23" s="24">
        <v>62.5</v>
      </c>
      <c r="E23" s="24">
        <v>54.534559999999999</v>
      </c>
      <c r="F23" s="24">
        <f t="shared" si="0"/>
        <v>-7.965440000000001</v>
      </c>
      <c r="G23" s="24">
        <f t="shared" si="1"/>
        <v>87.255295999999987</v>
      </c>
    </row>
    <row r="24" spans="1:7" ht="45" hidden="1" x14ac:dyDescent="0.25">
      <c r="A24" s="6">
        <v>25010400</v>
      </c>
      <c r="B24" s="17" t="s">
        <v>83</v>
      </c>
      <c r="C24" s="24">
        <v>0</v>
      </c>
      <c r="D24" s="24">
        <v>0</v>
      </c>
      <c r="E24" s="24">
        <v>1.4504999999999999</v>
      </c>
      <c r="F24" s="24">
        <f t="shared" si="0"/>
        <v>1.4504999999999999</v>
      </c>
      <c r="G24" s="24">
        <f t="shared" si="1"/>
        <v>0</v>
      </c>
    </row>
    <row r="25" spans="1:7" ht="30" x14ac:dyDescent="0.25">
      <c r="A25" s="6">
        <v>25020000</v>
      </c>
      <c r="B25" s="17" t="s">
        <v>84</v>
      </c>
      <c r="C25" s="24">
        <v>0</v>
      </c>
      <c r="D25" s="24">
        <v>0</v>
      </c>
      <c r="E25" s="24">
        <v>3818.0797000000002</v>
      </c>
      <c r="F25" s="24">
        <f t="shared" si="0"/>
        <v>3818.0797000000002</v>
      </c>
      <c r="G25" s="24">
        <f t="shared" si="1"/>
        <v>0</v>
      </c>
    </row>
    <row r="26" spans="1:7" hidden="1" x14ac:dyDescent="0.25">
      <c r="A26" s="6">
        <v>25020100</v>
      </c>
      <c r="B26" s="17" t="s">
        <v>85</v>
      </c>
      <c r="C26" s="24">
        <v>0</v>
      </c>
      <c r="D26" s="24">
        <v>0</v>
      </c>
      <c r="E26" s="24">
        <v>1254.3742400000001</v>
      </c>
      <c r="F26" s="24">
        <f t="shared" si="0"/>
        <v>1254.3742400000001</v>
      </c>
      <c r="G26" s="24">
        <f t="shared" si="1"/>
        <v>0</v>
      </c>
    </row>
    <row r="27" spans="1:7" ht="105" hidden="1" x14ac:dyDescent="0.25">
      <c r="A27" s="6">
        <v>25020200</v>
      </c>
      <c r="B27" s="17" t="s">
        <v>86</v>
      </c>
      <c r="C27" s="24">
        <v>0</v>
      </c>
      <c r="D27" s="24">
        <v>0</v>
      </c>
      <c r="E27" s="24">
        <v>2563.7054600000001</v>
      </c>
      <c r="F27" s="24">
        <f t="shared" si="0"/>
        <v>2563.7054600000001</v>
      </c>
      <c r="G27" s="24">
        <f t="shared" si="1"/>
        <v>0</v>
      </c>
    </row>
    <row r="28" spans="1:7" s="4" customFormat="1" ht="14.25" customHeight="1" x14ac:dyDescent="0.25">
      <c r="A28" s="5">
        <v>30000000</v>
      </c>
      <c r="B28" s="16" t="s">
        <v>87</v>
      </c>
      <c r="C28" s="25">
        <v>0</v>
      </c>
      <c r="D28" s="25">
        <v>0</v>
      </c>
      <c r="E28" s="25">
        <v>299.0256</v>
      </c>
      <c r="F28" s="25">
        <f t="shared" si="0"/>
        <v>299.0256</v>
      </c>
      <c r="G28" s="25">
        <f t="shared" si="1"/>
        <v>0</v>
      </c>
    </row>
    <row r="29" spans="1:7" hidden="1" x14ac:dyDescent="0.25">
      <c r="A29" s="6">
        <v>31000000</v>
      </c>
      <c r="B29" s="17" t="s">
        <v>88</v>
      </c>
      <c r="C29" s="24">
        <v>0</v>
      </c>
      <c r="D29" s="24">
        <v>0</v>
      </c>
      <c r="E29" s="24">
        <v>299.0256</v>
      </c>
      <c r="F29" s="24">
        <f t="shared" si="0"/>
        <v>299.0256</v>
      </c>
      <c r="G29" s="24">
        <f t="shared" si="1"/>
        <v>0</v>
      </c>
    </row>
    <row r="30" spans="1:7" ht="45" x14ac:dyDescent="0.25">
      <c r="A30" s="6">
        <v>31030000</v>
      </c>
      <c r="B30" s="17" t="s">
        <v>89</v>
      </c>
      <c r="C30" s="24">
        <v>0</v>
      </c>
      <c r="D30" s="24">
        <v>0</v>
      </c>
      <c r="E30" s="24">
        <v>299.0256</v>
      </c>
      <c r="F30" s="24">
        <f t="shared" si="0"/>
        <v>299.0256</v>
      </c>
      <c r="G30" s="24">
        <f t="shared" si="1"/>
        <v>0</v>
      </c>
    </row>
    <row r="31" spans="1:7" s="4" customFormat="1" ht="14.25" customHeight="1" x14ac:dyDescent="0.25">
      <c r="A31" s="5">
        <v>40000000</v>
      </c>
      <c r="B31" s="16" t="s">
        <v>57</v>
      </c>
      <c r="C31" s="25">
        <v>5000</v>
      </c>
      <c r="D31" s="25">
        <v>5000</v>
      </c>
      <c r="E31" s="25">
        <v>4858.7299999999996</v>
      </c>
      <c r="F31" s="25">
        <f t="shared" si="0"/>
        <v>-141.27000000000044</v>
      </c>
      <c r="G31" s="25">
        <f t="shared" si="1"/>
        <v>97.174599999999984</v>
      </c>
    </row>
    <row r="32" spans="1:7" hidden="1" x14ac:dyDescent="0.25">
      <c r="A32" s="6">
        <v>41000000</v>
      </c>
      <c r="B32" s="17" t="s">
        <v>58</v>
      </c>
      <c r="C32" s="24">
        <v>5000</v>
      </c>
      <c r="D32" s="24">
        <v>5000</v>
      </c>
      <c r="E32" s="24">
        <v>4858.7299999999996</v>
      </c>
      <c r="F32" s="24">
        <f t="shared" si="0"/>
        <v>-141.27000000000044</v>
      </c>
      <c r="G32" s="24">
        <f t="shared" si="1"/>
        <v>97.174599999999984</v>
      </c>
    </row>
    <row r="33" spans="1:7" ht="30" hidden="1" x14ac:dyDescent="0.25">
      <c r="A33" s="6">
        <v>41050000</v>
      </c>
      <c r="B33" s="17" t="s">
        <v>90</v>
      </c>
      <c r="C33" s="24">
        <v>5000</v>
      </c>
      <c r="D33" s="24">
        <v>5000</v>
      </c>
      <c r="E33" s="24">
        <v>4858.7299999999996</v>
      </c>
      <c r="F33" s="24">
        <f t="shared" si="0"/>
        <v>-141.27000000000044</v>
      </c>
      <c r="G33" s="24">
        <f t="shared" si="1"/>
        <v>97.174599999999984</v>
      </c>
    </row>
    <row r="34" spans="1:7" x14ac:dyDescent="0.25">
      <c r="A34" s="6">
        <v>41053900</v>
      </c>
      <c r="B34" s="17" t="s">
        <v>91</v>
      </c>
      <c r="C34" s="24">
        <v>5000</v>
      </c>
      <c r="D34" s="24">
        <v>5000</v>
      </c>
      <c r="E34" s="24">
        <v>4858.7299999999996</v>
      </c>
      <c r="F34" s="24">
        <f t="shared" si="0"/>
        <v>-141.27000000000044</v>
      </c>
      <c r="G34" s="24">
        <f t="shared" si="1"/>
        <v>97.174599999999984</v>
      </c>
    </row>
    <row r="35" spans="1:7" s="4" customFormat="1" x14ac:dyDescent="0.25">
      <c r="A35" s="5">
        <v>50000000</v>
      </c>
      <c r="B35" s="16" t="s">
        <v>92</v>
      </c>
      <c r="C35" s="25">
        <v>30.119</v>
      </c>
      <c r="D35" s="25">
        <v>5.476</v>
      </c>
      <c r="E35" s="25">
        <v>5.4761199999999999</v>
      </c>
      <c r="F35" s="25">
        <f t="shared" si="0"/>
        <v>1.1999999999989797E-4</v>
      </c>
      <c r="G35" s="25">
        <f t="shared" si="1"/>
        <v>100.00219138056976</v>
      </c>
    </row>
    <row r="36" spans="1:7" ht="60" x14ac:dyDescent="0.25">
      <c r="A36" s="6">
        <v>50110000</v>
      </c>
      <c r="B36" s="17" t="s">
        <v>93</v>
      </c>
      <c r="C36" s="24">
        <v>30.119</v>
      </c>
      <c r="D36" s="24">
        <v>5.476</v>
      </c>
      <c r="E36" s="24">
        <v>5.4761199999999999</v>
      </c>
      <c r="F36" s="24">
        <f t="shared" si="0"/>
        <v>1.1999999999989797E-4</v>
      </c>
      <c r="G36" s="24">
        <f t="shared" si="1"/>
        <v>100.00219138056976</v>
      </c>
    </row>
    <row r="37" spans="1:7" ht="20.25" customHeight="1" x14ac:dyDescent="0.25">
      <c r="A37" s="80" t="s">
        <v>66</v>
      </c>
      <c r="B37" s="80"/>
      <c r="C37" s="26">
        <v>305.017</v>
      </c>
      <c r="D37" s="26">
        <v>73.174000000000007</v>
      </c>
      <c r="E37" s="26">
        <v>4292.1554299999998</v>
      </c>
      <c r="F37" s="26">
        <f t="shared" si="0"/>
        <v>4218.9814299999998</v>
      </c>
      <c r="G37" s="26">
        <f t="shared" si="1"/>
        <v>5865.6837537923293</v>
      </c>
    </row>
    <row r="38" spans="1:7" ht="16.5" customHeight="1" x14ac:dyDescent="0.25">
      <c r="A38" s="80" t="s">
        <v>67</v>
      </c>
      <c r="B38" s="80"/>
      <c r="C38" s="26">
        <v>5305.0169999999998</v>
      </c>
      <c r="D38" s="26">
        <v>5073.174</v>
      </c>
      <c r="E38" s="26">
        <v>9150.8854299999985</v>
      </c>
      <c r="F38" s="26">
        <f t="shared" si="0"/>
        <v>4077.7114299999985</v>
      </c>
      <c r="G38" s="26">
        <f t="shared" si="1"/>
        <v>180.37791390557467</v>
      </c>
    </row>
  </sheetData>
  <mergeCells count="8">
    <mergeCell ref="A37:B37"/>
    <mergeCell ref="A38:B38"/>
    <mergeCell ref="A2:G2"/>
    <mergeCell ref="A3:G3"/>
    <mergeCell ref="A4:G4"/>
    <mergeCell ref="A6:A7"/>
    <mergeCell ref="B6:B7"/>
    <mergeCell ref="C6:G6"/>
  </mergeCells>
  <pageMargins left="0.59055118110236227" right="0.19685039370078741" top="0.39370078740157483" bottom="0.39370078740157483" header="0" footer="0"/>
  <pageSetup paperSize="9" scale="70" fitToHeight="50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27A0-63C9-49A9-AACC-629A5FDA3832}">
  <dimension ref="A2:H45"/>
  <sheetViews>
    <sheetView workbookViewId="0">
      <selection activeCell="A2" sqref="A2:G4"/>
    </sheetView>
  </sheetViews>
  <sheetFormatPr defaultRowHeight="12.75" x14ac:dyDescent="0.2"/>
  <cols>
    <col min="1" max="1" width="12.7109375" style="72" customWidth="1"/>
    <col min="2" max="2" width="51.28515625" style="73" customWidth="1"/>
    <col min="3" max="3" width="13.85546875" style="71" customWidth="1"/>
    <col min="4" max="5" width="14.5703125" style="71" customWidth="1"/>
    <col min="6" max="6" width="11.85546875" style="71" customWidth="1"/>
    <col min="7" max="7" width="13.28515625" style="71" customWidth="1"/>
    <col min="8" max="247" width="9.140625" style="71"/>
    <col min="248" max="248" width="12.7109375" style="71" customWidth="1"/>
    <col min="249" max="249" width="50.7109375" style="71" customWidth="1"/>
    <col min="250" max="263" width="15.7109375" style="71" customWidth="1"/>
    <col min="264" max="503" width="9.140625" style="71"/>
    <col min="504" max="504" width="12.7109375" style="71" customWidth="1"/>
    <col min="505" max="505" width="50.7109375" style="71" customWidth="1"/>
    <col min="506" max="519" width="15.7109375" style="71" customWidth="1"/>
    <col min="520" max="759" width="9.140625" style="71"/>
    <col min="760" max="760" width="12.7109375" style="71" customWidth="1"/>
    <col min="761" max="761" width="50.7109375" style="71" customWidth="1"/>
    <col min="762" max="775" width="15.7109375" style="71" customWidth="1"/>
    <col min="776" max="1015" width="9.140625" style="71"/>
    <col min="1016" max="1016" width="12.7109375" style="71" customWidth="1"/>
    <col min="1017" max="1017" width="50.7109375" style="71" customWidth="1"/>
    <col min="1018" max="1031" width="15.7109375" style="71" customWidth="1"/>
    <col min="1032" max="1271" width="9.140625" style="71"/>
    <col min="1272" max="1272" width="12.7109375" style="71" customWidth="1"/>
    <col min="1273" max="1273" width="50.7109375" style="71" customWidth="1"/>
    <col min="1274" max="1287" width="15.7109375" style="71" customWidth="1"/>
    <col min="1288" max="1527" width="9.140625" style="71"/>
    <col min="1528" max="1528" width="12.7109375" style="71" customWidth="1"/>
    <col min="1529" max="1529" width="50.7109375" style="71" customWidth="1"/>
    <col min="1530" max="1543" width="15.7109375" style="71" customWidth="1"/>
    <col min="1544" max="1783" width="9.140625" style="71"/>
    <col min="1784" max="1784" width="12.7109375" style="71" customWidth="1"/>
    <col min="1785" max="1785" width="50.7109375" style="71" customWidth="1"/>
    <col min="1786" max="1799" width="15.7109375" style="71" customWidth="1"/>
    <col min="1800" max="2039" width="9.140625" style="71"/>
    <col min="2040" max="2040" width="12.7109375" style="71" customWidth="1"/>
    <col min="2041" max="2041" width="50.7109375" style="71" customWidth="1"/>
    <col min="2042" max="2055" width="15.7109375" style="71" customWidth="1"/>
    <col min="2056" max="2295" width="9.140625" style="71"/>
    <col min="2296" max="2296" width="12.7109375" style="71" customWidth="1"/>
    <col min="2297" max="2297" width="50.7109375" style="71" customWidth="1"/>
    <col min="2298" max="2311" width="15.7109375" style="71" customWidth="1"/>
    <col min="2312" max="2551" width="9.140625" style="71"/>
    <col min="2552" max="2552" width="12.7109375" style="71" customWidth="1"/>
    <col min="2553" max="2553" width="50.7109375" style="71" customWidth="1"/>
    <col min="2554" max="2567" width="15.7109375" style="71" customWidth="1"/>
    <col min="2568" max="2807" width="9.140625" style="71"/>
    <col min="2808" max="2808" width="12.7109375" style="71" customWidth="1"/>
    <col min="2809" max="2809" width="50.7109375" style="71" customWidth="1"/>
    <col min="2810" max="2823" width="15.7109375" style="71" customWidth="1"/>
    <col min="2824" max="3063" width="9.140625" style="71"/>
    <col min="3064" max="3064" width="12.7109375" style="71" customWidth="1"/>
    <col min="3065" max="3065" width="50.7109375" style="71" customWidth="1"/>
    <col min="3066" max="3079" width="15.7109375" style="71" customWidth="1"/>
    <col min="3080" max="3319" width="9.140625" style="71"/>
    <col min="3320" max="3320" width="12.7109375" style="71" customWidth="1"/>
    <col min="3321" max="3321" width="50.7109375" style="71" customWidth="1"/>
    <col min="3322" max="3335" width="15.7109375" style="71" customWidth="1"/>
    <col min="3336" max="3575" width="9.140625" style="71"/>
    <col min="3576" max="3576" width="12.7109375" style="71" customWidth="1"/>
    <col min="3577" max="3577" width="50.7109375" style="71" customWidth="1"/>
    <col min="3578" max="3591" width="15.7109375" style="71" customWidth="1"/>
    <col min="3592" max="3831" width="9.140625" style="71"/>
    <col min="3832" max="3832" width="12.7109375" style="71" customWidth="1"/>
    <col min="3833" max="3833" width="50.7109375" style="71" customWidth="1"/>
    <col min="3834" max="3847" width="15.7109375" style="71" customWidth="1"/>
    <col min="3848" max="4087" width="9.140625" style="71"/>
    <col min="4088" max="4088" width="12.7109375" style="71" customWidth="1"/>
    <col min="4089" max="4089" width="50.7109375" style="71" customWidth="1"/>
    <col min="4090" max="4103" width="15.7109375" style="71" customWidth="1"/>
    <col min="4104" max="4343" width="9.140625" style="71"/>
    <col min="4344" max="4344" width="12.7109375" style="71" customWidth="1"/>
    <col min="4345" max="4345" width="50.7109375" style="71" customWidth="1"/>
    <col min="4346" max="4359" width="15.7109375" style="71" customWidth="1"/>
    <col min="4360" max="4599" width="9.140625" style="71"/>
    <col min="4600" max="4600" width="12.7109375" style="71" customWidth="1"/>
    <col min="4601" max="4601" width="50.7109375" style="71" customWidth="1"/>
    <col min="4602" max="4615" width="15.7109375" style="71" customWidth="1"/>
    <col min="4616" max="4855" width="9.140625" style="71"/>
    <col min="4856" max="4856" width="12.7109375" style="71" customWidth="1"/>
    <col min="4857" max="4857" width="50.7109375" style="71" customWidth="1"/>
    <col min="4858" max="4871" width="15.7109375" style="71" customWidth="1"/>
    <col min="4872" max="5111" width="9.140625" style="71"/>
    <col min="5112" max="5112" width="12.7109375" style="71" customWidth="1"/>
    <col min="5113" max="5113" width="50.7109375" style="71" customWidth="1"/>
    <col min="5114" max="5127" width="15.7109375" style="71" customWidth="1"/>
    <col min="5128" max="5367" width="9.140625" style="71"/>
    <col min="5368" max="5368" width="12.7109375" style="71" customWidth="1"/>
    <col min="5369" max="5369" width="50.7109375" style="71" customWidth="1"/>
    <col min="5370" max="5383" width="15.7109375" style="71" customWidth="1"/>
    <col min="5384" max="5623" width="9.140625" style="71"/>
    <col min="5624" max="5624" width="12.7109375" style="71" customWidth="1"/>
    <col min="5625" max="5625" width="50.7109375" style="71" customWidth="1"/>
    <col min="5626" max="5639" width="15.7109375" style="71" customWidth="1"/>
    <col min="5640" max="5879" width="9.140625" style="71"/>
    <col min="5880" max="5880" width="12.7109375" style="71" customWidth="1"/>
    <col min="5881" max="5881" width="50.7109375" style="71" customWidth="1"/>
    <col min="5882" max="5895" width="15.7109375" style="71" customWidth="1"/>
    <col min="5896" max="6135" width="9.140625" style="71"/>
    <col min="6136" max="6136" width="12.7109375" style="71" customWidth="1"/>
    <col min="6137" max="6137" width="50.7109375" style="71" customWidth="1"/>
    <col min="6138" max="6151" width="15.7109375" style="71" customWidth="1"/>
    <col min="6152" max="6391" width="9.140625" style="71"/>
    <col min="6392" max="6392" width="12.7109375" style="71" customWidth="1"/>
    <col min="6393" max="6393" width="50.7109375" style="71" customWidth="1"/>
    <col min="6394" max="6407" width="15.7109375" style="71" customWidth="1"/>
    <col min="6408" max="6647" width="9.140625" style="71"/>
    <col min="6648" max="6648" width="12.7109375" style="71" customWidth="1"/>
    <col min="6649" max="6649" width="50.7109375" style="71" customWidth="1"/>
    <col min="6650" max="6663" width="15.7109375" style="71" customWidth="1"/>
    <col min="6664" max="6903" width="9.140625" style="71"/>
    <col min="6904" max="6904" width="12.7109375" style="71" customWidth="1"/>
    <col min="6905" max="6905" width="50.7109375" style="71" customWidth="1"/>
    <col min="6906" max="6919" width="15.7109375" style="71" customWidth="1"/>
    <col min="6920" max="7159" width="9.140625" style="71"/>
    <col min="7160" max="7160" width="12.7109375" style="71" customWidth="1"/>
    <col min="7161" max="7161" width="50.7109375" style="71" customWidth="1"/>
    <col min="7162" max="7175" width="15.7109375" style="71" customWidth="1"/>
    <col min="7176" max="7415" width="9.140625" style="71"/>
    <col min="7416" max="7416" width="12.7109375" style="71" customWidth="1"/>
    <col min="7417" max="7417" width="50.7109375" style="71" customWidth="1"/>
    <col min="7418" max="7431" width="15.7109375" style="71" customWidth="1"/>
    <col min="7432" max="7671" width="9.140625" style="71"/>
    <col min="7672" max="7672" width="12.7109375" style="71" customWidth="1"/>
    <col min="7673" max="7673" width="50.7109375" style="71" customWidth="1"/>
    <col min="7674" max="7687" width="15.7109375" style="71" customWidth="1"/>
    <col min="7688" max="7927" width="9.140625" style="71"/>
    <col min="7928" max="7928" width="12.7109375" style="71" customWidth="1"/>
    <col min="7929" max="7929" width="50.7109375" style="71" customWidth="1"/>
    <col min="7930" max="7943" width="15.7109375" style="71" customWidth="1"/>
    <col min="7944" max="8183" width="9.140625" style="71"/>
    <col min="8184" max="8184" width="12.7109375" style="71" customWidth="1"/>
    <col min="8185" max="8185" width="50.7109375" style="71" customWidth="1"/>
    <col min="8186" max="8199" width="15.7109375" style="71" customWidth="1"/>
    <col min="8200" max="8439" width="9.140625" style="71"/>
    <col min="8440" max="8440" width="12.7109375" style="71" customWidth="1"/>
    <col min="8441" max="8441" width="50.7109375" style="71" customWidth="1"/>
    <col min="8442" max="8455" width="15.7109375" style="71" customWidth="1"/>
    <col min="8456" max="8695" width="9.140625" style="71"/>
    <col min="8696" max="8696" width="12.7109375" style="71" customWidth="1"/>
    <col min="8697" max="8697" width="50.7109375" style="71" customWidth="1"/>
    <col min="8698" max="8711" width="15.7109375" style="71" customWidth="1"/>
    <col min="8712" max="8951" width="9.140625" style="71"/>
    <col min="8952" max="8952" width="12.7109375" style="71" customWidth="1"/>
    <col min="8953" max="8953" width="50.7109375" style="71" customWidth="1"/>
    <col min="8954" max="8967" width="15.7109375" style="71" customWidth="1"/>
    <col min="8968" max="9207" width="9.140625" style="71"/>
    <col min="9208" max="9208" width="12.7109375" style="71" customWidth="1"/>
    <col min="9209" max="9209" width="50.7109375" style="71" customWidth="1"/>
    <col min="9210" max="9223" width="15.7109375" style="71" customWidth="1"/>
    <col min="9224" max="9463" width="9.140625" style="71"/>
    <col min="9464" max="9464" width="12.7109375" style="71" customWidth="1"/>
    <col min="9465" max="9465" width="50.7109375" style="71" customWidth="1"/>
    <col min="9466" max="9479" width="15.7109375" style="71" customWidth="1"/>
    <col min="9480" max="9719" width="9.140625" style="71"/>
    <col min="9720" max="9720" width="12.7109375" style="71" customWidth="1"/>
    <col min="9721" max="9721" width="50.7109375" style="71" customWidth="1"/>
    <col min="9722" max="9735" width="15.7109375" style="71" customWidth="1"/>
    <col min="9736" max="9975" width="9.140625" style="71"/>
    <col min="9976" max="9976" width="12.7109375" style="71" customWidth="1"/>
    <col min="9977" max="9977" width="50.7109375" style="71" customWidth="1"/>
    <col min="9978" max="9991" width="15.7109375" style="71" customWidth="1"/>
    <col min="9992" max="10231" width="9.140625" style="71"/>
    <col min="10232" max="10232" width="12.7109375" style="71" customWidth="1"/>
    <col min="10233" max="10233" width="50.7109375" style="71" customWidth="1"/>
    <col min="10234" max="10247" width="15.7109375" style="71" customWidth="1"/>
    <col min="10248" max="10487" width="9.140625" style="71"/>
    <col min="10488" max="10488" width="12.7109375" style="71" customWidth="1"/>
    <col min="10489" max="10489" width="50.7109375" style="71" customWidth="1"/>
    <col min="10490" max="10503" width="15.7109375" style="71" customWidth="1"/>
    <col min="10504" max="10743" width="9.140625" style="71"/>
    <col min="10744" max="10744" width="12.7109375" style="71" customWidth="1"/>
    <col min="10745" max="10745" width="50.7109375" style="71" customWidth="1"/>
    <col min="10746" max="10759" width="15.7109375" style="71" customWidth="1"/>
    <col min="10760" max="10999" width="9.140625" style="71"/>
    <col min="11000" max="11000" width="12.7109375" style="71" customWidth="1"/>
    <col min="11001" max="11001" width="50.7109375" style="71" customWidth="1"/>
    <col min="11002" max="11015" width="15.7109375" style="71" customWidth="1"/>
    <col min="11016" max="11255" width="9.140625" style="71"/>
    <col min="11256" max="11256" width="12.7109375" style="71" customWidth="1"/>
    <col min="11257" max="11257" width="50.7109375" style="71" customWidth="1"/>
    <col min="11258" max="11271" width="15.7109375" style="71" customWidth="1"/>
    <col min="11272" max="11511" width="9.140625" style="71"/>
    <col min="11512" max="11512" width="12.7109375" style="71" customWidth="1"/>
    <col min="11513" max="11513" width="50.7109375" style="71" customWidth="1"/>
    <col min="11514" max="11527" width="15.7109375" style="71" customWidth="1"/>
    <col min="11528" max="11767" width="9.140625" style="71"/>
    <col min="11768" max="11768" width="12.7109375" style="71" customWidth="1"/>
    <col min="11769" max="11769" width="50.7109375" style="71" customWidth="1"/>
    <col min="11770" max="11783" width="15.7109375" style="71" customWidth="1"/>
    <col min="11784" max="12023" width="9.140625" style="71"/>
    <col min="12024" max="12024" width="12.7109375" style="71" customWidth="1"/>
    <col min="12025" max="12025" width="50.7109375" style="71" customWidth="1"/>
    <col min="12026" max="12039" width="15.7109375" style="71" customWidth="1"/>
    <col min="12040" max="12279" width="9.140625" style="71"/>
    <col min="12280" max="12280" width="12.7109375" style="71" customWidth="1"/>
    <col min="12281" max="12281" width="50.7109375" style="71" customWidth="1"/>
    <col min="12282" max="12295" width="15.7109375" style="71" customWidth="1"/>
    <col min="12296" max="12535" width="9.140625" style="71"/>
    <col min="12536" max="12536" width="12.7109375" style="71" customWidth="1"/>
    <col min="12537" max="12537" width="50.7109375" style="71" customWidth="1"/>
    <col min="12538" max="12551" width="15.7109375" style="71" customWidth="1"/>
    <col min="12552" max="12791" width="9.140625" style="71"/>
    <col min="12792" max="12792" width="12.7109375" style="71" customWidth="1"/>
    <col min="12793" max="12793" width="50.7109375" style="71" customWidth="1"/>
    <col min="12794" max="12807" width="15.7109375" style="71" customWidth="1"/>
    <col min="12808" max="13047" width="9.140625" style="71"/>
    <col min="13048" max="13048" width="12.7109375" style="71" customWidth="1"/>
    <col min="13049" max="13049" width="50.7109375" style="71" customWidth="1"/>
    <col min="13050" max="13063" width="15.7109375" style="71" customWidth="1"/>
    <col min="13064" max="13303" width="9.140625" style="71"/>
    <col min="13304" max="13304" width="12.7109375" style="71" customWidth="1"/>
    <col min="13305" max="13305" width="50.7109375" style="71" customWidth="1"/>
    <col min="13306" max="13319" width="15.7109375" style="71" customWidth="1"/>
    <col min="13320" max="13559" width="9.140625" style="71"/>
    <col min="13560" max="13560" width="12.7109375" style="71" customWidth="1"/>
    <col min="13561" max="13561" width="50.7109375" style="71" customWidth="1"/>
    <col min="13562" max="13575" width="15.7109375" style="71" customWidth="1"/>
    <col min="13576" max="13815" width="9.140625" style="71"/>
    <col min="13816" max="13816" width="12.7109375" style="71" customWidth="1"/>
    <col min="13817" max="13817" width="50.7109375" style="71" customWidth="1"/>
    <col min="13818" max="13831" width="15.7109375" style="71" customWidth="1"/>
    <col min="13832" max="14071" width="9.140625" style="71"/>
    <col min="14072" max="14072" width="12.7109375" style="71" customWidth="1"/>
    <col min="14073" max="14073" width="50.7109375" style="71" customWidth="1"/>
    <col min="14074" max="14087" width="15.7109375" style="71" customWidth="1"/>
    <col min="14088" max="14327" width="9.140625" style="71"/>
    <col min="14328" max="14328" width="12.7109375" style="71" customWidth="1"/>
    <col min="14329" max="14329" width="50.7109375" style="71" customWidth="1"/>
    <col min="14330" max="14343" width="15.7109375" style="71" customWidth="1"/>
    <col min="14344" max="14583" width="9.140625" style="71"/>
    <col min="14584" max="14584" width="12.7109375" style="71" customWidth="1"/>
    <col min="14585" max="14585" width="50.7109375" style="71" customWidth="1"/>
    <col min="14586" max="14599" width="15.7109375" style="71" customWidth="1"/>
    <col min="14600" max="14839" width="9.140625" style="71"/>
    <col min="14840" max="14840" width="12.7109375" style="71" customWidth="1"/>
    <col min="14841" max="14841" width="50.7109375" style="71" customWidth="1"/>
    <col min="14842" max="14855" width="15.7109375" style="71" customWidth="1"/>
    <col min="14856" max="15095" width="9.140625" style="71"/>
    <col min="15096" max="15096" width="12.7109375" style="71" customWidth="1"/>
    <col min="15097" max="15097" width="50.7109375" style="71" customWidth="1"/>
    <col min="15098" max="15111" width="15.7109375" style="71" customWidth="1"/>
    <col min="15112" max="15351" width="9.140625" style="71"/>
    <col min="15352" max="15352" width="12.7109375" style="71" customWidth="1"/>
    <col min="15353" max="15353" width="50.7109375" style="71" customWidth="1"/>
    <col min="15354" max="15367" width="15.7109375" style="71" customWidth="1"/>
    <col min="15368" max="15607" width="9.140625" style="71"/>
    <col min="15608" max="15608" width="12.7109375" style="71" customWidth="1"/>
    <col min="15609" max="15609" width="50.7109375" style="71" customWidth="1"/>
    <col min="15610" max="15623" width="15.7109375" style="71" customWidth="1"/>
    <col min="15624" max="15863" width="9.140625" style="71"/>
    <col min="15864" max="15864" width="12.7109375" style="71" customWidth="1"/>
    <col min="15865" max="15865" width="50.7109375" style="71" customWidth="1"/>
    <col min="15866" max="15879" width="15.7109375" style="71" customWidth="1"/>
    <col min="15880" max="16119" width="9.140625" style="71"/>
    <col min="16120" max="16120" width="12.7109375" style="71" customWidth="1"/>
    <col min="16121" max="16121" width="50.7109375" style="71" customWidth="1"/>
    <col min="16122" max="16135" width="15.7109375" style="71" customWidth="1"/>
    <col min="16136" max="16384" width="9.140625" style="71"/>
  </cols>
  <sheetData>
    <row r="2" spans="1:8" ht="14.25" x14ac:dyDescent="0.2">
      <c r="A2" s="92" t="s">
        <v>207</v>
      </c>
      <c r="B2" s="92"/>
      <c r="C2" s="92"/>
      <c r="D2" s="92"/>
      <c r="E2" s="92"/>
      <c r="F2" s="92"/>
      <c r="G2" s="92"/>
    </row>
    <row r="3" spans="1:8" ht="14.25" x14ac:dyDescent="0.2">
      <c r="A3" s="92" t="s">
        <v>70</v>
      </c>
      <c r="B3" s="92"/>
      <c r="C3" s="92"/>
      <c r="D3" s="92"/>
      <c r="E3" s="92"/>
      <c r="F3" s="92"/>
      <c r="G3" s="92"/>
    </row>
    <row r="4" spans="1:8" ht="14.25" x14ac:dyDescent="0.2">
      <c r="A4" s="92" t="s">
        <v>71</v>
      </c>
      <c r="B4" s="92"/>
      <c r="C4" s="92"/>
      <c r="D4" s="92"/>
      <c r="E4" s="92"/>
      <c r="F4" s="92"/>
      <c r="G4" s="92"/>
    </row>
    <row r="5" spans="1:8" ht="15" x14ac:dyDescent="0.25">
      <c r="A5" s="101"/>
      <c r="B5" s="102"/>
      <c r="C5" s="103"/>
      <c r="D5" s="103"/>
      <c r="E5" s="103"/>
      <c r="F5" s="103"/>
      <c r="G5" s="104" t="s">
        <v>95</v>
      </c>
    </row>
    <row r="6" spans="1:8" s="74" customFormat="1" ht="86.25" customHeight="1" x14ac:dyDescent="0.2">
      <c r="A6" s="100" t="s">
        <v>131</v>
      </c>
      <c r="B6" s="100" t="s">
        <v>132</v>
      </c>
      <c r="C6" s="100" t="s">
        <v>133</v>
      </c>
      <c r="D6" s="100" t="s">
        <v>134</v>
      </c>
      <c r="E6" s="100" t="s">
        <v>135</v>
      </c>
      <c r="F6" s="100" t="s">
        <v>136</v>
      </c>
      <c r="G6" s="100" t="s">
        <v>206</v>
      </c>
    </row>
    <row r="7" spans="1:8" ht="14.25" x14ac:dyDescent="0.2">
      <c r="A7" s="100">
        <v>1</v>
      </c>
      <c r="B7" s="100">
        <v>2</v>
      </c>
      <c r="C7" s="100">
        <v>3</v>
      </c>
      <c r="D7" s="100">
        <v>4</v>
      </c>
      <c r="E7" s="100">
        <v>5</v>
      </c>
      <c r="F7" s="100">
        <v>6</v>
      </c>
      <c r="G7" s="100">
        <v>7</v>
      </c>
    </row>
    <row r="8" spans="1:8" ht="60" x14ac:dyDescent="0.2">
      <c r="A8" s="105" t="s">
        <v>137</v>
      </c>
      <c r="B8" s="106" t="s">
        <v>138</v>
      </c>
      <c r="C8" s="107">
        <v>38105.356999999996</v>
      </c>
      <c r="D8" s="107">
        <v>9548.8160000000007</v>
      </c>
      <c r="E8" s="107">
        <v>5992.9815399999998</v>
      </c>
      <c r="F8" s="107">
        <f>D8-E8</f>
        <v>3555.8344600000009</v>
      </c>
      <c r="G8" s="107">
        <f>IF(D8=0,0,(E8/D8)*100)</f>
        <v>62.761514516564141</v>
      </c>
      <c r="H8" s="75"/>
    </row>
    <row r="9" spans="1:8" ht="45" x14ac:dyDescent="0.2">
      <c r="A9" s="105" t="s">
        <v>160</v>
      </c>
      <c r="B9" s="106" t="s">
        <v>161</v>
      </c>
      <c r="C9" s="107">
        <v>21005.581000000002</v>
      </c>
      <c r="D9" s="107">
        <v>8076.4530000000004</v>
      </c>
      <c r="E9" s="107">
        <v>5579.6227400000007</v>
      </c>
      <c r="F9" s="107">
        <f>D9-E9</f>
        <v>2496.8302599999997</v>
      </c>
      <c r="G9" s="107">
        <f>IF(D9=0,0,(E9/D9)*100)</f>
        <v>69.085064198355397</v>
      </c>
      <c r="H9" s="75"/>
    </row>
    <row r="10" spans="1:8" ht="45" x14ac:dyDescent="0.2">
      <c r="A10" s="105" t="s">
        <v>162</v>
      </c>
      <c r="B10" s="106" t="s">
        <v>163</v>
      </c>
      <c r="C10" s="107">
        <v>44991.5</v>
      </c>
      <c r="D10" s="107">
        <v>10038.800000000001</v>
      </c>
      <c r="E10" s="107">
        <v>9623.9318299999995</v>
      </c>
      <c r="F10" s="107">
        <f>D10-E10</f>
        <v>414.86817000000156</v>
      </c>
      <c r="G10" s="107">
        <f>IF(D10=0,0,(E10/D10)*100)</f>
        <v>95.867352970474542</v>
      </c>
      <c r="H10" s="75"/>
    </row>
    <row r="11" spans="1:8" ht="75" x14ac:dyDescent="0.2">
      <c r="A11" s="105" t="s">
        <v>164</v>
      </c>
      <c r="B11" s="106" t="s">
        <v>165</v>
      </c>
      <c r="C11" s="107">
        <v>89.62</v>
      </c>
      <c r="D11" s="107">
        <v>89.62</v>
      </c>
      <c r="E11" s="107">
        <v>80.632840000000002</v>
      </c>
      <c r="F11" s="107">
        <f>D11-E11</f>
        <v>8.9871600000000029</v>
      </c>
      <c r="G11" s="107">
        <f>IF(D11=0,0,(E11/D11)*100)</f>
        <v>89.971925909395225</v>
      </c>
      <c r="H11" s="75"/>
    </row>
    <row r="12" spans="1:8" ht="75" x14ac:dyDescent="0.2">
      <c r="A12" s="105" t="s">
        <v>139</v>
      </c>
      <c r="B12" s="106" t="s">
        <v>140</v>
      </c>
      <c r="C12" s="107">
        <v>38.652999999999999</v>
      </c>
      <c r="D12" s="107">
        <v>38.652999999999999</v>
      </c>
      <c r="E12" s="107">
        <v>38.652999999999999</v>
      </c>
      <c r="F12" s="107">
        <f>D12-E12</f>
        <v>0</v>
      </c>
      <c r="G12" s="107">
        <f>IF(D12=0,0,(E12/D12)*100)</f>
        <v>100</v>
      </c>
      <c r="H12" s="75"/>
    </row>
    <row r="13" spans="1:8" ht="30" x14ac:dyDescent="0.2">
      <c r="A13" s="105" t="s">
        <v>166</v>
      </c>
      <c r="B13" s="106" t="s">
        <v>167</v>
      </c>
      <c r="C13" s="107">
        <v>1500</v>
      </c>
      <c r="D13" s="107">
        <v>1500</v>
      </c>
      <c r="E13" s="107">
        <v>1408.8214700000001</v>
      </c>
      <c r="F13" s="107">
        <f>D13-E13</f>
        <v>91.17852999999991</v>
      </c>
      <c r="G13" s="107">
        <f>IF(D13=0,0,(E13/D13)*100)</f>
        <v>93.921431333333345</v>
      </c>
      <c r="H13" s="75"/>
    </row>
    <row r="14" spans="1:8" ht="30" x14ac:dyDescent="0.2">
      <c r="A14" s="105" t="s">
        <v>168</v>
      </c>
      <c r="B14" s="106" t="s">
        <v>169</v>
      </c>
      <c r="C14" s="107">
        <v>60</v>
      </c>
      <c r="D14" s="107">
        <v>0</v>
      </c>
      <c r="E14" s="107">
        <v>0</v>
      </c>
      <c r="F14" s="107">
        <f>D14-E14</f>
        <v>0</v>
      </c>
      <c r="G14" s="107">
        <f>IF(D14=0,0,(E14/D14)*100)</f>
        <v>0</v>
      </c>
      <c r="H14" s="75"/>
    </row>
    <row r="15" spans="1:8" ht="30" x14ac:dyDescent="0.2">
      <c r="A15" s="105" t="s">
        <v>170</v>
      </c>
      <c r="B15" s="106" t="s">
        <v>171</v>
      </c>
      <c r="C15" s="107">
        <v>1.4339999999999999</v>
      </c>
      <c r="D15" s="107">
        <v>1.4339999999999999</v>
      </c>
      <c r="E15" s="107">
        <v>0</v>
      </c>
      <c r="F15" s="107">
        <f>D15-E15</f>
        <v>1.4339999999999999</v>
      </c>
      <c r="G15" s="107">
        <f>IF(D15=0,0,(E15/D15)*100)</f>
        <v>0</v>
      </c>
      <c r="H15" s="75"/>
    </row>
    <row r="16" spans="1:8" ht="30" x14ac:dyDescent="0.2">
      <c r="A16" s="105" t="s">
        <v>172</v>
      </c>
      <c r="B16" s="106" t="s">
        <v>173</v>
      </c>
      <c r="C16" s="107">
        <v>30</v>
      </c>
      <c r="D16" s="107">
        <v>30</v>
      </c>
      <c r="E16" s="107">
        <v>0</v>
      </c>
      <c r="F16" s="107">
        <f>D16-E16</f>
        <v>30</v>
      </c>
      <c r="G16" s="107">
        <f>IF(D16=0,0,(E16/D16)*100)</f>
        <v>0</v>
      </c>
      <c r="H16" s="75"/>
    </row>
    <row r="17" spans="1:8" ht="60" x14ac:dyDescent="0.2">
      <c r="A17" s="105" t="s">
        <v>174</v>
      </c>
      <c r="B17" s="106" t="s">
        <v>175</v>
      </c>
      <c r="C17" s="107">
        <v>320</v>
      </c>
      <c r="D17" s="107">
        <v>0</v>
      </c>
      <c r="E17" s="107">
        <v>0</v>
      </c>
      <c r="F17" s="107">
        <f>D17-E17</f>
        <v>0</v>
      </c>
      <c r="G17" s="107">
        <f>IF(D17=0,0,(E17/D17)*100)</f>
        <v>0</v>
      </c>
      <c r="H17" s="75"/>
    </row>
    <row r="18" spans="1:8" ht="75" x14ac:dyDescent="0.2">
      <c r="A18" s="105" t="s">
        <v>176</v>
      </c>
      <c r="B18" s="106" t="s">
        <v>177</v>
      </c>
      <c r="C18" s="107">
        <v>741.29200000000003</v>
      </c>
      <c r="D18" s="107">
        <v>186</v>
      </c>
      <c r="E18" s="107">
        <v>71.946920000000006</v>
      </c>
      <c r="F18" s="107">
        <f>D18-E18</f>
        <v>114.05307999999999</v>
      </c>
      <c r="G18" s="107">
        <f>IF(D18=0,0,(E18/D18)*100)</f>
        <v>38.68113978494624</v>
      </c>
      <c r="H18" s="75"/>
    </row>
    <row r="19" spans="1:8" ht="30" x14ac:dyDescent="0.2">
      <c r="A19" s="105" t="s">
        <v>178</v>
      </c>
      <c r="B19" s="106" t="s">
        <v>179</v>
      </c>
      <c r="C19" s="107">
        <v>9932.9549999999999</v>
      </c>
      <c r="D19" s="107">
        <v>2667.2669999999998</v>
      </c>
      <c r="E19" s="107">
        <v>1437.45029</v>
      </c>
      <c r="F19" s="107">
        <f>D19-E19</f>
        <v>1229.8167099999998</v>
      </c>
      <c r="G19" s="107">
        <f>IF(D19=0,0,(E19/D19)*100)</f>
        <v>53.8922533814575</v>
      </c>
      <c r="H19" s="75"/>
    </row>
    <row r="20" spans="1:8" ht="30" x14ac:dyDescent="0.2">
      <c r="A20" s="105" t="s">
        <v>180</v>
      </c>
      <c r="B20" s="106" t="s">
        <v>181</v>
      </c>
      <c r="C20" s="107">
        <v>1105.078</v>
      </c>
      <c r="D20" s="107">
        <v>276.27</v>
      </c>
      <c r="E20" s="107">
        <v>73.42</v>
      </c>
      <c r="F20" s="107">
        <f>D20-E20</f>
        <v>202.84999999999997</v>
      </c>
      <c r="G20" s="107">
        <f>IF(D20=0,0,(E20/D20)*100)</f>
        <v>26.575451551018929</v>
      </c>
      <c r="H20" s="75"/>
    </row>
    <row r="21" spans="1:8" ht="30" x14ac:dyDescent="0.2">
      <c r="A21" s="105" t="s">
        <v>148</v>
      </c>
      <c r="B21" s="106" t="s">
        <v>149</v>
      </c>
      <c r="C21" s="107">
        <v>11741.283999999996</v>
      </c>
      <c r="D21" s="107">
        <v>3998.0850000000005</v>
      </c>
      <c r="E21" s="107">
        <v>1796.6691499999999</v>
      </c>
      <c r="F21" s="107">
        <f>D21-E21</f>
        <v>2201.4158500000003</v>
      </c>
      <c r="G21" s="107">
        <f>IF(D21=0,0,(E21/D21)*100)</f>
        <v>44.938242933804553</v>
      </c>
      <c r="H21" s="75"/>
    </row>
    <row r="22" spans="1:8" ht="45" x14ac:dyDescent="0.2">
      <c r="A22" s="105" t="s">
        <v>182</v>
      </c>
      <c r="B22" s="106" t="s">
        <v>183</v>
      </c>
      <c r="C22" s="107">
        <v>5516.71</v>
      </c>
      <c r="D22" s="107">
        <v>5516.71</v>
      </c>
      <c r="E22" s="107">
        <v>4855.1655700000001</v>
      </c>
      <c r="F22" s="107">
        <f>D22-E22</f>
        <v>661.54442999999992</v>
      </c>
      <c r="G22" s="107">
        <f>IF(D22=0,0,(E22/D22)*100)</f>
        <v>88.0083522606771</v>
      </c>
      <c r="H22" s="75"/>
    </row>
    <row r="23" spans="1:8" ht="15" x14ac:dyDescent="0.2">
      <c r="A23" s="105" t="s">
        <v>184</v>
      </c>
      <c r="B23" s="106" t="s">
        <v>185</v>
      </c>
      <c r="C23" s="107">
        <v>20502.073</v>
      </c>
      <c r="D23" s="107">
        <v>7109.6369999999997</v>
      </c>
      <c r="E23" s="107">
        <v>4732.6260900000007</v>
      </c>
      <c r="F23" s="107">
        <f>D23-E23</f>
        <v>2377.0109099999991</v>
      </c>
      <c r="G23" s="107">
        <f>IF(D23=0,0,(E23/D23)*100)</f>
        <v>66.566353387662431</v>
      </c>
      <c r="H23" s="75"/>
    </row>
    <row r="24" spans="1:8" ht="30" x14ac:dyDescent="0.2">
      <c r="A24" s="105" t="s">
        <v>186</v>
      </c>
      <c r="B24" s="106" t="s">
        <v>187</v>
      </c>
      <c r="C24" s="107">
        <v>77.78</v>
      </c>
      <c r="D24" s="107">
        <v>0</v>
      </c>
      <c r="E24" s="107">
        <v>0</v>
      </c>
      <c r="F24" s="107">
        <f>D24-E24</f>
        <v>0</v>
      </c>
      <c r="G24" s="107">
        <f>IF(D24=0,0,(E24/D24)*100)</f>
        <v>0</v>
      </c>
      <c r="H24" s="75"/>
    </row>
    <row r="25" spans="1:8" ht="15" x14ac:dyDescent="0.2">
      <c r="A25" s="105" t="s">
        <v>188</v>
      </c>
      <c r="B25" s="106" t="s">
        <v>189</v>
      </c>
      <c r="C25" s="107">
        <v>4327.99</v>
      </c>
      <c r="D25" s="107">
        <v>1061.712</v>
      </c>
      <c r="E25" s="107">
        <v>595.81336999999996</v>
      </c>
      <c r="F25" s="107">
        <f>D25-E25</f>
        <v>465.89863000000003</v>
      </c>
      <c r="G25" s="107">
        <f>IF(D25=0,0,(E25/D25)*100)</f>
        <v>56.118172348056717</v>
      </c>
      <c r="H25" s="75"/>
    </row>
    <row r="26" spans="1:8" ht="30" x14ac:dyDescent="0.2">
      <c r="A26" s="105" t="s">
        <v>190</v>
      </c>
      <c r="B26" s="106" t="s">
        <v>191</v>
      </c>
      <c r="C26" s="107">
        <v>300</v>
      </c>
      <c r="D26" s="107">
        <v>300</v>
      </c>
      <c r="E26" s="107">
        <v>0</v>
      </c>
      <c r="F26" s="107">
        <f>D26-E26</f>
        <v>300</v>
      </c>
      <c r="G26" s="107">
        <f>IF(D26=0,0,(E26/D26)*100)</f>
        <v>0</v>
      </c>
      <c r="H26" s="75"/>
    </row>
    <row r="27" spans="1:8" ht="30" x14ac:dyDescent="0.2">
      <c r="A27" s="105" t="s">
        <v>192</v>
      </c>
      <c r="B27" s="106" t="s">
        <v>193</v>
      </c>
      <c r="C27" s="107">
        <v>7697.6050000000005</v>
      </c>
      <c r="D27" s="107">
        <v>1887.682</v>
      </c>
      <c r="E27" s="107">
        <v>1228.3392900000001</v>
      </c>
      <c r="F27" s="107">
        <f>D27-E27</f>
        <v>659.3427099999999</v>
      </c>
      <c r="G27" s="107">
        <f>IF(D27=0,0,(E27/D27)*100)</f>
        <v>65.071303853085425</v>
      </c>
      <c r="H27" s="75"/>
    </row>
    <row r="28" spans="1:8" ht="15" x14ac:dyDescent="0.2">
      <c r="A28" s="105" t="s">
        <v>194</v>
      </c>
      <c r="B28" s="106" t="s">
        <v>195</v>
      </c>
      <c r="C28" s="107">
        <v>100</v>
      </c>
      <c r="D28" s="107">
        <v>100</v>
      </c>
      <c r="E28" s="107">
        <v>0</v>
      </c>
      <c r="F28" s="107">
        <f>D28-E28</f>
        <v>100</v>
      </c>
      <c r="G28" s="107">
        <f>IF(D28=0,0,(E28/D28)*100)</f>
        <v>0</v>
      </c>
      <c r="H28" s="75"/>
    </row>
    <row r="29" spans="1:8" ht="15" x14ac:dyDescent="0.2">
      <c r="A29" s="105" t="s">
        <v>196</v>
      </c>
      <c r="B29" s="106" t="s">
        <v>197</v>
      </c>
      <c r="C29" s="107">
        <v>271.46600000000001</v>
      </c>
      <c r="D29" s="107">
        <v>83.096000000000004</v>
      </c>
      <c r="E29" s="107">
        <v>54.3504</v>
      </c>
      <c r="F29" s="107">
        <f>D29-E29</f>
        <v>28.745600000000003</v>
      </c>
      <c r="G29" s="107">
        <f>IF(D29=0,0,(E29/D29)*100)</f>
        <v>65.406758448060074</v>
      </c>
      <c r="H29" s="75"/>
    </row>
    <row r="30" spans="1:8" ht="45" x14ac:dyDescent="0.2">
      <c r="A30" s="105" t="s">
        <v>198</v>
      </c>
      <c r="B30" s="106" t="s">
        <v>199</v>
      </c>
      <c r="C30" s="107">
        <v>230</v>
      </c>
      <c r="D30" s="107">
        <v>230</v>
      </c>
      <c r="E30" s="107">
        <v>50</v>
      </c>
      <c r="F30" s="107">
        <f>D30-E30</f>
        <v>180</v>
      </c>
      <c r="G30" s="107">
        <f>IF(D30=0,0,(E30/D30)*100)</f>
        <v>21.739130434782609</v>
      </c>
      <c r="H30" s="75"/>
    </row>
    <row r="31" spans="1:8" ht="45" x14ac:dyDescent="0.2">
      <c r="A31" s="105" t="s">
        <v>200</v>
      </c>
      <c r="B31" s="106" t="s">
        <v>201</v>
      </c>
      <c r="C31" s="107">
        <v>1172.2570000000001</v>
      </c>
      <c r="D31" s="107">
        <v>305.41000000000003</v>
      </c>
      <c r="E31" s="107">
        <v>240.84663999999998</v>
      </c>
      <c r="F31" s="107">
        <f>D31-E31</f>
        <v>64.563360000000046</v>
      </c>
      <c r="G31" s="107">
        <f>IF(D31=0,0,(E31/D31)*100)</f>
        <v>78.860102812612539</v>
      </c>
      <c r="H31" s="75"/>
    </row>
    <row r="32" spans="1:8" ht="45" x14ac:dyDescent="0.2">
      <c r="A32" s="105" t="s">
        <v>202</v>
      </c>
      <c r="B32" s="106" t="s">
        <v>201</v>
      </c>
      <c r="C32" s="107">
        <v>4988.8779999999997</v>
      </c>
      <c r="D32" s="107">
        <v>1194.182</v>
      </c>
      <c r="E32" s="107">
        <v>887.58974000000001</v>
      </c>
      <c r="F32" s="107">
        <f>D32-E32</f>
        <v>306.59226000000001</v>
      </c>
      <c r="G32" s="107">
        <f>IF(D32=0,0,(E32/D32)*100)</f>
        <v>74.326169712824338</v>
      </c>
      <c r="H32" s="75"/>
    </row>
    <row r="33" spans="1:8" ht="45" x14ac:dyDescent="0.2">
      <c r="A33" s="105" t="s">
        <v>203</v>
      </c>
      <c r="B33" s="106" t="s">
        <v>201</v>
      </c>
      <c r="C33" s="107">
        <v>2169.373</v>
      </c>
      <c r="D33" s="107">
        <v>830.80600000000004</v>
      </c>
      <c r="E33" s="107">
        <v>379.39352999999994</v>
      </c>
      <c r="F33" s="107">
        <f>D33-E33</f>
        <v>451.4124700000001</v>
      </c>
      <c r="G33" s="107">
        <f>IF(D33=0,0,(E33/D33)*100)</f>
        <v>45.665718591343818</v>
      </c>
      <c r="H33" s="75"/>
    </row>
    <row r="34" spans="1:8" ht="15" x14ac:dyDescent="0.2">
      <c r="A34" s="105" t="s">
        <v>204</v>
      </c>
      <c r="B34" s="106" t="s">
        <v>205</v>
      </c>
      <c r="C34" s="107">
        <v>100</v>
      </c>
      <c r="D34" s="107">
        <v>100</v>
      </c>
      <c r="E34" s="107">
        <v>0</v>
      </c>
      <c r="F34" s="107">
        <f>D34-E34</f>
        <v>100</v>
      </c>
      <c r="G34" s="107">
        <f>IF(D34=0,0,(E34/D34)*100)</f>
        <v>0</v>
      </c>
      <c r="H34" s="75"/>
    </row>
    <row r="35" spans="1:8" s="91" customFormat="1" ht="14.25" x14ac:dyDescent="0.2">
      <c r="A35" s="108" t="s">
        <v>158</v>
      </c>
      <c r="B35" s="109" t="s">
        <v>159</v>
      </c>
      <c r="C35" s="110">
        <v>177116.886</v>
      </c>
      <c r="D35" s="110">
        <v>55170.633000000009</v>
      </c>
      <c r="E35" s="110">
        <v>39128.254410000001</v>
      </c>
      <c r="F35" s="110">
        <f>D35-E35</f>
        <v>16042.378590000008</v>
      </c>
      <c r="G35" s="110">
        <f>IF(D35=0,0,(E35/D35)*100)</f>
        <v>70.922250266731567</v>
      </c>
      <c r="H35" s="90"/>
    </row>
    <row r="37" spans="1:8" x14ac:dyDescent="0.2">
      <c r="A37" s="76"/>
      <c r="B37" s="77"/>
      <c r="C37" s="75"/>
      <c r="D37" s="75"/>
      <c r="E37" s="75"/>
      <c r="F37" s="75"/>
      <c r="G37" s="75"/>
    </row>
    <row r="45" spans="1:8" hidden="1" x14ac:dyDescent="0.2"/>
  </sheetData>
  <mergeCells count="3">
    <mergeCell ref="A2:G2"/>
    <mergeCell ref="A3:G3"/>
    <mergeCell ref="A4:G4"/>
  </mergeCells>
  <conditionalFormatting sqref="A8:A35">
    <cfRule type="expression" dxfId="191" priority="49" stopIfTrue="1">
      <formula>#REF!=1</formula>
    </cfRule>
    <cfRule type="expression" dxfId="190" priority="50" stopIfTrue="1">
      <formula>#REF!=2</formula>
    </cfRule>
    <cfRule type="expression" dxfId="189" priority="51" stopIfTrue="1">
      <formula>#REF!=3</formula>
    </cfRule>
  </conditionalFormatting>
  <conditionalFormatting sqref="B8:B35">
    <cfRule type="expression" dxfId="188" priority="52" stopIfTrue="1">
      <formula>#REF!=1</formula>
    </cfRule>
    <cfRule type="expression" dxfId="187" priority="53" stopIfTrue="1">
      <formula>#REF!=2</formula>
    </cfRule>
    <cfRule type="expression" dxfId="186" priority="54" stopIfTrue="1">
      <formula>#REF!=3</formula>
    </cfRule>
  </conditionalFormatting>
  <conditionalFormatting sqref="C8:C35">
    <cfRule type="expression" dxfId="182" priority="58" stopIfTrue="1">
      <formula>#REF!=1</formula>
    </cfRule>
    <cfRule type="expression" dxfId="181" priority="59" stopIfTrue="1">
      <formula>#REF!=2</formula>
    </cfRule>
    <cfRule type="expression" dxfId="180" priority="60" stopIfTrue="1">
      <formula>#REF!=3</formula>
    </cfRule>
  </conditionalFormatting>
  <conditionalFormatting sqref="D8:D35">
    <cfRule type="expression" dxfId="179" priority="61" stopIfTrue="1">
      <formula>#REF!=1</formula>
    </cfRule>
    <cfRule type="expression" dxfId="178" priority="62" stopIfTrue="1">
      <formula>#REF!=2</formula>
    </cfRule>
    <cfRule type="expression" dxfId="177" priority="63" stopIfTrue="1">
      <formula>#REF!=3</formula>
    </cfRule>
  </conditionalFormatting>
  <conditionalFormatting sqref="E8:E35">
    <cfRule type="expression" dxfId="170" priority="70" stopIfTrue="1">
      <formula>#REF!=1</formula>
    </cfRule>
    <cfRule type="expression" dxfId="169" priority="71" stopIfTrue="1">
      <formula>#REF!=2</formula>
    </cfRule>
    <cfRule type="expression" dxfId="168" priority="72" stopIfTrue="1">
      <formula>#REF!=3</formula>
    </cfRule>
  </conditionalFormatting>
  <conditionalFormatting sqref="F8:F35">
    <cfRule type="expression" dxfId="149" priority="91" stopIfTrue="1">
      <formula>#REF!=1</formula>
    </cfRule>
    <cfRule type="expression" dxfId="148" priority="92" stopIfTrue="1">
      <formula>#REF!=2</formula>
    </cfRule>
    <cfRule type="expression" dxfId="147" priority="93" stopIfTrue="1">
      <formula>#REF!=3</formula>
    </cfRule>
  </conditionalFormatting>
  <conditionalFormatting sqref="G8:G35">
    <cfRule type="expression" dxfId="146" priority="94" stopIfTrue="1">
      <formula>#REF!=1</formula>
    </cfRule>
    <cfRule type="expression" dxfId="145" priority="95" stopIfTrue="1">
      <formula>#REF!=2</formula>
    </cfRule>
    <cfRule type="expression" dxfId="144" priority="96" stopIfTrue="1">
      <formula>#REF!=3</formula>
    </cfRule>
  </conditionalFormatting>
  <conditionalFormatting sqref="A37:A46">
    <cfRule type="expression" dxfId="143" priority="1" stopIfTrue="1">
      <formula>#REF!=1</formula>
    </cfRule>
    <cfRule type="expression" dxfId="142" priority="2" stopIfTrue="1">
      <formula>#REF!=2</formula>
    </cfRule>
    <cfRule type="expression" dxfId="141" priority="3" stopIfTrue="1">
      <formula>#REF!=3</formula>
    </cfRule>
  </conditionalFormatting>
  <conditionalFormatting sqref="B37:B46">
    <cfRule type="expression" dxfId="140" priority="4" stopIfTrue="1">
      <formula>#REF!=1</formula>
    </cfRule>
    <cfRule type="expression" dxfId="139" priority="5" stopIfTrue="1">
      <formula>#REF!=2</formula>
    </cfRule>
    <cfRule type="expression" dxfId="138" priority="6" stopIfTrue="1">
      <formula>#REF!=3</formula>
    </cfRule>
  </conditionalFormatting>
  <conditionalFormatting sqref="C37:C46">
    <cfRule type="expression" dxfId="134" priority="10" stopIfTrue="1">
      <formula>#REF!=1</formula>
    </cfRule>
    <cfRule type="expression" dxfId="133" priority="11" stopIfTrue="1">
      <formula>#REF!=2</formula>
    </cfRule>
    <cfRule type="expression" dxfId="132" priority="12" stopIfTrue="1">
      <formula>#REF!=3</formula>
    </cfRule>
  </conditionalFormatting>
  <conditionalFormatting sqref="D37:D46">
    <cfRule type="expression" dxfId="131" priority="13" stopIfTrue="1">
      <formula>#REF!=1</formula>
    </cfRule>
    <cfRule type="expression" dxfId="130" priority="14" stopIfTrue="1">
      <formula>#REF!=2</formula>
    </cfRule>
    <cfRule type="expression" dxfId="129" priority="15" stopIfTrue="1">
      <formula>#REF!=3</formula>
    </cfRule>
  </conditionalFormatting>
  <conditionalFormatting sqref="E37:E46">
    <cfRule type="expression" dxfId="122" priority="22" stopIfTrue="1">
      <formula>#REF!=1</formula>
    </cfRule>
    <cfRule type="expression" dxfId="121" priority="23" stopIfTrue="1">
      <formula>#REF!=2</formula>
    </cfRule>
    <cfRule type="expression" dxfId="120" priority="24" stopIfTrue="1">
      <formula>#REF!=3</formula>
    </cfRule>
  </conditionalFormatting>
  <conditionalFormatting sqref="F37:F46">
    <cfRule type="expression" dxfId="101" priority="43" stopIfTrue="1">
      <formula>#REF!=1</formula>
    </cfRule>
    <cfRule type="expression" dxfId="100" priority="44" stopIfTrue="1">
      <formula>#REF!=2</formula>
    </cfRule>
    <cfRule type="expression" dxfId="99" priority="45" stopIfTrue="1">
      <formula>#REF!=3</formula>
    </cfRule>
  </conditionalFormatting>
  <conditionalFormatting sqref="G37:G46">
    <cfRule type="expression" dxfId="98" priority="46" stopIfTrue="1">
      <formula>#REF!=1</formula>
    </cfRule>
    <cfRule type="expression" dxfId="97" priority="47" stopIfTrue="1">
      <formula>#REF!=2</formula>
    </cfRule>
    <cfRule type="expression" dxfId="96" priority="48" stopIfTrue="1">
      <formula>#REF!=3</formula>
    </cfRule>
  </conditionalFormatting>
  <pageMargins left="0.70866141732283472" right="0.31496062992125984" top="0.39370078740157483" bottom="0.39370078740157483" header="0" footer="0"/>
  <pageSetup paperSize="9" scale="66" fitToHeight="5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3917-8D55-4FDE-B7E6-E1A517005A0D}">
  <sheetPr>
    <pageSetUpPr fitToPage="1"/>
  </sheetPr>
  <dimension ref="A1:K29"/>
  <sheetViews>
    <sheetView topLeftCell="A7" workbookViewId="0">
      <selection activeCell="M16" sqref="M16"/>
    </sheetView>
  </sheetViews>
  <sheetFormatPr defaultRowHeight="12.75" x14ac:dyDescent="0.2"/>
  <cols>
    <col min="1" max="1" width="12.7109375" style="65" customWidth="1"/>
    <col min="2" max="2" width="50.7109375" style="66" customWidth="1"/>
    <col min="3" max="4" width="14" style="64" customWidth="1"/>
    <col min="5" max="5" width="14.42578125" style="64" customWidth="1"/>
    <col min="6" max="6" width="13.5703125" style="64" customWidth="1"/>
    <col min="7" max="7" width="14.85546875" style="64" customWidth="1"/>
    <col min="8" max="247" width="9.140625" style="64"/>
    <col min="248" max="248" width="12.7109375" style="64" customWidth="1"/>
    <col min="249" max="249" width="50.7109375" style="64" customWidth="1"/>
    <col min="250" max="263" width="15.7109375" style="64" customWidth="1"/>
    <col min="264" max="503" width="9.140625" style="64"/>
    <col min="504" max="504" width="12.7109375" style="64" customWidth="1"/>
    <col min="505" max="505" width="50.7109375" style="64" customWidth="1"/>
    <col min="506" max="519" width="15.7109375" style="64" customWidth="1"/>
    <col min="520" max="759" width="9.140625" style="64"/>
    <col min="760" max="760" width="12.7109375" style="64" customWidth="1"/>
    <col min="761" max="761" width="50.7109375" style="64" customWidth="1"/>
    <col min="762" max="775" width="15.7109375" style="64" customWidth="1"/>
    <col min="776" max="1015" width="9.140625" style="64"/>
    <col min="1016" max="1016" width="12.7109375" style="64" customWidth="1"/>
    <col min="1017" max="1017" width="50.7109375" style="64" customWidth="1"/>
    <col min="1018" max="1031" width="15.7109375" style="64" customWidth="1"/>
    <col min="1032" max="1271" width="9.140625" style="64"/>
    <col min="1272" max="1272" width="12.7109375" style="64" customWidth="1"/>
    <col min="1273" max="1273" width="50.7109375" style="64" customWidth="1"/>
    <col min="1274" max="1287" width="15.7109375" style="64" customWidth="1"/>
    <col min="1288" max="1527" width="9.140625" style="64"/>
    <col min="1528" max="1528" width="12.7109375" style="64" customWidth="1"/>
    <col min="1529" max="1529" width="50.7109375" style="64" customWidth="1"/>
    <col min="1530" max="1543" width="15.7109375" style="64" customWidth="1"/>
    <col min="1544" max="1783" width="9.140625" style="64"/>
    <col min="1784" max="1784" width="12.7109375" style="64" customWidth="1"/>
    <col min="1785" max="1785" width="50.7109375" style="64" customWidth="1"/>
    <col min="1786" max="1799" width="15.7109375" style="64" customWidth="1"/>
    <col min="1800" max="2039" width="9.140625" style="64"/>
    <col min="2040" max="2040" width="12.7109375" style="64" customWidth="1"/>
    <col min="2041" max="2041" width="50.7109375" style="64" customWidth="1"/>
    <col min="2042" max="2055" width="15.7109375" style="64" customWidth="1"/>
    <col min="2056" max="2295" width="9.140625" style="64"/>
    <col min="2296" max="2296" width="12.7109375" style="64" customWidth="1"/>
    <col min="2297" max="2297" width="50.7109375" style="64" customWidth="1"/>
    <col min="2298" max="2311" width="15.7109375" style="64" customWidth="1"/>
    <col min="2312" max="2551" width="9.140625" style="64"/>
    <col min="2552" max="2552" width="12.7109375" style="64" customWidth="1"/>
    <col min="2553" max="2553" width="50.7109375" style="64" customWidth="1"/>
    <col min="2554" max="2567" width="15.7109375" style="64" customWidth="1"/>
    <col min="2568" max="2807" width="9.140625" style="64"/>
    <col min="2808" max="2808" width="12.7109375" style="64" customWidth="1"/>
    <col min="2809" max="2809" width="50.7109375" style="64" customWidth="1"/>
    <col min="2810" max="2823" width="15.7109375" style="64" customWidth="1"/>
    <col min="2824" max="3063" width="9.140625" style="64"/>
    <col min="3064" max="3064" width="12.7109375" style="64" customWidth="1"/>
    <col min="3065" max="3065" width="50.7109375" style="64" customWidth="1"/>
    <col min="3066" max="3079" width="15.7109375" style="64" customWidth="1"/>
    <col min="3080" max="3319" width="9.140625" style="64"/>
    <col min="3320" max="3320" width="12.7109375" style="64" customWidth="1"/>
    <col min="3321" max="3321" width="50.7109375" style="64" customWidth="1"/>
    <col min="3322" max="3335" width="15.7109375" style="64" customWidth="1"/>
    <col min="3336" max="3575" width="9.140625" style="64"/>
    <col min="3576" max="3576" width="12.7109375" style="64" customWidth="1"/>
    <col min="3577" max="3577" width="50.7109375" style="64" customWidth="1"/>
    <col min="3578" max="3591" width="15.7109375" style="64" customWidth="1"/>
    <col min="3592" max="3831" width="9.140625" style="64"/>
    <col min="3832" max="3832" width="12.7109375" style="64" customWidth="1"/>
    <col min="3833" max="3833" width="50.7109375" style="64" customWidth="1"/>
    <col min="3834" max="3847" width="15.7109375" style="64" customWidth="1"/>
    <col min="3848" max="4087" width="9.140625" style="64"/>
    <col min="4088" max="4088" width="12.7109375" style="64" customWidth="1"/>
    <col min="4089" max="4089" width="50.7109375" style="64" customWidth="1"/>
    <col min="4090" max="4103" width="15.7109375" style="64" customWidth="1"/>
    <col min="4104" max="4343" width="9.140625" style="64"/>
    <col min="4344" max="4344" width="12.7109375" style="64" customWidth="1"/>
    <col min="4345" max="4345" width="50.7109375" style="64" customWidth="1"/>
    <col min="4346" max="4359" width="15.7109375" style="64" customWidth="1"/>
    <col min="4360" max="4599" width="9.140625" style="64"/>
    <col min="4600" max="4600" width="12.7109375" style="64" customWidth="1"/>
    <col min="4601" max="4601" width="50.7109375" style="64" customWidth="1"/>
    <col min="4602" max="4615" width="15.7109375" style="64" customWidth="1"/>
    <col min="4616" max="4855" width="9.140625" style="64"/>
    <col min="4856" max="4856" width="12.7109375" style="64" customWidth="1"/>
    <col min="4857" max="4857" width="50.7109375" style="64" customWidth="1"/>
    <col min="4858" max="4871" width="15.7109375" style="64" customWidth="1"/>
    <col min="4872" max="5111" width="9.140625" style="64"/>
    <col min="5112" max="5112" width="12.7109375" style="64" customWidth="1"/>
    <col min="5113" max="5113" width="50.7109375" style="64" customWidth="1"/>
    <col min="5114" max="5127" width="15.7109375" style="64" customWidth="1"/>
    <col min="5128" max="5367" width="9.140625" style="64"/>
    <col min="5368" max="5368" width="12.7109375" style="64" customWidth="1"/>
    <col min="5369" max="5369" width="50.7109375" style="64" customWidth="1"/>
    <col min="5370" max="5383" width="15.7109375" style="64" customWidth="1"/>
    <col min="5384" max="5623" width="9.140625" style="64"/>
    <col min="5624" max="5624" width="12.7109375" style="64" customWidth="1"/>
    <col min="5625" max="5625" width="50.7109375" style="64" customWidth="1"/>
    <col min="5626" max="5639" width="15.7109375" style="64" customWidth="1"/>
    <col min="5640" max="5879" width="9.140625" style="64"/>
    <col min="5880" max="5880" width="12.7109375" style="64" customWidth="1"/>
    <col min="5881" max="5881" width="50.7109375" style="64" customWidth="1"/>
    <col min="5882" max="5895" width="15.7109375" style="64" customWidth="1"/>
    <col min="5896" max="6135" width="9.140625" style="64"/>
    <col min="6136" max="6136" width="12.7109375" style="64" customWidth="1"/>
    <col min="6137" max="6137" width="50.7109375" style="64" customWidth="1"/>
    <col min="6138" max="6151" width="15.7109375" style="64" customWidth="1"/>
    <col min="6152" max="6391" width="9.140625" style="64"/>
    <col min="6392" max="6392" width="12.7109375" style="64" customWidth="1"/>
    <col min="6393" max="6393" width="50.7109375" style="64" customWidth="1"/>
    <col min="6394" max="6407" width="15.7109375" style="64" customWidth="1"/>
    <col min="6408" max="6647" width="9.140625" style="64"/>
    <col min="6648" max="6648" width="12.7109375" style="64" customWidth="1"/>
    <col min="6649" max="6649" width="50.7109375" style="64" customWidth="1"/>
    <col min="6650" max="6663" width="15.7109375" style="64" customWidth="1"/>
    <col min="6664" max="6903" width="9.140625" style="64"/>
    <col min="6904" max="6904" width="12.7109375" style="64" customWidth="1"/>
    <col min="6905" max="6905" width="50.7109375" style="64" customWidth="1"/>
    <col min="6906" max="6919" width="15.7109375" style="64" customWidth="1"/>
    <col min="6920" max="7159" width="9.140625" style="64"/>
    <col min="7160" max="7160" width="12.7109375" style="64" customWidth="1"/>
    <col min="7161" max="7161" width="50.7109375" style="64" customWidth="1"/>
    <col min="7162" max="7175" width="15.7109375" style="64" customWidth="1"/>
    <col min="7176" max="7415" width="9.140625" style="64"/>
    <col min="7416" max="7416" width="12.7109375" style="64" customWidth="1"/>
    <col min="7417" max="7417" width="50.7109375" style="64" customWidth="1"/>
    <col min="7418" max="7431" width="15.7109375" style="64" customWidth="1"/>
    <col min="7432" max="7671" width="9.140625" style="64"/>
    <col min="7672" max="7672" width="12.7109375" style="64" customWidth="1"/>
    <col min="7673" max="7673" width="50.7109375" style="64" customWidth="1"/>
    <col min="7674" max="7687" width="15.7109375" style="64" customWidth="1"/>
    <col min="7688" max="7927" width="9.140625" style="64"/>
    <col min="7928" max="7928" width="12.7109375" style="64" customWidth="1"/>
    <col min="7929" max="7929" width="50.7109375" style="64" customWidth="1"/>
    <col min="7930" max="7943" width="15.7109375" style="64" customWidth="1"/>
    <col min="7944" max="8183" width="9.140625" style="64"/>
    <col min="8184" max="8184" width="12.7109375" style="64" customWidth="1"/>
    <col min="8185" max="8185" width="50.7109375" style="64" customWidth="1"/>
    <col min="8186" max="8199" width="15.7109375" style="64" customWidth="1"/>
    <col min="8200" max="8439" width="9.140625" style="64"/>
    <col min="8440" max="8440" width="12.7109375" style="64" customWidth="1"/>
    <col min="8441" max="8441" width="50.7109375" style="64" customWidth="1"/>
    <col min="8442" max="8455" width="15.7109375" style="64" customWidth="1"/>
    <col min="8456" max="8695" width="9.140625" style="64"/>
    <col min="8696" max="8696" width="12.7109375" style="64" customWidth="1"/>
    <col min="8697" max="8697" width="50.7109375" style="64" customWidth="1"/>
    <col min="8698" max="8711" width="15.7109375" style="64" customWidth="1"/>
    <col min="8712" max="8951" width="9.140625" style="64"/>
    <col min="8952" max="8952" width="12.7109375" style="64" customWidth="1"/>
    <col min="8953" max="8953" width="50.7109375" style="64" customWidth="1"/>
    <col min="8954" max="8967" width="15.7109375" style="64" customWidth="1"/>
    <col min="8968" max="9207" width="9.140625" style="64"/>
    <col min="9208" max="9208" width="12.7109375" style="64" customWidth="1"/>
    <col min="9209" max="9209" width="50.7109375" style="64" customWidth="1"/>
    <col min="9210" max="9223" width="15.7109375" style="64" customWidth="1"/>
    <col min="9224" max="9463" width="9.140625" style="64"/>
    <col min="9464" max="9464" width="12.7109375" style="64" customWidth="1"/>
    <col min="9465" max="9465" width="50.7109375" style="64" customWidth="1"/>
    <col min="9466" max="9479" width="15.7109375" style="64" customWidth="1"/>
    <col min="9480" max="9719" width="9.140625" style="64"/>
    <col min="9720" max="9720" width="12.7109375" style="64" customWidth="1"/>
    <col min="9721" max="9721" width="50.7109375" style="64" customWidth="1"/>
    <col min="9722" max="9735" width="15.7109375" style="64" customWidth="1"/>
    <col min="9736" max="9975" width="9.140625" style="64"/>
    <col min="9976" max="9976" width="12.7109375" style="64" customWidth="1"/>
    <col min="9977" max="9977" width="50.7109375" style="64" customWidth="1"/>
    <col min="9978" max="9991" width="15.7109375" style="64" customWidth="1"/>
    <col min="9992" max="10231" width="9.140625" style="64"/>
    <col min="10232" max="10232" width="12.7109375" style="64" customWidth="1"/>
    <col min="10233" max="10233" width="50.7109375" style="64" customWidth="1"/>
    <col min="10234" max="10247" width="15.7109375" style="64" customWidth="1"/>
    <col min="10248" max="10487" width="9.140625" style="64"/>
    <col min="10488" max="10488" width="12.7109375" style="64" customWidth="1"/>
    <col min="10489" max="10489" width="50.7109375" style="64" customWidth="1"/>
    <col min="10490" max="10503" width="15.7109375" style="64" customWidth="1"/>
    <col min="10504" max="10743" width="9.140625" style="64"/>
    <col min="10744" max="10744" width="12.7109375" style="64" customWidth="1"/>
    <col min="10745" max="10745" width="50.7109375" style="64" customWidth="1"/>
    <col min="10746" max="10759" width="15.7109375" style="64" customWidth="1"/>
    <col min="10760" max="10999" width="9.140625" style="64"/>
    <col min="11000" max="11000" width="12.7109375" style="64" customWidth="1"/>
    <col min="11001" max="11001" width="50.7109375" style="64" customWidth="1"/>
    <col min="11002" max="11015" width="15.7109375" style="64" customWidth="1"/>
    <col min="11016" max="11255" width="9.140625" style="64"/>
    <col min="11256" max="11256" width="12.7109375" style="64" customWidth="1"/>
    <col min="11257" max="11257" width="50.7109375" style="64" customWidth="1"/>
    <col min="11258" max="11271" width="15.7109375" style="64" customWidth="1"/>
    <col min="11272" max="11511" width="9.140625" style="64"/>
    <col min="11512" max="11512" width="12.7109375" style="64" customWidth="1"/>
    <col min="11513" max="11513" width="50.7109375" style="64" customWidth="1"/>
    <col min="11514" max="11527" width="15.7109375" style="64" customWidth="1"/>
    <col min="11528" max="11767" width="9.140625" style="64"/>
    <col min="11768" max="11768" width="12.7109375" style="64" customWidth="1"/>
    <col min="11769" max="11769" width="50.7109375" style="64" customWidth="1"/>
    <col min="11770" max="11783" width="15.7109375" style="64" customWidth="1"/>
    <col min="11784" max="12023" width="9.140625" style="64"/>
    <col min="12024" max="12024" width="12.7109375" style="64" customWidth="1"/>
    <col min="12025" max="12025" width="50.7109375" style="64" customWidth="1"/>
    <col min="12026" max="12039" width="15.7109375" style="64" customWidth="1"/>
    <col min="12040" max="12279" width="9.140625" style="64"/>
    <col min="12280" max="12280" width="12.7109375" style="64" customWidth="1"/>
    <col min="12281" max="12281" width="50.7109375" style="64" customWidth="1"/>
    <col min="12282" max="12295" width="15.7109375" style="64" customWidth="1"/>
    <col min="12296" max="12535" width="9.140625" style="64"/>
    <col min="12536" max="12536" width="12.7109375" style="64" customWidth="1"/>
    <col min="12537" max="12537" width="50.7109375" style="64" customWidth="1"/>
    <col min="12538" max="12551" width="15.7109375" style="64" customWidth="1"/>
    <col min="12552" max="12791" width="9.140625" style="64"/>
    <col min="12792" max="12792" width="12.7109375" style="64" customWidth="1"/>
    <col min="12793" max="12793" width="50.7109375" style="64" customWidth="1"/>
    <col min="12794" max="12807" width="15.7109375" style="64" customWidth="1"/>
    <col min="12808" max="13047" width="9.140625" style="64"/>
    <col min="13048" max="13048" width="12.7109375" style="64" customWidth="1"/>
    <col min="13049" max="13049" width="50.7109375" style="64" customWidth="1"/>
    <col min="13050" max="13063" width="15.7109375" style="64" customWidth="1"/>
    <col min="13064" max="13303" width="9.140625" style="64"/>
    <col min="13304" max="13304" width="12.7109375" style="64" customWidth="1"/>
    <col min="13305" max="13305" width="50.7109375" style="64" customWidth="1"/>
    <col min="13306" max="13319" width="15.7109375" style="64" customWidth="1"/>
    <col min="13320" max="13559" width="9.140625" style="64"/>
    <col min="13560" max="13560" width="12.7109375" style="64" customWidth="1"/>
    <col min="13561" max="13561" width="50.7109375" style="64" customWidth="1"/>
    <col min="13562" max="13575" width="15.7109375" style="64" customWidth="1"/>
    <col min="13576" max="13815" width="9.140625" style="64"/>
    <col min="13816" max="13816" width="12.7109375" style="64" customWidth="1"/>
    <col min="13817" max="13817" width="50.7109375" style="64" customWidth="1"/>
    <col min="13818" max="13831" width="15.7109375" style="64" customWidth="1"/>
    <col min="13832" max="14071" width="9.140625" style="64"/>
    <col min="14072" max="14072" width="12.7109375" style="64" customWidth="1"/>
    <col min="14073" max="14073" width="50.7109375" style="64" customWidth="1"/>
    <col min="14074" max="14087" width="15.7109375" style="64" customWidth="1"/>
    <col min="14088" max="14327" width="9.140625" style="64"/>
    <col min="14328" max="14328" width="12.7109375" style="64" customWidth="1"/>
    <col min="14329" max="14329" width="50.7109375" style="64" customWidth="1"/>
    <col min="14330" max="14343" width="15.7109375" style="64" customWidth="1"/>
    <col min="14344" max="14583" width="9.140625" style="64"/>
    <col min="14584" max="14584" width="12.7109375" style="64" customWidth="1"/>
    <col min="14585" max="14585" width="50.7109375" style="64" customWidth="1"/>
    <col min="14586" max="14599" width="15.7109375" style="64" customWidth="1"/>
    <col min="14600" max="14839" width="9.140625" style="64"/>
    <col min="14840" max="14840" width="12.7109375" style="64" customWidth="1"/>
    <col min="14841" max="14841" width="50.7109375" style="64" customWidth="1"/>
    <col min="14842" max="14855" width="15.7109375" style="64" customWidth="1"/>
    <col min="14856" max="15095" width="9.140625" style="64"/>
    <col min="15096" max="15096" width="12.7109375" style="64" customWidth="1"/>
    <col min="15097" max="15097" width="50.7109375" style="64" customWidth="1"/>
    <col min="15098" max="15111" width="15.7109375" style="64" customWidth="1"/>
    <col min="15112" max="15351" width="9.140625" style="64"/>
    <col min="15352" max="15352" width="12.7109375" style="64" customWidth="1"/>
    <col min="15353" max="15353" width="50.7109375" style="64" customWidth="1"/>
    <col min="15354" max="15367" width="15.7109375" style="64" customWidth="1"/>
    <col min="15368" max="15607" width="9.140625" style="64"/>
    <col min="15608" max="15608" width="12.7109375" style="64" customWidth="1"/>
    <col min="15609" max="15609" width="50.7109375" style="64" customWidth="1"/>
    <col min="15610" max="15623" width="15.7109375" style="64" customWidth="1"/>
    <col min="15624" max="15863" width="9.140625" style="64"/>
    <col min="15864" max="15864" width="12.7109375" style="64" customWidth="1"/>
    <col min="15865" max="15865" width="50.7109375" style="64" customWidth="1"/>
    <col min="15866" max="15879" width="15.7109375" style="64" customWidth="1"/>
    <col min="15880" max="16119" width="9.140625" style="64"/>
    <col min="16120" max="16120" width="12.7109375" style="64" customWidth="1"/>
    <col min="16121" max="16121" width="50.7109375" style="64" customWidth="1"/>
    <col min="16122" max="16135" width="15.7109375" style="64" customWidth="1"/>
    <col min="16136" max="16384" width="9.140625" style="64"/>
  </cols>
  <sheetData>
    <row r="1" spans="1:11" ht="15" x14ac:dyDescent="0.25">
      <c r="A1" s="93"/>
      <c r="B1" s="94"/>
      <c r="C1" s="95"/>
      <c r="D1" s="95"/>
      <c r="E1" s="95"/>
      <c r="F1" s="95"/>
      <c r="G1" s="95"/>
    </row>
    <row r="2" spans="1:11" ht="14.25" x14ac:dyDescent="0.2">
      <c r="A2" s="92" t="s">
        <v>207</v>
      </c>
      <c r="B2" s="92"/>
      <c r="C2" s="92"/>
      <c r="D2" s="92"/>
      <c r="E2" s="92"/>
      <c r="F2" s="92"/>
      <c r="G2" s="92"/>
    </row>
    <row r="3" spans="1:11" ht="14.25" x14ac:dyDescent="0.2">
      <c r="A3" s="92" t="s">
        <v>70</v>
      </c>
      <c r="B3" s="92"/>
      <c r="C3" s="92"/>
      <c r="D3" s="92"/>
      <c r="E3" s="92"/>
      <c r="F3" s="92"/>
      <c r="G3" s="92"/>
    </row>
    <row r="4" spans="1:11" ht="14.25" x14ac:dyDescent="0.2">
      <c r="A4" s="92" t="s">
        <v>96</v>
      </c>
      <c r="B4" s="92"/>
      <c r="C4" s="92"/>
      <c r="D4" s="92"/>
      <c r="E4" s="92"/>
      <c r="F4" s="92"/>
      <c r="G4" s="92"/>
    </row>
    <row r="5" spans="1:11" ht="15" x14ac:dyDescent="0.25">
      <c r="A5" s="93"/>
      <c r="B5" s="94"/>
      <c r="C5" s="95"/>
      <c r="D5" s="95"/>
      <c r="E5" s="95"/>
      <c r="F5" s="95"/>
      <c r="G5" s="96" t="s">
        <v>95</v>
      </c>
    </row>
    <row r="6" spans="1:11" s="67" customFormat="1" ht="71.25" x14ac:dyDescent="0.2">
      <c r="A6" s="97" t="s">
        <v>131</v>
      </c>
      <c r="B6" s="97" t="s">
        <v>132</v>
      </c>
      <c r="C6" s="97" t="s">
        <v>133</v>
      </c>
      <c r="D6" s="97" t="s">
        <v>134</v>
      </c>
      <c r="E6" s="97" t="s">
        <v>135</v>
      </c>
      <c r="F6" s="97" t="s">
        <v>136</v>
      </c>
      <c r="G6" s="97" t="s">
        <v>206</v>
      </c>
    </row>
    <row r="7" spans="1:11" ht="14.25" x14ac:dyDescent="0.2">
      <c r="A7" s="97">
        <v>1</v>
      </c>
      <c r="B7" s="97">
        <v>2</v>
      </c>
      <c r="C7" s="97">
        <v>3</v>
      </c>
      <c r="D7" s="97">
        <v>4</v>
      </c>
      <c r="E7" s="97">
        <v>5</v>
      </c>
      <c r="F7" s="97">
        <v>6</v>
      </c>
      <c r="G7" s="97">
        <v>7</v>
      </c>
    </row>
    <row r="8" spans="1:11" ht="60" x14ac:dyDescent="0.2">
      <c r="A8" s="98" t="s">
        <v>137</v>
      </c>
      <c r="B8" s="99" t="s">
        <v>138</v>
      </c>
      <c r="C8" s="113">
        <v>467.6</v>
      </c>
      <c r="D8" s="113">
        <v>280.10000000000002</v>
      </c>
      <c r="E8" s="113">
        <v>1078.5360000000001</v>
      </c>
      <c r="F8" s="114">
        <f>D8-E8</f>
        <v>-798.43600000000004</v>
      </c>
      <c r="G8" s="114">
        <f>IF(D8=0,0,(E8/D8)*100)</f>
        <v>385.05390931810069</v>
      </c>
      <c r="H8" s="68"/>
    </row>
    <row r="9" spans="1:11" ht="90" x14ac:dyDescent="0.2">
      <c r="A9" s="98" t="s">
        <v>139</v>
      </c>
      <c r="B9" s="99" t="s">
        <v>140</v>
      </c>
      <c r="C9" s="113">
        <v>21.02</v>
      </c>
      <c r="D9" s="113">
        <v>21.02</v>
      </c>
      <c r="E9" s="113">
        <v>21.02</v>
      </c>
      <c r="F9" s="114">
        <f>D9-E9</f>
        <v>0</v>
      </c>
      <c r="G9" s="114">
        <f>IF(D9=0,0,(E9/D9)*100)</f>
        <v>100</v>
      </c>
      <c r="H9" s="68"/>
    </row>
    <row r="10" spans="1:11" ht="90" x14ac:dyDescent="0.2">
      <c r="A10" s="98" t="s">
        <v>141</v>
      </c>
      <c r="B10" s="99" t="s">
        <v>142</v>
      </c>
      <c r="C10" s="113">
        <v>537.05600000000004</v>
      </c>
      <c r="D10" s="113">
        <v>537.05600000000004</v>
      </c>
      <c r="E10" s="113">
        <v>537.05600000000004</v>
      </c>
      <c r="F10" s="114">
        <f>D10-E10</f>
        <v>0</v>
      </c>
      <c r="G10" s="114">
        <f>IF(D10=0,0,(E10/D10)*100)</f>
        <v>100</v>
      </c>
      <c r="H10" s="68"/>
    </row>
    <row r="11" spans="1:11" ht="15" x14ac:dyDescent="0.2">
      <c r="A11" s="98" t="s">
        <v>143</v>
      </c>
      <c r="B11" s="99" t="s">
        <v>144</v>
      </c>
      <c r="C11" s="113">
        <v>650</v>
      </c>
      <c r="D11" s="113">
        <v>650</v>
      </c>
      <c r="E11" s="113">
        <v>650</v>
      </c>
      <c r="F11" s="114">
        <f>D11-E11</f>
        <v>0</v>
      </c>
      <c r="G11" s="114">
        <f>IF(D11=0,0,(E11/D11)*100)</f>
        <v>100</v>
      </c>
      <c r="H11" s="68"/>
    </row>
    <row r="12" spans="1:11" ht="60" x14ac:dyDescent="0.2">
      <c r="A12" s="98" t="s">
        <v>145</v>
      </c>
      <c r="B12" s="99" t="s">
        <v>146</v>
      </c>
      <c r="C12" s="113">
        <v>453.61500000000001</v>
      </c>
      <c r="D12" s="113">
        <v>453.61500000000001</v>
      </c>
      <c r="E12" s="113">
        <v>319.24291999999997</v>
      </c>
      <c r="F12" s="114">
        <f>D12-E12</f>
        <v>134.37208000000004</v>
      </c>
      <c r="G12" s="114">
        <f>IF(D12=0,0,(E12/D12)*100)</f>
        <v>70.377505153048276</v>
      </c>
      <c r="H12" s="68"/>
      <c r="K12" s="65"/>
    </row>
    <row r="13" spans="1:11" ht="15" x14ac:dyDescent="0.2">
      <c r="A13" s="98" t="s">
        <v>147</v>
      </c>
      <c r="B13" s="99"/>
      <c r="C13" s="113">
        <v>0</v>
      </c>
      <c r="D13" s="113">
        <v>0</v>
      </c>
      <c r="E13" s="113">
        <v>1730.8419199999998</v>
      </c>
      <c r="F13" s="114">
        <f>D13-E13</f>
        <v>-1730.8419199999998</v>
      </c>
      <c r="G13" s="114">
        <f>IF(D13=0,0,(E13/D13)*100)</f>
        <v>0</v>
      </c>
      <c r="H13" s="68"/>
    </row>
    <row r="14" spans="1:11" ht="30" x14ac:dyDescent="0.2">
      <c r="A14" s="98" t="s">
        <v>148</v>
      </c>
      <c r="B14" s="99" t="s">
        <v>149</v>
      </c>
      <c r="C14" s="113">
        <v>0</v>
      </c>
      <c r="D14" s="113">
        <v>0</v>
      </c>
      <c r="E14" s="113">
        <v>995.65423999999996</v>
      </c>
      <c r="F14" s="114">
        <f>D14-E14</f>
        <v>-995.65423999999996</v>
      </c>
      <c r="G14" s="114">
        <f>IF(D14=0,0,(E14/D14)*100)</f>
        <v>0</v>
      </c>
      <c r="H14" s="68"/>
    </row>
    <row r="15" spans="1:11" ht="15" x14ac:dyDescent="0.2">
      <c r="A15" s="98" t="s">
        <v>150</v>
      </c>
      <c r="B15" s="99" t="s">
        <v>151</v>
      </c>
      <c r="C15" s="113">
        <v>43182.398000000001</v>
      </c>
      <c r="D15" s="113">
        <v>43182.398000000001</v>
      </c>
      <c r="E15" s="113">
        <v>2150.8075600000002</v>
      </c>
      <c r="F15" s="114">
        <f>D15-E15</f>
        <v>41031.59044</v>
      </c>
      <c r="G15" s="114">
        <f>IF(D15=0,0,(E15/D15)*100)</f>
        <v>4.9807506289947128</v>
      </c>
      <c r="H15" s="68"/>
    </row>
    <row r="16" spans="1:11" ht="45" x14ac:dyDescent="0.2">
      <c r="A16" s="98" t="s">
        <v>152</v>
      </c>
      <c r="B16" s="99" t="s">
        <v>153</v>
      </c>
      <c r="C16" s="113">
        <v>8291.5859999999993</v>
      </c>
      <c r="D16" s="113">
        <v>8291.5859999999993</v>
      </c>
      <c r="E16" s="113">
        <v>6564.17191</v>
      </c>
      <c r="F16" s="114">
        <f>D16-E16</f>
        <v>1727.4140899999993</v>
      </c>
      <c r="G16" s="114">
        <f>IF(D16=0,0,(E16/D16)*100)</f>
        <v>79.166662566124273</v>
      </c>
      <c r="H16" s="68"/>
    </row>
    <row r="17" spans="1:8" ht="90" x14ac:dyDescent="0.2">
      <c r="A17" s="98" t="s">
        <v>154</v>
      </c>
      <c r="B17" s="99" t="s">
        <v>155</v>
      </c>
      <c r="C17" s="113">
        <v>30.119</v>
      </c>
      <c r="D17" s="113">
        <v>5.476</v>
      </c>
      <c r="E17" s="113">
        <v>0</v>
      </c>
      <c r="F17" s="114">
        <f>D17-E17</f>
        <v>5.476</v>
      </c>
      <c r="G17" s="114">
        <f>IF(D17=0,0,(E17/D17)*100)</f>
        <v>0</v>
      </c>
      <c r="H17" s="68"/>
    </row>
    <row r="18" spans="1:8" ht="15" x14ac:dyDescent="0.2">
      <c r="A18" s="98" t="s">
        <v>156</v>
      </c>
      <c r="B18" s="99" t="s">
        <v>157</v>
      </c>
      <c r="C18" s="113">
        <v>24.898</v>
      </c>
      <c r="D18" s="113">
        <v>5.1980000000000004</v>
      </c>
      <c r="E18" s="113">
        <v>0</v>
      </c>
      <c r="F18" s="114">
        <f>D18-E18</f>
        <v>5.1980000000000004</v>
      </c>
      <c r="G18" s="114">
        <f>IF(D18=0,0,(E18/D18)*100)</f>
        <v>0</v>
      </c>
      <c r="H18" s="68"/>
    </row>
    <row r="19" spans="1:8" ht="14.25" x14ac:dyDescent="0.2">
      <c r="A19" s="111" t="s">
        <v>158</v>
      </c>
      <c r="B19" s="112" t="s">
        <v>159</v>
      </c>
      <c r="C19" s="115">
        <v>53658.291999999994</v>
      </c>
      <c r="D19" s="115">
        <v>53426.448999999993</v>
      </c>
      <c r="E19" s="115">
        <v>14047.330550000001</v>
      </c>
      <c r="F19" s="115">
        <f>D19-E19</f>
        <v>39379.118449999994</v>
      </c>
      <c r="G19" s="115">
        <f>IF(D19=0,0,(E19/D19)*100)</f>
        <v>26.292839619567459</v>
      </c>
      <c r="H19" s="68"/>
    </row>
    <row r="21" spans="1:8" x14ac:dyDescent="0.2">
      <c r="A21" s="69"/>
      <c r="B21" s="70"/>
      <c r="C21" s="68"/>
      <c r="D21" s="68"/>
      <c r="E21" s="68"/>
      <c r="F21" s="68"/>
      <c r="G21" s="68"/>
    </row>
    <row r="29" spans="1:8" hidden="1" x14ac:dyDescent="0.2"/>
  </sheetData>
  <mergeCells count="3">
    <mergeCell ref="A2:G2"/>
    <mergeCell ref="A4:G4"/>
    <mergeCell ref="A3:G3"/>
  </mergeCells>
  <conditionalFormatting sqref="A8:A19">
    <cfRule type="expression" dxfId="95" priority="49" stopIfTrue="1">
      <formula>#REF!=1</formula>
    </cfRule>
    <cfRule type="expression" dxfId="94" priority="50" stopIfTrue="1">
      <formula>#REF!=2</formula>
    </cfRule>
    <cfRule type="expression" dxfId="93" priority="51" stopIfTrue="1">
      <formula>#REF!=3</formula>
    </cfRule>
  </conditionalFormatting>
  <conditionalFormatting sqref="B8:B19">
    <cfRule type="expression" dxfId="92" priority="52" stopIfTrue="1">
      <formula>#REF!=1</formula>
    </cfRule>
    <cfRule type="expression" dxfId="91" priority="53" stopIfTrue="1">
      <formula>#REF!=2</formula>
    </cfRule>
    <cfRule type="expression" dxfId="90" priority="54" stopIfTrue="1">
      <formula>#REF!=3</formula>
    </cfRule>
  </conditionalFormatting>
  <conditionalFormatting sqref="C8:C19">
    <cfRule type="expression" dxfId="86" priority="58" stopIfTrue="1">
      <formula>#REF!=1</formula>
    </cfRule>
    <cfRule type="expression" dxfId="85" priority="59" stopIfTrue="1">
      <formula>#REF!=2</formula>
    </cfRule>
    <cfRule type="expression" dxfId="84" priority="60" stopIfTrue="1">
      <formula>#REF!=3</formula>
    </cfRule>
  </conditionalFormatting>
  <conditionalFormatting sqref="D8:D19">
    <cfRule type="expression" dxfId="83" priority="61" stopIfTrue="1">
      <formula>#REF!=1</formula>
    </cfRule>
    <cfRule type="expression" dxfId="82" priority="62" stopIfTrue="1">
      <formula>#REF!=2</formula>
    </cfRule>
    <cfRule type="expression" dxfId="81" priority="63" stopIfTrue="1">
      <formula>#REF!=3</formula>
    </cfRule>
  </conditionalFormatting>
  <conditionalFormatting sqref="E8:E19">
    <cfRule type="expression" dxfId="74" priority="70" stopIfTrue="1">
      <formula>#REF!=1</formula>
    </cfRule>
    <cfRule type="expression" dxfId="73" priority="71" stopIfTrue="1">
      <formula>#REF!=2</formula>
    </cfRule>
    <cfRule type="expression" dxfId="72" priority="72" stopIfTrue="1">
      <formula>#REF!=3</formula>
    </cfRule>
  </conditionalFormatting>
  <conditionalFormatting sqref="F8:F19">
    <cfRule type="expression" dxfId="53" priority="91" stopIfTrue="1">
      <formula>#REF!=1</formula>
    </cfRule>
    <cfRule type="expression" dxfId="52" priority="92" stopIfTrue="1">
      <formula>#REF!=2</formula>
    </cfRule>
    <cfRule type="expression" dxfId="51" priority="93" stopIfTrue="1">
      <formula>#REF!=3</formula>
    </cfRule>
  </conditionalFormatting>
  <conditionalFormatting sqref="G8:G19">
    <cfRule type="expression" dxfId="50" priority="94" stopIfTrue="1">
      <formula>#REF!=1</formula>
    </cfRule>
    <cfRule type="expression" dxfId="49" priority="95" stopIfTrue="1">
      <formula>#REF!=2</formula>
    </cfRule>
    <cfRule type="expression" dxfId="48" priority="96" stopIfTrue="1">
      <formula>#REF!=3</formula>
    </cfRule>
  </conditionalFormatting>
  <conditionalFormatting sqref="A21:A30">
    <cfRule type="expression" dxfId="47" priority="1" stopIfTrue="1">
      <formula>#REF!=1</formula>
    </cfRule>
    <cfRule type="expression" dxfId="46" priority="2" stopIfTrue="1">
      <formula>#REF!=2</formula>
    </cfRule>
    <cfRule type="expression" dxfId="45" priority="3" stopIfTrue="1">
      <formula>#REF!=3</formula>
    </cfRule>
  </conditionalFormatting>
  <conditionalFormatting sqref="B21:B30">
    <cfRule type="expression" dxfId="44" priority="4" stopIfTrue="1">
      <formula>#REF!=1</formula>
    </cfRule>
    <cfRule type="expression" dxfId="43" priority="5" stopIfTrue="1">
      <formula>#REF!=2</formula>
    </cfRule>
    <cfRule type="expression" dxfId="42" priority="6" stopIfTrue="1">
      <formula>#REF!=3</formula>
    </cfRule>
  </conditionalFormatting>
  <conditionalFormatting sqref="C21:C30">
    <cfRule type="expression" dxfId="38" priority="10" stopIfTrue="1">
      <formula>#REF!=1</formula>
    </cfRule>
    <cfRule type="expression" dxfId="37" priority="11" stopIfTrue="1">
      <formula>#REF!=2</formula>
    </cfRule>
    <cfRule type="expression" dxfId="36" priority="12" stopIfTrue="1">
      <formula>#REF!=3</formula>
    </cfRule>
  </conditionalFormatting>
  <conditionalFormatting sqref="D21:D30">
    <cfRule type="expression" dxfId="35" priority="13" stopIfTrue="1">
      <formula>#REF!=1</formula>
    </cfRule>
    <cfRule type="expression" dxfId="34" priority="14" stopIfTrue="1">
      <formula>#REF!=2</formula>
    </cfRule>
    <cfRule type="expression" dxfId="33" priority="15" stopIfTrue="1">
      <formula>#REF!=3</formula>
    </cfRule>
  </conditionalFormatting>
  <conditionalFormatting sqref="E21:E30">
    <cfRule type="expression" dxfId="26" priority="22" stopIfTrue="1">
      <formula>#REF!=1</formula>
    </cfRule>
    <cfRule type="expression" dxfId="25" priority="23" stopIfTrue="1">
      <formula>#REF!=2</formula>
    </cfRule>
    <cfRule type="expression" dxfId="24" priority="24" stopIfTrue="1">
      <formula>#REF!=3</formula>
    </cfRule>
  </conditionalFormatting>
  <conditionalFormatting sqref="F21:F30">
    <cfRule type="expression" dxfId="5" priority="43" stopIfTrue="1">
      <formula>#REF!=1</formula>
    </cfRule>
    <cfRule type="expression" dxfId="4" priority="44" stopIfTrue="1">
      <formula>#REF!=2</formula>
    </cfRule>
    <cfRule type="expression" dxfId="3" priority="45" stopIfTrue="1">
      <formula>#REF!=3</formula>
    </cfRule>
  </conditionalFormatting>
  <conditionalFormatting sqref="G21:G30">
    <cfRule type="expression" dxfId="2" priority="46" stopIfTrue="1">
      <formula>#REF!=1</formula>
    </cfRule>
    <cfRule type="expression" dxfId="1" priority="47" stopIfTrue="1">
      <formula>#REF!=2</formula>
    </cfRule>
    <cfRule type="expression" dxfId="0" priority="48" stopIfTrue="1">
      <formula>#REF!=3</formula>
    </cfRule>
  </conditionalFormatting>
  <pageMargins left="0.32" right="0.33" top="0.39370078740157499" bottom="0.39370078740157499" header="0" footer="0"/>
  <pageSetup paperSize="9" scale="72" fitToHeight="50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1BF8-E0F5-48CA-B1B3-CB9288A80106}">
  <dimension ref="A2:J32"/>
  <sheetViews>
    <sheetView workbookViewId="0">
      <selection activeCell="B2" sqref="B2:G3"/>
    </sheetView>
  </sheetViews>
  <sheetFormatPr defaultRowHeight="12.75" x14ac:dyDescent="0.2"/>
  <cols>
    <col min="1" max="1" width="0.140625" style="29" customWidth="1"/>
    <col min="2" max="2" width="11.5703125" style="53" customWidth="1"/>
    <col min="3" max="3" width="54.85546875" style="29" customWidth="1"/>
    <col min="4" max="4" width="16.140625" style="53" customWidth="1"/>
    <col min="5" max="5" width="16.5703125" style="53" customWidth="1"/>
    <col min="6" max="6" width="14.5703125" style="53" customWidth="1"/>
    <col min="7" max="7" width="14.7109375" style="53" customWidth="1"/>
    <col min="8" max="8" width="7.42578125" style="29" customWidth="1"/>
    <col min="9" max="16384" width="9.140625" style="29"/>
  </cols>
  <sheetData>
    <row r="2" spans="1:10" ht="15.75" x14ac:dyDescent="0.25">
      <c r="A2" s="27"/>
      <c r="B2" s="117" t="s">
        <v>97</v>
      </c>
      <c r="C2" s="117"/>
      <c r="D2" s="117"/>
      <c r="E2" s="117"/>
      <c r="F2" s="117"/>
      <c r="G2" s="117"/>
      <c r="H2" s="28"/>
      <c r="I2" s="28"/>
      <c r="J2" s="28"/>
    </row>
    <row r="3" spans="1:10" ht="15.75" x14ac:dyDescent="0.25">
      <c r="A3" s="27"/>
      <c r="B3" s="117" t="s">
        <v>98</v>
      </c>
      <c r="C3" s="117"/>
      <c r="D3" s="117"/>
      <c r="E3" s="117"/>
      <c r="F3" s="117"/>
      <c r="G3" s="117"/>
      <c r="H3" s="28"/>
      <c r="I3" s="28"/>
      <c r="J3" s="28"/>
    </row>
    <row r="4" spans="1:10" ht="15.75" x14ac:dyDescent="0.25">
      <c r="A4" s="30"/>
      <c r="B4" s="31"/>
      <c r="C4" s="30"/>
      <c r="D4" s="31"/>
      <c r="E4" s="32"/>
      <c r="F4" s="31"/>
      <c r="G4" s="32" t="s">
        <v>1</v>
      </c>
    </row>
    <row r="5" spans="1:10" ht="68.25" customHeight="1" x14ac:dyDescent="0.25">
      <c r="A5" s="33"/>
      <c r="B5" s="34" t="s">
        <v>2</v>
      </c>
      <c r="C5" s="34" t="s">
        <v>3</v>
      </c>
      <c r="D5" s="35" t="s">
        <v>99</v>
      </c>
      <c r="E5" s="35" t="s">
        <v>100</v>
      </c>
      <c r="F5" s="35" t="s">
        <v>101</v>
      </c>
      <c r="G5" s="35" t="s">
        <v>68</v>
      </c>
    </row>
    <row r="6" spans="1:10" ht="15" x14ac:dyDescent="0.25">
      <c r="A6" s="33"/>
      <c r="B6" s="36">
        <v>10000000</v>
      </c>
      <c r="C6" s="37" t="s">
        <v>102</v>
      </c>
      <c r="D6" s="38">
        <f>D7+D11+D12+D10</f>
        <v>101630.19999999998</v>
      </c>
      <c r="E6" s="38">
        <f>E7+E11+E12+E10</f>
        <v>30016.999999999996</v>
      </c>
      <c r="F6" s="38">
        <f t="shared" ref="F6:F30" si="0">E6-D6</f>
        <v>-71613.199999999983</v>
      </c>
      <c r="G6" s="38">
        <f t="shared" ref="G6:G30" si="1">IF(D6=0,0,E6/D6*100)</f>
        <v>29.535512082038608</v>
      </c>
      <c r="H6" s="39"/>
    </row>
    <row r="7" spans="1:10" ht="29.25" x14ac:dyDescent="0.25">
      <c r="A7" s="33"/>
      <c r="B7" s="40">
        <v>11000000</v>
      </c>
      <c r="C7" s="41" t="s">
        <v>103</v>
      </c>
      <c r="D7" s="42">
        <f>D8+D9</f>
        <v>82829.2</v>
      </c>
      <c r="E7" s="42">
        <f>E8+E9</f>
        <v>11539.599999999999</v>
      </c>
      <c r="F7" s="43">
        <f t="shared" si="0"/>
        <v>-71289.600000000006</v>
      </c>
      <c r="G7" s="43">
        <f t="shared" si="1"/>
        <v>13.931801828340728</v>
      </c>
      <c r="H7" s="39"/>
    </row>
    <row r="8" spans="1:10" ht="15" x14ac:dyDescent="0.25">
      <c r="A8" s="33"/>
      <c r="B8" s="44">
        <v>11010000</v>
      </c>
      <c r="C8" s="45" t="s">
        <v>10</v>
      </c>
      <c r="D8" s="46">
        <v>82847.8</v>
      </c>
      <c r="E8" s="46">
        <v>11226.8</v>
      </c>
      <c r="F8" s="47">
        <f t="shared" si="0"/>
        <v>-71621</v>
      </c>
      <c r="G8" s="47">
        <f t="shared" si="1"/>
        <v>13.551114211843887</v>
      </c>
    </row>
    <row r="9" spans="1:10" s="48" customFormat="1" ht="15" x14ac:dyDescent="0.25">
      <c r="A9" s="33"/>
      <c r="B9" s="44">
        <v>11020000</v>
      </c>
      <c r="C9" s="45" t="s">
        <v>104</v>
      </c>
      <c r="D9" s="46">
        <v>-18.600000000000001</v>
      </c>
      <c r="E9" s="46">
        <v>312.8</v>
      </c>
      <c r="F9" s="47">
        <f t="shared" si="0"/>
        <v>331.40000000000003</v>
      </c>
      <c r="G9" s="47">
        <f t="shared" si="1"/>
        <v>-1681.7204301075269</v>
      </c>
    </row>
    <row r="10" spans="1:10" s="48" customFormat="1" ht="34.5" customHeight="1" x14ac:dyDescent="0.25">
      <c r="A10" s="33"/>
      <c r="B10" s="40">
        <v>13000000</v>
      </c>
      <c r="C10" s="41" t="s">
        <v>16</v>
      </c>
      <c r="D10" s="42">
        <v>0.4</v>
      </c>
      <c r="E10" s="42">
        <v>0.3</v>
      </c>
      <c r="F10" s="43">
        <f t="shared" si="0"/>
        <v>-0.10000000000000003</v>
      </c>
      <c r="G10" s="43">
        <f t="shared" si="1"/>
        <v>74.999999999999986</v>
      </c>
    </row>
    <row r="11" spans="1:10" s="48" customFormat="1" ht="29.25" x14ac:dyDescent="0.25">
      <c r="A11" s="33"/>
      <c r="B11" s="40">
        <v>14000000</v>
      </c>
      <c r="C11" s="41" t="s">
        <v>105</v>
      </c>
      <c r="D11" s="42">
        <v>2473.6999999999998</v>
      </c>
      <c r="E11" s="42">
        <v>4306.6000000000004</v>
      </c>
      <c r="F11" s="43">
        <f t="shared" si="0"/>
        <v>1832.9000000000005</v>
      </c>
      <c r="G11" s="43">
        <f t="shared" si="1"/>
        <v>174.09548449690752</v>
      </c>
    </row>
    <row r="12" spans="1:10" ht="45.75" customHeight="1" x14ac:dyDescent="0.25">
      <c r="A12" s="33"/>
      <c r="B12" s="49">
        <v>18000000</v>
      </c>
      <c r="C12" s="50" t="s">
        <v>25</v>
      </c>
      <c r="D12" s="42">
        <f>D13+D14</f>
        <v>16326.9</v>
      </c>
      <c r="E12" s="42">
        <f t="shared" ref="E12:F12" si="2">E13+E14</f>
        <v>14170.5</v>
      </c>
      <c r="F12" s="42">
        <f t="shared" si="2"/>
        <v>-2156.4000000000005</v>
      </c>
      <c r="G12" s="42">
        <f t="shared" si="1"/>
        <v>86.792348823107872</v>
      </c>
    </row>
    <row r="13" spans="1:10" ht="18" customHeight="1" x14ac:dyDescent="0.25">
      <c r="A13" s="33"/>
      <c r="B13" s="44">
        <v>18010000</v>
      </c>
      <c r="C13" s="45" t="s">
        <v>26</v>
      </c>
      <c r="D13" s="46">
        <v>2250.9</v>
      </c>
      <c r="E13" s="46">
        <v>3169.1</v>
      </c>
      <c r="F13" s="47">
        <f>E13-D13</f>
        <v>918.19999999999982</v>
      </c>
      <c r="G13" s="47">
        <f t="shared" si="1"/>
        <v>140.79257186014482</v>
      </c>
    </row>
    <row r="14" spans="1:10" ht="15" x14ac:dyDescent="0.25">
      <c r="A14" s="33"/>
      <c r="B14" s="44">
        <v>18050000</v>
      </c>
      <c r="C14" s="45" t="s">
        <v>106</v>
      </c>
      <c r="D14" s="46">
        <v>14076</v>
      </c>
      <c r="E14" s="46">
        <v>11001.4</v>
      </c>
      <c r="F14" s="47">
        <f>E14-D14</f>
        <v>-3074.6000000000004</v>
      </c>
      <c r="G14" s="47">
        <f t="shared" si="1"/>
        <v>78.157146916737702</v>
      </c>
    </row>
    <row r="15" spans="1:10" ht="13.5" customHeight="1" x14ac:dyDescent="0.25">
      <c r="A15" s="33"/>
      <c r="B15" s="36">
        <v>20000000</v>
      </c>
      <c r="C15" s="37" t="s">
        <v>107</v>
      </c>
      <c r="D15" s="38">
        <f>D20+D16+D17+D18+D19</f>
        <v>1502.5000000000002</v>
      </c>
      <c r="E15" s="38">
        <f t="shared" ref="E15:F15" si="3">E20+E16+E17+E18+E19</f>
        <v>943.80000000000007</v>
      </c>
      <c r="F15" s="38">
        <f t="shared" si="3"/>
        <v>-558.70000000000016</v>
      </c>
      <c r="G15" s="38">
        <f t="shared" si="1"/>
        <v>62.815307820299495</v>
      </c>
      <c r="H15" s="39"/>
    </row>
    <row r="16" spans="1:10" ht="87.75" customHeight="1" x14ac:dyDescent="0.25">
      <c r="A16" s="33"/>
      <c r="B16" s="40">
        <v>21010000</v>
      </c>
      <c r="C16" s="41" t="s">
        <v>108</v>
      </c>
      <c r="D16" s="42">
        <v>2.7</v>
      </c>
      <c r="E16" s="42">
        <v>0</v>
      </c>
      <c r="F16" s="43">
        <f t="shared" si="0"/>
        <v>-2.7</v>
      </c>
      <c r="G16" s="43">
        <f t="shared" si="1"/>
        <v>0</v>
      </c>
    </row>
    <row r="17" spans="1:7" ht="17.25" customHeight="1" x14ac:dyDescent="0.25">
      <c r="A17" s="33"/>
      <c r="B17" s="40">
        <v>21080000</v>
      </c>
      <c r="C17" s="41" t="s">
        <v>109</v>
      </c>
      <c r="D17" s="42">
        <v>212.8</v>
      </c>
      <c r="E17" s="42">
        <v>206.7</v>
      </c>
      <c r="F17" s="43">
        <f t="shared" si="0"/>
        <v>-6.1000000000000227</v>
      </c>
      <c r="G17" s="43">
        <f t="shared" si="1"/>
        <v>97.133458646616532</v>
      </c>
    </row>
    <row r="18" spans="1:7" ht="21.75" customHeight="1" x14ac:dyDescent="0.25">
      <c r="A18" s="33"/>
      <c r="B18" s="40">
        <v>22010000</v>
      </c>
      <c r="C18" s="41" t="s">
        <v>50</v>
      </c>
      <c r="D18" s="42">
        <v>333.6</v>
      </c>
      <c r="E18" s="42">
        <v>508.7</v>
      </c>
      <c r="F18" s="43">
        <f t="shared" si="0"/>
        <v>175.09999999999997</v>
      </c>
      <c r="G18" s="43">
        <f t="shared" si="1"/>
        <v>152.48800959232614</v>
      </c>
    </row>
    <row r="19" spans="1:7" ht="16.5" customHeight="1" x14ac:dyDescent="0.25">
      <c r="A19" s="33"/>
      <c r="B19" s="40">
        <v>22090000</v>
      </c>
      <c r="C19" s="41" t="s">
        <v>110</v>
      </c>
      <c r="D19" s="42">
        <v>14.7</v>
      </c>
      <c r="E19" s="42">
        <v>6.6</v>
      </c>
      <c r="F19" s="43">
        <f t="shared" si="0"/>
        <v>-8.1</v>
      </c>
      <c r="G19" s="43">
        <f t="shared" si="1"/>
        <v>44.897959183673471</v>
      </c>
    </row>
    <row r="20" spans="1:7" ht="15" customHeight="1" x14ac:dyDescent="0.25">
      <c r="A20" s="33"/>
      <c r="B20" s="40">
        <v>24060000</v>
      </c>
      <c r="C20" s="41" t="s">
        <v>109</v>
      </c>
      <c r="D20" s="42">
        <v>938.7</v>
      </c>
      <c r="E20" s="42">
        <v>221.8</v>
      </c>
      <c r="F20" s="43">
        <f t="shared" si="0"/>
        <v>-716.90000000000009</v>
      </c>
      <c r="G20" s="43">
        <f t="shared" si="1"/>
        <v>23.628422286140406</v>
      </c>
    </row>
    <row r="21" spans="1:7" ht="15" customHeight="1" x14ac:dyDescent="0.25">
      <c r="A21" s="33"/>
      <c r="B21" s="40">
        <v>30000000</v>
      </c>
      <c r="C21" s="41" t="s">
        <v>87</v>
      </c>
      <c r="D21" s="42">
        <v>0</v>
      </c>
      <c r="E21" s="42">
        <v>0</v>
      </c>
      <c r="F21" s="43">
        <f t="shared" si="0"/>
        <v>0</v>
      </c>
      <c r="G21" s="43">
        <f t="shared" si="1"/>
        <v>0</v>
      </c>
    </row>
    <row r="22" spans="1:7" ht="15" x14ac:dyDescent="0.25">
      <c r="A22" s="33"/>
      <c r="B22" s="36">
        <v>40000000</v>
      </c>
      <c r="C22" s="37" t="s">
        <v>111</v>
      </c>
      <c r="D22" s="38">
        <f>SUM(D23:D28)</f>
        <v>17722.400000000001</v>
      </c>
      <c r="E22" s="38">
        <f>SUM(E23:E28)</f>
        <v>11869.099999999999</v>
      </c>
      <c r="F22" s="38">
        <f t="shared" si="0"/>
        <v>-5853.3000000000029</v>
      </c>
      <c r="G22" s="38">
        <f t="shared" si="1"/>
        <v>66.972306233918644</v>
      </c>
    </row>
    <row r="23" spans="1:7" ht="15" x14ac:dyDescent="0.25">
      <c r="A23" s="33"/>
      <c r="B23" s="44">
        <v>41020100</v>
      </c>
      <c r="C23" s="45" t="s">
        <v>60</v>
      </c>
      <c r="D23" s="46">
        <v>2996.7</v>
      </c>
      <c r="E23" s="46">
        <v>1830.3</v>
      </c>
      <c r="F23" s="47">
        <f t="shared" si="0"/>
        <v>-1166.3999999999999</v>
      </c>
      <c r="G23" s="47">
        <f t="shared" si="1"/>
        <v>61.077184903393736</v>
      </c>
    </row>
    <row r="24" spans="1:7" ht="30.75" hidden="1" customHeight="1" x14ac:dyDescent="0.25">
      <c r="A24" s="33"/>
      <c r="B24" s="44">
        <v>41033200</v>
      </c>
      <c r="C24" s="45" t="s">
        <v>112</v>
      </c>
      <c r="D24" s="46"/>
      <c r="E24" s="46"/>
      <c r="F24" s="47">
        <f t="shared" si="0"/>
        <v>0</v>
      </c>
      <c r="G24" s="47">
        <f t="shared" si="1"/>
        <v>0</v>
      </c>
    </row>
    <row r="25" spans="1:7" ht="81.75" customHeight="1" x14ac:dyDescent="0.25">
      <c r="A25" s="33"/>
      <c r="B25" s="51">
        <v>41021400</v>
      </c>
      <c r="C25" s="45" t="s">
        <v>113</v>
      </c>
      <c r="D25" s="46">
        <v>2994.3</v>
      </c>
      <c r="E25" s="46">
        <v>0</v>
      </c>
      <c r="F25" s="47">
        <f t="shared" si="0"/>
        <v>-2994.3</v>
      </c>
      <c r="G25" s="47">
        <f t="shared" si="1"/>
        <v>0</v>
      </c>
    </row>
    <row r="26" spans="1:7" ht="31.5" customHeight="1" x14ac:dyDescent="0.25">
      <c r="A26" s="33"/>
      <c r="B26" s="44">
        <v>41033900</v>
      </c>
      <c r="C26" s="45" t="s">
        <v>63</v>
      </c>
      <c r="D26" s="46">
        <v>8985.1</v>
      </c>
      <c r="E26" s="46">
        <v>10038.799999999999</v>
      </c>
      <c r="F26" s="47">
        <f t="shared" si="0"/>
        <v>1053.6999999999989</v>
      </c>
      <c r="G26" s="47">
        <f t="shared" si="1"/>
        <v>111.72719279696386</v>
      </c>
    </row>
    <row r="27" spans="1:7" ht="48.75" customHeight="1" x14ac:dyDescent="0.25">
      <c r="A27" s="33"/>
      <c r="B27" s="44">
        <v>41051200</v>
      </c>
      <c r="C27" s="45" t="s">
        <v>114</v>
      </c>
      <c r="D27" s="47">
        <v>96.3</v>
      </c>
      <c r="E27" s="46">
        <v>0</v>
      </c>
      <c r="F27" s="47">
        <f t="shared" si="0"/>
        <v>-96.3</v>
      </c>
      <c r="G27" s="47">
        <f t="shared" si="1"/>
        <v>0</v>
      </c>
    </row>
    <row r="28" spans="1:7" ht="21" customHeight="1" x14ac:dyDescent="0.25">
      <c r="A28" s="33"/>
      <c r="B28" s="44">
        <v>41053900</v>
      </c>
      <c r="C28" s="45" t="s">
        <v>91</v>
      </c>
      <c r="D28" s="47">
        <v>2650</v>
      </c>
      <c r="E28" s="47">
        <v>0</v>
      </c>
      <c r="F28" s="47">
        <f t="shared" si="0"/>
        <v>-2650</v>
      </c>
      <c r="G28" s="47">
        <f t="shared" si="1"/>
        <v>0</v>
      </c>
    </row>
    <row r="29" spans="1:7" ht="15" x14ac:dyDescent="0.25">
      <c r="A29" s="84" t="s">
        <v>115</v>
      </c>
      <c r="B29" s="85"/>
      <c r="C29" s="85"/>
      <c r="D29" s="52">
        <f>D6+D15</f>
        <v>103132.69999999998</v>
      </c>
      <c r="E29" s="52">
        <f>E6+E15</f>
        <v>30960.799999999996</v>
      </c>
      <c r="F29" s="52">
        <f t="shared" si="0"/>
        <v>-72171.899999999994</v>
      </c>
      <c r="G29" s="52">
        <f t="shared" si="1"/>
        <v>30.020352419746597</v>
      </c>
    </row>
    <row r="30" spans="1:7" ht="15" x14ac:dyDescent="0.25">
      <c r="A30" s="84" t="s">
        <v>64</v>
      </c>
      <c r="B30" s="85"/>
      <c r="C30" s="85"/>
      <c r="D30" s="52">
        <f>D29+D22</f>
        <v>120855.09999999998</v>
      </c>
      <c r="E30" s="52">
        <f>E29+E22</f>
        <v>42829.899999999994</v>
      </c>
      <c r="F30" s="52">
        <f t="shared" si="0"/>
        <v>-78025.199999999983</v>
      </c>
      <c r="G30" s="52">
        <f t="shared" si="1"/>
        <v>35.439050565511927</v>
      </c>
    </row>
    <row r="32" spans="1:7" x14ac:dyDescent="0.2">
      <c r="D32" s="54"/>
    </row>
  </sheetData>
  <mergeCells count="4">
    <mergeCell ref="B2:G2"/>
    <mergeCell ref="B3:G3"/>
    <mergeCell ref="A29:C29"/>
    <mergeCell ref="A30:C30"/>
  </mergeCells>
  <pageMargins left="0.98425196850393704" right="0.19685039370078741" top="0.39370078740157483" bottom="0.39370078740157483" header="0" footer="0"/>
  <pageSetup paperSize="9" scale="70" fitToHeight="500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D217-1988-4425-9A99-172D75048D5D}">
  <dimension ref="A2:J26"/>
  <sheetViews>
    <sheetView tabSelected="1" workbookViewId="0">
      <selection activeCell="L10" sqref="L10"/>
    </sheetView>
  </sheetViews>
  <sheetFormatPr defaultRowHeight="12.75" x14ac:dyDescent="0.2"/>
  <cols>
    <col min="1" max="1" width="0.140625" style="29" customWidth="1"/>
    <col min="2" max="2" width="10.42578125" style="53" customWidth="1"/>
    <col min="3" max="3" width="49.140625" style="29" customWidth="1"/>
    <col min="4" max="4" width="17.5703125" style="53" customWidth="1"/>
    <col min="5" max="5" width="16.5703125" style="53" customWidth="1"/>
    <col min="6" max="6" width="13.7109375" style="53" customWidth="1"/>
    <col min="7" max="7" width="13.85546875" style="53" customWidth="1"/>
    <col min="8" max="16384" width="9.140625" style="29"/>
  </cols>
  <sheetData>
    <row r="2" spans="1:10" ht="15.75" x14ac:dyDescent="0.25">
      <c r="A2" s="30" t="s">
        <v>0</v>
      </c>
      <c r="B2" s="117" t="s">
        <v>97</v>
      </c>
      <c r="C2" s="117"/>
      <c r="D2" s="117"/>
      <c r="E2" s="117"/>
      <c r="F2" s="117"/>
      <c r="G2" s="117"/>
    </row>
    <row r="3" spans="1:10" ht="15.75" x14ac:dyDescent="0.25">
      <c r="A3" s="27" t="s">
        <v>117</v>
      </c>
      <c r="B3" s="117" t="s">
        <v>116</v>
      </c>
      <c r="C3" s="117"/>
      <c r="D3" s="117"/>
      <c r="E3" s="117"/>
      <c r="F3" s="117"/>
      <c r="G3" s="117"/>
      <c r="H3" s="28"/>
      <c r="I3" s="28"/>
      <c r="J3" s="28"/>
    </row>
    <row r="4" spans="1:10" x14ac:dyDescent="0.2">
      <c r="A4" s="30"/>
      <c r="B4" s="31"/>
      <c r="C4" s="30"/>
      <c r="D4" s="31"/>
      <c r="E4" s="31"/>
      <c r="F4" s="31"/>
      <c r="G4" s="31" t="s">
        <v>1</v>
      </c>
    </row>
    <row r="5" spans="1:10" ht="49.5" customHeight="1" x14ac:dyDescent="0.2">
      <c r="A5" s="55"/>
      <c r="B5" s="34" t="s">
        <v>2</v>
      </c>
      <c r="C5" s="34" t="s">
        <v>3</v>
      </c>
      <c r="D5" s="35" t="s">
        <v>99</v>
      </c>
      <c r="E5" s="35" t="s">
        <v>118</v>
      </c>
      <c r="F5" s="35" t="s">
        <v>101</v>
      </c>
      <c r="G5" s="35" t="s">
        <v>68</v>
      </c>
    </row>
    <row r="6" spans="1:10" ht="19.5" customHeight="1" x14ac:dyDescent="0.25">
      <c r="A6" s="33"/>
      <c r="B6" s="56">
        <v>10000000</v>
      </c>
      <c r="C6" s="57" t="s">
        <v>102</v>
      </c>
      <c r="D6" s="58">
        <f>D7</f>
        <v>7</v>
      </c>
      <c r="E6" s="58">
        <f>E7</f>
        <v>9.9</v>
      </c>
      <c r="F6" s="58">
        <f t="shared" ref="F6:F26" si="0">E6-D6</f>
        <v>2.9000000000000004</v>
      </c>
      <c r="G6" s="58">
        <f t="shared" ref="G6:G26" si="1">IF(D6=0,0,E6/D6*100)</f>
        <v>141.42857142857144</v>
      </c>
    </row>
    <row r="7" spans="1:10" ht="18.75" customHeight="1" x14ac:dyDescent="0.25">
      <c r="A7" s="33"/>
      <c r="B7" s="40">
        <v>19000000</v>
      </c>
      <c r="C7" s="41" t="s">
        <v>119</v>
      </c>
      <c r="D7" s="43">
        <f>D8</f>
        <v>7</v>
      </c>
      <c r="E7" s="43">
        <f>E8</f>
        <v>9.9</v>
      </c>
      <c r="F7" s="43">
        <f t="shared" si="0"/>
        <v>2.9000000000000004</v>
      </c>
      <c r="G7" s="43">
        <f t="shared" si="1"/>
        <v>141.42857142857144</v>
      </c>
    </row>
    <row r="8" spans="1:10" s="60" customFormat="1" ht="18.75" customHeight="1" x14ac:dyDescent="0.25">
      <c r="A8" s="59"/>
      <c r="B8" s="44">
        <v>19010000</v>
      </c>
      <c r="C8" s="45" t="s">
        <v>120</v>
      </c>
      <c r="D8" s="47">
        <v>7</v>
      </c>
      <c r="E8" s="47">
        <v>9.9</v>
      </c>
      <c r="F8" s="47">
        <f t="shared" si="0"/>
        <v>2.9000000000000004</v>
      </c>
      <c r="G8" s="47">
        <f t="shared" si="1"/>
        <v>141.42857142857144</v>
      </c>
    </row>
    <row r="9" spans="1:10" ht="24" customHeight="1" x14ac:dyDescent="0.25">
      <c r="A9" s="33"/>
      <c r="B9" s="56">
        <v>20000000</v>
      </c>
      <c r="C9" s="57" t="s">
        <v>107</v>
      </c>
      <c r="D9" s="58">
        <f>D12+D10+D11</f>
        <v>18760.099999999999</v>
      </c>
      <c r="E9" s="58">
        <f>E12+E10+E11</f>
        <v>3977.7999999999997</v>
      </c>
      <c r="F9" s="58">
        <f t="shared" si="0"/>
        <v>-14782.3</v>
      </c>
      <c r="G9" s="61">
        <f t="shared" si="1"/>
        <v>21.203511708359763</v>
      </c>
    </row>
    <row r="10" spans="1:10" ht="51" customHeight="1" x14ac:dyDescent="0.25">
      <c r="A10" s="33"/>
      <c r="B10" s="116">
        <v>21110000</v>
      </c>
      <c r="C10" s="17" t="s">
        <v>77</v>
      </c>
      <c r="D10" s="46">
        <v>0</v>
      </c>
      <c r="E10" s="46">
        <v>78</v>
      </c>
      <c r="F10" s="47">
        <f t="shared" si="0"/>
        <v>78</v>
      </c>
      <c r="G10" s="47">
        <f t="shared" si="1"/>
        <v>0</v>
      </c>
    </row>
    <row r="11" spans="1:10" ht="18" customHeight="1" x14ac:dyDescent="0.25">
      <c r="A11" s="33"/>
      <c r="B11" s="116">
        <v>24060000</v>
      </c>
      <c r="C11" s="17" t="s">
        <v>45</v>
      </c>
      <c r="D11" s="46">
        <v>0</v>
      </c>
      <c r="E11" s="46">
        <v>15.1</v>
      </c>
      <c r="F11" s="47">
        <f t="shared" si="0"/>
        <v>15.1</v>
      </c>
      <c r="G11" s="47">
        <f t="shared" si="1"/>
        <v>0</v>
      </c>
    </row>
    <row r="12" spans="1:10" ht="19.5" customHeight="1" x14ac:dyDescent="0.25">
      <c r="A12" s="33"/>
      <c r="B12" s="40">
        <v>25000000</v>
      </c>
      <c r="C12" s="41" t="s">
        <v>121</v>
      </c>
      <c r="D12" s="43">
        <f>D13+D14</f>
        <v>18760.099999999999</v>
      </c>
      <c r="E12" s="43">
        <f>E13+E14</f>
        <v>3884.7</v>
      </c>
      <c r="F12" s="43">
        <f t="shared" si="0"/>
        <v>-14875.399999999998</v>
      </c>
      <c r="G12" s="43">
        <f t="shared" si="1"/>
        <v>20.707245696984558</v>
      </c>
    </row>
    <row r="13" spans="1:10" ht="35.25" customHeight="1" x14ac:dyDescent="0.25">
      <c r="A13" s="33"/>
      <c r="B13" s="44">
        <v>25010000</v>
      </c>
      <c r="C13" s="45" t="s">
        <v>122</v>
      </c>
      <c r="D13" s="47">
        <v>52.1</v>
      </c>
      <c r="E13" s="47">
        <v>66.599999999999994</v>
      </c>
      <c r="F13" s="47">
        <f t="shared" si="0"/>
        <v>14.499999999999993</v>
      </c>
      <c r="G13" s="47">
        <f t="shared" si="1"/>
        <v>127.83109404990402</v>
      </c>
    </row>
    <row r="14" spans="1:10" ht="30" x14ac:dyDescent="0.25">
      <c r="A14" s="33"/>
      <c r="B14" s="44">
        <v>25020000</v>
      </c>
      <c r="C14" s="45" t="s">
        <v>123</v>
      </c>
      <c r="D14" s="47">
        <v>18708</v>
      </c>
      <c r="E14" s="47">
        <v>3818.1</v>
      </c>
      <c r="F14" s="47">
        <f t="shared" si="0"/>
        <v>-14889.9</v>
      </c>
      <c r="G14" s="47">
        <f t="shared" si="1"/>
        <v>20.408915971776779</v>
      </c>
    </row>
    <row r="15" spans="1:10" ht="18.75" customHeight="1" x14ac:dyDescent="0.25">
      <c r="A15" s="33"/>
      <c r="B15" s="56">
        <v>30000000</v>
      </c>
      <c r="C15" s="57" t="s">
        <v>124</v>
      </c>
      <c r="D15" s="58">
        <f>D16</f>
        <v>311.89999999999998</v>
      </c>
      <c r="E15" s="58">
        <f>SUM(E16:E17)</f>
        <v>299</v>
      </c>
      <c r="F15" s="58">
        <f>E15-D15</f>
        <v>-12.899999999999977</v>
      </c>
      <c r="G15" s="58">
        <f t="shared" si="1"/>
        <v>95.864058993267079</v>
      </c>
    </row>
    <row r="16" spans="1:10" ht="24" customHeight="1" x14ac:dyDescent="0.25">
      <c r="A16" s="33"/>
      <c r="B16" s="44">
        <v>33010000</v>
      </c>
      <c r="C16" s="45" t="s">
        <v>125</v>
      </c>
      <c r="D16" s="47">
        <v>311.89999999999998</v>
      </c>
      <c r="E16" s="47">
        <v>0</v>
      </c>
      <c r="F16" s="47">
        <f t="shared" ref="F16" si="2">E16-D16</f>
        <v>-311.89999999999998</v>
      </c>
      <c r="G16" s="47">
        <f t="shared" ref="G16" si="3">IF(D16=0,0,E16/D16*100)</f>
        <v>0</v>
      </c>
    </row>
    <row r="17" spans="1:7" ht="45" x14ac:dyDescent="0.25">
      <c r="A17" s="33"/>
      <c r="B17" s="44">
        <v>31030000</v>
      </c>
      <c r="C17" s="17" t="s">
        <v>89</v>
      </c>
      <c r="D17" s="47">
        <v>0</v>
      </c>
      <c r="E17" s="47">
        <v>299</v>
      </c>
      <c r="F17" s="47">
        <f t="shared" si="0"/>
        <v>299</v>
      </c>
      <c r="G17" s="47">
        <f t="shared" si="1"/>
        <v>0</v>
      </c>
    </row>
    <row r="18" spans="1:7" ht="20.25" customHeight="1" x14ac:dyDescent="0.25">
      <c r="A18" s="33"/>
      <c r="B18" s="56">
        <v>40000000</v>
      </c>
      <c r="C18" s="57" t="s">
        <v>111</v>
      </c>
      <c r="D18" s="58">
        <f>D21</f>
        <v>0</v>
      </c>
      <c r="E18" s="58">
        <f>SUM(E19:E22)</f>
        <v>4858.7</v>
      </c>
      <c r="F18" s="58">
        <f t="shared" si="0"/>
        <v>4858.7</v>
      </c>
      <c r="G18" s="58">
        <f t="shared" si="1"/>
        <v>0</v>
      </c>
    </row>
    <row r="19" spans="1:7" ht="45" hidden="1" x14ac:dyDescent="0.25">
      <c r="A19" s="33"/>
      <c r="B19" s="62">
        <v>41051000</v>
      </c>
      <c r="C19" s="45" t="s">
        <v>126</v>
      </c>
      <c r="D19" s="46"/>
      <c r="E19" s="46"/>
      <c r="F19" s="47">
        <f t="shared" si="0"/>
        <v>0</v>
      </c>
      <c r="G19" s="47">
        <f t="shared" si="1"/>
        <v>0</v>
      </c>
    </row>
    <row r="20" spans="1:7" ht="20.25" customHeight="1" x14ac:dyDescent="0.25">
      <c r="A20" s="33"/>
      <c r="B20" s="62">
        <v>41053900</v>
      </c>
      <c r="C20" s="63" t="s">
        <v>91</v>
      </c>
      <c r="D20" s="46">
        <v>0</v>
      </c>
      <c r="E20" s="46">
        <v>4858.7</v>
      </c>
      <c r="F20" s="47">
        <f t="shared" si="0"/>
        <v>4858.7</v>
      </c>
      <c r="G20" s="47">
        <f t="shared" si="1"/>
        <v>0</v>
      </c>
    </row>
    <row r="21" spans="1:7" ht="63" hidden="1" customHeight="1" x14ac:dyDescent="0.25">
      <c r="A21" s="33"/>
      <c r="B21" s="51">
        <v>41059100</v>
      </c>
      <c r="C21" s="45" t="s">
        <v>127</v>
      </c>
      <c r="D21" s="47"/>
      <c r="E21" s="47"/>
      <c r="F21" s="47">
        <f t="shared" si="0"/>
        <v>0</v>
      </c>
      <c r="G21" s="47">
        <f t="shared" si="1"/>
        <v>0</v>
      </c>
    </row>
    <row r="22" spans="1:7" ht="105" hidden="1" x14ac:dyDescent="0.25">
      <c r="A22" s="33"/>
      <c r="B22" s="51">
        <v>41059200</v>
      </c>
      <c r="C22" s="45" t="s">
        <v>128</v>
      </c>
      <c r="D22" s="47"/>
      <c r="E22" s="47"/>
      <c r="F22" s="47">
        <f t="shared" si="0"/>
        <v>0</v>
      </c>
      <c r="G22" s="47">
        <f t="shared" si="1"/>
        <v>0</v>
      </c>
    </row>
    <row r="23" spans="1:7" ht="17.25" customHeight="1" x14ac:dyDescent="0.25">
      <c r="A23" s="33"/>
      <c r="B23" s="40">
        <v>50000000</v>
      </c>
      <c r="C23" s="41" t="s">
        <v>129</v>
      </c>
      <c r="D23" s="43">
        <f>D24</f>
        <v>21.2</v>
      </c>
      <c r="E23" s="43">
        <f>E24</f>
        <v>5.5</v>
      </c>
      <c r="F23" s="43">
        <f t="shared" si="0"/>
        <v>-15.7</v>
      </c>
      <c r="G23" s="43">
        <f t="shared" si="1"/>
        <v>25.943396226415093</v>
      </c>
    </row>
    <row r="24" spans="1:7" ht="44.25" customHeight="1" x14ac:dyDescent="0.25">
      <c r="A24" s="33"/>
      <c r="B24" s="44">
        <v>50110000</v>
      </c>
      <c r="C24" s="45" t="s">
        <v>130</v>
      </c>
      <c r="D24" s="47">
        <v>21.2</v>
      </c>
      <c r="E24" s="47">
        <v>5.5</v>
      </c>
      <c r="F24" s="47">
        <f t="shared" si="0"/>
        <v>-15.7</v>
      </c>
      <c r="G24" s="47">
        <f t="shared" si="1"/>
        <v>25.943396226415093</v>
      </c>
    </row>
    <row r="25" spans="1:7" ht="17.25" customHeight="1" x14ac:dyDescent="0.25">
      <c r="A25" s="84" t="s">
        <v>115</v>
      </c>
      <c r="B25" s="85"/>
      <c r="C25" s="85"/>
      <c r="D25" s="52">
        <f>D6+D9+D15+D23</f>
        <v>19100.2</v>
      </c>
      <c r="E25" s="52">
        <f>E6+E9+E15+E23</f>
        <v>4292.2</v>
      </c>
      <c r="F25" s="52">
        <f t="shared" si="0"/>
        <v>-14808</v>
      </c>
      <c r="G25" s="52">
        <f t="shared" si="1"/>
        <v>22.472015999832461</v>
      </c>
    </row>
    <row r="26" spans="1:7" ht="17.25" customHeight="1" x14ac:dyDescent="0.25">
      <c r="A26" s="84" t="s">
        <v>64</v>
      </c>
      <c r="B26" s="85"/>
      <c r="C26" s="85"/>
      <c r="D26" s="52">
        <f>D25+D18</f>
        <v>19100.2</v>
      </c>
      <c r="E26" s="52">
        <f>E25+E18</f>
        <v>9150.9</v>
      </c>
      <c r="F26" s="52">
        <f t="shared" si="0"/>
        <v>-9949.3000000000011</v>
      </c>
      <c r="G26" s="52">
        <f t="shared" si="1"/>
        <v>47.909969529114875</v>
      </c>
    </row>
  </sheetData>
  <mergeCells count="4">
    <mergeCell ref="B2:G2"/>
    <mergeCell ref="B3:G3"/>
    <mergeCell ref="A25:C25"/>
    <mergeCell ref="A26:C26"/>
  </mergeCells>
  <pageMargins left="0.78740157480314965" right="0.19685039370078741" top="0.39370078740157483" bottom="0.39370078740157483" header="0" footer="0"/>
  <pageSetup paperSize="9" scale="75" fitToHeight="50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доходи ЗФ</vt:lpstr>
      <vt:lpstr>доходи СФ</vt:lpstr>
      <vt:lpstr>видатки ЗФ</vt:lpstr>
      <vt:lpstr>видатки СФ</vt:lpstr>
      <vt:lpstr>порівнял аналіз доходів ЗФ</vt:lpstr>
      <vt:lpstr>порівнял аналіз доходів СФ</vt:lpstr>
      <vt:lpstr>'видатки ЗФ'!Заголовки_для_печати</vt:lpstr>
      <vt:lpstr>'видатки СФ'!Заголовки_для_печати</vt:lpstr>
      <vt:lpstr>'доходи ЗФ'!Заголовки_для_печати</vt:lpstr>
      <vt:lpstr>'доходи СФ'!Заголовки_для_печати</vt:lpstr>
      <vt:lpstr>'порівнял аналіз доходів ЗФ'!Заголовки_для_печати</vt:lpstr>
      <vt:lpstr>'порівнял аналіз доходів СФ'!Заголовки_для_печати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2024-04-01T12:52:33Z</cp:lastPrinted>
  <dcterms:created xsi:type="dcterms:W3CDTF">2024-04-01T06:52:13Z</dcterms:created>
  <dcterms:modified xsi:type="dcterms:W3CDTF">2024-04-01T12:54:06Z</dcterms:modified>
</cp:coreProperties>
</file>