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_Sample\"/>
    </mc:Choice>
  </mc:AlternateContent>
  <xr:revisionPtr revIDLastSave="0" documentId="13_ncr:1_{2C4A8B16-9869-4DC1-9679-21B22FE12592}" xr6:coauthVersionLast="47" xr6:coauthVersionMax="47" xr10:uidLastSave="{00000000-0000-0000-0000-000000000000}"/>
  <bookViews>
    <workbookView xWindow="10510" yWindow="4260" windowWidth="21600" windowHeight="11180" activeTab="4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  <sheet name="走る" sheetId="18" r:id="rId5"/>
    <sheet name="雨" sheetId="19" r:id="rId6"/>
    <sheet name="回転" sheetId="20" r:id="rId7"/>
    <sheet name="回想" sheetId="21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E2" i="21"/>
  <c r="G2" i="21"/>
  <c r="E2" i="20"/>
  <c r="G2" i="20"/>
  <c r="E4" i="18"/>
  <c r="G4" i="18"/>
  <c r="E2" i="19"/>
  <c r="G2" i="19"/>
  <c r="E2" i="18"/>
  <c r="G2" i="18"/>
  <c r="E3" i="18"/>
  <c r="G3" i="1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<sst xmlns="http://schemas.openxmlformats.org/spreadsheetml/2006/main" count="86" uniqueCount="42">
  <si>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</si>
  <si>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</si>
  <si>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</si>
  <si>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</si>
  <si>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</si>
  <si>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</si>
  <si>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</si>
  <si>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</si>
  <si>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</si>
  <si>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</si>
  <si>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</si>
  <si>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</si>
  <si>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</si>
  <si>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</si>
  <si>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</si>
  <si>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</si>
  <si>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</si>
  <si>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</si>
  <si>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</si>
  <si>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</si>
  <si>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</si>
  <si>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</si>
  <si>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</si>
  <si>
    <t>Luna say maybe</t>
  </si>
  <si>
    <t>学園アイドルマスター　月村手毬の曲
青ベース</t>
    <rPh sb="0" eb="2">
      <t>ガクエン</t>
    </rPh>
    <rPh sb="11" eb="13">
      <t>ツキムラ</t>
    </rPh>
    <rPh sb="13" eb="15">
      <t>テマリ</t>
    </rPh>
    <rPh sb="16" eb="17">
      <t>キョク</t>
    </rPh>
    <rPh sb="18" eb="19">
      <t>アオ</t>
    </rPh>
    <phoneticPr fontId="1"/>
  </si>
  <si>
    <t>https://youtu.be/Sq5Dj0U06vQ?si=w6bSDRxuyrMD5Tsd</t>
    <phoneticPr fontId="1"/>
  </si>
  <si>
    <t>分析メモ_Luna say maybe.xlsm→</t>
  </si>
  <si>
    <t>小さな野望</t>
  </si>
  <si>
    <t>小さな野望</t>
    <rPh sb="0" eb="1">
      <t>チイ</t>
    </rPh>
    <rPh sb="3" eb="5">
      <t>ヤボウ</t>
    </rPh>
    <phoneticPr fontId="1"/>
  </si>
  <si>
    <t>学園アイドルマスター　十王星南の曲
絵本のような画風　MVにも絵本が登場</t>
    <rPh sb="0" eb="2">
      <t>ガクエン</t>
    </rPh>
    <rPh sb="11" eb="13">
      <t>ジュウオウ</t>
    </rPh>
    <rPh sb="13" eb="14">
      <t>ホシ</t>
    </rPh>
    <rPh sb="14" eb="15">
      <t>ミナミ</t>
    </rPh>
    <rPh sb="16" eb="17">
      <t>キョク</t>
    </rPh>
    <rPh sb="18" eb="20">
      <t>エホン</t>
    </rPh>
    <rPh sb="24" eb="26">
      <t>ガフウ</t>
    </rPh>
    <rPh sb="31" eb="33">
      <t>エホン</t>
    </rPh>
    <rPh sb="34" eb="36">
      <t>トウジョウ</t>
    </rPh>
    <phoneticPr fontId="1"/>
  </si>
  <si>
    <t>https://youtu.be/UwA_4TafA_g?si=e1SODjRCCfKzRo_E</t>
    <phoneticPr fontId="1"/>
  </si>
  <si>
    <t>分析メモ_小さな野望.xlsm→</t>
  </si>
  <si>
    <t>走っているときに画面を揺らす</t>
  </si>
  <si>
    <t>走るシルエットをコマごとに並べる</t>
  </si>
  <si>
    <t>白い横線を横切らせて、雨を表現。_x000D_
水たまりも作る</t>
  </si>
  <si>
    <t>遠近法_x000D_
走っている道を速く動かし_x000D_
遠くの背景を遅く動かす</t>
  </si>
  <si>
    <t>回転方向に合わせて、背景を動かす。_x000D_
カメラが回転するキャラを追従しているような演出にすることで、キャラの回転差分を作らずに回転を表現</t>
  </si>
  <si>
    <t>黒背景・白線画_x000D_
少し粗目にすることで思い出感</t>
  </si>
  <si>
    <t>走る</t>
  </si>
  <si>
    <t>雨</t>
  </si>
  <si>
    <t>回転</t>
  </si>
  <si>
    <t>回想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</si>
</sst>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/d\ h:mm;@"/>
    <numFmt numFmtId="177" formatCode="&quot;画像&quot;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176" fontId="8" fillId="0" borderId="0" xfId="1" applyNumberFormat="1" applyFont="1" applyAlignment="1">
      <alignment horizontal="left" vertical="center" wrapText="1"/>
    </xf>
    <xf numFmtId="176" fontId="6" fillId="0" borderId="0" xfId="1" applyNumberFormat="1" applyFont="1" applyAlignment="1">
      <alignment horizontal="left" vertical="center" wrapText="1"/>
    </xf>
    <xf numFmtId="176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6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3" fillId="0" borderId="0" xfId="2" applyFill="1" applyAlignment="1">
      <alignment horizontal="left" vertical="center"/>
    </xf>
    <xf numFmtId="177" fontId="6" fillId="0" borderId="0" xfId="0" applyNumberFormat="1" applyFont="1" applyAlignment="1">
      <alignment vertical="top" wrapText="1"/>
    </xf>
    <xf numFmtId="0" fontId="3" fillId="0" borderId="0" xfId="2" applyAlignment="1">
      <alignment vertical="top" wrapText="1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373"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372"/>
      <tableStyleElement type="firstRowStripe" dxfId="371"/>
      <tableStyleElement type="secondRowStripe" dxfId="370"/>
    </tableStyle>
    <tableStyle name="単語まとめ-style" pivot="0" count="3" xr9:uid="{00000000-0011-0000-FFFF-FFFF01000000}">
      <tableStyleElement type="headerRow" dxfId="369"/>
      <tableStyleElement type="firstRowStripe" dxfId="368"/>
      <tableStyleElement type="secondRowStripe" dxfId="367"/>
    </tableStyle>
    <tableStyle name="プルダウン-style" pivot="0" count="3" xr9:uid="{00000000-0011-0000-FFFF-FFFF02000000}">
      <tableStyleElement type="headerRow" dxfId="366"/>
      <tableStyleElement type="firstRowStripe" dxfId="365"/>
      <tableStyleElement type="secondRowStripe" dxfId="364"/>
    </tableStyle>
    <tableStyle name="コピー元-style" pivot="0" count="3" xr9:uid="{00000000-0011-0000-FFFF-FFFF03000000}">
      <tableStyleElement type="headerRow" dxfId="363"/>
      <tableStyleElement type="firstRowStripe" dxfId="362"/>
      <tableStyleElement type="secondRowStripe" dxfId="361"/>
    </tableStyle>
    <tableStyle name="TS-style" pivot="0" count="3" xr9:uid="{00000000-0011-0000-FFFF-FFFF04000000}">
      <tableStyleElement type="headerRow" dxfId="360"/>
      <tableStyleElement type="firstRowStripe" dxfId="359"/>
      <tableStyleElement type="secondRowStripe" dxfId="358"/>
    </tableStyle>
    <tableStyle name="光-style" pivot="0" count="3" xr9:uid="{00000000-0011-0000-FFFF-FFFF05000000}">
      <tableStyleElement type="headerRow" dxfId="357"/>
      <tableStyleElement type="firstRowStripe" dxfId="356"/>
      <tableStyleElement type="secondRowStripe" dxfId="355"/>
    </tableStyle>
    <tableStyle name="キメ-style" pivot="0" count="3" xr9:uid="{00000000-0011-0000-FFFF-FFFF06000000}">
      <tableStyleElement type="headerRow" dxfId="354"/>
      <tableStyleElement type="firstRowStripe" dxfId="353"/>
      <tableStyleElement type="secondRowStripe" dxfId="352"/>
    </tableStyle>
    <tableStyle name="エフェクト-style" pivot="0" count="3" xr9:uid="{00000000-0011-0000-FFFF-FFFF07000000}">
      <tableStyleElement type="headerRow" dxfId="351"/>
      <tableStyleElement type="firstRowStripe" dxfId="350"/>
      <tableStyleElement type="secondRowStripe" dxfId="349"/>
    </tableStyle>
    <tableStyle name="カメラ-style" pivot="0" count="3" xr9:uid="{00000000-0011-0000-FFFF-FFFF08000000}">
      <tableStyleElement type="headerRow" dxfId="348"/>
      <tableStyleElement type="firstRowStripe" dxfId="347"/>
      <tableStyleElement type="secondRowStripe" dxfId="346"/>
    </tableStyle>
    <tableStyle name="水-style" pivot="0" count="3" xr9:uid="{00000000-0011-0000-FFFF-FFFF09000000}">
      <tableStyleElement type="headerRow" dxfId="345"/>
      <tableStyleElement type="firstRowStripe" dxfId="344"/>
      <tableStyleElement type="secondRowStripe" dxfId="343"/>
    </tableStyle>
    <tableStyle name="構図-style" pivot="0" count="3" xr9:uid="{00000000-0011-0000-FFFF-FFFF0A000000}">
      <tableStyleElement type="headerRow" dxfId="342"/>
      <tableStyleElement type="firstRowStripe" dxfId="341"/>
      <tableStyleElement type="secondRowStripe" dxfId="340"/>
    </tableStyle>
    <tableStyle name="勢い-style" pivot="0" count="3" xr9:uid="{00000000-0011-0000-FFFF-FFFF0B000000}">
      <tableStyleElement type="headerRow" dxfId="339"/>
      <tableStyleElement type="firstRowStripe" dxfId="338"/>
      <tableStyleElement type="secondRowStripe" dxfId="337"/>
    </tableStyle>
    <tableStyle name="シルエット-style" pivot="0" count="3" xr9:uid="{00000000-0011-0000-FFFF-FFFF0C000000}">
      <tableStyleElement type="headerRow" dxfId="336"/>
      <tableStyleElement type="firstRowStripe" dxfId="335"/>
      <tableStyleElement type="secondRowStripe" dxfId="334"/>
    </tableStyle>
    <tableStyle name="爆発-style" pivot="0" count="3" xr9:uid="{00000000-0011-0000-FFFF-FFFF0D000000}">
      <tableStyleElement type="headerRow" dxfId="333"/>
      <tableStyleElement type="firstRowStripe" dxfId="332"/>
      <tableStyleElement type="secondRowStripe" dxfId="331"/>
    </tableStyle>
    <tableStyle name="目-style" pivot="0" count="3" xr9:uid="{00000000-0011-0000-FFFF-FFFF0E000000}">
      <tableStyleElement type="headerRow" dxfId="330"/>
      <tableStyleElement type="firstRowStripe" dxfId="329"/>
      <tableStyleElement type="secondRowStripe" dxfId="328"/>
    </tableStyle>
    <tableStyle name="カートゥーン-style" pivot="0" count="3" xr9:uid="{00000000-0011-0000-FFFF-FFFF0F000000}">
      <tableStyleElement type="headerRow" dxfId="327"/>
      <tableStyleElement type="firstRowStripe" dxfId="326"/>
      <tableStyleElement type="secondRowStripe" dxfId="325"/>
    </tableStyle>
    <tableStyle name="走る-style" pivot="0" count="3" xr9:uid="{00000000-0011-0000-FFFF-FFFF10000000}">
      <tableStyleElement type="headerRow" dxfId="324"/>
      <tableStyleElement type="firstRowStripe" dxfId="323"/>
      <tableStyleElement type="secondRowStripe" dxfId="322"/>
    </tableStyle>
    <tableStyle name="回想-style" pivot="0" count="3" xr9:uid="{00000000-0011-0000-FFFF-FFFF11000000}">
      <tableStyleElement type="headerRow" dxfId="321"/>
      <tableStyleElement type="firstRowStripe" dxfId="320"/>
      <tableStyleElement type="secondRowStripe" dxfId="319"/>
    </tableStyle>
    <tableStyle name="時間経過-style" pivot="0" count="3" xr9:uid="{00000000-0011-0000-FFFF-FFFF12000000}">
      <tableStyleElement type="headerRow" dxfId="318"/>
      <tableStyleElement type="firstRowStripe" dxfId="317"/>
      <tableStyleElement type="secondRowStripe" dxfId="316"/>
    </tableStyle>
    <tableStyle name="歩く-style" pivot="0" count="3" xr9:uid="{00000000-0011-0000-FFFF-FFFF13000000}">
      <tableStyleElement type="headerRow" dxfId="315"/>
      <tableStyleElement type="firstRowStripe" dxfId="314"/>
      <tableStyleElement type="secondRowStripe" dxfId="313"/>
    </tableStyle>
    <tableStyle name="落下-style" pivot="0" count="3" xr9:uid="{00000000-0011-0000-FFFF-FFFF14000000}">
      <tableStyleElement type="headerRow" dxfId="312"/>
      <tableStyleElement type="firstRowStripe" dxfId="311"/>
      <tableStyleElement type="secondRowStripe" dxfId="310"/>
    </tableStyle>
    <tableStyle name="テキスト-style" pivot="0" count="3" xr9:uid="{00000000-0011-0000-FFFF-FFFF15000000}">
      <tableStyleElement type="headerRow" dxfId="309"/>
      <tableStyleElement type="firstRowStripe" dxfId="308"/>
      <tableStyleElement type="secondRowStripe" dxfId="307"/>
    </tableStyle>
    <tableStyle name="口-style" pivot="0" count="3" xr9:uid="{00000000-0011-0000-FFFF-FFFF16000000}">
      <tableStyleElement type="headerRow" dxfId="306"/>
      <tableStyleElement type="firstRowStripe" dxfId="305"/>
      <tableStyleElement type="secondRowStripe" dxfId="304"/>
    </tableStyle>
    <tableStyle name="in映像-style" pivot="0" count="3" xr9:uid="{00000000-0011-0000-FFFF-FFFF17000000}">
      <tableStyleElement type="headerRow" dxfId="303"/>
      <tableStyleElement type="firstRowStripe" dxfId="302"/>
      <tableStyleElement type="secondRowStripe" dxfId="301"/>
    </tableStyle>
    <tableStyle name="ジャンプ-style" pivot="0" count="3" xr9:uid="{00000000-0011-0000-FFFF-FFFF18000000}">
      <tableStyleElement type="headerRow" dxfId="300"/>
      <tableStyleElement type="firstRowStripe" dxfId="299"/>
      <tableStyleElement type="secondRowStripe" dxfId="298"/>
    </tableStyle>
    <tableStyle name="回転-style" pivot="0" count="3" xr9:uid="{00000000-0011-0000-FFFF-FFFF19000000}">
      <tableStyleElement type="headerRow" dxfId="297"/>
      <tableStyleElement type="firstRowStripe" dxfId="296"/>
      <tableStyleElement type="secondRowStripe" dxfId="295"/>
    </tableStyle>
    <tableStyle name="解決-style" pivot="0" count="3" xr9:uid="{00000000-0011-0000-FFFF-FFFF1A000000}">
      <tableStyleElement type="headerRow" dxfId="294"/>
      <tableStyleElement type="firstRowStripe" dxfId="293"/>
      <tableStyleElement type="secondRowStripe" dxfId="292"/>
    </tableStyle>
    <tableStyle name="ストーリー-style" pivot="0" count="3" xr9:uid="{00000000-0011-0000-FFFF-FFFF1B000000}">
      <tableStyleElement type="headerRow" dxfId="291"/>
      <tableStyleElement type="firstRowStripe" dxfId="290"/>
      <tableStyleElement type="secondRowStripe" dxfId="289"/>
    </tableStyle>
    <tableStyle name="落ち込む-style" pivot="0" count="3" xr9:uid="{00000000-0011-0000-FFFF-FFFF1C000000}">
      <tableStyleElement type="headerRow" dxfId="288"/>
      <tableStyleElement type="firstRowStripe" dxfId="287"/>
      <tableStyleElement type="secondRowStripe" dxfId="286"/>
    </tableStyle>
    <tableStyle name="振り向く-style" pivot="0" count="3" xr9:uid="{00000000-0011-0000-FFFF-FFFF1D000000}">
      <tableStyleElement type="headerRow" dxfId="285"/>
      <tableStyleElement type="firstRowStripe" dxfId="284"/>
      <tableStyleElement type="secondRowStripe" dxfId="283"/>
    </tableStyle>
    <tableStyle name="漫画-style" pivot="0" count="3" xr9:uid="{00000000-0011-0000-FFFF-FFFF1E000000}">
      <tableStyleElement type="headerRow" dxfId="282"/>
      <tableStyleElement type="firstRowStripe" dxfId="281"/>
      <tableStyleElement type="secondRowStripe" dxfId="280"/>
    </tableStyle>
    <tableStyle name="その他-style" pivot="0" count="3" xr9:uid="{00000000-0011-0000-FFFF-FFFF1F000000}">
      <tableStyleElement type="headerRow" dxfId="279"/>
      <tableStyleElement type="firstRowStripe" dxfId="278"/>
      <tableStyleElement type="secondRowStripe" dxfId="277"/>
    </tableStyle>
    <tableStyle name="悩み-style" pivot="0" count="3" xr9:uid="{00000000-0011-0000-FFFF-FFFF20000000}">
      <tableStyleElement type="headerRow" dxfId="276"/>
      <tableStyleElement type="firstRowStripe" dxfId="275"/>
      <tableStyleElement type="secondRowStripe" dxfId="274"/>
    </tableStyle>
    <tableStyle name="割れる-style" pivot="0" count="3" xr9:uid="{00000000-0011-0000-FFFF-FFFF21000000}">
      <tableStyleElement type="headerRow" dxfId="273"/>
      <tableStyleElement type="firstRowStripe" dxfId="272"/>
      <tableStyleElement type="secondRowStripe" dxfId="271"/>
    </tableStyle>
    <tableStyle name="街-style" pivot="0" count="3" xr9:uid="{00000000-0011-0000-FFFF-FFFF22000000}">
      <tableStyleElement type="headerRow" dxfId="270"/>
      <tableStyleElement type="firstRowStripe" dxfId="269"/>
      <tableStyleElement type="secondRowStripe" dxfId="268"/>
    </tableStyle>
    <tableStyle name="3D-style" pivot="0" count="3" xr9:uid="{00000000-0011-0000-FFFF-FFFF23000000}">
      <tableStyleElement type="headerRow" dxfId="267"/>
      <tableStyleElement type="firstRowStripe" dxfId="266"/>
      <tableStyleElement type="secondRowStripe" dxfId="265"/>
    </tableStyle>
    <tableStyle name="夢-style" pivot="0" count="3" xr9:uid="{00000000-0011-0000-FFFF-FFFF24000000}">
      <tableStyleElement type="headerRow" dxfId="264"/>
      <tableStyleElement type="firstRowStripe" dxfId="263"/>
      <tableStyleElement type="secondRowStripe" dxfId="262"/>
    </tableStyle>
    <tableStyle name="火-style" pivot="0" count="3" xr9:uid="{00000000-0011-0000-FFFF-FFFF25000000}">
      <tableStyleElement type="headerRow" dxfId="261"/>
      <tableStyleElement type="firstRowStripe" dxfId="260"/>
      <tableStyleElement type="secondRowStripe" dxfId="259"/>
    </tableStyle>
    <tableStyle name="飛び出す-style" pivot="0" count="3" xr9:uid="{00000000-0011-0000-FFFF-FFFF26000000}">
      <tableStyleElement type="headerRow" dxfId="258"/>
      <tableStyleElement type="firstRowStripe" dxfId="257"/>
      <tableStyleElement type="secondRowStripe" dxfId="256"/>
    </tableStyle>
    <tableStyle name="懸命-style" pivot="0" count="3" xr9:uid="{00000000-0011-0000-FFFF-FFFF27000000}">
      <tableStyleElement type="headerRow" dxfId="255"/>
      <tableStyleElement type="firstRowStripe" dxfId="254"/>
      <tableStyleElement type="secondRowStripe" dxfId="253"/>
    </tableStyle>
    <tableStyle name="本-style" pivot="0" count="3" xr9:uid="{00000000-0011-0000-FFFF-FFFF28000000}">
      <tableStyleElement type="headerRow" dxfId="252"/>
      <tableStyleElement type="firstRowStripe" dxfId="251"/>
      <tableStyleElement type="secondRowStripe" dxfId="250"/>
    </tableStyle>
    <tableStyle name="道-style" pivot="0" count="3" xr9:uid="{00000000-0011-0000-FFFF-FFFF29000000}">
      <tableStyleElement type="headerRow" dxfId="249"/>
      <tableStyleElement type="firstRowStripe" dxfId="248"/>
      <tableStyleElement type="secondRowStripe" dxfId="247"/>
    </tableStyle>
    <tableStyle name="風-style" pivot="0" count="3" xr9:uid="{00000000-0011-0000-FFFF-FFFF2A000000}">
      <tableStyleElement type="headerRow" dxfId="246"/>
      <tableStyleElement type="firstRowStripe" dxfId="245"/>
      <tableStyleElement type="secondRowStripe" dxfId="244"/>
    </tableStyle>
    <tableStyle name="クレジット-style" pivot="0" count="3" xr9:uid="{00000000-0011-0000-FFFF-FFFF2B000000}">
      <tableStyleElement type="headerRow" dxfId="243"/>
      <tableStyleElement type="firstRowStripe" dxfId="242"/>
      <tableStyleElement type="secondRowStripe" dxfId="241"/>
    </tableStyle>
    <tableStyle name="巻き戻し-style" pivot="0" count="3" xr9:uid="{00000000-0011-0000-FFFF-FFFF2C000000}">
      <tableStyleElement type="headerRow" dxfId="240"/>
      <tableStyleElement type="firstRowStripe" dxfId="239"/>
      <tableStyleElement type="secondRowStripe" dxfId="238"/>
    </tableStyle>
    <tableStyle name="恐怖-style" pivot="0" count="3" xr9:uid="{00000000-0011-0000-FFFF-FFFF2D000000}">
      <tableStyleElement type="headerRow" dxfId="237"/>
      <tableStyleElement type="firstRowStripe" dxfId="236"/>
      <tableStyleElement type="secondRowStripe" dxfId="235"/>
    </tableStyle>
    <tableStyle name="驚き-style" pivot="0" count="3" xr9:uid="{00000000-0011-0000-FFFF-FFFF2E000000}">
      <tableStyleElement type="headerRow" dxfId="234"/>
      <tableStyleElement type="firstRowStripe" dxfId="233"/>
      <tableStyleElement type="secondRowStripe" dxfId="232"/>
    </tableStyle>
    <tableStyle name="鏡-style" pivot="0" count="3" xr9:uid="{00000000-0011-0000-FFFF-FFFF2F000000}">
      <tableStyleElement type="headerRow" dxfId="231"/>
      <tableStyleElement type="firstRowStripe" dxfId="230"/>
      <tableStyleElement type="secondRowStripe" dxfId="229"/>
    </tableStyle>
    <tableStyle name="モザイク-style" pivot="0" count="3" xr9:uid="{00000000-0011-0000-FFFF-FFFF30000000}">
      <tableStyleElement type="headerRow" dxfId="228"/>
      <tableStyleElement type="firstRowStripe" dxfId="227"/>
      <tableStyleElement type="secondRowStripe" dxfId="226"/>
    </tableStyle>
    <tableStyle name="色-style" pivot="0" count="3" xr9:uid="{00000000-0011-0000-FFFF-FFFF31000000}">
      <tableStyleElement type="headerRow" dxfId="225"/>
      <tableStyleElement type="firstRowStripe" dxfId="224"/>
      <tableStyleElement type="secondRowStripe" dxfId="223"/>
    </tableStyle>
    <tableStyle name="実写-style" pivot="0" count="3" xr9:uid="{00000000-0011-0000-FFFF-FFFF32000000}">
      <tableStyleElement type="headerRow" dxfId="222"/>
      <tableStyleElement type="firstRowStripe" dxfId="221"/>
      <tableStyleElement type="secondRowStripe" dxfId="22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01B1796-E9CE-46A3-9441-5FEFBF38290E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BF91CB3-0806-4C19-A47D-5532C033A301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E2E9D3B-8271-4567-B4FE-735C2C890F07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AEE3B35-1AAF-4B28-9FD3-95A4B33893A5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565954F-4496-4F27-A65F-1700E261A117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73D91E12-0B45-419C-A714-05D2F5A3174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90CFA66-4BF2-4A6A-A17F-AD3F3B2E0F47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E3C0070-7E93-4F88-B4DA-94BB8AD7B3D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F289C9E-AC99-4DF9-924A-3C05E5AB5B7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7738209-6702-49C3-B044-F460F0AFFAB8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A7B3F1F-45CF-4639-943F-E99B691EB29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A9B04E8-2495-4B2C-8787-CC23161B2A2D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  <v>画像</v>
  </rv>
  <rv s="0">
    <v>1</v>
    <v>5</v>
    <v>画像</v>
  </rv>
  <rv s="0">
    <v>2</v>
    <v>5</v>
    <v>画像</v>
  </rv>
  <rv s="0">
    <v>3</v>
    <v>5</v>
    <v>画像</v>
  </rv>
  <rv s="0">
    <v>4</v>
    <v>5</v>
    <v>画像</v>
  </rv>
  <rv s="0">
    <v>5</v>
    <v>5</v>
    <v>画像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217" dataDxfId="216" totalsRowDxfId="215">
  <tableColumns count="27">
    <tableColumn id="1" xr3:uid="{00000000-0010-0000-0300-000001000000}" name="Column1" dataDxfId="214"/>
    <tableColumn id="2" xr3:uid="{00000000-0010-0000-0300-000002000000}" name="Column2" dataDxfId="213"/>
    <tableColumn id="3" xr3:uid="{00000000-0010-0000-0300-000003000000}" name="Column3" dataDxfId="212"/>
    <tableColumn id="4" xr3:uid="{00000000-0010-0000-0300-000004000000}" name="Column4" dataDxfId="211"/>
    <tableColumn id="5" xr3:uid="{00000000-0010-0000-0300-000005000000}" name="Column5" dataDxfId="210"/>
    <tableColumn id="6" xr3:uid="{00000000-0010-0000-0300-000006000000}" name="Column6" dataDxfId="209"/>
    <tableColumn id="7" xr3:uid="{00000000-0010-0000-0300-000007000000}" name="Column7" dataDxfId="208"/>
    <tableColumn id="8" xr3:uid="{00000000-0010-0000-0300-000008000000}" name="Column8" dataDxfId="207"/>
    <tableColumn id="9" xr3:uid="{00000000-0010-0000-0300-000009000000}" name="Column9" dataDxfId="206"/>
    <tableColumn id="10" xr3:uid="{00000000-0010-0000-0300-00000A000000}" name="Column10" dataDxfId="205"/>
    <tableColumn id="11" xr3:uid="{00000000-0010-0000-0300-00000B000000}" name="Column11" dataDxfId="204"/>
    <tableColumn id="12" xr3:uid="{00000000-0010-0000-0300-00000C000000}" name="Column12" dataDxfId="203"/>
    <tableColumn id="13" xr3:uid="{00000000-0010-0000-0300-00000D000000}" name="Column13" dataDxfId="202"/>
    <tableColumn id="14" xr3:uid="{00000000-0010-0000-0300-00000E000000}" name="Column14" dataDxfId="201"/>
    <tableColumn id="15" xr3:uid="{00000000-0010-0000-0300-00000F000000}" name="Column15" dataDxfId="200"/>
    <tableColumn id="16" xr3:uid="{00000000-0010-0000-0300-000010000000}" name="Column16" dataDxfId="199"/>
    <tableColumn id="17" xr3:uid="{00000000-0010-0000-0300-000011000000}" name="Column17" dataDxfId="198"/>
    <tableColumn id="18" xr3:uid="{00000000-0010-0000-0300-000012000000}" name="Column18" dataDxfId="197"/>
    <tableColumn id="19" xr3:uid="{00000000-0010-0000-0300-000013000000}" name="Column19" dataDxfId="196"/>
    <tableColumn id="20" xr3:uid="{00000000-0010-0000-0300-000014000000}" name="Column20" dataDxfId="195"/>
    <tableColumn id="21" xr3:uid="{00000000-0010-0000-0300-000015000000}" name="Column21" dataDxfId="194"/>
    <tableColumn id="22" xr3:uid="{00000000-0010-0000-0300-000016000000}" name="Column22" dataDxfId="193"/>
    <tableColumn id="23" xr3:uid="{00000000-0010-0000-0300-000017000000}" name="Column23" dataDxfId="192"/>
    <tableColumn id="24" xr3:uid="{00000000-0010-0000-0300-000018000000}" name="Column24" dataDxfId="191"/>
    <tableColumn id="25" xr3:uid="{00000000-0010-0000-0300-000019000000}" name="Column25" dataDxfId="190"/>
    <tableColumn id="26" xr3:uid="{00000000-0010-0000-0300-00001A000000}" name="Column26" dataDxfId="189"/>
    <tableColumn id="27" xr3:uid="{00000000-0010-0000-0300-00001B000000}" name="Column27" dataDxfId="18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186" dataDxfId="185" totalsRowDxfId="184">
  <tableColumns count="24">
    <tableColumn id="1" xr3:uid="{00000000-0010-0000-0200-000001000000}" name="Column1" dataDxfId="183"/>
    <tableColumn id="4" xr3:uid="{00000000-0010-0000-0200-000004000000}" name="Column4" dataDxfId="182"/>
    <tableColumn id="5" xr3:uid="{00000000-0010-0000-0200-000005000000}" name="Column5" dataDxfId="181"/>
    <tableColumn id="6" xr3:uid="{00000000-0010-0000-0200-000006000000}" name="Column6" dataDxfId="180"/>
    <tableColumn id="7" xr3:uid="{00000000-0010-0000-0200-000007000000}" name="Column7" dataDxfId="179"/>
    <tableColumn id="8" xr3:uid="{00000000-0010-0000-0200-000008000000}" name="Column8" dataDxfId="178"/>
    <tableColumn id="9" xr3:uid="{00000000-0010-0000-0200-000009000000}" name="Column9" dataDxfId="177"/>
    <tableColumn id="10" xr3:uid="{00000000-0010-0000-0200-00000A000000}" name="Column10" dataDxfId="176"/>
    <tableColumn id="11" xr3:uid="{00000000-0010-0000-0200-00000B000000}" name="Column11" dataDxfId="175"/>
    <tableColumn id="12" xr3:uid="{00000000-0010-0000-0200-00000C000000}" name="Column12" dataDxfId="174"/>
    <tableColumn id="13" xr3:uid="{00000000-0010-0000-0200-00000D000000}" name="Column13" dataDxfId="173"/>
    <tableColumn id="14" xr3:uid="{00000000-0010-0000-0200-00000E000000}" name="Column14" dataDxfId="172"/>
    <tableColumn id="15" xr3:uid="{00000000-0010-0000-0200-00000F000000}" name="Column15" dataDxfId="171"/>
    <tableColumn id="16" xr3:uid="{00000000-0010-0000-0200-000010000000}" name="Column16" dataDxfId="170"/>
    <tableColumn id="17" xr3:uid="{00000000-0010-0000-0200-000011000000}" name="Column17" dataDxfId="169"/>
    <tableColumn id="18" xr3:uid="{00000000-0010-0000-0200-000012000000}" name="Column18" dataDxfId="168"/>
    <tableColumn id="19" xr3:uid="{00000000-0010-0000-0200-000013000000}" name="Column19" dataDxfId="167"/>
    <tableColumn id="20" xr3:uid="{00000000-0010-0000-0200-000014000000}" name="Column20" dataDxfId="166"/>
    <tableColumn id="21" xr3:uid="{00000000-0010-0000-0200-000015000000}" name="Column21" dataDxfId="165"/>
    <tableColumn id="22" xr3:uid="{00000000-0010-0000-0200-000016000000}" name="Column22" dataDxfId="164"/>
    <tableColumn id="23" xr3:uid="{00000000-0010-0000-0200-000017000000}" name="Column23" dataDxfId="163"/>
    <tableColumn id="24" xr3:uid="{00000000-0010-0000-0200-000018000000}" name="Column24" dataDxfId="162"/>
    <tableColumn id="25" xr3:uid="{00000000-0010-0000-0200-000019000000}" name="Column25" dataDxfId="161"/>
    <tableColumn id="26" xr3:uid="{00000000-0010-0000-0200-00001A000000}" name="Column26" dataDxfId="16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158" dataDxfId="157" totalsRowDxfId="156">
  <tableColumns count="26">
    <tableColumn id="1" xr3:uid="{00000000-0010-0000-0100-000001000000}" name="Column1" dataDxfId="155"/>
    <tableColumn id="2" xr3:uid="{00000000-0010-0000-0100-000002000000}" name="Column2" dataDxfId="154"/>
    <tableColumn id="3" xr3:uid="{00000000-0010-0000-0100-000003000000}" name="Column3" dataDxfId="153"/>
    <tableColumn id="4" xr3:uid="{00000000-0010-0000-0100-000004000000}" name="Column4" dataDxfId="152"/>
    <tableColumn id="5" xr3:uid="{00000000-0010-0000-0100-000005000000}" name="Column5" dataDxfId="151"/>
    <tableColumn id="6" xr3:uid="{00000000-0010-0000-0100-000006000000}" name="Column6" dataDxfId="150"/>
    <tableColumn id="7" xr3:uid="{00000000-0010-0000-0100-000007000000}" name="Column7" dataDxfId="149"/>
    <tableColumn id="8" xr3:uid="{00000000-0010-0000-0100-000008000000}" name="Column8" dataDxfId="148"/>
    <tableColumn id="9" xr3:uid="{00000000-0010-0000-0100-000009000000}" name="Column9" dataDxfId="147"/>
    <tableColumn id="10" xr3:uid="{00000000-0010-0000-0100-00000A000000}" name="Column10" dataDxfId="146"/>
    <tableColumn id="11" xr3:uid="{00000000-0010-0000-0100-00000B000000}" name="Column11" dataDxfId="145"/>
    <tableColumn id="12" xr3:uid="{00000000-0010-0000-0100-00000C000000}" name="Column12" dataDxfId="144"/>
    <tableColumn id="13" xr3:uid="{00000000-0010-0000-0100-00000D000000}" name="Column13" dataDxfId="143"/>
    <tableColumn id="14" xr3:uid="{00000000-0010-0000-0100-00000E000000}" name="Column14" dataDxfId="142"/>
    <tableColumn id="15" xr3:uid="{00000000-0010-0000-0100-00000F000000}" name="Column15" dataDxfId="141"/>
    <tableColumn id="16" xr3:uid="{00000000-0010-0000-0100-000010000000}" name="Column16" dataDxfId="140"/>
    <tableColumn id="17" xr3:uid="{00000000-0010-0000-0100-000011000000}" name="Column17" dataDxfId="139"/>
    <tableColumn id="18" xr3:uid="{00000000-0010-0000-0100-000012000000}" name="Column18" dataDxfId="138"/>
    <tableColumn id="19" xr3:uid="{00000000-0010-0000-0100-000013000000}" name="Column19" dataDxfId="137"/>
    <tableColumn id="20" xr3:uid="{00000000-0010-0000-0100-000014000000}" name="Column20" dataDxfId="136"/>
    <tableColumn id="21" xr3:uid="{00000000-0010-0000-0100-000015000000}" name="Column21" dataDxfId="135"/>
    <tableColumn id="22" xr3:uid="{00000000-0010-0000-0100-000016000000}" name="Column22" dataDxfId="134"/>
    <tableColumn id="23" xr3:uid="{00000000-0010-0000-0100-000017000000}" name="Column23" dataDxfId="133"/>
    <tableColumn id="24" xr3:uid="{00000000-0010-0000-0100-000018000000}" name="Column24" dataDxfId="132"/>
    <tableColumn id="25" xr3:uid="{00000000-0010-0000-0100-000019000000}" name="Column25" dataDxfId="131"/>
    <tableColumn id="26" xr3:uid="{00000000-0010-0000-0100-00001A000000}" name="Column26" dataDxfId="13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9DA443-33D9-48B2-9104-B226B5AAE01D}" name="Table_417" displayName="Table_417" ref="A1:AA999" headerRowCount="0" headerRowDxfId="125" dataDxfId="124" totalsRowDxfId="123">
  <tableColumns count="27">
    <tableColumn id="1" xr3:uid="{D750563D-F3BC-4748-A7C4-D3B3A0953BC0}" name="Column1" dataDxfId="122"/>
    <tableColumn id="2" xr3:uid="{5427D4FF-9412-4817-BD4A-BD6D61817636}" name="Column2" dataDxfId="121"/>
    <tableColumn id="3" xr3:uid="{70907D2B-AC0E-40FE-B07A-A409ADF2DA3D}" name="Column3" dataDxfId="120"/>
    <tableColumn id="4" xr3:uid="{DAA95C07-1149-49D4-B8B2-8E7396FC626F}" name="Column4" dataDxfId="119"/>
    <tableColumn id="5" xr3:uid="{BAC9281E-B8F7-4CF7-BEC0-A00ECCD0CF2E}" name="Column5" dataDxfId="118"/>
    <tableColumn id="6" xr3:uid="{27110383-B782-4729-97BA-C27A87C00F39}" name="Column6" dataDxfId="117"/>
    <tableColumn id="7" xr3:uid="{48CFE8B0-4909-4F74-B0AC-18F52D5CEEDD}" name="Column7" dataDxfId="116"/>
    <tableColumn id="8" xr3:uid="{3857E743-3693-4A05-B4AC-0438786BABE1}" name="Column8" dataDxfId="115"/>
    <tableColumn id="9" xr3:uid="{25D06635-82E2-4874-BCA3-EFB84D0BFAA8}" name="Column9" dataDxfId="114"/>
    <tableColumn id="10" xr3:uid="{3574E08C-B5DE-4226-AFAE-04ADFCC822F8}" name="Column10" dataDxfId="113"/>
    <tableColumn id="11" xr3:uid="{C3E216D9-C725-4DAB-AA53-C3D1AD771B32}" name="Column11" dataDxfId="112"/>
    <tableColumn id="12" xr3:uid="{32DD6127-4B70-409D-B8CA-5CEAE7AD56A1}" name="Column12" dataDxfId="111"/>
    <tableColumn id="13" xr3:uid="{E412448A-80BC-4B93-8257-E3BC54C7374D}" name="Column13" dataDxfId="110"/>
    <tableColumn id="14" xr3:uid="{8EA9301A-7FEB-416E-A1D3-5800449DDE70}" name="Column14" dataDxfId="109"/>
    <tableColumn id="15" xr3:uid="{A26A58BA-C4AA-471E-82EF-5CBB1ABEE131}" name="Column15" dataDxfId="108"/>
    <tableColumn id="16" xr3:uid="{E636BA21-424C-47FD-897A-07D3A054DB6D}" name="Column16" dataDxfId="107"/>
    <tableColumn id="17" xr3:uid="{E6EB4AB5-ABE9-4424-8D35-9732764B3DC1}" name="Column17" dataDxfId="106"/>
    <tableColumn id="18" xr3:uid="{9A45D739-CAEB-4F2F-BC74-BABFC8B5D5BF}" name="Column18" dataDxfId="105"/>
    <tableColumn id="19" xr3:uid="{4311ABB0-3DA2-4AEB-9361-7E6BBAC34528}" name="Column19" dataDxfId="104"/>
    <tableColumn id="20" xr3:uid="{02C57093-40FF-4598-AC81-F494A4DDC213}" name="Column20" dataDxfId="103"/>
    <tableColumn id="21" xr3:uid="{987427DF-9294-4BF8-BC5E-5859740FA2BB}" name="Column21" dataDxfId="102"/>
    <tableColumn id="22" xr3:uid="{3790B39C-9CA5-497A-B66E-CE9AC9329B39}" name="Column22" dataDxfId="101"/>
    <tableColumn id="23" xr3:uid="{07048CAE-D1A2-4B88-967C-B545C11DC414}" name="Column23" dataDxfId="100"/>
    <tableColumn id="24" xr3:uid="{748EFD82-A90A-460F-B7FB-E36B5ED10FC1}" name="Column24" dataDxfId="99"/>
    <tableColumn id="25" xr3:uid="{F2BEFCDD-C944-474C-8CCA-ED192F7A5A9F}" name="Column25" dataDxfId="98"/>
    <tableColumn id="26" xr3:uid="{5C291459-F007-4F56-B7ED-43B7FCAA4C5E}" name="Column26" dataDxfId="97"/>
    <tableColumn id="27" xr3:uid="{ACFAB7F4-EB21-4BAD-93B0-F1104768DA86}" name="Column27" dataDxfId="96"/>
  </tableColumns>
  <tableStyleInfo name="コピー元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59985F-F9E5-46BB-86E5-3E045831138B}" name="Table_418" displayName="Table_418" ref="A1:AA999" headerRowCount="0" headerRowDxfId="93" dataDxfId="92" totalsRowDxfId="91">
  <tableColumns count="27">
    <tableColumn id="1" xr3:uid="{16F398CE-37A5-4AF1-8F44-9DB70A35A7E9}" name="Column1" dataDxfId="90"/>
    <tableColumn id="2" xr3:uid="{DC275C80-98CD-4A59-9B56-C9CBA27E50CF}" name="Column2" dataDxfId="89"/>
    <tableColumn id="3" xr3:uid="{ACF1918B-94E8-4A1C-A4D1-94F9C9322AE7}" name="Column3" dataDxfId="88"/>
    <tableColumn id="4" xr3:uid="{85D963A8-12A0-45D4-B84C-00E7BD419AD3}" name="Column4" dataDxfId="87"/>
    <tableColumn id="5" xr3:uid="{C5ED3994-EBC1-4B9A-B4AD-9E34B465BEB0}" name="Column5" dataDxfId="86"/>
    <tableColumn id="6" xr3:uid="{F89FC91F-1D3E-4793-A918-C31BEF06D81E}" name="Column6" dataDxfId="85"/>
    <tableColumn id="7" xr3:uid="{D2117F82-421F-4A69-A7E9-4B1563D68D5E}" name="Column7" dataDxfId="84"/>
    <tableColumn id="8" xr3:uid="{AA591E75-3D5C-49BB-BB85-B76749882676}" name="Column8" dataDxfId="83"/>
    <tableColumn id="9" xr3:uid="{51062BC7-E442-4AC5-881F-127304AA414F}" name="Column9" dataDxfId="82"/>
    <tableColumn id="10" xr3:uid="{51B2FF57-086F-4F52-8333-CB8830D07C5D}" name="Column10" dataDxfId="81"/>
    <tableColumn id="11" xr3:uid="{8D6100C4-7E26-46D5-8991-09056BF490AA}" name="Column11" dataDxfId="80"/>
    <tableColumn id="12" xr3:uid="{737F558E-D208-4B4A-92B6-385F723A9AB4}" name="Column12" dataDxfId="79"/>
    <tableColumn id="13" xr3:uid="{1EC94AD6-F0A0-4F39-A610-C588A06DEC90}" name="Column13" dataDxfId="78"/>
    <tableColumn id="14" xr3:uid="{37B10EF9-6C79-46B0-9681-81FC2C2A4E30}" name="Column14" dataDxfId="77"/>
    <tableColumn id="15" xr3:uid="{1F019B43-EC95-4CEA-AFC3-DFBA70BDA60D}" name="Column15" dataDxfId="76"/>
    <tableColumn id="16" xr3:uid="{F403B39A-14B6-4B6C-87C1-B4FB915BBDCF}" name="Column16" dataDxfId="75"/>
    <tableColumn id="17" xr3:uid="{191725E2-3699-4970-B0D8-A342231D2532}" name="Column17" dataDxfId="74"/>
    <tableColumn id="18" xr3:uid="{5FDFF73B-AC95-4849-9C69-388644D5BC06}" name="Column18" dataDxfId="73"/>
    <tableColumn id="19" xr3:uid="{B39935D0-EC87-4389-B74D-2762395CE736}" name="Column19" dataDxfId="72"/>
    <tableColumn id="20" xr3:uid="{3AC8569B-E539-44A5-81DA-346AC6FD155B}" name="Column20" dataDxfId="71"/>
    <tableColumn id="21" xr3:uid="{9C6E173E-BAB1-484A-8D48-6CA9EA2092F4}" name="Column21" dataDxfId="70"/>
    <tableColumn id="22" xr3:uid="{8FFD5131-D7C5-49ED-B587-3CCC8A2FE121}" name="Column22" dataDxfId="69"/>
    <tableColumn id="23" xr3:uid="{4EC6E949-0DBE-46B9-9144-2B7D83E35039}" name="Column23" dataDxfId="68"/>
    <tableColumn id="24" xr3:uid="{3C8B8CD6-5C0F-4BEA-A1BE-948AD2FEC931}" name="Column24" dataDxfId="67"/>
    <tableColumn id="25" xr3:uid="{41AB6DDB-E190-4782-9E7B-1D7CEA7AF1F9}" name="Column25" dataDxfId="66"/>
    <tableColumn id="26" xr3:uid="{48509355-785D-4B46-BA19-7A9FA3B20946}" name="Column26" dataDxfId="65"/>
    <tableColumn id="27" xr3:uid="{C33946F7-B0A4-4653-844C-7B7894967D44}" name="Column27" dataDxfId="64"/>
  </tableColumns>
  <tableStyleInfo name="コピー元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AECB6EF-F6EA-4CE2-AC8E-7FE9AC870BDA}" name="Table_419" displayName="Table_419" ref="A1:AA999" headerRowCount="0" headerRowDxfId="61" dataDxfId="60" totalsRowDxfId="59">
  <tableColumns count="27">
    <tableColumn id="1" xr3:uid="{BE292967-9BD1-47C3-B0BD-8CEB6402A01A}" name="Column1" dataDxfId="58"/>
    <tableColumn id="2" xr3:uid="{37DDDFAC-E8C9-4154-9DD7-FAAA1BD7C74C}" name="Column2" dataDxfId="57"/>
    <tableColumn id="3" xr3:uid="{59A9E3DC-645B-4559-ABC5-87BBC4048B4A}" name="Column3" dataDxfId="56"/>
    <tableColumn id="4" xr3:uid="{C948AEBA-40A0-44B0-8BE5-89A159FC73F2}" name="Column4" dataDxfId="55"/>
    <tableColumn id="5" xr3:uid="{D1A61AE0-2753-4675-9EF0-33C571E309D5}" name="Column5" dataDxfId="54"/>
    <tableColumn id="6" xr3:uid="{6B1A7F60-9F65-462A-9110-E05B3F9A1716}" name="Column6" dataDxfId="53"/>
    <tableColumn id="7" xr3:uid="{89A433A6-B6C0-4B42-BEA2-67DC9EB41E2C}" name="Column7" dataDxfId="52"/>
    <tableColumn id="8" xr3:uid="{B854DA62-1114-48F7-8D47-FD1E5AA4BF20}" name="Column8" dataDxfId="51"/>
    <tableColumn id="9" xr3:uid="{D701665D-BA26-452D-9450-9849D7923731}" name="Column9" dataDxfId="50"/>
    <tableColumn id="10" xr3:uid="{3BF1E579-5D1C-4A2A-9BBF-823B2A2944C5}" name="Column10" dataDxfId="49"/>
    <tableColumn id="11" xr3:uid="{7A768F26-EFAD-4BBD-9B05-4A2744DADE14}" name="Column11" dataDxfId="48"/>
    <tableColumn id="12" xr3:uid="{0291077F-533A-4AF5-A4DE-FFCFADACD636}" name="Column12" dataDxfId="47"/>
    <tableColumn id="13" xr3:uid="{EA139213-B660-4642-B5E8-2B53417921EF}" name="Column13" dataDxfId="46"/>
    <tableColumn id="14" xr3:uid="{601EE991-CE8E-47F4-8102-1D78D37F3C39}" name="Column14" dataDxfId="45"/>
    <tableColumn id="15" xr3:uid="{22A0DF43-49A9-4AF2-A27A-6BAF577509BD}" name="Column15" dataDxfId="44"/>
    <tableColumn id="16" xr3:uid="{C761867B-80D5-4E38-98E4-FB2F82C4C15E}" name="Column16" dataDxfId="43"/>
    <tableColumn id="17" xr3:uid="{3984620F-6A4C-48A4-B002-645FEA6863CF}" name="Column17" dataDxfId="42"/>
    <tableColumn id="18" xr3:uid="{AA235F03-2CF4-4DF0-8F5E-6C415F339751}" name="Column18" dataDxfId="41"/>
    <tableColumn id="19" xr3:uid="{8B3FB001-ABBB-4923-9FC2-C8D36521B6A8}" name="Column19" dataDxfId="40"/>
    <tableColumn id="20" xr3:uid="{169B80FC-2AB2-4805-ACA4-6E031B57BE57}" name="Column20" dataDxfId="39"/>
    <tableColumn id="21" xr3:uid="{72E828BC-A57F-45A6-B080-7BD687FC53F0}" name="Column21" dataDxfId="38"/>
    <tableColumn id="22" xr3:uid="{0527B5D4-BD84-467D-ACA9-15A84A9F20BF}" name="Column22" dataDxfId="37"/>
    <tableColumn id="23" xr3:uid="{94A15F9C-297E-458C-BB4A-6B5D9F6753E4}" name="Column23" dataDxfId="36"/>
    <tableColumn id="24" xr3:uid="{F752F562-B384-482D-A532-59FD3BC6BDFA}" name="Column24" dataDxfId="35"/>
    <tableColumn id="25" xr3:uid="{B9296331-C12D-4F00-B3F2-E990D301B52C}" name="Column25" dataDxfId="34"/>
    <tableColumn id="26" xr3:uid="{F85B20F7-707A-4DEC-A8C3-56C6EBA46951}" name="Column26" dataDxfId="33"/>
    <tableColumn id="27" xr3:uid="{716C148B-E867-4D4C-A409-324A3CBF43FB}" name="Column27" dataDxfId="32"/>
  </tableColumns>
  <tableStyleInfo name="コピー元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CEB27-400D-4CA7-BCD7-D3E36CDC070B}" name="Table_420" displayName="Table_420" ref="A1:AA999" headerRowCount="0" headerRowDxfId="29" dataDxfId="28" totalsRowDxfId="27">
  <tableColumns count="27">
    <tableColumn id="1" xr3:uid="{D4E08BEE-6051-4E1A-ACF0-4D8DA16E4317}" name="Column1" dataDxfId="26"/>
    <tableColumn id="2" xr3:uid="{579D16D8-9841-43EB-880C-0A540DD52748}" name="Column2" dataDxfId="25"/>
    <tableColumn id="3" xr3:uid="{7BA4AF81-835C-44A6-AC6C-3A8019AD105B}" name="Column3" dataDxfId="24"/>
    <tableColumn id="4" xr3:uid="{2597CB75-DFA1-455C-8129-A6EB5D26A343}" name="Column4" dataDxfId="23"/>
    <tableColumn id="5" xr3:uid="{8C439DC8-B8AF-40A9-A7C5-EC8E7828E83F}" name="Column5" dataDxfId="22"/>
    <tableColumn id="6" xr3:uid="{8BBD095E-BE4A-4EAE-9102-5A471806FB7D}" name="Column6" dataDxfId="21"/>
    <tableColumn id="7" xr3:uid="{C44C2249-15F5-4294-8C51-8F1A7EB7903F}" name="Column7" dataDxfId="20"/>
    <tableColumn id="8" xr3:uid="{DC20EE37-98EF-4D14-837A-6BB52954649B}" name="Column8" dataDxfId="19"/>
    <tableColumn id="9" xr3:uid="{3900B076-F40A-4925-8711-5612DDC4444A}" name="Column9" dataDxfId="18"/>
    <tableColumn id="10" xr3:uid="{32549D53-BDC4-4967-98E4-2C0190C6D8AA}" name="Column10" dataDxfId="17"/>
    <tableColumn id="11" xr3:uid="{4489F269-8D33-401F-A3B7-D572B5C5DF54}" name="Column11" dataDxfId="16"/>
    <tableColumn id="12" xr3:uid="{7209FDDA-4410-4088-805E-E1F96E285FDF}" name="Column12" dataDxfId="15"/>
    <tableColumn id="13" xr3:uid="{52535C8E-F71C-4A4C-9B39-5F787BC8AC18}" name="Column13" dataDxfId="14"/>
    <tableColumn id="14" xr3:uid="{17113611-6AA5-4F9B-8D59-5659052C59D2}" name="Column14" dataDxfId="13"/>
    <tableColumn id="15" xr3:uid="{ED331075-224A-42A9-A4AD-4012175E47C5}" name="Column15" dataDxfId="12"/>
    <tableColumn id="16" xr3:uid="{FCB509C4-3CA7-4631-BD4D-333D420F1503}" name="Column16" dataDxfId="11"/>
    <tableColumn id="17" xr3:uid="{6BB60A8F-1ED4-4FC0-8C75-D6CD82D84387}" name="Column17" dataDxfId="10"/>
    <tableColumn id="18" xr3:uid="{87BB8C22-5BD7-40DE-A2B0-9E5063257AE7}" name="Column18" dataDxfId="9"/>
    <tableColumn id="19" xr3:uid="{7BA26E30-5832-4074-A2AB-FBF58562CD28}" name="Column19" dataDxfId="8"/>
    <tableColumn id="20" xr3:uid="{B173D9B2-F0E7-4DE0-B95D-1111247728FA}" name="Column20" dataDxfId="7"/>
    <tableColumn id="21" xr3:uid="{1850C02A-F5B6-4592-BCF0-50625417F0F3}" name="Column21" dataDxfId="6"/>
    <tableColumn id="22" xr3:uid="{BA8F8B53-5C57-4F2F-9CD0-EA422512E6B4}" name="Column22" dataDxfId="5"/>
    <tableColumn id="23" xr3:uid="{4348BEE3-38FF-41DA-8DB3-421796A9085C}" name="Column23" dataDxfId="4"/>
    <tableColumn id="24" xr3:uid="{45413B27-700C-4338-A6F1-71F8C02B0178}" name="Column24" dataDxfId="3"/>
    <tableColumn id="25" xr3:uid="{6AC0B6C5-E5E6-449C-9EEE-DC5534A0901E}" name="Column25" dataDxfId="2"/>
    <tableColumn id="26" xr3:uid="{1537D609-82CE-4411-8729-451B0E2C96B7}" name="Column26" dataDxfId="1"/>
    <tableColumn id="27" xr3:uid="{4B481AD4-3198-43FA-9A7C-1E7B228091F6}" name="Column27" dataDxfId="0"/>
  </tableColumns>
  <tableStyleInfo name="コピー元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UwA_4TafA_g?si=e1SODjRCCfKzRo_E" TargetMode="External"/><Relationship Id="rId2" Type="http://schemas.openxmlformats.org/officeDocument/2006/relationships/hyperlink" Target="&#12479;&#12452;&#12488;&#12523;&#21029;&#20998;&#26512;\&#20998;&#26512;&#12513;&#12514;_Luna%20say%20maybe.xlsm" TargetMode="External"/><Relationship Id="rId1" Type="http://schemas.openxmlformats.org/officeDocument/2006/relationships/hyperlink" Target="https://youtu.be/Sq5Dj0U06vQ?si=w6bSDRxuyrMD5Tsd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&#12479;&#12452;&#12488;&#12523;&#21029;&#20998;&#26512;\&#20998;&#26512;&#12513;&#12514;_&#23567;&#12373;&#12394;&#37326;&#26395;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zoomScale="145" zoomScaleNormal="145" workbookViewId="0">
      <pane ySplit="1" topLeftCell="A2" activePane="bottomLeft" state="frozen"/>
      <selection activeCell="B3" sqref="B3"/>
      <selection pane="bottomLeft" activeCell="H3" sqref="H3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5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6" t="s">
        <v>3</v>
      </c>
      <c r="F1" s="27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36">
      <c r="A2" s="13" t="s">
        <v>23</v>
      </c>
      <c r="B2" s="12" t="s">
        <v>5</v>
      </c>
      <c r="C2" s="14" t="s">
        <v>24</v>
      </c>
      <c r="D2" s="31" t="s">
        <v>25</v>
      </c>
      <c r="E2" s="28" t="s">
        <v>26</v>
      </c>
      <c r="F2" s="23">
        <v>45898.810682870368</v>
      </c>
      <c r="G2" s="12" t="b">
        <v>1</v>
      </c>
      <c r="H2" s="12" t="b">
        <v>1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36">
      <c r="A3" s="12" t="s">
        <v>28</v>
      </c>
      <c r="B3" s="12" t="s">
        <v>5</v>
      </c>
      <c r="C3" s="14" t="s">
        <v>29</v>
      </c>
      <c r="D3" s="28" t="s">
        <v>30</v>
      </c>
      <c r="E3" s="28" t="s">
        <v>31</v>
      </c>
      <c r="F3" s="24">
        <v>45898.831157407411</v>
      </c>
      <c r="G3" s="12" t="b">
        <v>1</v>
      </c>
      <c r="H3" s="12" t="b">
        <v>1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8"/>
      <c r="F4" s="24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29"/>
      <c r="E5" s="28"/>
      <c r="F5" s="24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0"/>
      <c r="E6" s="28"/>
      <c r="F6" s="24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29"/>
      <c r="E7" s="28"/>
      <c r="F7" s="2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0"/>
      <c r="E8" s="28"/>
      <c r="F8" s="24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29"/>
      <c r="E9" s="28"/>
      <c r="F9" s="24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0"/>
      <c r="E10" s="28"/>
      <c r="F10" s="24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29"/>
      <c r="E11" s="28"/>
      <c r="F11" s="24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0"/>
      <c r="E12" s="28"/>
      <c r="F12" s="2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29"/>
      <c r="E13" s="28"/>
      <c r="F13" s="2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0"/>
      <c r="E14" s="28"/>
      <c r="F14" s="2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29"/>
      <c r="E15" s="28"/>
      <c r="F15" s="2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0"/>
      <c r="E16" s="28"/>
      <c r="F16" s="2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29"/>
      <c r="E17" s="28"/>
      <c r="F17" s="2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0"/>
      <c r="E18" s="28"/>
      <c r="F18" s="2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29"/>
      <c r="E19" s="28"/>
      <c r="F19" s="2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0"/>
      <c r="E20" s="28"/>
      <c r="F20" s="2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29"/>
      <c r="E21" s="28"/>
      <c r="F21" s="2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0"/>
      <c r="E22" s="28"/>
      <c r="F22" s="2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29"/>
      <c r="E23" s="28"/>
      <c r="F23" s="2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0"/>
      <c r="E24" s="28"/>
      <c r="F24" s="2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29"/>
      <c r="E25" s="28"/>
      <c r="F25" s="2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0"/>
      <c r="E26" s="28"/>
      <c r="F26" s="2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29"/>
      <c r="E27" s="28"/>
      <c r="F27" s="2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0"/>
      <c r="E28" s="28"/>
      <c r="F28" s="2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29"/>
      <c r="E29" s="28"/>
      <c r="F29" s="2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4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4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4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4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4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4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4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4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4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4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4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4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4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4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4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4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4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4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4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4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4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4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4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4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4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4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4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4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4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4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4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4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4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4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4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4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4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4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4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4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4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4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4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4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4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4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4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4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4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4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4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4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4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4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4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4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4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4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4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4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4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4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4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4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4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4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4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4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4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4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4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4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4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4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4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4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4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4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4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4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4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4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4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4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4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4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4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4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4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4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4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4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4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4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4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4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4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4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4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4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4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4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4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4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4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4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4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4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4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4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4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4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4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4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4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4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4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4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4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4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4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4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4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4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4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4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4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4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4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4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4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4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4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4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4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4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4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4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4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4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4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4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4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4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4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4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4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4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4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4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4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4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4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4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4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4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4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4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4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4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4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4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4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4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4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4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4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4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4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4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4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4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4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4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4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4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4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4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4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4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4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4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4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4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4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4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4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4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4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4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4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4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4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4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4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4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4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4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4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4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4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4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4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4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4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4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4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4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4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4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4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4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4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4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4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4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4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4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4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4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4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4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4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4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4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4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4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4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4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4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4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4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4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4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4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4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4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4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4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4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4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4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4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4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4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4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4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4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4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4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4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4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4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4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4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4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4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4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4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4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4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4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4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4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4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4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4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4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4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4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4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4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4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4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4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4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4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4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4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4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4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4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4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4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4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4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4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4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4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4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4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4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4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4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4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4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4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4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4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4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4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4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4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4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4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4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4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4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4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4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4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4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4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4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4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4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4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4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4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4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4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4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4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4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4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4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4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4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4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4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4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4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4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4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4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4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4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4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4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4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4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4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4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4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4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4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4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4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4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4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4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4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4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4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4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4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4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4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4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4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4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4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4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4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4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4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4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4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4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4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4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4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4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4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4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4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4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4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4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4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4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4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4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4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4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4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4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4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4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4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4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4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4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4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4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4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4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4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4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4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4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4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4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4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4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4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4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4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4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4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4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4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4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4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4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4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4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4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4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4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4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4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4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4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4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4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4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4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4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4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4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4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4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4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4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4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4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4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4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4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4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4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4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4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4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4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4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4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4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4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4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4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4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4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4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4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4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4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4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4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4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4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4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4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4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4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4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4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4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4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4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4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4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4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4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4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4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4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4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4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4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4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4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4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4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4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4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4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4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4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4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4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4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4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4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4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4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4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4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4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4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4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4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4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4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4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4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4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4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4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4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4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4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4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4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4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4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4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4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4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4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4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4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4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4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4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4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4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4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4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4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4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4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4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4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4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4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4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4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4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4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4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4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4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4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4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4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4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4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4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4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4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4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4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4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4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4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4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4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4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4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4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4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4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4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4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4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4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4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4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4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4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4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4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4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4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4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4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4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4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4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4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4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4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4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4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4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4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4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4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4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4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4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4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4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4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4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4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4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4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4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4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4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4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4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4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4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4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4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4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4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4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4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4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4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4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4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4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4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4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4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4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4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4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4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4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4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4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4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4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4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4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4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4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4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4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4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4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4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4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4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4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4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4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4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4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4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4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4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4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4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4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4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4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4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4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4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4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4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4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4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4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4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4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4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4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4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4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4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4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4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4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4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4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4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4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4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4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4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4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4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4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4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4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4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4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4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4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4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4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4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4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4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4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4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4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4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4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4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4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4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4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4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4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4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4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4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4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4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4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4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4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4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4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4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4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4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4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4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4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4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4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4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4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4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4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4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4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4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4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4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4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4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4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4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4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4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4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4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4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4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4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4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4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4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4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4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4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4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4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4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4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4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4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4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4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4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4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4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4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4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4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4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4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4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4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4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4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4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4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4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4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4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4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4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4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4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4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4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4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4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4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4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4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4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4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4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4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4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4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4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4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4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4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4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4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4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4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4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4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4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4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4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4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4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4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4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4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4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4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4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4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4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4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4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4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4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4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4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4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4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4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4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4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4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4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4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4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4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4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4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4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4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4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4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4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4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4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4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4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4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4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4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4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4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4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4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4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4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4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4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4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4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4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4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4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4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4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4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4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4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4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4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4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4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4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4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4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4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4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4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4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4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4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4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4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4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4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4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4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4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4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4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4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4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4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4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4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4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4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4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4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4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4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4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4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4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4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4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4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4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4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4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4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4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4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4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4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4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219" priority="1">
      <formula>MOD(ROW(), 2) = 0</formula>
    </cfRule>
  </conditionalFormatting>
  <hyperlinks>
    <hyperlink ref="D2" r:id="rId1" xr:uid="{EDB5A25C-D657-4D2F-AA8A-13130B608BF6}"/>
    <hyperlink ref="E2" r:id="rId2" xr:uid="{6DD3CD4F-EB4B-4F18-8FC6-FFDC51416ACA}"/>
    <hyperlink ref="D3" r:id="rId3" xr:uid="{43C3AA0D-EFB7-45BD-9CAC-6DF2DB140D78}"/>
    <hyperlink ref="E3" r:id="rId4" xr:uid="{CD54CBE1-5F3C-4682-A85B-CE110BFC86F7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21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B1" sqref="B1:B1048576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18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2" zoomScale="130" zoomScaleNormal="130" workbookViewId="0">
      <selection activeCell="C2" sqref="C2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 t="s">
        <v>38</v>
      </c>
      <c r="B2" s="5">
        <v>3</v>
      </c>
      <c r="C2" s="21" t="str">
        <f>HYPERLINK("#'走る'!A2","走る→")</f>
        <v>走る→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 t="s">
        <v>39</v>
      </c>
      <c r="B3" s="5">
        <v>1</v>
      </c>
      <c r="C3" s="21" t="str">
        <f>HYPERLINK("#'雨'!A2","雨→")</f>
        <v>雨→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 t="s">
        <v>40</v>
      </c>
      <c r="B4" s="5">
        <v>1</v>
      </c>
      <c r="C4" s="21" t="str">
        <f>HYPERLINK("#'回転'!A2","回転→")</f>
        <v>回転→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 t="s">
        <v>41</v>
      </c>
      <c r="B5" s="5">
        <v>1</v>
      </c>
      <c r="C5" s="21" t="str">
        <f>HYPERLINK("#'回想'!A2","回想→")</f>
        <v>回想→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15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9BEB5-68E0-442E-BDE4-2756B749F186}">
  <sheetPr codeName="Sheet6">
    <tabColor rgb="FFD7D7D7"/>
    <outlinePr summaryBelow="0" summaryRight="0"/>
  </sheetPr>
  <dimension ref="A1:AA999"/>
  <sheetViews>
    <sheetView tabSelected="1" zoomScale="145" zoomScaleNormal="145" workbookViewId="0">
      <pane ySplit="1" topLeftCell="A2" activePane="bottomLeft" state="frozen"/>
      <selection activeCell="B3" sqref="B3"/>
      <selection pane="bottomLeft" activeCell="D2" sqref="D2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1">
        <v>#VALUE!</v>
      </c>
      <c r="B2" s="7" t="s">
        <v>23</v>
      </c>
      <c r="C2" s="7" t="s">
        <v>5</v>
      </c>
      <c r="D2" s="7" t="s">
        <v>32</v>
      </c>
      <c r="E2" s="33" t="str">
        <f>HYPERLINK("https://youtu.be/Sq5Dj0U06vQ?si=N76wyEar03-JasvL&amp;t=69s")</f>
        <v>https://youtu.be/Sq5Dj0U06vQ?si=N76wyEar03-JasvL&amp;t=69s</v>
      </c>
      <c r="F2" s="7">
        <v>69</v>
      </c>
      <c r="G2" s="33" t="str">
        <f>HYPERLINK("タイトル別分析\分析メモ_Luna say maybe.xlsm#'メモ'!A2","分析メモ_Luna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32" t="e" vm="2">
        <v>#VALUE!</v>
      </c>
      <c r="B3" s="7" t="s">
        <v>23</v>
      </c>
      <c r="C3" s="7" t="s">
        <v>5</v>
      </c>
      <c r="D3" s="7" t="s">
        <v>33</v>
      </c>
      <c r="E3" s="33" t="str">
        <f>HYPERLINK("https://youtu.be/Sq5Dj0U06vQ?si=N76wyEar03-JasvL&amp;t=139s")</f>
        <v>https://youtu.be/Sq5Dj0U06vQ?si=N76wyEar03-JasvL&amp;t=139s</v>
      </c>
      <c r="F3" s="7">
        <v>139</v>
      </c>
      <c r="G3" s="33" t="str">
        <f>HYPERLINK("タイトル別分析\分析メモ_Luna say maybe.xlsm#'メモ'!A4","分析メモ_Luna say maybe.xlsm→")</f>
        <v>分析メモ_Luna say maybe.xlsm→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32" t="e" vm="3">
        <v>#VALUE!</v>
      </c>
      <c r="B4" s="7" t="s">
        <v>27</v>
      </c>
      <c r="C4" s="7" t="s">
        <v>5</v>
      </c>
      <c r="D4" s="7" t="s">
        <v>35</v>
      </c>
      <c r="E4" s="33" t="str">
        <f>HYPERLINK("https://youtu.be/UwA_4TafA_g?si=e1SODjRCCfKzRo_E&amp;t=172s")</f>
        <v>https://youtu.be/UwA_4TafA_g?si=e1SODjRCCfKzRo_E&amp;t=172s</v>
      </c>
      <c r="F4" s="7">
        <v>172</v>
      </c>
      <c r="G4" s="33" t="str">
        <f>HYPERLINK("タイトル別分析\分析メモ_小さな野望.xlsm#'メモ'!A2","分析メモ_小さな野望.xlsm→")</f>
        <v>分析メモ_小さな野望.xlsm→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5:XFD1048576 B2:XFD4">
    <cfRule type="expression" dxfId="129" priority="4">
      <formula>MOD(ROW(), 2) = 0</formula>
    </cfRule>
  </conditionalFormatting>
  <conditionalFormatting sqref="A2">
    <cfRule type="expression" dxfId="128" priority="3">
      <formula>MOD(ROW(),2)=1</formula>
    </cfRule>
  </conditionalFormatting>
  <conditionalFormatting sqref="A3">
    <cfRule type="expression" dxfId="127" priority="2">
      <formula>MOD(ROW(),2)=1</formula>
    </cfRule>
  </conditionalFormatting>
  <conditionalFormatting sqref="A4">
    <cfRule type="expression" dxfId="126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40D0A-8DC6-4C1D-AF0A-7868B1C30E64}">
  <sheetPr codeName="Sheet7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4">
        <v>#VALUE!</v>
      </c>
      <c r="B2" s="7" t="s">
        <v>23</v>
      </c>
      <c r="C2" s="7" t="s">
        <v>5</v>
      </c>
      <c r="D2" s="7" t="s">
        <v>34</v>
      </c>
      <c r="E2" s="33" t="str">
        <f>HYPERLINK("https://youtu.be/Sq5Dj0U06vQ?si=N76wyEar03-JasvL&amp;t=95s")</f>
        <v>https://youtu.be/Sq5Dj0U06vQ?si=N76wyEar03-JasvL&amp;t=95s</v>
      </c>
      <c r="F2" s="7">
        <v>95</v>
      </c>
      <c r="G2" s="33" t="str">
        <f>HYPERLINK("タイトル別分析\分析メモ_Luna say maybe.xlsm#'メモ'!A3","分析メモ_Luna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95" priority="2">
      <formula>MOD(ROW(), 2) = 0</formula>
    </cfRule>
  </conditionalFormatting>
  <conditionalFormatting sqref="A2">
    <cfRule type="expression" dxfId="94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64F4-5463-4421-91E6-8D4131CF4EAA}">
  <sheetPr codeName="Sheet8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5">
        <v>#VALUE!</v>
      </c>
      <c r="B2" s="7" t="s">
        <v>27</v>
      </c>
      <c r="C2" s="7" t="s">
        <v>5</v>
      </c>
      <c r="D2" s="7" t="s">
        <v>36</v>
      </c>
      <c r="E2" s="33" t="str">
        <f>HYPERLINK("https://youtu.be/UwA_4TafA_g?si=e1SODjRCCfKzRo_E&amp;t=210s")</f>
        <v>https://youtu.be/UwA_4TafA_g?si=e1SODjRCCfKzRo_E&amp;t=210s</v>
      </c>
      <c r="F2" s="7">
        <v>210</v>
      </c>
      <c r="G2" s="33" t="str">
        <f>HYPERLINK("タイトル別分析\分析メモ_小さな野望.xlsm#'メモ'!A3","分析メモ_小さな野望.xlsm→")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63" priority="2">
      <formula>MOD(ROW(), 2) = 0</formula>
    </cfRule>
  </conditionalFormatting>
  <conditionalFormatting sqref="A2">
    <cfRule type="expression" dxfId="62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FC12-3BAF-4BAA-B939-9A38FF1FCB8E}">
  <sheetPr codeName="Sheet9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6">
        <v>#VALUE!</v>
      </c>
      <c r="B2" s="7" t="s">
        <v>27</v>
      </c>
      <c r="C2" s="7" t="s">
        <v>5</v>
      </c>
      <c r="D2" s="7" t="s">
        <v>37</v>
      </c>
      <c r="E2" s="33" t="str">
        <f>HYPERLINK("https://youtu.be/UwA_4TafA_g?si=e1SODjRCCfKzRo_E&amp;t=142s")</f>
        <v>https://youtu.be/UwA_4TafA_g?si=e1SODjRCCfKzRo_E&amp;t=142s</v>
      </c>
      <c r="F2" s="7">
        <v>142</v>
      </c>
      <c r="G2" s="33" t="str">
        <f>HYPERLINK("タイトル別分析\分析メモ_小さな野望.xlsm#'メモ'!A4","分析メモ_小さな野望.xlsm→")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31" priority="2">
      <formula>MOD(ROW(), 2) = 0</formula>
    </cfRule>
  </conditionalFormatting>
  <conditionalFormatting sqref="A2">
    <cfRule type="expression" dxfId="30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コピー元</vt:lpstr>
      <vt:lpstr>プルダウン</vt:lpstr>
      <vt:lpstr>単語まとめ</vt:lpstr>
      <vt:lpstr>走る</vt:lpstr>
      <vt:lpstr>雨</vt:lpstr>
      <vt:lpstr>回転</vt:lpstr>
      <vt:lpstr>回想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2025-08-31T02:44:20Z</dcterms:modified>
</cp:coreProperties>
</file>